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O34" i="9"/>
  <c r="BW34"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alcChain>
</file>

<file path=xl/sharedStrings.xml><?xml version="1.0" encoding="utf-8"?>
<sst xmlns="http://schemas.openxmlformats.org/spreadsheetml/2006/main" count="1063" uniqueCount="560">
  <si>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</si>
  <si>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</si>
  <si>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</si>
  <si>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</si>
  <si>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</si>
  <si>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</si>
  <si>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</si>
  <si>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</si>
  <si>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</si>
  <si>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</si>
  <si>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</si>
  <si>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</si>
  <si>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</si>
  <si>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</si>
  <si>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</si>
  <si>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</si>
  <si>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</si>
  <si>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</si>
  <si>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</si>
  <si>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</si>
  <si>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</si>
  <si>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</si>
  <si>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</si>
  <si>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</si>
  <si>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</si>
  <si>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</si>
  <si>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</si>
  <si>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</si>
  <si>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</si>
  <si>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</si>
  <si>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</si>
  <si>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</si>
  <si>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</si>
  <si>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</si>
  <si>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</si>
  <si>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</si>
  <si>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</si>
  <si>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</si>
  <si>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</si>
  <si>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</si>
  <si>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</si>
  <si>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</si>
  <si>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</si>
  <si>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</si>
  <si>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</si>
  <si>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</si>
  <si>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</si>
  <si>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</si>
  <si>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</si>
  <si>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</si>
  <si>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</si>
  <si>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</si>
  <si>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</si>
  <si>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</si>
  <si>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</si>
  <si>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</si>
  <si>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</si>
  <si>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</si>
  <si>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</si>
  <si>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</si>
  <si>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</si>
  <si>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</si>
  <si>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</si>
  <si>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</si>
  <si>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</si>
  <si>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</si>
  <si>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</si>
  <si>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</si>
  <si>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</si>
  <si>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</si>
  <si>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</si>
  <si>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</si>
  <si>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</si>
  <si>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</si>
  <si>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</si>
  <si>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</si>
  <si>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</si>
  <si>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</si>
  <si>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</si>
  <si>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</si>
  <si>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</si>
  <si>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湯川村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</si>
  <si>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</si>
  <si>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</si>
  <si>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</si>
  <si>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</si>
  <si>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</si>
  <si>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</si>
  <si>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</si>
  <si>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</si>
  <si>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</si>
  <si>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</si>
  <si>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</si>
  <si>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</si>
  <si>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</si>
  <si>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</si>
  <si>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</si>
  <si>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</si>
  <si>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</si>
  <si>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</si>
  <si>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</si>
  <si>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</si>
  <si>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</si>
  <si>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</si>
  <si>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</si>
  <si>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</si>
  <si>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</si>
  <si>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</si>
  <si>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</si>
  <si>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</si>
  <si>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</si>
  <si>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</si>
  <si>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</si>
  <si>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</si>
  <si>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</si>
  <si>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</si>
  <si>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</si>
  <si>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</si>
  <si>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</si>
  <si>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</si>
  <si>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</si>
  <si>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</si>
  <si>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</si>
  <si>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</si>
  <si>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</si>
  <si>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</si>
  <si>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</si>
  <si>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</si>
  <si>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</si>
  <si>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</si>
  <si>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</si>
  <si>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</si>
  <si>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</si>
  <si>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</si>
  <si>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</si>
  <si>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</si>
  <si>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</si>
  <si>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</si>
  <si>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</si>
  <si>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</si>
  <si>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</si>
  <si>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</si>
  <si>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</si>
  <si>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</si>
  <si>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</si>
  <si>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</si>
  <si>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</si>
  <si>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</si>
  <si>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</si>
  <si>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</si>
  <si>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</si>
  <si>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</si>
  <si>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</si>
  <si>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</si>
  <si>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</si>
  <si>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</si>
  <si>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</si>
  <si>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</si>
  <si>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</si>
  <si>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</si>
  <si>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</si>
  <si>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</si>
  <si>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</si>
  <si>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</si>
  <si>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</si>
  <si>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</si>
  <si>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</si>
  <si>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</si>
  <si>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</si>
  <si>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</si>
  <si>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</si>
  <si>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</si>
  <si>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</si>
  <si>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</si>
  <si>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</si>
  <si>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</si>
  <si>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</si>
  <si>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</si>
  <si>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</si>
  <si>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</si>
  <si>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</si>
  <si>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</si>
  <si>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</si>
  <si>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</si>
  <si>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</si>
  <si>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</si>
  <si>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</si>
  <si>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</si>
  <si>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</si>
  <si>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</si>
  <si>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</si>
  <si>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</si>
  <si>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</si>
  <si>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福島県湯川村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</si>
  <si>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</si>
  <si>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</si>
  <si>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</si>
  <si>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</si>
  <si>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</si>
  <si>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</si>
  <si>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</si>
  <si>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</si>
  <si>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</si>
  <si>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</si>
  <si>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</si>
  <si>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</si>
  <si>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</si>
  <si>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</si>
  <si>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</si>
  <si>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</si>
  <si>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</si>
  <si>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</si>
  <si>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</si>
  <si>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</si>
  <si>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</si>
  <si>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</si>
  <si>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</si>
  <si>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</si>
  <si>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</si>
  <si>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</si>
  <si>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</si>
  <si>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</si>
  <si>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</si>
  <si>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</si>
  <si>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</si>
  <si>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</si>
  <si>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</si>
  <si>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</si>
  <si>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</si>
  <si>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</si>
  <si>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</si>
  <si>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</si>
  <si>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</si>
  <si>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</si>
  <si>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</si>
  <si>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</si>
  <si>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</si>
  <si>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</si>
  <si>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</si>
  <si>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</si>
  <si>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</si>
  <si>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</si>
  <si>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</si>
  <si>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</si>
  <si>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</si>
  <si>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</si>
  <si>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</si>
  <si>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</si>
  <si>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</si>
  <si>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</si>
  <si>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</si>
  <si>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</si>
  <si>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</si>
  <si>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</si>
  <si>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</si>
  <si>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</si>
  <si>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</si>
  <si>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</si>
  <si>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</si>
  <si>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</si>
  <si>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</si>
  <si>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</si>
  <si>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</si>
  <si>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</si>
  <si>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</si>
  <si>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</si>
  <si>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</si>
  <si>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</si>
  <si>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</si>
  <si>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</si>
  <si>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</si>
  <si>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</si>
  <si>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</si>
  <si>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</si>
  <si>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</si>
  <si>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</si>
  <si>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</si>
  <si>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</si>
  <si>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</si>
  <si>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</si>
  <si>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</si>
  <si>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</si>
  <si>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</si>
  <si>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</si>
  <si>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</si>
  <si>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</si>
  <si>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</si>
  <si>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</si>
  <si>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</si>
  <si>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</si>
  <si>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</si>
  <si>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</si>
  <si>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</si>
  <si>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</si>
  <si>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</si>
  <si>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</si>
  <si>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</si>
  <si>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</si>
  <si>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</si>
  <si>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</si>
  <si>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</si>
  <si>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</si>
  <si>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</si>
  <si>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</si>
  <si>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</si>
  <si>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</si>
  <si>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</si>
  <si>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</si>
  <si>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</si>
  <si>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</si>
  <si>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</si>
  <si>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</si>
  <si>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</si>
  <si>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</si>
  <si>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</si>
  <si>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</si>
  <si>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</si>
  <si>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</si>
  <si>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</si>
  <si>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</si>
  <si>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</si>
  <si>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</si>
  <si>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</si>
  <si>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</si>
  <si>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</si>
  <si>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</si>
  <si>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</si>
  <si>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</si>
  <si>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</si>
  <si>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</si>
  <si>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</si>
  <si>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</si>
  <si>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</si>
  <si>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</si>
  <si>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</si>
  <si>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</si>
  <si>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</si>
  <si>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</si>
  <si>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</si>
  <si>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</si>
  <si>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</si>
  <si>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福島県湯川村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</si>
  <si>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</si>
  <si>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</si>
  <si>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</si>
  <si>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</si>
  <si>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</si>
  <si>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</si>
  <si>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</si>
  <si>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</si>
  <si>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</si>
  <si>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</si>
  <si>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</si>
  <si>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</si>
  <si>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</si>
  <si>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</si>
  <si>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</si>
  <si>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</si>
  <si>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</si>
  <si>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</si>
  <si>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</si>
  <si>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</si>
  <si>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</si>
  <si>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</si>
  <si>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</si>
  <si>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</si>
  <si>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</si>
  <si>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</si>
  <si>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</si>
  <si>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</si>
  <si>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</si>
  <si>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</si>
  <si>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</si>
  <si>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</si>
  <si>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</si>
  <si>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</si>
  <si>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</si>
  <si>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t>
    <phoneticPr fontId="5"/>
  </si>
  <si>
    <t>後期高齢者医療</t>
    <phoneticPr fontId="5"/>
  </si>
  <si>
    <t>特定環境保全公共下水道事業</t>
    <phoneticPr fontId="5"/>
  </si>
  <si>
    <t>法非適用企業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</si>
  <si>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</si>
  <si>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</si>
  <si>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</si>
  <si>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</si>
  <si>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</si>
  <si>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</si>
  <si>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</si>
  <si>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</si>
  <si>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</si>
  <si>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</si>
  <si>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</si>
  <si>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</si>
  <si>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</si>
  <si>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</si>
  <si>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</si>
  <si>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</si>
  <si>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</si>
  <si>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</si>
  <si>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</si>
  <si>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</si>
  <si>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</si>
  <si>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</si>
  <si>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</si>
  <si>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</si>
  <si>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</si>
  <si>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</si>
  <si>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</si>
  <si>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</si>
  <si>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</si>
  <si>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</si>
  <si>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</si>
  <si>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</si>
  <si>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</si>
  <si>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</si>
  <si>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</si>
  <si>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</si>
  <si>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</si>
  <si>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</si>
  <si>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</si>
  <si>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</si>
  <si>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</si>
  <si>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</si>
  <si>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</si>
  <si>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</si>
  <si>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</si>
  <si>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</si>
  <si>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</si>
  <si>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</si>
  <si>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</si>
  <si>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</si>
  <si>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</si>
  <si>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</si>
  <si>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</si>
  <si>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</si>
  <si>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</si>
  <si>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</si>
  <si>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</si>
  <si>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</si>
  <si>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特定環境保全公共下水道事業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</si>
  <si>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</si>
  <si>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</si>
  <si>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t>
    <phoneticPr fontId="5"/>
  </si>
  <si>
    <t>(Ｆ)</t>
    <phoneticPr fontId="5"/>
  </si>
  <si>
    <t>介護保険</t>
    <phoneticPr fontId="5"/>
  </si>
  <si>
    <t>将来負担比率（(Ｅ)－(Ｆ)）／（(Ｃ)－(Ｄ)）×１００</t>
    <rPh sb="0" eb="2">
      <t>ショウライ</t>
    </rPh>
    <rPh sb="2" eb="4">
      <t>フタン</t>
    </rPh>
    <rPh sb="4" eb="6">
      <t>ヒリツ</t>
    </rPh>
    <phoneticPr fontId="5"/>
  </si>
  <si>
    <t>後期高齢者医療</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</si>
  <si>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</si>
  <si>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</si>
  <si>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</si>
  <si>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</si>
  <si>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</si>
  <si>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</si>
  <si>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</si>
  <si>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</si>
  <si>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</si>
  <si>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</si>
  <si>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</si>
  <si>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</si>
  <si>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</si>
  <si>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</si>
  <si>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</si>
  <si>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</si>
  <si>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</si>
  <si>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</si>
  <si>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</si>
  <si>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</si>
  <si>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</si>
  <si>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</si>
  <si>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</si>
  <si>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</si>
  <si>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</si>
  <si>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</si>
  <si>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</si>
  <si>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</si>
  <si>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</si>
  <si>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</si>
  <si>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</si>
  <si>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</si>
  <si>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</si>
  <si>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</si>
  <si>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</si>
  <si>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</si>
  <si>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</si>
  <si>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</si>
  <si>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</si>
  <si>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</si>
  <si>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</si>
  <si>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</si>
  <si>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</si>
  <si>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</si>
  <si>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</si>
  <si>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</si>
  <si>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</si>
  <si>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</si>
  <si>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</si>
  <si>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</si>
  <si>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</si>
  <si>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</si>
  <si>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</si>
  <si>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</si>
  <si>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</si>
  <si>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</si>
  <si>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</si>
  <si>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</si>
  <si>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</si>
  <si>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</si>
  <si>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</si>
  <si>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</si>
  <si>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</si>
  <si>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</si>
  <si>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</si>
  <si>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</si>
  <si>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</si>
  <si>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</si>
  <si>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</si>
  <si>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</si>
  <si>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</si>
  <si>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</si>
  <si>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</si>
  <si>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</si>
  <si>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</si>
  <si>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</si>
  <si>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</si>
  <si>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</si>
  <si>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</si>
  <si>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</si>
  <si>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</si>
  <si>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</si>
  <si>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</si>
  <si>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国民健康保険</t>
  </si>
  <si>
    <t>介護保険</t>
  </si>
  <si>
    <t>特定環境保全公共下水道事業</t>
  </si>
  <si>
    <t>農業集落排水事業</t>
  </si>
  <si>
    <t>後期高齢者医療</t>
  </si>
  <si>
    <t>墓地事業</t>
  </si>
  <si>
    <t>その他会計（赤字）</t>
  </si>
  <si>
    <t>その他会計（黒字）</t>
  </si>
  <si>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rPh sb="16" eb="18">
      <t>イッパン</t>
    </rPh>
    <rPh sb="18" eb="20">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</si>
  <si>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</si>
  <si>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</si>
  <si>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</si>
  <si>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</si>
  <si>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</si>
  <si>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</si>
  <si>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福島県後期高齢者広域連合後期高齢者医療特別会計</t>
    <rPh sb="0" eb="3">
      <t>フクシマケン</t>
    </rPh>
    <rPh sb="3" eb="5">
      <t>コウキ</t>
    </rPh>
    <rPh sb="5" eb="8">
      <t>コウレイシャ</t>
    </rPh>
    <rPh sb="8" eb="10">
      <t>コウイキ</t>
    </rPh>
    <rPh sb="10" eb="12">
      <t>レンゴウ</t>
    </rPh>
    <rPh sb="12" eb="14">
      <t>コウキ</t>
    </rPh>
    <rPh sb="14" eb="17">
      <t>コウレイシャ</t>
    </rPh>
    <rPh sb="17" eb="19">
      <t>イリョウ</t>
    </rPh>
    <rPh sb="19" eb="21">
      <t>トクベツ</t>
    </rPh>
    <rPh sb="21" eb="23">
      <t>カイケイ</t>
    </rPh>
    <phoneticPr fontId="2"/>
  </si>
  <si>
    <t>磐梯町外一市二町一ヶ村組合一般会計</t>
    <rPh sb="0" eb="3">
      <t>バンダイマチ</t>
    </rPh>
    <rPh sb="3" eb="4">
      <t>ソト</t>
    </rPh>
    <rPh sb="4" eb="5">
      <t>イチ</t>
    </rPh>
    <rPh sb="5" eb="6">
      <t>シ</t>
    </rPh>
    <rPh sb="6" eb="7">
      <t>ニ</t>
    </rPh>
    <rPh sb="7" eb="8">
      <t>マチ</t>
    </rPh>
    <rPh sb="8" eb="9">
      <t>イチ</t>
    </rPh>
    <rPh sb="10" eb="11">
      <t>ムラ</t>
    </rPh>
    <rPh sb="11" eb="13">
      <t>クミアイ</t>
    </rPh>
    <rPh sb="13" eb="15">
      <t>イッパン</t>
    </rPh>
    <rPh sb="15" eb="17">
      <t>カイケイ</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</si>
  <si>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</si>
  <si>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</si>
  <si>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</si>
  <si>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</si>
  <si>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</si>
  <si>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</si>
  <si>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</si>
  <si>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</si>
  <si>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</si>
  <si>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</si>
  <si>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</si>
  <si>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</si>
  <si>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将来負担比率については、近年の三大プロジェクト（庁舎建設事業・人川道の駅拠点整備事業・定住促進団地整備事業）による多額の借入により平成２６年度に26.7％であったが、平成27年度には9.2％となった。これは、交付税措置の有利な起債を優先的に発行してきたこと、基金の積立を着実に行ったためである。
　実質公債費比率については、類似団体平均よりも小さく、また減少傾向にある。</t>
    <rPh sb="1" eb="3">
      <t>ショウライ</t>
    </rPh>
    <rPh sb="3" eb="5">
      <t>フタン</t>
    </rPh>
    <rPh sb="5" eb="7">
      <t>ヒリツ</t>
    </rPh>
    <rPh sb="13" eb="15">
      <t>キンネン</t>
    </rPh>
    <rPh sb="16" eb="18">
      <t>サンダイ</t>
    </rPh>
    <rPh sb="25" eb="27">
      <t>チョウシャ</t>
    </rPh>
    <rPh sb="27" eb="29">
      <t>ケンセツ</t>
    </rPh>
    <rPh sb="29" eb="31">
      <t>ジギョウ</t>
    </rPh>
    <rPh sb="32" eb="33">
      <t>ヒト</t>
    </rPh>
    <rPh sb="33" eb="34">
      <t>カワ</t>
    </rPh>
    <rPh sb="34" eb="35">
      <t>ミチ</t>
    </rPh>
    <rPh sb="36" eb="37">
      <t>エキ</t>
    </rPh>
    <rPh sb="37" eb="39">
      <t>キョテン</t>
    </rPh>
    <rPh sb="39" eb="41">
      <t>セイビ</t>
    </rPh>
    <rPh sb="41" eb="43">
      <t>ジギョウ</t>
    </rPh>
    <rPh sb="44" eb="46">
      <t>テイジュウ</t>
    </rPh>
    <rPh sb="46" eb="48">
      <t>ソクシン</t>
    </rPh>
    <rPh sb="48" eb="50">
      <t>ダンチ</t>
    </rPh>
    <rPh sb="50" eb="52">
      <t>セイビ</t>
    </rPh>
    <rPh sb="52" eb="54">
      <t>ジギョウ</t>
    </rPh>
    <rPh sb="58" eb="60">
      <t>タガク</t>
    </rPh>
    <rPh sb="61" eb="63">
      <t>カリイレ</t>
    </rPh>
    <rPh sb="66" eb="68">
      <t>ヘイセイ</t>
    </rPh>
    <rPh sb="70" eb="72">
      <t>ネンド</t>
    </rPh>
    <rPh sb="84" eb="86">
      <t>ヘイセイ</t>
    </rPh>
    <rPh sb="88" eb="90">
      <t>ネンド</t>
    </rPh>
    <rPh sb="105" eb="108">
      <t>コウフゼイ</t>
    </rPh>
    <rPh sb="108" eb="110">
      <t>ソチ</t>
    </rPh>
    <rPh sb="111" eb="113">
      <t>ユウリ</t>
    </rPh>
    <rPh sb="114" eb="116">
      <t>キサイ</t>
    </rPh>
    <rPh sb="117" eb="120">
      <t>ユウセンテキ</t>
    </rPh>
    <rPh sb="121" eb="123">
      <t>ハッコウ</t>
    </rPh>
    <rPh sb="130" eb="132">
      <t>キキン</t>
    </rPh>
    <rPh sb="133" eb="135">
      <t>ツミタテ</t>
    </rPh>
    <rPh sb="136" eb="138">
      <t>チャクジツ</t>
    </rPh>
    <rPh sb="139" eb="140">
      <t>オコナ</t>
    </rPh>
    <rPh sb="150" eb="152">
      <t>ジッシツ</t>
    </rPh>
    <rPh sb="152" eb="154">
      <t>コウサイ</t>
    </rPh>
    <rPh sb="154" eb="155">
      <t>ヒ</t>
    </rPh>
    <rPh sb="155" eb="157">
      <t>ヒリツ</t>
    </rPh>
    <rPh sb="163" eb="165">
      <t>ルイジ</t>
    </rPh>
    <rPh sb="165" eb="167">
      <t>ダンタイ</t>
    </rPh>
    <rPh sb="167" eb="169">
      <t>ヘイキン</t>
    </rPh>
    <rPh sb="172" eb="173">
      <t>チイ</t>
    </rPh>
    <rPh sb="178" eb="180">
      <t>ゲンショウ</t>
    </rPh>
    <rPh sb="180" eb="182">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</si>
</sst>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72799</c:v>
                </c:pt>
                <c:pt idx="1">
                  <c:v>171795</c:v>
                </c:pt>
                <c:pt idx="2">
                  <c:v>207045</c:v>
                </c:pt>
                <c:pt idx="3">
                  <c:v>435464</c:v>
                </c:pt>
                <c:pt idx="4">
                  <c:v>210616</c:v>
                </c:pt>
              </c:numCache>
            </c:numRef>
          </c:val>
          <c:smooth val="0"/>
        </c:ser>
        <c:dLbls>
          <c:showLegendKey val="0"/>
          <c:showVal val="0"/>
          <c:showCatName val="0"/>
          <c:showSerName val="0"/>
          <c:showPercent val="0"/>
          <c:showBubbleSize val="0"/>
        </c:dLbls>
        <c:marker val="1"/>
        <c:smooth val="0"/>
        <c:axId val="107885312"/>
        <c:axId val="107887232"/>
      </c:lineChart>
      <c:catAx>
        <c:axId val="107885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87232"/>
        <c:crosses val="autoZero"/>
        <c:auto val="1"/>
        <c:lblAlgn val="ctr"/>
        <c:lblOffset val="100"/>
        <c:tickLblSkip val="1"/>
        <c:tickMarkSkip val="1"/>
        <c:noMultiLvlLbl val="0"/>
      </c:catAx>
      <c:valAx>
        <c:axId val="10788723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85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76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3.45</c:v>
                </c:pt>
                <c:pt idx="1">
                  <c:v>5.96</c:v>
                </c:pt>
                <c:pt idx="2">
                  <c:v>3.4</c:v>
                </c:pt>
                <c:pt idx="3">
                  <c:v>4.97</c:v>
                </c:pt>
                <c:pt idx="4">
                  <c:v>4.99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42.17</c:v>
                </c:pt>
                <c:pt idx="1">
                  <c:v>46.31</c:v>
                </c:pt>
                <c:pt idx="2">
                  <c:v>52.28</c:v>
                </c:pt>
                <c:pt idx="3">
                  <c:v>54.27</c:v>
                </c:pt>
                <c:pt idx="4">
                  <c:v>53.67</c:v>
                </c:pt>
              </c:numCache>
            </c:numRef>
          </c:val>
        </c:ser>
        <c:dLbls>
          <c:showLegendKey val="0"/>
          <c:showVal val="0"/>
          <c:showCatName val="0"/>
          <c:showSerName val="0"/>
          <c:showPercent val="0"/>
          <c:showBubbleSize val="0"/>
        </c:dLbls>
        <c:gapWidth val="250"/>
        <c:overlap val="100"/>
        <c:axId val="107228160"/>
        <c:axId val="1072508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5.57</c:v>
                </c:pt>
                <c:pt idx="1">
                  <c:v>4.3600000000000003</c:v>
                </c:pt>
                <c:pt idx="2">
                  <c:v>2.78</c:v>
                </c:pt>
                <c:pt idx="3">
                  <c:v>3.26</c:v>
                </c:pt>
                <c:pt idx="4">
                  <c:v>2.67</c:v>
                </c:pt>
              </c:numCache>
            </c:numRef>
          </c:val>
          <c:smooth val="0"/>
        </c:ser>
        <c:dLbls>
          <c:showLegendKey val="0"/>
          <c:showVal val="0"/>
          <c:showCatName val="0"/>
          <c:showSerName val="0"/>
          <c:showPercent val="0"/>
          <c:showBubbleSize val="0"/>
        </c:dLbls>
        <c:marker val="1"/>
        <c:smooth val="0"/>
        <c:axId val="107228160"/>
        <c:axId val="107250816"/>
      </c:lineChart>
      <c:catAx>
        <c:axId val="107228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250816"/>
        <c:crosses val="autoZero"/>
        <c:auto val="1"/>
        <c:lblAlgn val="ctr"/>
        <c:lblOffset val="100"/>
        <c:tickLblSkip val="1"/>
        <c:tickMarkSkip val="1"/>
        <c:noMultiLvlLbl val="0"/>
      </c:catAx>
      <c:valAx>
        <c:axId val="1072508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28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墓地事業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0.03</c:v>
                </c:pt>
              </c:numCache>
            </c:numRef>
          </c:val>
        </c:ser>
        <c:ser>
          <c:idx val="5"/>
          <c:order val="5"/>
          <c:tx>
            <c:strRef>
              <c:f>データシート!$A$32</c:f>
              <c:strCache>
                <c:ptCount val="1"/>
                <c:pt idx="0">
                  <c:v>農業集落排水事業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0.13</c:v>
                </c:pt>
                <c:pt idx="2">
                  <c:v>#N/A</c:v>
                </c:pt>
                <c:pt idx="3">
                  <c:v>0.19</c:v>
                </c:pt>
                <c:pt idx="4">
                  <c:v>#N/A</c:v>
                </c:pt>
                <c:pt idx="5">
                  <c:v>0.08</c:v>
                </c:pt>
                <c:pt idx="6">
                  <c:v>#N/A</c:v>
                </c:pt>
                <c:pt idx="7">
                  <c:v>0.13</c:v>
                </c:pt>
                <c:pt idx="8">
                  <c:v>#N/A</c:v>
                </c:pt>
                <c:pt idx="9">
                  <c:v>0.08</c:v>
                </c:pt>
              </c:numCache>
            </c:numRef>
          </c:val>
        </c:ser>
        <c:ser>
          <c:idx val="6"/>
          <c:order val="6"/>
          <c:tx>
            <c:strRef>
              <c:f>データシート!$A$33</c:f>
              <c:strCache>
                <c:ptCount val="1"/>
                <c:pt idx="0">
                  <c:v>特定環境保全公共下水道事業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0.14000000000000001</c:v>
                </c:pt>
                <c:pt idx="2">
                  <c:v>#N/A</c:v>
                </c:pt>
                <c:pt idx="3">
                  <c:v>0.15</c:v>
                </c:pt>
                <c:pt idx="4">
                  <c:v>#N/A</c:v>
                </c:pt>
                <c:pt idx="5">
                  <c:v>0.08</c:v>
                </c:pt>
                <c:pt idx="6">
                  <c:v>#N/A</c:v>
                </c:pt>
                <c:pt idx="7">
                  <c:v>0.18</c:v>
                </c:pt>
                <c:pt idx="8">
                  <c:v>#N/A</c:v>
                </c:pt>
                <c:pt idx="9">
                  <c:v>0.16</c:v>
                </c:pt>
              </c:numCache>
            </c:numRef>
          </c:val>
        </c:ser>
        <c:ser>
          <c:idx val="7"/>
          <c:order val="7"/>
          <c:tx>
            <c:strRef>
              <c:f>データシート!$A$34</c:f>
              <c:strCache>
                <c:ptCount val="1"/>
                <c:pt idx="0">
                  <c:v>介護保険</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0.6</c:v>
                </c:pt>
                <c:pt idx="2">
                  <c:v>#N/A</c:v>
                </c:pt>
                <c:pt idx="3">
                  <c:v>0.34</c:v>
                </c:pt>
                <c:pt idx="4">
                  <c:v>#N/A</c:v>
                </c:pt>
                <c:pt idx="5">
                  <c:v>0.27</c:v>
                </c:pt>
                <c:pt idx="6">
                  <c:v>#N/A</c:v>
                </c:pt>
                <c:pt idx="7">
                  <c:v>0.76</c:v>
                </c:pt>
                <c:pt idx="8">
                  <c:v>#N/A</c:v>
                </c:pt>
                <c:pt idx="9">
                  <c:v>1.1200000000000001</c:v>
                </c:pt>
              </c:numCache>
            </c:numRef>
          </c:val>
        </c:ser>
        <c:ser>
          <c:idx val="8"/>
          <c:order val="8"/>
          <c:tx>
            <c:strRef>
              <c:f>データシート!$A$35</c:f>
              <c:strCache>
                <c:ptCount val="1"/>
                <c:pt idx="0">
                  <c:v>国民健康保険</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0.89</c:v>
                </c:pt>
                <c:pt idx="2">
                  <c:v>#N/A</c:v>
                </c:pt>
                <c:pt idx="3">
                  <c:v>0.56000000000000005</c:v>
                </c:pt>
                <c:pt idx="4">
                  <c:v>#N/A</c:v>
                </c:pt>
                <c:pt idx="5">
                  <c:v>0.6</c:v>
                </c:pt>
                <c:pt idx="6">
                  <c:v>#N/A</c:v>
                </c:pt>
                <c:pt idx="7">
                  <c:v>0.52</c:v>
                </c:pt>
                <c:pt idx="8">
                  <c:v>#N/A</c:v>
                </c:pt>
                <c:pt idx="9">
                  <c:v>1.89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3.44</c:v>
                </c:pt>
                <c:pt idx="2">
                  <c:v>#N/A</c:v>
                </c:pt>
                <c:pt idx="3">
                  <c:v>5.95</c:v>
                </c:pt>
                <c:pt idx="4">
                  <c:v>#N/A</c:v>
                </c:pt>
                <c:pt idx="5">
                  <c:v>5.99</c:v>
                </c:pt>
                <c:pt idx="6">
                  <c:v>#N/A</c:v>
                </c:pt>
                <c:pt idx="7">
                  <c:v>4.96</c:v>
                </c:pt>
                <c:pt idx="8">
                  <c:v>#N/A</c:v>
                </c:pt>
                <c:pt idx="9">
                  <c:v>4.99</c:v>
                </c:pt>
              </c:numCache>
            </c:numRef>
          </c:val>
        </c:ser>
        <c:dLbls>
          <c:showLegendKey val="0"/>
          <c:showVal val="0"/>
          <c:showCatName val="0"/>
          <c:showSerName val="0"/>
          <c:showPercent val="0"/>
          <c:showBubbleSize val="0"/>
        </c:dLbls>
        <c:gapWidth val="150"/>
        <c:overlap val="100"/>
        <c:axId val="107414272"/>
        <c:axId val="107415808"/>
      </c:barChart>
      <c:catAx>
        <c:axId val="10741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415808"/>
        <c:crosses val="autoZero"/>
        <c:auto val="1"/>
        <c:lblAlgn val="ctr"/>
        <c:lblOffset val="100"/>
        <c:tickLblSkip val="1"/>
        <c:tickMarkSkip val="1"/>
        <c:noMultiLvlLbl val="0"/>
      </c:catAx>
      <c:valAx>
        <c:axId val="1074158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142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08E-2"/>
          <c:y val="8.7976539589442848E-2"/>
          <c:w val="0.90356317136844211"/>
          <c:h val="0.63929618768328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218</c:v>
                </c:pt>
                <c:pt idx="5">
                  <c:v>187</c:v>
                </c:pt>
                <c:pt idx="8">
                  <c:v>194</c:v>
                </c:pt>
                <c:pt idx="11">
                  <c:v>201</c:v>
                </c:pt>
                <c:pt idx="14">
                  <c:v>199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c:v>
                </c:pt>
                <c:pt idx="3">
                  <c:v>15</c:v>
                </c:pt>
                <c:pt idx="6">
                  <c:v>15</c:v>
                </c:pt>
                <c:pt idx="9">
                  <c:v>15</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102</c:v>
                </c:pt>
                <c:pt idx="3">
                  <c:v>81</c:v>
                </c:pt>
                <c:pt idx="6">
                  <c:v>88</c:v>
                </c:pt>
                <c:pt idx="9">
                  <c:v>86</c:v>
                </c:pt>
                <c:pt idx="12">
                  <c:v>86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214</c:v>
                </c:pt>
                <c:pt idx="3">
                  <c:v>180</c:v>
                </c:pt>
                <c:pt idx="6">
                  <c:v>182</c:v>
                </c:pt>
                <c:pt idx="9">
                  <c:v>186</c:v>
                </c:pt>
                <c:pt idx="12">
                  <c:v>179</c:v>
                </c:pt>
              </c:numCache>
            </c:numRef>
          </c:val>
        </c:ser>
        <c:dLbls>
          <c:showLegendKey val="0"/>
          <c:showVal val="0"/>
          <c:showCatName val="0"/>
          <c:showSerName val="0"/>
          <c:showPercent val="0"/>
          <c:showBubbleSize val="0"/>
        </c:dLbls>
        <c:gapWidth val="100"/>
        <c:overlap val="100"/>
        <c:axId val="95625216"/>
        <c:axId val="95627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113</c:v>
                </c:pt>
                <c:pt idx="2">
                  <c:v>#N/A</c:v>
                </c:pt>
                <c:pt idx="3">
                  <c:v>#N/A</c:v>
                </c:pt>
                <c:pt idx="4">
                  <c:v>89</c:v>
                </c:pt>
                <c:pt idx="5">
                  <c:v>#N/A</c:v>
                </c:pt>
                <c:pt idx="6">
                  <c:v>#N/A</c:v>
                </c:pt>
                <c:pt idx="7">
                  <c:v>91</c:v>
                </c:pt>
                <c:pt idx="8">
                  <c:v>#N/A</c:v>
                </c:pt>
                <c:pt idx="9">
                  <c:v>#N/A</c:v>
                </c:pt>
                <c:pt idx="10">
                  <c:v>86</c:v>
                </c:pt>
                <c:pt idx="11">
                  <c:v>#N/A</c:v>
                </c:pt>
                <c:pt idx="12">
                  <c:v>#N/A</c:v>
                </c:pt>
                <c:pt idx="13">
                  <c:v>78</c:v>
                </c:pt>
                <c:pt idx="14">
                  <c:v>#N/A</c:v>
                </c:pt>
              </c:numCache>
            </c:numRef>
          </c:val>
          <c:smooth val="0"/>
        </c:ser>
        <c:dLbls>
          <c:showLegendKey val="0"/>
          <c:showVal val="0"/>
          <c:showCatName val="0"/>
          <c:showSerName val="0"/>
          <c:showPercent val="0"/>
          <c:showBubbleSize val="0"/>
        </c:dLbls>
        <c:marker val="1"/>
        <c:smooth val="0"/>
        <c:axId val="95625216"/>
        <c:axId val="95627136"/>
      </c:lineChart>
      <c:catAx>
        <c:axId val="9562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627136"/>
        <c:crosses val="autoZero"/>
        <c:auto val="1"/>
        <c:lblAlgn val="ctr"/>
        <c:lblOffset val="100"/>
        <c:tickLblSkip val="1"/>
        <c:tickMarkSkip val="1"/>
        <c:noMultiLvlLbl val="0"/>
      </c:catAx>
      <c:valAx>
        <c:axId val="95627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62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62E-2"/>
          <c:w val="0.86496884859089618"/>
          <c:h val="0.58918212773855427"/>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2178</c:v>
                </c:pt>
                <c:pt idx="5">
                  <c:v>2318</c:v>
                </c:pt>
                <c:pt idx="8">
                  <c:v>2405</c:v>
                </c:pt>
                <c:pt idx="11">
                  <c:v>2470</c:v>
                </c:pt>
                <c:pt idx="14">
                  <c:v>2758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c:v>
                </c:pt>
                <c:pt idx="5">
                  <c:v>2</c:v>
                </c:pt>
                <c:pt idx="8">
                  <c:v>1</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2056</c:v>
                </c:pt>
                <c:pt idx="5">
                  <c:v>2038</c:v>
                </c:pt>
                <c:pt idx="8">
                  <c:v>1989</c:v>
                </c:pt>
                <c:pt idx="11">
                  <c:v>1525</c:v>
                </c:pt>
                <c:pt idx="14">
                  <c:v>1513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568</c:v>
                </c:pt>
                <c:pt idx="3">
                  <c:v>624</c:v>
                </c:pt>
                <c:pt idx="6">
                  <c:v>574</c:v>
                </c:pt>
                <c:pt idx="9">
                  <c:v>538</c:v>
                </c:pt>
                <c:pt idx="12">
                  <c:v>518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c:v>
                </c:pt>
                <c:pt idx="3">
                  <c:v>5</c:v>
                </c:pt>
                <c:pt idx="6">
                  <c:v>5</c:v>
                </c:pt>
                <c:pt idx="9">
                  <c:v>4</c:v>
                </c:pt>
                <c:pt idx="12">
                  <c:v>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1470</c:v>
                </c:pt>
                <c:pt idx="3">
                  <c:v>1379</c:v>
                </c:pt>
                <c:pt idx="6">
                  <c:v>1296</c:v>
                </c:pt>
                <c:pt idx="9">
                  <c:v>1149</c:v>
                </c:pt>
                <c:pt idx="12">
                  <c:v>1106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1803</c:v>
                </c:pt>
                <c:pt idx="3">
                  <c:v>2034</c:v>
                </c:pt>
                <c:pt idx="6">
                  <c:v>2206</c:v>
                </c:pt>
                <c:pt idx="9">
                  <c:v>2647</c:v>
                </c:pt>
                <c:pt idx="12">
                  <c:v>2770</c:v>
                </c:pt>
              </c:numCache>
            </c:numRef>
          </c:val>
        </c:ser>
        <c:dLbls>
          <c:showLegendKey val="0"/>
          <c:showVal val="0"/>
          <c:showCatName val="0"/>
          <c:showSerName val="0"/>
          <c:showPercent val="0"/>
          <c:showBubbleSize val="0"/>
        </c:dLbls>
        <c:gapWidth val="100"/>
        <c:overlap val="100"/>
        <c:axId val="1750912"/>
        <c:axId val="17530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343</c:v>
                </c:pt>
                <c:pt idx="11">
                  <c:v>#N/A</c:v>
                </c:pt>
                <c:pt idx="12">
                  <c:v>#N/A</c:v>
                </c:pt>
                <c:pt idx="13">
                  <c:v>127</c:v>
                </c:pt>
                <c:pt idx="14">
                  <c:v>#N/A</c:v>
                </c:pt>
              </c:numCache>
            </c:numRef>
          </c:val>
          <c:smooth val="0"/>
        </c:ser>
        <c:dLbls>
          <c:showLegendKey val="0"/>
          <c:showVal val="0"/>
          <c:showCatName val="0"/>
          <c:showSerName val="0"/>
          <c:showPercent val="0"/>
          <c:showBubbleSize val="0"/>
        </c:dLbls>
        <c:marker val="1"/>
        <c:smooth val="0"/>
        <c:axId val="1750912"/>
        <c:axId val="1753088"/>
      </c:lineChart>
      <c:catAx>
        <c:axId val="1750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53088"/>
        <c:crosses val="autoZero"/>
        <c:auto val="1"/>
        <c:lblAlgn val="ctr"/>
        <c:lblOffset val="100"/>
        <c:tickLblSkip val="1"/>
        <c:tickMarkSkip val="1"/>
        <c:noMultiLvlLbl val="0"/>
      </c:catAx>
      <c:valAx>
        <c:axId val="175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50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{E7506929-60FF-4136-8591-716D8EB13555}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{9A08676F-1FE3-4DA3-AB09-9C9CE5804F95}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{02C7E325-BDE7-4DA5-9BA9-310E33E93CE1}</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{78B1B1DD-CDA4-4E21-B0ED-B26B42B49862}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{4EDBA29A-5936-4276-8AE5-861F3CA848E5}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{CF97B8A2-0293-4762-8ED4-F6F9D3A2E740}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{FA6733E0-DA14-4E0C-9FC4-B5BC5AA2DA4F}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{2F95CCEE-72CE-4F41-AE9E-ED0B8A93BDA8}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{BB4F3386-6C16-4B73-B8D4-472A2376E2CC}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{2728944F-B0B8-4210-B04A-79527D24B715}</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25885440"/>
        <c:axId val="125891712"/>
      </c:scatterChart>
      <c:valAx>
        <c:axId val="1258854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891712"/>
        <c:crosses val="autoZero"/>
        <c:crossBetween val="midCat"/>
      </c:valAx>
      <c:valAx>
        <c:axId val="12589171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885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{6073C44C-2ADF-406A-9EA0-7E09199954FF}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{A375B78C-EEC2-4E78-BE90-749E0252996A}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{1BC6572C-3FB9-44D5-8C94-5FA1E87F6AD2}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{74EE7C9B-EF7A-46A0-983E-3D97A3A858F4}</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{FE055245-C8CC-487B-8A10-CFCF4E3CBDA1}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8.8000000000000007</c:v>
                </c:pt>
                <c:pt idx="1">
                  <c:v>7.8</c:v>
                </c:pt>
                <c:pt idx="2">
                  <c:v>7.3</c:v>
                </c:pt>
                <c:pt idx="3">
                  <c:v>6.7</c:v>
                </c:pt>
                <c:pt idx="4">
                  <c:v>6.4</c:v>
                </c:pt>
              </c:numCache>
            </c:numRef>
          </c:xVal>
          <c:yVal>
            <c:numRef>
              <c:f>公会計指標分析・財政指標組合せ分析表!$K$73:$O$73</c:f>
              <c:numCache>
                <c:formatCode>#,##0.0;"▲ "#,##0.0</c:formatCode>
                <c:ptCount val="5"/>
                <c:pt idx="3">
                  <c:v>26.7</c:v>
                </c:pt>
                <c:pt idx="4">
                  <c:v>9.1999999999999993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{8C785029-C604-4136-A0AB-DC1DF0F37308}</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{F2EA1055-E868-41D8-9A71-608224B89D61}</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{1BA057A9-AFA3-4327-B24B-4C86FA918717}</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{9BE3DB9A-5026-48C7-BA16-B8AF38D1849D}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{39A4FDB9-C1C0-49DA-B6EA-36F6196E19CA}</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126137088"/>
        <c:axId val="126139008"/>
      </c:scatterChart>
      <c:valAx>
        <c:axId val="126137088"/>
        <c:scaling>
          <c:orientation val="minMax"/>
          <c:max val="11.9"/>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139008"/>
        <c:crosses val="autoZero"/>
        <c:crossBetween val="midCat"/>
      </c:valAx>
      <c:valAx>
        <c:axId val="126139008"/>
        <c:scaling>
          <c:orientation val="minMax"/>
          <c:max val="3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137088"/>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　実質公債費比率の分子については、平成</a:t>
          </a:r>
          <a:r>
            <a:rPr lang="en-US" altLang="ja-JP" sz="1400">
              <a:solidFill>
                <a:schemeClr val="dk1"/>
              </a:solidFill>
              <a:latin typeface="+mn-lt"/>
              <a:ea typeface="+mn-ea"/>
              <a:cs typeface="+mn-cs"/>
            </a:rPr>
            <a:t>19</a:t>
          </a:r>
          <a:r>
            <a:rPr lang="ja-JP" altLang="ja-JP" sz="1400">
              <a:solidFill>
                <a:schemeClr val="dk1"/>
              </a:solidFill>
              <a:latin typeface="+mn-lt"/>
              <a:ea typeface="+mn-ea"/>
              <a:cs typeface="+mn-cs"/>
            </a:rPr>
            <a:t>年度から約</a:t>
          </a:r>
          <a:r>
            <a:rPr lang="en-US" altLang="ja-JP" sz="1400">
              <a:solidFill>
                <a:schemeClr val="dk1"/>
              </a:solidFill>
              <a:latin typeface="+mn-lt"/>
              <a:ea typeface="+mn-ea"/>
              <a:cs typeface="+mn-cs"/>
            </a:rPr>
            <a:t>128,000</a:t>
          </a:r>
          <a:r>
            <a:rPr lang="ja-JP" altLang="ja-JP" sz="1400">
              <a:solidFill>
                <a:schemeClr val="dk1"/>
              </a:solidFill>
              <a:latin typeface="+mn-lt"/>
              <a:ea typeface="+mn-ea"/>
              <a:cs typeface="+mn-cs"/>
            </a:rPr>
            <a:t>千円で推移していたが、平成</a:t>
          </a:r>
          <a:r>
            <a:rPr lang="en-US" altLang="ja-JP" sz="1400">
              <a:solidFill>
                <a:schemeClr val="dk1"/>
              </a:solidFill>
              <a:latin typeface="+mn-lt"/>
              <a:ea typeface="+mn-ea"/>
              <a:cs typeface="+mn-cs"/>
            </a:rPr>
            <a:t>23</a:t>
          </a:r>
          <a:r>
            <a:rPr lang="ja-JP" altLang="ja-JP" sz="1400">
              <a:solidFill>
                <a:schemeClr val="dk1"/>
              </a:solidFill>
              <a:latin typeface="+mn-lt"/>
              <a:ea typeface="+mn-ea"/>
              <a:cs typeface="+mn-cs"/>
            </a:rPr>
            <a:t>年度からは、債務負担行為分や簡易水道事業に係る元利償還金部分についても統合によりなくなったため、当該比率についても減少方向となっていた。</a:t>
          </a:r>
          <a:endParaRPr kumimoji="1" lang="ja-JP" altLang="ja-JP" sz="1800">
            <a:solidFill>
              <a:schemeClr val="dk1"/>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a:solidFill>
                <a:schemeClr val="dk1"/>
              </a:solidFill>
              <a:latin typeface="+mn-lt"/>
              <a:ea typeface="+mn-ea"/>
              <a:cs typeface="+mn-cs"/>
            </a:rPr>
            <a:t>　平成</a:t>
          </a:r>
          <a:r>
            <a:rPr lang="en-US" altLang="ja-JP" sz="1400">
              <a:solidFill>
                <a:schemeClr val="dk1"/>
              </a:solidFill>
              <a:latin typeface="+mn-lt"/>
              <a:ea typeface="+mn-ea"/>
              <a:cs typeface="+mn-cs"/>
            </a:rPr>
            <a:t>27</a:t>
          </a:r>
          <a:r>
            <a:rPr lang="ja-JP" altLang="ja-JP" sz="1400">
              <a:solidFill>
                <a:schemeClr val="dk1"/>
              </a:solidFill>
              <a:latin typeface="+mn-lt"/>
              <a:ea typeface="+mn-ea"/>
              <a:cs typeface="+mn-cs"/>
            </a:rPr>
            <a:t>年度決算については、庁舎建設事業で多額の借入があり、かつ、充当可能基金にカウントされていた７千万円程度について全額取崩しとなった。</a:t>
          </a:r>
        </a:p>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この他、ふるさと納税に係る農業振興基金の積立て、過疎地域自立促進基金の積立てを行うなど、基金総額の増に努めるとともに、起債においては交付税措置の有利な過疎対策事業債を優先的に借り入れるなどして、健全な財政運営を図るよう十分留意していかなければならない。</a:t>
          </a:r>
          <a:endParaRPr kumimoji="1" lang="ja-JP" altLang="en-US" sz="18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福島県湯川村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4" name="正方形/長方形 13"/>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3,373
3,364
16.37
3,218,410
3,015,203
78,104
1,564,338
2,770,153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9.2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2" name="正方形/長方形 21"/>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3" name="角丸四角形 22"/>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4" name="正方形/長方形 23"/>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5" name="正方形/長方形 24"/>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2" name="テキスト ボックス 31"/>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3" name="正方形/長方形 42"/>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5" name="テキスト ボックス 44"/>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50" name="正方形/長方形 49"/>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1" name="正方形/長方形 50"/>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2" name="正方形/長方形 51"/>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3" name="正方形/長方形 52"/>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福島県湯川村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3,373
3,364
16.37
3,218,410
3,015,203
78,104
1,564,338
2,770,153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福島県湯川村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3,373
3,364
16.37
3,218,410
3,015,203
78,104
1,564,338
2,770,153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福島県湯川村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3,373
3,364
16.37
3,218,410
3,015,203
78,104
1,564,338
2,770,153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9.2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latin typeface="ＭＳ Ｐゴシック" pitchFamily="50" charset="-128"/>
              <a:ea typeface="ＭＳ Ｐゴシック" pitchFamily="50" charset="-128"/>
            </a:rPr>
            <a:t>　</a:t>
          </a:r>
          <a:r>
            <a:rPr lang="ja-JP" altLang="ja-JP" sz="1400">
              <a:solidFill>
                <a:schemeClr val="dk1"/>
              </a:solidFill>
              <a:latin typeface="+mn-lt"/>
              <a:ea typeface="+mn-ea"/>
              <a:cs typeface="+mn-cs"/>
            </a:rPr>
            <a:t>本村の人口は減少傾向となっており、基幹作業である水稲栽培を主とした農業についても、経営者の高齢化、米価の低迷、資材の高騰などで経営状態は大変厳しいものとなっている。</a:t>
          </a:r>
        </a:p>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また、村内中小企業の経営状況もまだまだ不安定で、財政基盤は依然としてぜい弱な状態にある。</a:t>
          </a:r>
        </a:p>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さらに、収入の約</a:t>
          </a:r>
          <a:r>
            <a:rPr lang="en-US" altLang="ja-JP" sz="1400">
              <a:solidFill>
                <a:schemeClr val="dk1"/>
              </a:solidFill>
              <a:latin typeface="+mn-lt"/>
              <a:ea typeface="+mn-ea"/>
              <a:cs typeface="+mn-cs"/>
            </a:rPr>
            <a:t>50</a:t>
          </a:r>
          <a:r>
            <a:rPr lang="ja-JP" altLang="ja-JP" sz="1400">
              <a:solidFill>
                <a:schemeClr val="dk1"/>
              </a:solidFill>
              <a:latin typeface="+mn-lt"/>
              <a:ea typeface="+mn-ea"/>
              <a:cs typeface="+mn-cs"/>
            </a:rPr>
            <a:t>％を占める地方交付税についても、人口の減少等により平成</a:t>
          </a:r>
          <a:r>
            <a:rPr lang="en-US" altLang="ja-JP" sz="1400">
              <a:solidFill>
                <a:schemeClr val="dk1"/>
              </a:solidFill>
              <a:latin typeface="+mn-lt"/>
              <a:ea typeface="+mn-ea"/>
              <a:cs typeface="+mn-cs"/>
            </a:rPr>
            <a:t>23</a:t>
          </a:r>
          <a:r>
            <a:rPr lang="ja-JP" altLang="ja-JP" sz="1400">
              <a:solidFill>
                <a:schemeClr val="dk1"/>
              </a:solidFill>
              <a:latin typeface="+mn-lt"/>
              <a:ea typeface="+mn-ea"/>
              <a:cs typeface="+mn-cs"/>
            </a:rPr>
            <a:t>年度以降は減少傾向にある。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43543</xdr:rowOff>
    </xdr:from>
    <xdr:to>
      <xdr:col>7</xdr:col>
      <xdr:colOff>152400</xdr:colOff>
      <xdr:row>43</xdr:row>
      <xdr:rowOff>60778</xdr:rowOff>
    </xdr:to>
    <xdr:cxnSp macro="">
      <xdr:nvCxnSpPr>
        <xdr:cNvPr id="69" name="直線コネクタ 68"/>
        <xdr:cNvCxnSpPr/>
      </xdr:nvCxnSpPr>
      <xdr:spPr>
        <a:xfrm flipV="1">
          <a:off x="4114800" y="74158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78015</xdr:rowOff>
    </xdr:to>
    <xdr:cxnSp macro="">
      <xdr:nvCxnSpPr>
        <xdr:cNvPr id="72" name="直線コネクタ 71"/>
        <xdr:cNvCxnSpPr/>
      </xdr:nvCxnSpPr>
      <xdr:spPr>
        <a:xfrm flipV="1">
          <a:off x="3225800" y="743312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95250</xdr:rowOff>
    </xdr:to>
    <xdr:cxnSp macro="">
      <xdr:nvCxnSpPr>
        <xdr:cNvPr id="75" name="直線コネクタ 74"/>
        <xdr:cNvCxnSpPr/>
      </xdr:nvCxnSpPr>
      <xdr:spPr>
        <a:xfrm flipV="1">
          <a:off x="2336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2" name="テキスト ボックス 81"/>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88" name="円/楕円 87"/>
        <xdr:cNvSpPr/>
      </xdr:nvSpPr>
      <xdr:spPr>
        <a:xfrm>
          <a:off x="4902200" y="736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9270</xdr:rowOff>
    </xdr:from>
    <xdr:ext cx="762000" cy="259045"/>
    <xdr:sp macro="" textlink="">
      <xdr:nvSpPr>
        <xdr:cNvPr id="89" name="財政力該当値テキスト"/>
        <xdr:cNvSpPr txBox="1"/>
      </xdr:nvSpPr>
      <xdr:spPr>
        <a:xfrm>
          <a:off x="50419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91" name="テキスト ボックス 90"/>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2" name="円/楕円 91"/>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93" name="テキスト ボックス 92"/>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4" name="円/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156227</xdr:rowOff>
    </xdr:from>
    <xdr:ext cx="762000" cy="259045"/>
    <xdr:sp macro="" textlink="">
      <xdr:nvSpPr>
        <xdr:cNvPr id="95" name="テキスト ボックス 94"/>
        <xdr:cNvSpPr txBox="1"/>
      </xdr:nvSpPr>
      <xdr:spPr>
        <a:xfrm>
          <a:off x="1955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6" name="円/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156227</xdr:rowOff>
    </xdr:from>
    <xdr:ext cx="762000" cy="259045"/>
    <xdr:sp macro="" textlink="">
      <xdr:nvSpPr>
        <xdr:cNvPr id="97" name="テキスト ボックス 96"/>
        <xdr:cNvSpPr txBox="1"/>
      </xdr:nvSpPr>
      <xdr:spPr>
        <a:xfrm>
          <a:off x="1066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t>　</a:t>
          </a:r>
          <a:r>
            <a:rPr lang="ja-JP" altLang="ja-JP" sz="1400">
              <a:solidFill>
                <a:schemeClr val="dk1"/>
              </a:solidFill>
              <a:latin typeface="+mn-lt"/>
              <a:ea typeface="+mn-ea"/>
              <a:cs typeface="+mn-cs"/>
            </a:rPr>
            <a:t>平成</a:t>
          </a:r>
          <a:r>
            <a:rPr lang="en-US" altLang="ja-JP" sz="1400">
              <a:solidFill>
                <a:schemeClr val="dk1"/>
              </a:solidFill>
              <a:latin typeface="+mn-lt"/>
              <a:ea typeface="+mn-ea"/>
              <a:cs typeface="+mn-cs"/>
            </a:rPr>
            <a:t>27</a:t>
          </a:r>
          <a:r>
            <a:rPr lang="ja-JP" altLang="ja-JP" sz="1400">
              <a:solidFill>
                <a:schemeClr val="dk1"/>
              </a:solidFill>
              <a:latin typeface="+mn-lt"/>
              <a:ea typeface="+mn-ea"/>
              <a:cs typeface="+mn-cs"/>
            </a:rPr>
            <a:t>年度決算では、対前年度比</a:t>
          </a:r>
          <a:r>
            <a:rPr lang="en-US" altLang="ja-JP" sz="1400">
              <a:solidFill>
                <a:schemeClr val="dk1"/>
              </a:solidFill>
              <a:latin typeface="+mn-lt"/>
              <a:ea typeface="+mn-ea"/>
              <a:cs typeface="+mn-cs"/>
            </a:rPr>
            <a:t>3.2</a:t>
          </a:r>
          <a:r>
            <a:rPr lang="ja-JP" altLang="ja-JP" sz="1400">
              <a:solidFill>
                <a:schemeClr val="dk1"/>
              </a:solidFill>
              <a:latin typeface="+mn-lt"/>
              <a:ea typeface="+mn-ea"/>
              <a:cs typeface="+mn-cs"/>
            </a:rPr>
            <a:t>ポイント上昇し</a:t>
          </a:r>
          <a:r>
            <a:rPr lang="en-US" altLang="ja-JP" sz="1400">
              <a:solidFill>
                <a:schemeClr val="dk1"/>
              </a:solidFill>
              <a:latin typeface="+mn-lt"/>
              <a:ea typeface="+mn-ea"/>
              <a:cs typeface="+mn-cs"/>
            </a:rPr>
            <a:t>83.4</a:t>
          </a:r>
          <a:r>
            <a:rPr lang="ja-JP" altLang="ja-JP" sz="1400">
              <a:solidFill>
                <a:schemeClr val="dk1"/>
              </a:solidFill>
              <a:latin typeface="+mn-lt"/>
              <a:ea typeface="+mn-ea"/>
              <a:cs typeface="+mn-cs"/>
            </a:rPr>
            <a:t>％となった。</a:t>
          </a:r>
        </a:p>
        <a:p>
          <a:r>
            <a:rPr lang="ja-JP" altLang="ja-JP" sz="1400">
              <a:solidFill>
                <a:schemeClr val="dk1"/>
              </a:solidFill>
              <a:latin typeface="+mn-lt"/>
              <a:ea typeface="+mn-ea"/>
              <a:cs typeface="+mn-cs"/>
            </a:rPr>
            <a:t>主な要因としては、各種税交付金及び普通交付税交付額の増であるが、今後は減額傾向での交付となることが予想され、財政構造に弾力性がない状態が続くものと考えられる。</a:t>
          </a:r>
        </a:p>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義務的経費である人件費については、今後毎年続く退職者と、継続的な行政執行を図るための新規採用者との関係を考慮した「湯川村定員適正化計画」の中で、職員の定数削減が図られているため、今後は縮減が期待される。</a:t>
          </a:r>
          <a:endParaRPr kumimoji="1" lang="ja-JP" altLang="en-US" sz="16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130387</xdr:rowOff>
    </xdr:from>
    <xdr:to>
      <xdr:col>7</xdr:col>
      <xdr:colOff>152400</xdr:colOff>
      <xdr:row>64</xdr:row>
      <xdr:rowOff>87630</xdr:rowOff>
    </xdr:to>
    <xdr:cxnSp macro="">
      <xdr:nvCxnSpPr>
        <xdr:cNvPr id="132" name="直線コネクタ 131"/>
        <xdr:cNvCxnSpPr/>
      </xdr:nvCxnSpPr>
      <xdr:spPr>
        <a:xfrm flipV="1">
          <a:off x="4114800" y="1093173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15240</xdr:rowOff>
    </xdr:from>
    <xdr:to>
      <xdr:col>6</xdr:col>
      <xdr:colOff>0</xdr:colOff>
      <xdr:row>64</xdr:row>
      <xdr:rowOff>87630</xdr:rowOff>
    </xdr:to>
    <xdr:cxnSp macro="">
      <xdr:nvCxnSpPr>
        <xdr:cNvPr id="135" name="直線コネクタ 134"/>
        <xdr:cNvCxnSpPr/>
      </xdr:nvCxnSpPr>
      <xdr:spPr>
        <a:xfrm>
          <a:off x="3225800" y="109880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15240</xdr:rowOff>
    </xdr:from>
    <xdr:to>
      <xdr:col>4</xdr:col>
      <xdr:colOff>482600</xdr:colOff>
      <xdr:row>64</xdr:row>
      <xdr:rowOff>43392</xdr:rowOff>
    </xdr:to>
    <xdr:cxnSp macro="">
      <xdr:nvCxnSpPr>
        <xdr:cNvPr id="138" name="直線コネクタ 137"/>
        <xdr:cNvCxnSpPr/>
      </xdr:nvCxnSpPr>
      <xdr:spPr>
        <a:xfrm flipV="1">
          <a:off x="2336800" y="1098804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15240</xdr:rowOff>
    </xdr:from>
    <xdr:to>
      <xdr:col>3</xdr:col>
      <xdr:colOff>279400</xdr:colOff>
      <xdr:row>64</xdr:row>
      <xdr:rowOff>43392</xdr:rowOff>
    </xdr:to>
    <xdr:cxnSp macro="">
      <xdr:nvCxnSpPr>
        <xdr:cNvPr id="141" name="直線コネクタ 140"/>
        <xdr:cNvCxnSpPr/>
      </xdr:nvCxnSpPr>
      <xdr:spPr>
        <a:xfrm>
          <a:off x="1447800" y="10988040"/>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79587</xdr:rowOff>
    </xdr:from>
    <xdr:to>
      <xdr:col>7</xdr:col>
      <xdr:colOff>203200</xdr:colOff>
      <xdr:row>64</xdr:row>
      <xdr:rowOff>9737</xdr:rowOff>
    </xdr:to>
    <xdr:sp macro="" textlink="">
      <xdr:nvSpPr>
        <xdr:cNvPr id="151" name="円/楕円 150"/>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51664</xdr:rowOff>
    </xdr:from>
    <xdr:ext cx="762000" cy="259045"/>
    <xdr:sp macro="" textlink="">
      <xdr:nvSpPr>
        <xdr:cNvPr id="152"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53" name="円/楕円 152"/>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54" name="テキスト ボックス 153"/>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135890</xdr:rowOff>
    </xdr:from>
    <xdr:to>
      <xdr:col>4</xdr:col>
      <xdr:colOff>533400</xdr:colOff>
      <xdr:row>64</xdr:row>
      <xdr:rowOff>66040</xdr:rowOff>
    </xdr:to>
    <xdr:sp macro="" textlink="">
      <xdr:nvSpPr>
        <xdr:cNvPr id="155" name="円/楕円 154"/>
        <xdr:cNvSpPr/>
      </xdr:nvSpPr>
      <xdr:spPr>
        <a:xfrm>
          <a:off x="3175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50817</xdr:rowOff>
    </xdr:from>
    <xdr:ext cx="762000" cy="259045"/>
    <xdr:sp macro="" textlink="">
      <xdr:nvSpPr>
        <xdr:cNvPr id="156" name="テキスト ボックス 155"/>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164042</xdr:rowOff>
    </xdr:from>
    <xdr:to>
      <xdr:col>3</xdr:col>
      <xdr:colOff>330200</xdr:colOff>
      <xdr:row>64</xdr:row>
      <xdr:rowOff>94192</xdr:rowOff>
    </xdr:to>
    <xdr:sp macro="" textlink="">
      <xdr:nvSpPr>
        <xdr:cNvPr id="157" name="円/楕円 156"/>
        <xdr:cNvSpPr/>
      </xdr:nvSpPr>
      <xdr:spPr>
        <a:xfrm>
          <a:off x="2286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58" name="テキスト ボックス 157"/>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135890</xdr:rowOff>
    </xdr:from>
    <xdr:to>
      <xdr:col>2</xdr:col>
      <xdr:colOff>127000</xdr:colOff>
      <xdr:row>64</xdr:row>
      <xdr:rowOff>66040</xdr:rowOff>
    </xdr:to>
    <xdr:sp macro="" textlink="">
      <xdr:nvSpPr>
        <xdr:cNvPr id="159" name="円/楕円 158"/>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50817</xdr:rowOff>
    </xdr:from>
    <xdr:ext cx="762000" cy="259045"/>
    <xdr:sp macro="" textlink="">
      <xdr:nvSpPr>
        <xdr:cNvPr id="160" name="テキスト ボックス 159"/>
        <xdr:cNvSpPr txBox="1"/>
      </xdr:nvSpPr>
      <xdr:spPr>
        <a:xfrm>
          <a:off x="1066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[329,106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284,130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人件費については、職員の年齢が高齢層に偏っていることが大きな要因である。また、ごみ処理業務や消防業務を一部事務組合で行っており、この人件費・物件費等に充てる負担金や公営企業会計の人件費・物件費等に充てる繰出金といった費用を合計した場合、人口一人当たりの金額は大幅に増加することとなるので、今後これらも含めた経費について抑制していく必要がある。</a:t>
          </a:r>
        </a:p>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また、物件費についても保守管理経費の見直し等を徹底し、経費の抑制を図る必要がある。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9592</xdr:rowOff>
    </xdr:from>
    <xdr:to>
      <xdr:col>7</xdr:col>
      <xdr:colOff>152400</xdr:colOff>
      <xdr:row>82</xdr:row>
      <xdr:rowOff>62472</xdr:rowOff>
    </xdr:to>
    <xdr:cxnSp macro="">
      <xdr:nvCxnSpPr>
        <xdr:cNvPr id="196" name="直線コネクタ 195"/>
        <xdr:cNvCxnSpPr/>
      </xdr:nvCxnSpPr>
      <xdr:spPr>
        <a:xfrm>
          <a:off x="4114800" y="14068492"/>
          <a:ext cx="838200" cy="5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136162</xdr:rowOff>
    </xdr:from>
    <xdr:to>
      <xdr:col>6</xdr:col>
      <xdr:colOff>0</xdr:colOff>
      <xdr:row>82</xdr:row>
      <xdr:rowOff>9592</xdr:rowOff>
    </xdr:to>
    <xdr:cxnSp macro="">
      <xdr:nvCxnSpPr>
        <xdr:cNvPr id="199" name="直線コネクタ 198"/>
        <xdr:cNvCxnSpPr/>
      </xdr:nvCxnSpPr>
      <xdr:spPr>
        <a:xfrm>
          <a:off x="3225800" y="14023612"/>
          <a:ext cx="889000" cy="4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136162</xdr:rowOff>
    </xdr:from>
    <xdr:to>
      <xdr:col>4</xdr:col>
      <xdr:colOff>482600</xdr:colOff>
      <xdr:row>81</xdr:row>
      <xdr:rowOff>150943</xdr:rowOff>
    </xdr:to>
    <xdr:cxnSp macro="">
      <xdr:nvCxnSpPr>
        <xdr:cNvPr id="202" name="直線コネクタ 201"/>
        <xdr:cNvCxnSpPr/>
      </xdr:nvCxnSpPr>
      <xdr:spPr>
        <a:xfrm flipV="1">
          <a:off x="2336800" y="14023612"/>
          <a:ext cx="889000" cy="1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150352</xdr:rowOff>
    </xdr:from>
    <xdr:to>
      <xdr:col>3</xdr:col>
      <xdr:colOff>279400</xdr:colOff>
      <xdr:row>81</xdr:row>
      <xdr:rowOff>150943</xdr:rowOff>
    </xdr:to>
    <xdr:cxnSp macro="">
      <xdr:nvCxnSpPr>
        <xdr:cNvPr id="205" name="直線コネクタ 204"/>
        <xdr:cNvCxnSpPr/>
      </xdr:nvCxnSpPr>
      <xdr:spPr>
        <a:xfrm>
          <a:off x="1447800" y="14037802"/>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11672</xdr:rowOff>
    </xdr:from>
    <xdr:to>
      <xdr:col>7</xdr:col>
      <xdr:colOff>203200</xdr:colOff>
      <xdr:row>82</xdr:row>
      <xdr:rowOff>113272</xdr:rowOff>
    </xdr:to>
    <xdr:sp macro="" textlink="">
      <xdr:nvSpPr>
        <xdr:cNvPr id="215" name="円/楕円 214"/>
        <xdr:cNvSpPr/>
      </xdr:nvSpPr>
      <xdr:spPr>
        <a:xfrm>
          <a:off x="4902200" y="1407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28199</xdr:rowOff>
    </xdr:from>
    <xdr:ext cx="762000" cy="259045"/>
    <xdr:sp macro="" textlink="">
      <xdr:nvSpPr>
        <xdr:cNvPr id="216" name="人件費・物件費等の状況該当値テキスト"/>
        <xdr:cNvSpPr txBox="1"/>
      </xdr:nvSpPr>
      <xdr:spPr>
        <a:xfrm>
          <a:off x="5041900" y="139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329,106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130242</xdr:rowOff>
    </xdr:from>
    <xdr:to>
      <xdr:col>6</xdr:col>
      <xdr:colOff>50800</xdr:colOff>
      <xdr:row>82</xdr:row>
      <xdr:rowOff>60392</xdr:rowOff>
    </xdr:to>
    <xdr:sp macro="" textlink="">
      <xdr:nvSpPr>
        <xdr:cNvPr id="217" name="円/楕円 216"/>
        <xdr:cNvSpPr/>
      </xdr:nvSpPr>
      <xdr:spPr>
        <a:xfrm>
          <a:off x="4064000" y="140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70569</xdr:rowOff>
    </xdr:from>
    <xdr:ext cx="736600" cy="259045"/>
    <xdr:sp macro="" textlink="">
      <xdr:nvSpPr>
        <xdr:cNvPr id="218" name="テキスト ボックス 217"/>
        <xdr:cNvSpPr txBox="1"/>
      </xdr:nvSpPr>
      <xdr:spPr>
        <a:xfrm>
          <a:off x="3733800" y="13786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283,085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85362</xdr:rowOff>
    </xdr:from>
    <xdr:to>
      <xdr:col>4</xdr:col>
      <xdr:colOff>533400</xdr:colOff>
      <xdr:row>82</xdr:row>
      <xdr:rowOff>15512</xdr:rowOff>
    </xdr:to>
    <xdr:sp macro="" textlink="">
      <xdr:nvSpPr>
        <xdr:cNvPr id="219" name="円/楕円 218"/>
        <xdr:cNvSpPr/>
      </xdr:nvSpPr>
      <xdr:spPr>
        <a:xfrm>
          <a:off x="3175000" y="139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25689</xdr:rowOff>
    </xdr:from>
    <xdr:ext cx="762000" cy="259045"/>
    <xdr:sp macro="" textlink="">
      <xdr:nvSpPr>
        <xdr:cNvPr id="220" name="テキスト ボックス 219"/>
        <xdr:cNvSpPr txBox="1"/>
      </xdr:nvSpPr>
      <xdr:spPr>
        <a:xfrm>
          <a:off x="2844800" y="13741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244,026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100143</xdr:rowOff>
    </xdr:from>
    <xdr:to>
      <xdr:col>3</xdr:col>
      <xdr:colOff>330200</xdr:colOff>
      <xdr:row>82</xdr:row>
      <xdr:rowOff>30293</xdr:rowOff>
    </xdr:to>
    <xdr:sp macro="" textlink="">
      <xdr:nvSpPr>
        <xdr:cNvPr id="221" name="円/楕円 220"/>
        <xdr:cNvSpPr/>
      </xdr:nvSpPr>
      <xdr:spPr>
        <a:xfrm>
          <a:off x="2286000" y="1398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40470</xdr:rowOff>
    </xdr:from>
    <xdr:ext cx="762000" cy="259045"/>
    <xdr:sp macro="" textlink="">
      <xdr:nvSpPr>
        <xdr:cNvPr id="222" name="テキスト ボックス 221"/>
        <xdr:cNvSpPr txBox="1"/>
      </xdr:nvSpPr>
      <xdr:spPr>
        <a:xfrm>
          <a:off x="1955800" y="1375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256,889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99552</xdr:rowOff>
    </xdr:from>
    <xdr:to>
      <xdr:col>2</xdr:col>
      <xdr:colOff>127000</xdr:colOff>
      <xdr:row>82</xdr:row>
      <xdr:rowOff>29702</xdr:rowOff>
    </xdr:to>
    <xdr:sp macro="" textlink="">
      <xdr:nvSpPr>
        <xdr:cNvPr id="223" name="円/楕円 222"/>
        <xdr:cNvSpPr/>
      </xdr:nvSpPr>
      <xdr:spPr>
        <a:xfrm>
          <a:off x="1397000" y="1398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39879</xdr:rowOff>
    </xdr:from>
    <xdr:ext cx="762000" cy="259045"/>
    <xdr:sp macro="" textlink="">
      <xdr:nvSpPr>
        <xdr:cNvPr id="224" name="テキスト ボックス 223"/>
        <xdr:cNvSpPr txBox="1"/>
      </xdr:nvSpPr>
      <xdr:spPr>
        <a:xfrm>
          <a:off x="1066800" y="1375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256,376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ysClr val="windowText" lastClr="000000"/>
              </a:solidFill>
            </a:rPr>
            <a:t>　</a:t>
          </a:r>
          <a:r>
            <a:rPr lang="ja-JP" altLang="ja-JP" sz="1400">
              <a:solidFill>
                <a:sysClr val="windowText" lastClr="000000"/>
              </a:solidFill>
              <a:latin typeface="+mn-lt"/>
              <a:ea typeface="+mn-ea"/>
              <a:cs typeface="+mn-cs"/>
            </a:rPr>
            <a:t>今までに「湯川村自立計画」で示した各種手当の抜本的な見直しにより、５種</a:t>
          </a:r>
          <a:r>
            <a:rPr lang="ja-JP" altLang="en-US" sz="1400">
              <a:solidFill>
                <a:sysClr val="windowText" lastClr="000000"/>
              </a:solidFill>
              <a:latin typeface="+mn-lt"/>
              <a:ea typeface="+mn-ea"/>
              <a:cs typeface="+mn-cs"/>
            </a:rPr>
            <a:t>あった</a:t>
          </a:r>
          <a:r>
            <a:rPr lang="ja-JP" altLang="ja-JP" sz="1400">
              <a:solidFill>
                <a:sysClr val="windowText" lastClr="000000"/>
              </a:solidFill>
              <a:latin typeface="+mn-lt"/>
              <a:ea typeface="+mn-ea"/>
              <a:cs typeface="+mn-cs"/>
            </a:rPr>
            <a:t>特殊勤務手当や管理職員特別勤務手当を廃止してきた。</a:t>
          </a:r>
        </a:p>
        <a:p>
          <a:r>
            <a:rPr lang="ja-JP" altLang="en-US" sz="1400">
              <a:solidFill>
                <a:sysClr val="windowText" lastClr="000000"/>
              </a:solidFill>
              <a:latin typeface="+mn-lt"/>
              <a:ea typeface="+mn-ea"/>
              <a:cs typeface="+mn-cs"/>
            </a:rPr>
            <a:t>　</a:t>
          </a:r>
          <a:r>
            <a:rPr lang="ja-JP" altLang="ja-JP" sz="1400">
              <a:solidFill>
                <a:sysClr val="windowText" lastClr="000000"/>
              </a:solidFill>
              <a:latin typeface="+mn-lt"/>
              <a:ea typeface="+mn-ea"/>
              <a:cs typeface="+mn-cs"/>
            </a:rPr>
            <a:t>職員の年齢構成が高齢化しているため、類似団体よりも非常に高い値となっているが、今後は、退職者から新規</a:t>
          </a:r>
          <a:r>
            <a:rPr lang="ja-JP" altLang="en-US" sz="1400">
              <a:solidFill>
                <a:sysClr val="windowText" lastClr="000000"/>
              </a:solidFill>
              <a:latin typeface="+mn-lt"/>
              <a:ea typeface="+mn-ea"/>
              <a:cs typeface="+mn-cs"/>
            </a:rPr>
            <a:t>採用</a:t>
          </a:r>
          <a:r>
            <a:rPr lang="ja-JP" altLang="ja-JP" sz="1400">
              <a:solidFill>
                <a:sysClr val="windowText" lastClr="000000"/>
              </a:solidFill>
              <a:latin typeface="+mn-lt"/>
              <a:ea typeface="+mn-ea"/>
              <a:cs typeface="+mn-cs"/>
            </a:rPr>
            <a:t>者へのサイクルが毎年継続されるため、全体的に縮減される傾向となる。</a:t>
          </a:r>
          <a:endParaRPr kumimoji="1" lang="ja-JP" altLang="en-US" sz="14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70909</xdr:rowOff>
    </xdr:from>
    <xdr:to>
      <xdr:col>24</xdr:col>
      <xdr:colOff>558800</xdr:colOff>
      <xdr:row>87</xdr:row>
      <xdr:rowOff>78952</xdr:rowOff>
    </xdr:to>
    <xdr:cxnSp macro="">
      <xdr:nvCxnSpPr>
        <xdr:cNvPr id="258" name="直線コネクタ 257"/>
        <xdr:cNvCxnSpPr/>
      </xdr:nvCxnSpPr>
      <xdr:spPr>
        <a:xfrm flipV="1">
          <a:off x="16179800" y="14987059"/>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14605</xdr:rowOff>
    </xdr:from>
    <xdr:to>
      <xdr:col>23</xdr:col>
      <xdr:colOff>406400</xdr:colOff>
      <xdr:row>87</xdr:row>
      <xdr:rowOff>78952</xdr:rowOff>
    </xdr:to>
    <xdr:cxnSp macro="">
      <xdr:nvCxnSpPr>
        <xdr:cNvPr id="261" name="直線コネクタ 260"/>
        <xdr:cNvCxnSpPr/>
      </xdr:nvCxnSpPr>
      <xdr:spPr>
        <a:xfrm>
          <a:off x="15290800" y="14930755"/>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14605</xdr:rowOff>
    </xdr:from>
    <xdr:to>
      <xdr:col>22</xdr:col>
      <xdr:colOff>203200</xdr:colOff>
      <xdr:row>89</xdr:row>
      <xdr:rowOff>21589</xdr:rowOff>
    </xdr:to>
    <xdr:cxnSp macro="">
      <xdr:nvCxnSpPr>
        <xdr:cNvPr id="264" name="直線コネクタ 263"/>
        <xdr:cNvCxnSpPr/>
      </xdr:nvCxnSpPr>
      <xdr:spPr>
        <a:xfrm flipV="1">
          <a:off x="14401800" y="14930755"/>
          <a:ext cx="889000" cy="34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132714</xdr:rowOff>
    </xdr:from>
    <xdr:to>
      <xdr:col>21</xdr:col>
      <xdr:colOff>0</xdr:colOff>
      <xdr:row>89</xdr:row>
      <xdr:rowOff>21589</xdr:rowOff>
    </xdr:to>
    <xdr:cxnSp macro="">
      <xdr:nvCxnSpPr>
        <xdr:cNvPr id="267" name="直線コネクタ 266"/>
        <xdr:cNvCxnSpPr/>
      </xdr:nvCxnSpPr>
      <xdr:spPr>
        <a:xfrm>
          <a:off x="13512800" y="1522031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20109</xdr:rowOff>
    </xdr:from>
    <xdr:to>
      <xdr:col>24</xdr:col>
      <xdr:colOff>609600</xdr:colOff>
      <xdr:row>87</xdr:row>
      <xdr:rowOff>121709</xdr:rowOff>
    </xdr:to>
    <xdr:sp macro="" textlink="">
      <xdr:nvSpPr>
        <xdr:cNvPr id="277" name="円/楕円 276"/>
        <xdr:cNvSpPr/>
      </xdr:nvSpPr>
      <xdr:spPr>
        <a:xfrm>
          <a:off x="16967200" y="149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87436</xdr:rowOff>
    </xdr:from>
    <xdr:ext cx="762000" cy="259045"/>
    <xdr:sp macro="" textlink="">
      <xdr:nvSpPr>
        <xdr:cNvPr id="278" name="給与水準   （国との比較）該当値テキスト"/>
        <xdr:cNvSpPr txBox="1"/>
      </xdr:nvSpPr>
      <xdr:spPr>
        <a:xfrm>
          <a:off x="17106900" y="14832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28152</xdr:rowOff>
    </xdr:from>
    <xdr:to>
      <xdr:col>23</xdr:col>
      <xdr:colOff>457200</xdr:colOff>
      <xdr:row>87</xdr:row>
      <xdr:rowOff>129752</xdr:rowOff>
    </xdr:to>
    <xdr:sp macro="" textlink="">
      <xdr:nvSpPr>
        <xdr:cNvPr id="279" name="円/楕円 278"/>
        <xdr:cNvSpPr/>
      </xdr:nvSpPr>
      <xdr:spPr>
        <a:xfrm>
          <a:off x="16129000" y="1494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114529</xdr:rowOff>
    </xdr:from>
    <xdr:ext cx="736600" cy="259045"/>
    <xdr:sp macro="" textlink="">
      <xdr:nvSpPr>
        <xdr:cNvPr id="280" name="テキスト ボックス 279"/>
        <xdr:cNvSpPr txBox="1"/>
      </xdr:nvSpPr>
      <xdr:spPr>
        <a:xfrm>
          <a:off x="15798800" y="15030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135255</xdr:rowOff>
    </xdr:from>
    <xdr:to>
      <xdr:col>22</xdr:col>
      <xdr:colOff>254000</xdr:colOff>
      <xdr:row>87</xdr:row>
      <xdr:rowOff>65405</xdr:rowOff>
    </xdr:to>
    <xdr:sp macro="" textlink="">
      <xdr:nvSpPr>
        <xdr:cNvPr id="281" name="円/楕円 280"/>
        <xdr:cNvSpPr/>
      </xdr:nvSpPr>
      <xdr:spPr>
        <a:xfrm>
          <a:off x="15240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50182</xdr:rowOff>
    </xdr:from>
    <xdr:ext cx="762000" cy="259045"/>
    <xdr:sp macro="" textlink="">
      <xdr:nvSpPr>
        <xdr:cNvPr id="282" name="テキスト ボックス 281"/>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142239</xdr:rowOff>
    </xdr:from>
    <xdr:to>
      <xdr:col>21</xdr:col>
      <xdr:colOff>50800</xdr:colOff>
      <xdr:row>89</xdr:row>
      <xdr:rowOff>72389</xdr:rowOff>
    </xdr:to>
    <xdr:sp macro="" textlink="">
      <xdr:nvSpPr>
        <xdr:cNvPr id="283" name="円/楕円 282"/>
        <xdr:cNvSpPr/>
      </xdr:nvSpPr>
      <xdr:spPr>
        <a:xfrm>
          <a:off x="14351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57166</xdr:rowOff>
    </xdr:from>
    <xdr:ext cx="762000" cy="259045"/>
    <xdr:sp macro="" textlink="">
      <xdr:nvSpPr>
        <xdr:cNvPr id="284" name="テキスト ボックス 283"/>
        <xdr:cNvSpPr txBox="1"/>
      </xdr:nvSpPr>
      <xdr:spPr>
        <a:xfrm>
          <a:off x="14020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81914</xdr:rowOff>
    </xdr:from>
    <xdr:to>
      <xdr:col>19</xdr:col>
      <xdr:colOff>533400</xdr:colOff>
      <xdr:row>89</xdr:row>
      <xdr:rowOff>12064</xdr:rowOff>
    </xdr:to>
    <xdr:sp macro="" textlink="">
      <xdr:nvSpPr>
        <xdr:cNvPr id="285" name="円/楕円 284"/>
        <xdr:cNvSpPr/>
      </xdr:nvSpPr>
      <xdr:spPr>
        <a:xfrm>
          <a:off x="13462000" y="151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168291</xdr:rowOff>
    </xdr:from>
    <xdr:ext cx="762000" cy="259045"/>
    <xdr:sp macro="" textlink="">
      <xdr:nvSpPr>
        <xdr:cNvPr id="286" name="テキスト ボックス 285"/>
        <xdr:cNvSpPr txBox="1"/>
      </xdr:nvSpPr>
      <xdr:spPr>
        <a:xfrm>
          <a:off x="13131800" y="1525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t>　</a:t>
          </a:r>
          <a:r>
            <a:rPr lang="ja-JP" altLang="ja-JP" sz="1400">
              <a:solidFill>
                <a:schemeClr val="dk1"/>
              </a:solidFill>
              <a:latin typeface="+mn-lt"/>
              <a:ea typeface="+mn-ea"/>
              <a:cs typeface="+mn-cs"/>
            </a:rPr>
            <a:t>「湯川村自立計画」に基づき職員定数の見直しを図ってきたため、類似団体平均を下回っている。今後も「村定員適正化計画」等に基づき、継続的な行政執行ができるよう計画的な職員採用を行っていく。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158839</xdr:rowOff>
    </xdr:from>
    <xdr:to>
      <xdr:col>24</xdr:col>
      <xdr:colOff>558800</xdr:colOff>
      <xdr:row>60</xdr:row>
      <xdr:rowOff>170421</xdr:rowOff>
    </xdr:to>
    <xdr:cxnSp macro="">
      <xdr:nvCxnSpPr>
        <xdr:cNvPr id="318" name="直線コネクタ 317"/>
        <xdr:cNvCxnSpPr/>
      </xdr:nvCxnSpPr>
      <xdr:spPr>
        <a:xfrm>
          <a:off x="16179800" y="10445839"/>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9"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138811</xdr:rowOff>
    </xdr:from>
    <xdr:to>
      <xdr:col>23</xdr:col>
      <xdr:colOff>406400</xdr:colOff>
      <xdr:row>60</xdr:row>
      <xdr:rowOff>158839</xdr:rowOff>
    </xdr:to>
    <xdr:cxnSp macro="">
      <xdr:nvCxnSpPr>
        <xdr:cNvPr id="321" name="直線コネクタ 320"/>
        <xdr:cNvCxnSpPr/>
      </xdr:nvCxnSpPr>
      <xdr:spPr>
        <a:xfrm>
          <a:off x="15290800" y="10425811"/>
          <a:ext cx="8890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3" name="テキスト ボックス 322"/>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138811</xdr:rowOff>
    </xdr:from>
    <xdr:to>
      <xdr:col>22</xdr:col>
      <xdr:colOff>203200</xdr:colOff>
      <xdr:row>60</xdr:row>
      <xdr:rowOff>152565</xdr:rowOff>
    </xdr:to>
    <xdr:cxnSp macro="">
      <xdr:nvCxnSpPr>
        <xdr:cNvPr id="324" name="直線コネクタ 323"/>
        <xdr:cNvCxnSpPr/>
      </xdr:nvCxnSpPr>
      <xdr:spPr>
        <a:xfrm flipV="1">
          <a:off x="14401800" y="10425811"/>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148463</xdr:rowOff>
    </xdr:from>
    <xdr:to>
      <xdr:col>21</xdr:col>
      <xdr:colOff>0</xdr:colOff>
      <xdr:row>60</xdr:row>
      <xdr:rowOff>152565</xdr:rowOff>
    </xdr:to>
    <xdr:cxnSp macro="">
      <xdr:nvCxnSpPr>
        <xdr:cNvPr id="327" name="直線コネクタ 326"/>
        <xdr:cNvCxnSpPr/>
      </xdr:nvCxnSpPr>
      <xdr:spPr>
        <a:xfrm>
          <a:off x="13512800" y="10435463"/>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129138</xdr:rowOff>
    </xdr:from>
    <xdr:ext cx="762000" cy="259045"/>
    <xdr:sp macro="" textlink="">
      <xdr:nvSpPr>
        <xdr:cNvPr id="329" name="テキスト ボックス 328"/>
        <xdr:cNvSpPr txBox="1"/>
      </xdr:nvSpPr>
      <xdr:spPr>
        <a:xfrm>
          <a:off x="14020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31" name="テキスト ボックス 330"/>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119621</xdr:rowOff>
    </xdr:from>
    <xdr:to>
      <xdr:col>24</xdr:col>
      <xdr:colOff>609600</xdr:colOff>
      <xdr:row>61</xdr:row>
      <xdr:rowOff>49771</xdr:rowOff>
    </xdr:to>
    <xdr:sp macro="" textlink="">
      <xdr:nvSpPr>
        <xdr:cNvPr id="337" name="円/楕円 336"/>
        <xdr:cNvSpPr/>
      </xdr:nvSpPr>
      <xdr:spPr>
        <a:xfrm>
          <a:off x="16967200" y="1040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136148</xdr:rowOff>
    </xdr:from>
    <xdr:ext cx="762000" cy="259045"/>
    <xdr:sp macro="" textlink="">
      <xdr:nvSpPr>
        <xdr:cNvPr id="338" name="定員管理の状況該当値テキスト"/>
        <xdr:cNvSpPr txBox="1"/>
      </xdr:nvSpPr>
      <xdr:spPr>
        <a:xfrm>
          <a:off x="17106900" y="102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108039</xdr:rowOff>
    </xdr:from>
    <xdr:to>
      <xdr:col>23</xdr:col>
      <xdr:colOff>457200</xdr:colOff>
      <xdr:row>61</xdr:row>
      <xdr:rowOff>38189</xdr:rowOff>
    </xdr:to>
    <xdr:sp macro="" textlink="">
      <xdr:nvSpPr>
        <xdr:cNvPr id="339" name="円/楕円 338"/>
        <xdr:cNvSpPr/>
      </xdr:nvSpPr>
      <xdr:spPr>
        <a:xfrm>
          <a:off x="16129000" y="1039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48366</xdr:rowOff>
    </xdr:from>
    <xdr:ext cx="736600" cy="259045"/>
    <xdr:sp macro="" textlink="">
      <xdr:nvSpPr>
        <xdr:cNvPr id="340" name="テキスト ボックス 339"/>
        <xdr:cNvSpPr txBox="1"/>
      </xdr:nvSpPr>
      <xdr:spPr>
        <a:xfrm>
          <a:off x="15798800" y="10163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88011</xdr:rowOff>
    </xdr:from>
    <xdr:to>
      <xdr:col>22</xdr:col>
      <xdr:colOff>254000</xdr:colOff>
      <xdr:row>61</xdr:row>
      <xdr:rowOff>18161</xdr:rowOff>
    </xdr:to>
    <xdr:sp macro="" textlink="">
      <xdr:nvSpPr>
        <xdr:cNvPr id="341" name="円/楕円 340"/>
        <xdr:cNvSpPr/>
      </xdr:nvSpPr>
      <xdr:spPr>
        <a:xfrm>
          <a:off x="15240000" y="1037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28338</xdr:rowOff>
    </xdr:from>
    <xdr:ext cx="762000" cy="259045"/>
    <xdr:sp macro="" textlink="">
      <xdr:nvSpPr>
        <xdr:cNvPr id="342" name="テキスト ボックス 341"/>
        <xdr:cNvSpPr txBox="1"/>
      </xdr:nvSpPr>
      <xdr:spPr>
        <a:xfrm>
          <a:off x="14909800" y="1014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101765</xdr:rowOff>
    </xdr:from>
    <xdr:to>
      <xdr:col>21</xdr:col>
      <xdr:colOff>50800</xdr:colOff>
      <xdr:row>61</xdr:row>
      <xdr:rowOff>31915</xdr:rowOff>
    </xdr:to>
    <xdr:sp macro="" textlink="">
      <xdr:nvSpPr>
        <xdr:cNvPr id="343" name="円/楕円 342"/>
        <xdr:cNvSpPr/>
      </xdr:nvSpPr>
      <xdr:spPr>
        <a:xfrm>
          <a:off x="14351000" y="1038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42092</xdr:rowOff>
    </xdr:from>
    <xdr:ext cx="762000" cy="259045"/>
    <xdr:sp macro="" textlink="">
      <xdr:nvSpPr>
        <xdr:cNvPr id="344" name="テキスト ボックス 343"/>
        <xdr:cNvSpPr txBox="1"/>
      </xdr:nvSpPr>
      <xdr:spPr>
        <a:xfrm>
          <a:off x="14020800" y="1015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15.27</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97663</xdr:rowOff>
    </xdr:from>
    <xdr:to>
      <xdr:col>19</xdr:col>
      <xdr:colOff>533400</xdr:colOff>
      <xdr:row>61</xdr:row>
      <xdr:rowOff>27813</xdr:rowOff>
    </xdr:to>
    <xdr:sp macro="" textlink="">
      <xdr:nvSpPr>
        <xdr:cNvPr id="345" name="円/楕円 344"/>
        <xdr:cNvSpPr/>
      </xdr:nvSpPr>
      <xdr:spPr>
        <a:xfrm>
          <a:off x="13462000" y="10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37990</xdr:rowOff>
    </xdr:from>
    <xdr:ext cx="762000" cy="259045"/>
    <xdr:sp macro="" textlink="">
      <xdr:nvSpPr>
        <xdr:cNvPr id="346" name="テキスト ボックス 345"/>
        <xdr:cNvSpPr txBox="1"/>
      </xdr:nvSpPr>
      <xdr:spPr>
        <a:xfrm>
          <a:off x="13131800" y="10153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t>　</a:t>
          </a:r>
          <a:r>
            <a:rPr lang="ja-JP" altLang="ja-JP" sz="1400">
              <a:solidFill>
                <a:schemeClr val="dk1"/>
              </a:solidFill>
              <a:latin typeface="+mn-lt"/>
              <a:ea typeface="+mn-ea"/>
              <a:cs typeface="+mn-cs"/>
            </a:rPr>
            <a:t>過去からの起債抑制策により県平均を下回っており、下水道事業に伴う償還については、現在ピークを迎えている。</a:t>
          </a:r>
        </a:p>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「庁舎建設事業」や「人・川・道の駅拠点整備事業」、「定住促進団地整備事業」における据置期間がことから、今後数年で急激に公債費が増えることが予想される。</a:t>
          </a:r>
          <a:endParaRPr kumimoji="1" lang="ja-JP" altLang="en-US" sz="14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23114</xdr:rowOff>
    </xdr:from>
    <xdr:to>
      <xdr:col>24</xdr:col>
      <xdr:colOff>558800</xdr:colOff>
      <xdr:row>41</xdr:row>
      <xdr:rowOff>37592</xdr:rowOff>
    </xdr:to>
    <xdr:cxnSp macro="">
      <xdr:nvCxnSpPr>
        <xdr:cNvPr id="377" name="直線コネクタ 376"/>
        <xdr:cNvCxnSpPr/>
      </xdr:nvCxnSpPr>
      <xdr:spPr>
        <a:xfrm flipV="1">
          <a:off x="16179800" y="7052564"/>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37592</xdr:rowOff>
    </xdr:from>
    <xdr:to>
      <xdr:col>23</xdr:col>
      <xdr:colOff>406400</xdr:colOff>
      <xdr:row>41</xdr:row>
      <xdr:rowOff>66548</xdr:rowOff>
    </xdr:to>
    <xdr:cxnSp macro="">
      <xdr:nvCxnSpPr>
        <xdr:cNvPr id="380" name="直線コネクタ 379"/>
        <xdr:cNvCxnSpPr/>
      </xdr:nvCxnSpPr>
      <xdr:spPr>
        <a:xfrm flipV="1">
          <a:off x="15290800" y="706704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66548</xdr:rowOff>
    </xdr:from>
    <xdr:to>
      <xdr:col>22</xdr:col>
      <xdr:colOff>203200</xdr:colOff>
      <xdr:row>41</xdr:row>
      <xdr:rowOff>90678</xdr:rowOff>
    </xdr:to>
    <xdr:cxnSp macro="">
      <xdr:nvCxnSpPr>
        <xdr:cNvPr id="383" name="直線コネクタ 382"/>
        <xdr:cNvCxnSpPr/>
      </xdr:nvCxnSpPr>
      <xdr:spPr>
        <a:xfrm flipV="1">
          <a:off x="14401800" y="70959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90678</xdr:rowOff>
    </xdr:from>
    <xdr:to>
      <xdr:col>21</xdr:col>
      <xdr:colOff>0</xdr:colOff>
      <xdr:row>41</xdr:row>
      <xdr:rowOff>138938</xdr:rowOff>
    </xdr:to>
    <xdr:cxnSp macro="">
      <xdr:nvCxnSpPr>
        <xdr:cNvPr id="386" name="直線コネクタ 385"/>
        <xdr:cNvCxnSpPr/>
      </xdr:nvCxnSpPr>
      <xdr:spPr>
        <a:xfrm flipV="1">
          <a:off x="13512800" y="71201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96" name="円/楕円 395"/>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160291</xdr:rowOff>
    </xdr:from>
    <xdr:ext cx="762000" cy="259045"/>
    <xdr:sp macro="" textlink="">
      <xdr:nvSpPr>
        <xdr:cNvPr id="397" name="公債費負担の状況該当値テキスト"/>
        <xdr:cNvSpPr txBox="1"/>
      </xdr:nvSpPr>
      <xdr:spPr>
        <a:xfrm>
          <a:off x="171069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158242</xdr:rowOff>
    </xdr:from>
    <xdr:to>
      <xdr:col>23</xdr:col>
      <xdr:colOff>457200</xdr:colOff>
      <xdr:row>41</xdr:row>
      <xdr:rowOff>88392</xdr:rowOff>
    </xdr:to>
    <xdr:sp macro="" textlink="">
      <xdr:nvSpPr>
        <xdr:cNvPr id="398" name="円/楕円 397"/>
        <xdr:cNvSpPr/>
      </xdr:nvSpPr>
      <xdr:spPr>
        <a:xfrm>
          <a:off x="16129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98569</xdr:rowOff>
    </xdr:from>
    <xdr:ext cx="736600" cy="259045"/>
    <xdr:sp macro="" textlink="">
      <xdr:nvSpPr>
        <xdr:cNvPr id="399" name="テキスト ボックス 398"/>
        <xdr:cNvSpPr txBox="1"/>
      </xdr:nvSpPr>
      <xdr:spPr>
        <a:xfrm>
          <a:off x="15798800" y="678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15748</xdr:rowOff>
    </xdr:from>
    <xdr:to>
      <xdr:col>22</xdr:col>
      <xdr:colOff>254000</xdr:colOff>
      <xdr:row>41</xdr:row>
      <xdr:rowOff>117348</xdr:rowOff>
    </xdr:to>
    <xdr:sp macro="" textlink="">
      <xdr:nvSpPr>
        <xdr:cNvPr id="400" name="円/楕円 399"/>
        <xdr:cNvSpPr/>
      </xdr:nvSpPr>
      <xdr:spPr>
        <a:xfrm>
          <a:off x="15240000" y="704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127525</xdr:rowOff>
    </xdr:from>
    <xdr:ext cx="762000" cy="259045"/>
    <xdr:sp macro="" textlink="">
      <xdr:nvSpPr>
        <xdr:cNvPr id="401" name="テキスト ボックス 400"/>
        <xdr:cNvSpPr txBox="1"/>
      </xdr:nvSpPr>
      <xdr:spPr>
        <a:xfrm>
          <a:off x="14909800" y="681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39878</xdr:rowOff>
    </xdr:from>
    <xdr:to>
      <xdr:col>21</xdr:col>
      <xdr:colOff>50800</xdr:colOff>
      <xdr:row>41</xdr:row>
      <xdr:rowOff>141478</xdr:rowOff>
    </xdr:to>
    <xdr:sp macro="" textlink="">
      <xdr:nvSpPr>
        <xdr:cNvPr id="402" name="円/楕円 401"/>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151655</xdr:rowOff>
    </xdr:from>
    <xdr:ext cx="762000" cy="259045"/>
    <xdr:sp macro="" textlink="">
      <xdr:nvSpPr>
        <xdr:cNvPr id="403" name="テキスト ボックス 402"/>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88138</xdr:rowOff>
    </xdr:from>
    <xdr:to>
      <xdr:col>19</xdr:col>
      <xdr:colOff>533400</xdr:colOff>
      <xdr:row>42</xdr:row>
      <xdr:rowOff>18288</xdr:rowOff>
    </xdr:to>
    <xdr:sp macro="" textlink="">
      <xdr:nvSpPr>
        <xdr:cNvPr id="404" name="円/楕円 403"/>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28465</xdr:rowOff>
    </xdr:from>
    <xdr:ext cx="762000" cy="259045"/>
    <xdr:sp macro="" textlink="">
      <xdr:nvSpPr>
        <xdr:cNvPr id="405" name="テキスト ボックス 404"/>
        <xdr:cNvSpPr txBox="1"/>
      </xdr:nvSpPr>
      <xdr:spPr>
        <a:xfrm>
          <a:off x="13131800" y="688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solidFill>
                <a:sysClr val="windowText" lastClr="000000"/>
              </a:solidFill>
            </a:rPr>
            <a:t>　</a:t>
          </a:r>
          <a:r>
            <a:rPr lang="ja-JP" altLang="ja-JP" sz="1400">
              <a:solidFill>
                <a:sysClr val="windowText" lastClr="000000"/>
              </a:solidFill>
              <a:latin typeface="+mn-lt"/>
              <a:ea typeface="+mn-ea"/>
              <a:cs typeface="+mn-cs"/>
            </a:rPr>
            <a:t>将来負担については、交付税措置の有利な過疎対策事業債等を優先して</a:t>
          </a:r>
          <a:r>
            <a:rPr lang="ja-JP" altLang="en-US" sz="1400">
              <a:solidFill>
                <a:sysClr val="windowText" lastClr="000000"/>
              </a:solidFill>
              <a:latin typeface="+mn-lt"/>
              <a:ea typeface="+mn-ea"/>
              <a:cs typeface="+mn-cs"/>
            </a:rPr>
            <a:t>起債するなどして抑制</a:t>
          </a:r>
          <a:r>
            <a:rPr lang="ja-JP" altLang="ja-JP" sz="1400">
              <a:solidFill>
                <a:sysClr val="windowText" lastClr="000000"/>
              </a:solidFill>
              <a:latin typeface="+mn-lt"/>
              <a:ea typeface="+mn-ea"/>
              <a:cs typeface="+mn-cs"/>
            </a:rPr>
            <a:t>してきた。</a:t>
          </a:r>
        </a:p>
        <a:p>
          <a:r>
            <a:rPr lang="ja-JP" altLang="en-US" sz="1400">
              <a:solidFill>
                <a:sysClr val="windowText" lastClr="000000"/>
              </a:solidFill>
              <a:latin typeface="+mn-lt"/>
              <a:ea typeface="+mn-ea"/>
              <a:cs typeface="+mn-cs"/>
            </a:rPr>
            <a:t>　</a:t>
          </a:r>
          <a:r>
            <a:rPr lang="ja-JP" altLang="ja-JP" sz="1400">
              <a:solidFill>
                <a:sysClr val="windowText" lastClr="000000"/>
              </a:solidFill>
              <a:latin typeface="+mn-lt"/>
              <a:ea typeface="+mn-ea"/>
              <a:cs typeface="+mn-cs"/>
            </a:rPr>
            <a:t>また、平成</a:t>
          </a:r>
          <a:r>
            <a:rPr lang="en-US" altLang="ja-JP" sz="1400">
              <a:solidFill>
                <a:sysClr val="windowText" lastClr="000000"/>
              </a:solidFill>
              <a:latin typeface="+mn-lt"/>
              <a:ea typeface="+mn-ea"/>
              <a:cs typeface="+mn-cs"/>
            </a:rPr>
            <a:t>25</a:t>
          </a:r>
          <a:r>
            <a:rPr lang="ja-JP" altLang="ja-JP" sz="1400">
              <a:solidFill>
                <a:sysClr val="windowText" lastClr="000000"/>
              </a:solidFill>
              <a:latin typeface="+mn-lt"/>
              <a:ea typeface="+mn-ea"/>
              <a:cs typeface="+mn-cs"/>
            </a:rPr>
            <a:t>年度から平成</a:t>
          </a:r>
          <a:r>
            <a:rPr lang="en-US" altLang="ja-JP" sz="1400">
              <a:solidFill>
                <a:sysClr val="windowText" lastClr="000000"/>
              </a:solidFill>
              <a:latin typeface="+mn-lt"/>
              <a:ea typeface="+mn-ea"/>
              <a:cs typeface="+mn-cs"/>
            </a:rPr>
            <a:t>27</a:t>
          </a:r>
          <a:r>
            <a:rPr lang="ja-JP" altLang="ja-JP" sz="1400">
              <a:solidFill>
                <a:sysClr val="windowText" lastClr="000000"/>
              </a:solidFill>
              <a:latin typeface="+mn-lt"/>
              <a:ea typeface="+mn-ea"/>
              <a:cs typeface="+mn-cs"/>
            </a:rPr>
            <a:t>年度にかけて実施した「庁舎建設事業」や「定住促進団地整備事業」において多額の基金取崩しを行っている。</a:t>
          </a:r>
        </a:p>
        <a:p>
          <a:r>
            <a:rPr lang="ja-JP" altLang="en-US" sz="1400">
              <a:solidFill>
                <a:sysClr val="windowText" lastClr="000000"/>
              </a:solidFill>
              <a:latin typeface="+mn-lt"/>
              <a:ea typeface="+mn-ea"/>
              <a:cs typeface="+mn-cs"/>
            </a:rPr>
            <a:t>　</a:t>
          </a:r>
          <a:r>
            <a:rPr lang="ja-JP" altLang="ja-JP" sz="1400">
              <a:solidFill>
                <a:sysClr val="windowText" lastClr="000000"/>
              </a:solidFill>
              <a:latin typeface="+mn-lt"/>
              <a:ea typeface="+mn-ea"/>
              <a:cs typeface="+mn-cs"/>
            </a:rPr>
            <a:t>今後についても起債の新規発行や基金取崩しが予定されており、引き続き「村財政計画」に基づき将来の負担とならないような財政運営をしていく必要がある。</a:t>
          </a:r>
          <a:endParaRPr kumimoji="1" lang="ja-JP" altLang="en-US" sz="2000">
            <a:solidFill>
              <a:sysClr val="windowText" lastClr="000000"/>
            </a:solidFill>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93698</xdr:rowOff>
    </xdr:from>
    <xdr:to>
      <xdr:col>24</xdr:col>
      <xdr:colOff>558800</xdr:colOff>
      <xdr:row>15</xdr:row>
      <xdr:rowOff>156845</xdr:rowOff>
    </xdr:to>
    <xdr:cxnSp macro="">
      <xdr:nvCxnSpPr>
        <xdr:cNvPr id="439" name="直線コネクタ 438"/>
        <xdr:cNvCxnSpPr/>
      </xdr:nvCxnSpPr>
      <xdr:spPr>
        <a:xfrm flipV="1">
          <a:off x="16179800" y="2493998"/>
          <a:ext cx="838200" cy="23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2" name="フローチャート : 判断 441"/>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3" name="テキスト ボックス 442"/>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4" name="フローチャート : 判断 44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5" name="テキスト ボックス 44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6" name="フローチャート : 判断 44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7" name="テキスト ボックス 44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8" name="フローチャート : 判断 44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9" name="テキスト ボックス 44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42898</xdr:rowOff>
    </xdr:from>
    <xdr:to>
      <xdr:col>24</xdr:col>
      <xdr:colOff>609600</xdr:colOff>
      <xdr:row>14</xdr:row>
      <xdr:rowOff>144498</xdr:rowOff>
    </xdr:to>
    <xdr:sp macro="" textlink="">
      <xdr:nvSpPr>
        <xdr:cNvPr id="455" name="円/楕円 454"/>
        <xdr:cNvSpPr/>
      </xdr:nvSpPr>
      <xdr:spPr>
        <a:xfrm>
          <a:off x="16967200" y="24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14975</xdr:rowOff>
    </xdr:from>
    <xdr:ext cx="762000" cy="259045"/>
    <xdr:sp macro="" textlink="">
      <xdr:nvSpPr>
        <xdr:cNvPr id="456" name="将来負担の状況該当値テキスト"/>
        <xdr:cNvSpPr txBox="1"/>
      </xdr:nvSpPr>
      <xdr:spPr>
        <a:xfrm>
          <a:off x="17106900" y="241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106045</xdr:rowOff>
    </xdr:from>
    <xdr:to>
      <xdr:col>23</xdr:col>
      <xdr:colOff>457200</xdr:colOff>
      <xdr:row>16</xdr:row>
      <xdr:rowOff>36195</xdr:rowOff>
    </xdr:to>
    <xdr:sp macro="" textlink="">
      <xdr:nvSpPr>
        <xdr:cNvPr id="457" name="円/楕円 456"/>
        <xdr:cNvSpPr/>
      </xdr:nvSpPr>
      <xdr:spPr>
        <a:xfrm>
          <a:off x="16129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20972</xdr:rowOff>
    </xdr:from>
    <xdr:ext cx="736600" cy="259045"/>
    <xdr:sp macro="" textlink="">
      <xdr:nvSpPr>
        <xdr:cNvPr id="458" name="テキスト ボックス 457"/>
        <xdr:cNvSpPr txBox="1"/>
      </xdr:nvSpPr>
      <xdr:spPr>
        <a:xfrm>
          <a:off x="15798800" y="2764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福島県湯川村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3,373
3,364
16.37
3,218,410
3,015,203
78,104
1,564,338
2,770,153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9.2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latin typeface="+mn-lt"/>
              <a:ea typeface="+mn-ea"/>
              <a:cs typeface="+mn-cs"/>
            </a:rPr>
            <a:t>　類似団体と比較して割合が非常に高くなっている。</a:t>
          </a:r>
          <a:endParaRPr lang="en-US" altLang="ja-JP" sz="1400">
            <a:solidFill>
              <a:schemeClr val="dk1"/>
            </a:solidFill>
            <a:latin typeface="+mn-lt"/>
            <a:ea typeface="+mn-ea"/>
            <a:cs typeface="+mn-cs"/>
          </a:endParaRPr>
        </a:p>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これは高年齢の職員が多い当村の特徴であるが、平成</a:t>
          </a:r>
          <a:r>
            <a:rPr lang="en-US" altLang="ja-JP" sz="1400">
              <a:solidFill>
                <a:schemeClr val="dk1"/>
              </a:solidFill>
              <a:latin typeface="+mn-lt"/>
              <a:ea typeface="+mn-ea"/>
              <a:cs typeface="+mn-cs"/>
            </a:rPr>
            <a:t>25</a:t>
          </a:r>
          <a:r>
            <a:rPr lang="ja-JP" altLang="ja-JP" sz="1400">
              <a:solidFill>
                <a:schemeClr val="dk1"/>
              </a:solidFill>
              <a:latin typeface="+mn-lt"/>
              <a:ea typeface="+mn-ea"/>
              <a:cs typeface="+mn-cs"/>
            </a:rPr>
            <a:t>年度以降は定年退職者が定期的におり、減少傾向にシフトしていくものと思われる。なお、人口１人当たり決算額については平均を下回っているが、これは各種特殊勤務手当の廃止や、定員適正化管理計画による人員管理などを行っているためである。</a:t>
          </a:r>
          <a:endParaRPr kumimoji="1" lang="ja-JP" altLang="en-US" sz="16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1270</xdr:rowOff>
    </xdr:from>
    <xdr:to>
      <xdr:col>7</xdr:col>
      <xdr:colOff>15875</xdr:colOff>
      <xdr:row>39</xdr:row>
      <xdr:rowOff>10414</xdr:rowOff>
    </xdr:to>
    <xdr:cxnSp macro="">
      <xdr:nvCxnSpPr>
        <xdr:cNvPr id="64" name="直線コネクタ 63"/>
        <xdr:cNvCxnSpPr/>
      </xdr:nvCxnSpPr>
      <xdr:spPr>
        <a:xfrm flipV="1">
          <a:off x="3987800" y="66878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10414</xdr:rowOff>
    </xdr:from>
    <xdr:to>
      <xdr:col>5</xdr:col>
      <xdr:colOff>549275</xdr:colOff>
      <xdr:row>39</xdr:row>
      <xdr:rowOff>24130</xdr:rowOff>
    </xdr:to>
    <xdr:cxnSp macro="">
      <xdr:nvCxnSpPr>
        <xdr:cNvPr id="67" name="直線コネクタ 66"/>
        <xdr:cNvCxnSpPr/>
      </xdr:nvCxnSpPr>
      <xdr:spPr>
        <a:xfrm flipV="1">
          <a:off x="3098800" y="66969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24130</xdr:rowOff>
    </xdr:from>
    <xdr:to>
      <xdr:col>4</xdr:col>
      <xdr:colOff>346075</xdr:colOff>
      <xdr:row>39</xdr:row>
      <xdr:rowOff>65278</xdr:rowOff>
    </xdr:to>
    <xdr:cxnSp macro="">
      <xdr:nvCxnSpPr>
        <xdr:cNvPr id="70" name="直線コネクタ 69"/>
        <xdr:cNvCxnSpPr/>
      </xdr:nvCxnSpPr>
      <xdr:spPr>
        <a:xfrm flipV="1">
          <a:off x="2209800" y="67106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14986</xdr:rowOff>
    </xdr:from>
    <xdr:to>
      <xdr:col>3</xdr:col>
      <xdr:colOff>142875</xdr:colOff>
      <xdr:row>39</xdr:row>
      <xdr:rowOff>65278</xdr:rowOff>
    </xdr:to>
    <xdr:cxnSp macro="">
      <xdr:nvCxnSpPr>
        <xdr:cNvPr id="73" name="直線コネクタ 72"/>
        <xdr:cNvCxnSpPr/>
      </xdr:nvCxnSpPr>
      <xdr:spPr>
        <a:xfrm>
          <a:off x="1320800" y="67015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121920</xdr:rowOff>
    </xdr:from>
    <xdr:to>
      <xdr:col>7</xdr:col>
      <xdr:colOff>66675</xdr:colOff>
      <xdr:row>39</xdr:row>
      <xdr:rowOff>52070</xdr:rowOff>
    </xdr:to>
    <xdr:sp macro="" textlink="">
      <xdr:nvSpPr>
        <xdr:cNvPr id="83" name="円/楕円 82"/>
        <xdr:cNvSpPr/>
      </xdr:nvSpPr>
      <xdr:spPr>
        <a:xfrm>
          <a:off x="4775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93997</xdr:rowOff>
    </xdr:from>
    <xdr:ext cx="762000" cy="259045"/>
    <xdr:sp macro="" textlink="">
      <xdr:nvSpPr>
        <xdr:cNvPr id="84" name="人件費該当値テキスト"/>
        <xdr:cNvSpPr txBox="1"/>
      </xdr:nvSpPr>
      <xdr:spPr>
        <a:xfrm>
          <a:off x="4914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131064</xdr:rowOff>
    </xdr:from>
    <xdr:to>
      <xdr:col>5</xdr:col>
      <xdr:colOff>600075</xdr:colOff>
      <xdr:row>39</xdr:row>
      <xdr:rowOff>61214</xdr:rowOff>
    </xdr:to>
    <xdr:sp macro="" textlink="">
      <xdr:nvSpPr>
        <xdr:cNvPr id="85" name="円/楕円 84"/>
        <xdr:cNvSpPr/>
      </xdr:nvSpPr>
      <xdr:spPr>
        <a:xfrm>
          <a:off x="3937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45991</xdr:rowOff>
    </xdr:from>
    <xdr:ext cx="736600" cy="259045"/>
    <xdr:sp macro="" textlink="">
      <xdr:nvSpPr>
        <xdr:cNvPr id="86" name="テキスト ボックス 85"/>
        <xdr:cNvSpPr txBox="1"/>
      </xdr:nvSpPr>
      <xdr:spPr>
        <a:xfrm>
          <a:off x="3606800" y="67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144780</xdr:rowOff>
    </xdr:from>
    <xdr:to>
      <xdr:col>4</xdr:col>
      <xdr:colOff>396875</xdr:colOff>
      <xdr:row>39</xdr:row>
      <xdr:rowOff>74930</xdr:rowOff>
    </xdr:to>
    <xdr:sp macro="" textlink="">
      <xdr:nvSpPr>
        <xdr:cNvPr id="87" name="円/楕円 86"/>
        <xdr:cNvSpPr/>
      </xdr:nvSpPr>
      <xdr:spPr>
        <a:xfrm>
          <a:off x="3048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59707</xdr:rowOff>
    </xdr:from>
    <xdr:ext cx="762000" cy="259045"/>
    <xdr:sp macro="" textlink="">
      <xdr:nvSpPr>
        <xdr:cNvPr id="88" name="テキスト ボックス 87"/>
        <xdr:cNvSpPr txBox="1"/>
      </xdr:nvSpPr>
      <xdr:spPr>
        <a:xfrm>
          <a:off x="2717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14478</xdr:rowOff>
    </xdr:from>
    <xdr:to>
      <xdr:col>3</xdr:col>
      <xdr:colOff>193675</xdr:colOff>
      <xdr:row>39</xdr:row>
      <xdr:rowOff>116078</xdr:rowOff>
    </xdr:to>
    <xdr:sp macro="" textlink="">
      <xdr:nvSpPr>
        <xdr:cNvPr id="89" name="円/楕円 88"/>
        <xdr:cNvSpPr/>
      </xdr:nvSpPr>
      <xdr:spPr>
        <a:xfrm>
          <a:off x="21590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100855</xdr:rowOff>
    </xdr:from>
    <xdr:ext cx="762000" cy="259045"/>
    <xdr:sp macro="" textlink="">
      <xdr:nvSpPr>
        <xdr:cNvPr id="90" name="テキスト ボックス 89"/>
        <xdr:cNvSpPr txBox="1"/>
      </xdr:nvSpPr>
      <xdr:spPr>
        <a:xfrm>
          <a:off x="1828800" y="678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135636</xdr:rowOff>
    </xdr:from>
    <xdr:to>
      <xdr:col>1</xdr:col>
      <xdr:colOff>676275</xdr:colOff>
      <xdr:row>39</xdr:row>
      <xdr:rowOff>65786</xdr:rowOff>
    </xdr:to>
    <xdr:sp macro="" textlink="">
      <xdr:nvSpPr>
        <xdr:cNvPr id="91" name="円/楕円 90"/>
        <xdr:cNvSpPr/>
      </xdr:nvSpPr>
      <xdr:spPr>
        <a:xfrm>
          <a:off x="1270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50563</xdr:rowOff>
    </xdr:from>
    <xdr:ext cx="762000" cy="259045"/>
    <xdr:sp macro="" textlink="">
      <xdr:nvSpPr>
        <xdr:cNvPr id="92" name="テキスト ボックス 91"/>
        <xdr:cNvSpPr txBox="1"/>
      </xdr:nvSpPr>
      <xdr:spPr>
        <a:xfrm>
          <a:off x="939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latin typeface="+mn-lt"/>
              <a:ea typeface="+mn-ea"/>
              <a:cs typeface="+mn-cs"/>
            </a:rPr>
            <a:t>　類似団体と比較して割合が高くなっている。</a:t>
          </a:r>
        </a:p>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平成</a:t>
          </a:r>
          <a:r>
            <a:rPr lang="en-US" altLang="ja-JP" sz="1400">
              <a:solidFill>
                <a:schemeClr val="dk1"/>
              </a:solidFill>
              <a:latin typeface="+mn-lt"/>
              <a:ea typeface="+mn-ea"/>
              <a:cs typeface="+mn-cs"/>
            </a:rPr>
            <a:t>19</a:t>
          </a:r>
          <a:r>
            <a:rPr lang="ja-JP" altLang="ja-JP" sz="1400">
              <a:solidFill>
                <a:schemeClr val="dk1"/>
              </a:solidFill>
              <a:latin typeface="+mn-lt"/>
              <a:ea typeface="+mn-ea"/>
              <a:cs typeface="+mn-cs"/>
            </a:rPr>
            <a:t>年度からは需用費等の削減に力を入れており年々減少傾向となってきてはいるが、各種保守経費等に係る委託料については、設備の老朽化とともに今後も増加傾向と推測されるため、今後検討していかなければならない。 </a:t>
          </a:r>
        </a:p>
        <a:p>
          <a:r>
            <a:rPr lang="ja-JP" altLang="ja-JP" sz="1400">
              <a:solidFill>
                <a:schemeClr val="dk1"/>
              </a:solidFill>
              <a:latin typeface="+mn-lt"/>
              <a:ea typeface="+mn-ea"/>
              <a:cs typeface="+mn-cs"/>
            </a:rPr>
            <a:t>　また、ふるさと納税に係る発送業務委託についても比率を高める大きな要因である。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77470</xdr:rowOff>
    </xdr:from>
    <xdr:to>
      <xdr:col>24</xdr:col>
      <xdr:colOff>31750</xdr:colOff>
      <xdr:row>17</xdr:row>
      <xdr:rowOff>123190</xdr:rowOff>
    </xdr:to>
    <xdr:cxnSp macro="">
      <xdr:nvCxnSpPr>
        <xdr:cNvPr id="125" name="直線コネクタ 124"/>
        <xdr:cNvCxnSpPr/>
      </xdr:nvCxnSpPr>
      <xdr:spPr>
        <a:xfrm>
          <a:off x="15671800" y="2992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8890</xdr:rowOff>
    </xdr:from>
    <xdr:to>
      <xdr:col>22</xdr:col>
      <xdr:colOff>565150</xdr:colOff>
      <xdr:row>17</xdr:row>
      <xdr:rowOff>77470</xdr:rowOff>
    </xdr:to>
    <xdr:cxnSp macro="">
      <xdr:nvCxnSpPr>
        <xdr:cNvPr id="128" name="直線コネクタ 127"/>
        <xdr:cNvCxnSpPr/>
      </xdr:nvCxnSpPr>
      <xdr:spPr>
        <a:xfrm>
          <a:off x="14782800" y="2923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8890</xdr:rowOff>
    </xdr:from>
    <xdr:to>
      <xdr:col>21</xdr:col>
      <xdr:colOff>361950</xdr:colOff>
      <xdr:row>17</xdr:row>
      <xdr:rowOff>138430</xdr:rowOff>
    </xdr:to>
    <xdr:cxnSp macro="">
      <xdr:nvCxnSpPr>
        <xdr:cNvPr id="131" name="直線コネクタ 130"/>
        <xdr:cNvCxnSpPr/>
      </xdr:nvCxnSpPr>
      <xdr:spPr>
        <a:xfrm flipV="1">
          <a:off x="13893800" y="2923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8890</xdr:rowOff>
    </xdr:from>
    <xdr:to>
      <xdr:col>20</xdr:col>
      <xdr:colOff>158750</xdr:colOff>
      <xdr:row>17</xdr:row>
      <xdr:rowOff>138430</xdr:rowOff>
    </xdr:to>
    <xdr:cxnSp macro="">
      <xdr:nvCxnSpPr>
        <xdr:cNvPr id="134" name="直線コネクタ 133"/>
        <xdr:cNvCxnSpPr/>
      </xdr:nvCxnSpPr>
      <xdr:spPr>
        <a:xfrm>
          <a:off x="13004800" y="29235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72390</xdr:rowOff>
    </xdr:from>
    <xdr:to>
      <xdr:col>24</xdr:col>
      <xdr:colOff>82550</xdr:colOff>
      <xdr:row>18</xdr:row>
      <xdr:rowOff>2540</xdr:rowOff>
    </xdr:to>
    <xdr:sp macro="" textlink="">
      <xdr:nvSpPr>
        <xdr:cNvPr id="144" name="円/楕円 143"/>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44467</xdr:rowOff>
    </xdr:from>
    <xdr:ext cx="762000" cy="259045"/>
    <xdr:sp macro="" textlink="">
      <xdr:nvSpPr>
        <xdr:cNvPr id="145"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26670</xdr:rowOff>
    </xdr:from>
    <xdr:to>
      <xdr:col>22</xdr:col>
      <xdr:colOff>615950</xdr:colOff>
      <xdr:row>17</xdr:row>
      <xdr:rowOff>128270</xdr:rowOff>
    </xdr:to>
    <xdr:sp macro="" textlink="">
      <xdr:nvSpPr>
        <xdr:cNvPr id="146" name="円/楕円 145"/>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113047</xdr:rowOff>
    </xdr:from>
    <xdr:ext cx="736600" cy="259045"/>
    <xdr:sp macro="" textlink="">
      <xdr:nvSpPr>
        <xdr:cNvPr id="147" name="テキスト ボックス 146"/>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129540</xdr:rowOff>
    </xdr:from>
    <xdr:to>
      <xdr:col>21</xdr:col>
      <xdr:colOff>412750</xdr:colOff>
      <xdr:row>17</xdr:row>
      <xdr:rowOff>59690</xdr:rowOff>
    </xdr:to>
    <xdr:sp macro="" textlink="">
      <xdr:nvSpPr>
        <xdr:cNvPr id="148" name="円/楕円 147"/>
        <xdr:cNvSpPr/>
      </xdr:nvSpPr>
      <xdr:spPr>
        <a:xfrm>
          <a:off x="14732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44467</xdr:rowOff>
    </xdr:from>
    <xdr:ext cx="762000" cy="259045"/>
    <xdr:sp macro="" textlink="">
      <xdr:nvSpPr>
        <xdr:cNvPr id="149" name="テキスト ボックス 148"/>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87630</xdr:rowOff>
    </xdr:from>
    <xdr:to>
      <xdr:col>20</xdr:col>
      <xdr:colOff>209550</xdr:colOff>
      <xdr:row>18</xdr:row>
      <xdr:rowOff>17780</xdr:rowOff>
    </xdr:to>
    <xdr:sp macro="" textlink="">
      <xdr:nvSpPr>
        <xdr:cNvPr id="150" name="円/楕円 149"/>
        <xdr:cNvSpPr/>
      </xdr:nvSpPr>
      <xdr:spPr>
        <a:xfrm>
          <a:off x="13843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2557</xdr:rowOff>
    </xdr:from>
    <xdr:ext cx="762000" cy="259045"/>
    <xdr:sp macro="" textlink="">
      <xdr:nvSpPr>
        <xdr:cNvPr id="151" name="テキスト ボックス 150"/>
        <xdr:cNvSpPr txBox="1"/>
      </xdr:nvSpPr>
      <xdr:spPr>
        <a:xfrm>
          <a:off x="13512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129540</xdr:rowOff>
    </xdr:from>
    <xdr:to>
      <xdr:col>19</xdr:col>
      <xdr:colOff>6350</xdr:colOff>
      <xdr:row>17</xdr:row>
      <xdr:rowOff>59690</xdr:rowOff>
    </xdr:to>
    <xdr:sp macro="" textlink="">
      <xdr:nvSpPr>
        <xdr:cNvPr id="152" name="円/楕円 151"/>
        <xdr:cNvSpPr/>
      </xdr:nvSpPr>
      <xdr:spPr>
        <a:xfrm>
          <a:off x="12954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44467</xdr:rowOff>
    </xdr:from>
    <xdr:ext cx="762000" cy="259045"/>
    <xdr:sp macro="" textlink="">
      <xdr:nvSpPr>
        <xdr:cNvPr id="153" name="テキスト ボックス 152"/>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latin typeface="+mn-lt"/>
              <a:ea typeface="+mn-ea"/>
              <a:cs typeface="+mn-cs"/>
            </a:rPr>
            <a:t>　類似団体と比較して同程度の割合となっている。 </a:t>
          </a:r>
        </a:p>
        <a:p>
          <a:r>
            <a:rPr lang="ja-JP" altLang="ja-JP" sz="1400">
              <a:solidFill>
                <a:schemeClr val="dk1"/>
              </a:solidFill>
              <a:latin typeface="+mn-lt"/>
              <a:ea typeface="+mn-ea"/>
              <a:cs typeface="+mn-cs"/>
            </a:rPr>
            <a:t>　これは、高齢化による各種医療扶助等の増加によるもので、今後も増加傾向と推測されるため、予防対策等の充実により抑制を図っていかなければならない。 </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37193</xdr:rowOff>
    </xdr:to>
    <xdr:cxnSp macro="">
      <xdr:nvCxnSpPr>
        <xdr:cNvPr id="187" name="直線コネクタ 186"/>
        <xdr:cNvCxnSpPr/>
      </xdr:nvCxnSpPr>
      <xdr:spPr>
        <a:xfrm flipV="1">
          <a:off x="3987800" y="94179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37193</xdr:rowOff>
    </xdr:to>
    <xdr:cxnSp macro="">
      <xdr:nvCxnSpPr>
        <xdr:cNvPr id="190" name="直線コネクタ 189"/>
        <xdr:cNvCxnSpPr/>
      </xdr:nvCxnSpPr>
      <xdr:spPr>
        <a:xfrm>
          <a:off x="3098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69850</xdr:rowOff>
    </xdr:to>
    <xdr:cxnSp macro="">
      <xdr:nvCxnSpPr>
        <xdr:cNvPr id="193" name="直線コネクタ 192"/>
        <xdr:cNvCxnSpPr/>
      </xdr:nvCxnSpPr>
      <xdr:spPr>
        <a:xfrm flipV="1">
          <a:off x="2209800" y="9450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4535</xdr:rowOff>
    </xdr:from>
    <xdr:to>
      <xdr:col>3</xdr:col>
      <xdr:colOff>142875</xdr:colOff>
      <xdr:row>55</xdr:row>
      <xdr:rowOff>69850</xdr:rowOff>
    </xdr:to>
    <xdr:cxnSp macro="">
      <xdr:nvCxnSpPr>
        <xdr:cNvPr id="196" name="直線コネクタ 195"/>
        <xdr:cNvCxnSpPr/>
      </xdr:nvCxnSpPr>
      <xdr:spPr>
        <a:xfrm>
          <a:off x="1320800" y="94342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6" name="円/楕円 205"/>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07"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157843</xdr:rowOff>
    </xdr:from>
    <xdr:to>
      <xdr:col>5</xdr:col>
      <xdr:colOff>600075</xdr:colOff>
      <xdr:row>55</xdr:row>
      <xdr:rowOff>87993</xdr:rowOff>
    </xdr:to>
    <xdr:sp macro="" textlink="">
      <xdr:nvSpPr>
        <xdr:cNvPr id="208" name="円/楕円 207"/>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209" name="テキスト ボックス 208"/>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0" name="円/楕円 209"/>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56442</xdr:rowOff>
    </xdr:from>
    <xdr:ext cx="762000" cy="259045"/>
    <xdr:sp macro="" textlink="">
      <xdr:nvSpPr>
        <xdr:cNvPr id="211" name="テキスト ボックス 210"/>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2" name="円/楕円 211"/>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105427</xdr:rowOff>
    </xdr:from>
    <xdr:ext cx="762000" cy="259045"/>
    <xdr:sp macro="" textlink="">
      <xdr:nvSpPr>
        <xdr:cNvPr id="213" name="テキスト ボックス 212"/>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14" name="円/楕円 213"/>
        <xdr:cNvSpPr/>
      </xdr:nvSpPr>
      <xdr:spPr>
        <a:xfrm>
          <a:off x="1270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15" name="テキスト ボックス 214"/>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u="sng">
              <a:solidFill>
                <a:schemeClr val="dk1"/>
              </a:solidFill>
              <a:latin typeface="+mn-lt"/>
              <a:ea typeface="+mn-ea"/>
              <a:cs typeface="+mn-cs"/>
            </a:rPr>
            <a:t>○普通建設事業費 </a:t>
          </a:r>
          <a:endParaRPr lang="ja-JP" altLang="ja-JP" sz="1400">
            <a:solidFill>
              <a:schemeClr val="dk1"/>
            </a:solidFill>
            <a:latin typeface="+mn-lt"/>
            <a:ea typeface="+mn-ea"/>
            <a:cs typeface="+mn-cs"/>
          </a:endParaRPr>
        </a:p>
        <a:p>
          <a:r>
            <a:rPr lang="ja-JP" altLang="ja-JP" sz="1400">
              <a:solidFill>
                <a:schemeClr val="dk1"/>
              </a:solidFill>
              <a:latin typeface="+mn-lt"/>
              <a:ea typeface="+mn-ea"/>
              <a:cs typeface="+mn-cs"/>
            </a:rPr>
            <a:t>　平成</a:t>
          </a:r>
          <a:r>
            <a:rPr lang="en-US" altLang="ja-JP" sz="1400">
              <a:solidFill>
                <a:schemeClr val="dk1"/>
              </a:solidFill>
              <a:latin typeface="+mn-lt"/>
              <a:ea typeface="+mn-ea"/>
              <a:cs typeface="+mn-cs"/>
            </a:rPr>
            <a:t>22</a:t>
          </a:r>
          <a:r>
            <a:rPr lang="ja-JP" altLang="ja-JP" sz="1400">
              <a:solidFill>
                <a:schemeClr val="dk1"/>
              </a:solidFill>
              <a:latin typeface="+mn-lt"/>
              <a:ea typeface="+mn-ea"/>
              <a:cs typeface="+mn-cs"/>
            </a:rPr>
            <a:t>年度以降、教育関連施設や公共施設の耐震補強工事、庁舎建設工事、人・川・道の駅整備事業等の大規模事業が実施されてきた。</a:t>
          </a:r>
        </a:p>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今後も定住促進住宅整備事業や定住促進団地整備事業など大きな事業が予定されているため、より一層、財政状況を見据えながら堅実に実施していく必要性がある。</a:t>
          </a:r>
          <a:endParaRPr kumimoji="1" lang="ja-JP" altLang="en-US" sz="16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57</xdr:row>
      <xdr:rowOff>24130</xdr:rowOff>
    </xdr:to>
    <xdr:cxnSp macro="">
      <xdr:nvCxnSpPr>
        <xdr:cNvPr id="245" name="直線コネクタ 244"/>
        <xdr:cNvCxnSpPr/>
      </xdr:nvCxnSpPr>
      <xdr:spPr>
        <a:xfrm flipV="1">
          <a:off x="15671800" y="96824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28702</xdr:rowOff>
    </xdr:to>
    <xdr:cxnSp macro="">
      <xdr:nvCxnSpPr>
        <xdr:cNvPr id="248" name="直線コネクタ 247"/>
        <xdr:cNvCxnSpPr/>
      </xdr:nvCxnSpPr>
      <xdr:spPr>
        <a:xfrm flipV="1">
          <a:off x="14782800" y="9796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99568</xdr:rowOff>
    </xdr:from>
    <xdr:to>
      <xdr:col>21</xdr:col>
      <xdr:colOff>361950</xdr:colOff>
      <xdr:row>57</xdr:row>
      <xdr:rowOff>28702</xdr:rowOff>
    </xdr:to>
    <xdr:cxnSp macro="">
      <xdr:nvCxnSpPr>
        <xdr:cNvPr id="251" name="直線コネクタ 250"/>
        <xdr:cNvCxnSpPr/>
      </xdr:nvCxnSpPr>
      <xdr:spPr>
        <a:xfrm>
          <a:off x="13893800" y="97007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57</xdr:row>
      <xdr:rowOff>51562</xdr:rowOff>
    </xdr:to>
    <xdr:cxnSp macro="">
      <xdr:nvCxnSpPr>
        <xdr:cNvPr id="254" name="直線コネクタ 253"/>
        <xdr:cNvCxnSpPr/>
      </xdr:nvCxnSpPr>
      <xdr:spPr>
        <a:xfrm flipV="1">
          <a:off x="13004800" y="970076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30480</xdr:rowOff>
    </xdr:from>
    <xdr:to>
      <xdr:col>24</xdr:col>
      <xdr:colOff>82550</xdr:colOff>
      <xdr:row>56</xdr:row>
      <xdr:rowOff>132080</xdr:rowOff>
    </xdr:to>
    <xdr:sp macro="" textlink="">
      <xdr:nvSpPr>
        <xdr:cNvPr id="264" name="円/楕円 263"/>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2557</xdr:rowOff>
    </xdr:from>
    <xdr:ext cx="762000" cy="259045"/>
    <xdr:sp macro="" textlink="">
      <xdr:nvSpPr>
        <xdr:cNvPr id="265" name="その他該当値テキスト"/>
        <xdr:cNvSpPr txBox="1"/>
      </xdr:nvSpPr>
      <xdr:spPr>
        <a:xfrm>
          <a:off x="16598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144780</xdr:rowOff>
    </xdr:from>
    <xdr:to>
      <xdr:col>22</xdr:col>
      <xdr:colOff>615950</xdr:colOff>
      <xdr:row>57</xdr:row>
      <xdr:rowOff>74930</xdr:rowOff>
    </xdr:to>
    <xdr:sp macro="" textlink="">
      <xdr:nvSpPr>
        <xdr:cNvPr id="266" name="円/楕円 265"/>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67" name="テキスト ボックス 266"/>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149352</xdr:rowOff>
    </xdr:from>
    <xdr:to>
      <xdr:col>21</xdr:col>
      <xdr:colOff>412750</xdr:colOff>
      <xdr:row>57</xdr:row>
      <xdr:rowOff>79502</xdr:rowOff>
    </xdr:to>
    <xdr:sp macro="" textlink="">
      <xdr:nvSpPr>
        <xdr:cNvPr id="268" name="円/楕円 267"/>
        <xdr:cNvSpPr/>
      </xdr:nvSpPr>
      <xdr:spPr>
        <a:xfrm>
          <a:off x="14732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64279</xdr:rowOff>
    </xdr:from>
    <xdr:ext cx="762000" cy="259045"/>
    <xdr:sp macro="" textlink="">
      <xdr:nvSpPr>
        <xdr:cNvPr id="269" name="テキスト ボックス 268"/>
        <xdr:cNvSpPr txBox="1"/>
      </xdr:nvSpPr>
      <xdr:spPr>
        <a:xfrm>
          <a:off x="14401800" y="983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48768</xdr:rowOff>
    </xdr:from>
    <xdr:to>
      <xdr:col>20</xdr:col>
      <xdr:colOff>209550</xdr:colOff>
      <xdr:row>56</xdr:row>
      <xdr:rowOff>150368</xdr:rowOff>
    </xdr:to>
    <xdr:sp macro="" textlink="">
      <xdr:nvSpPr>
        <xdr:cNvPr id="270" name="円/楕円 269"/>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71" name="テキスト ボックス 270"/>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762</xdr:rowOff>
    </xdr:from>
    <xdr:to>
      <xdr:col>19</xdr:col>
      <xdr:colOff>6350</xdr:colOff>
      <xdr:row>57</xdr:row>
      <xdr:rowOff>102362</xdr:rowOff>
    </xdr:to>
    <xdr:sp macro="" textlink="">
      <xdr:nvSpPr>
        <xdr:cNvPr id="272" name="円/楕円 271"/>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87139</xdr:rowOff>
    </xdr:from>
    <xdr:ext cx="762000" cy="259045"/>
    <xdr:sp macro="" textlink="">
      <xdr:nvSpPr>
        <xdr:cNvPr id="273" name="テキスト ボックス 272"/>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latin typeface="+mn-lt"/>
              <a:ea typeface="+mn-ea"/>
              <a:cs typeface="+mn-cs"/>
            </a:rPr>
            <a:t>　平成</a:t>
          </a:r>
          <a:r>
            <a:rPr lang="en-US" altLang="ja-JP" sz="1400">
              <a:solidFill>
                <a:schemeClr val="dk1"/>
              </a:solidFill>
              <a:latin typeface="+mn-lt"/>
              <a:ea typeface="+mn-ea"/>
              <a:cs typeface="+mn-cs"/>
            </a:rPr>
            <a:t>27</a:t>
          </a:r>
          <a:r>
            <a:rPr lang="ja-JP" altLang="ja-JP" sz="1400">
              <a:solidFill>
                <a:schemeClr val="dk1"/>
              </a:solidFill>
              <a:latin typeface="+mn-lt"/>
              <a:ea typeface="+mn-ea"/>
              <a:cs typeface="+mn-cs"/>
            </a:rPr>
            <a:t>年度決算は、前年度と同様、類似団体と比較して割合が低くなった。</a:t>
          </a:r>
        </a:p>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今後はさらに、補助金等の構成等を全体的に検証しながら、一定化や重複部分についても検討を重ねる必要がある。 </a:t>
          </a:r>
          <a:endParaRPr kumimoji="1" lang="ja-JP" altLang="en-US" sz="16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36</xdr:row>
      <xdr:rowOff>72136</xdr:rowOff>
    </xdr:to>
    <xdr:cxnSp macro="">
      <xdr:nvCxnSpPr>
        <xdr:cNvPr id="303" name="直線コネクタ 302"/>
        <xdr:cNvCxnSpPr/>
      </xdr:nvCxnSpPr>
      <xdr:spPr>
        <a:xfrm flipV="1">
          <a:off x="15671800" y="62351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30988</xdr:rowOff>
    </xdr:from>
    <xdr:to>
      <xdr:col>22</xdr:col>
      <xdr:colOff>565150</xdr:colOff>
      <xdr:row>36</xdr:row>
      <xdr:rowOff>72136</xdr:rowOff>
    </xdr:to>
    <xdr:cxnSp macro="">
      <xdr:nvCxnSpPr>
        <xdr:cNvPr id="306" name="直線コネクタ 305"/>
        <xdr:cNvCxnSpPr/>
      </xdr:nvCxnSpPr>
      <xdr:spPr>
        <a:xfrm>
          <a:off x="14782800" y="62031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30988</xdr:rowOff>
    </xdr:from>
    <xdr:to>
      <xdr:col>21</xdr:col>
      <xdr:colOff>361950</xdr:colOff>
      <xdr:row>36</xdr:row>
      <xdr:rowOff>40132</xdr:rowOff>
    </xdr:to>
    <xdr:cxnSp macro="">
      <xdr:nvCxnSpPr>
        <xdr:cNvPr id="309" name="直線コネクタ 308"/>
        <xdr:cNvCxnSpPr/>
      </xdr:nvCxnSpPr>
      <xdr:spPr>
        <a:xfrm flipV="1">
          <a:off x="13893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40132</xdr:rowOff>
    </xdr:from>
    <xdr:to>
      <xdr:col>20</xdr:col>
      <xdr:colOff>158750</xdr:colOff>
      <xdr:row>36</xdr:row>
      <xdr:rowOff>49276</xdr:rowOff>
    </xdr:to>
    <xdr:cxnSp macro="">
      <xdr:nvCxnSpPr>
        <xdr:cNvPr id="312" name="直線コネクタ 311"/>
        <xdr:cNvCxnSpPr/>
      </xdr:nvCxnSpPr>
      <xdr:spPr>
        <a:xfrm flipV="1">
          <a:off x="13004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xdr:rowOff>
    </xdr:from>
    <xdr:to>
      <xdr:col>24</xdr:col>
      <xdr:colOff>82550</xdr:colOff>
      <xdr:row>36</xdr:row>
      <xdr:rowOff>113792</xdr:rowOff>
    </xdr:to>
    <xdr:sp macro="" textlink="">
      <xdr:nvSpPr>
        <xdr:cNvPr id="322" name="円/楕円 321"/>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28719</xdr:rowOff>
    </xdr:from>
    <xdr:ext cx="762000" cy="259045"/>
    <xdr:sp macro="" textlink="">
      <xdr:nvSpPr>
        <xdr:cNvPr id="323"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24" name="円/楕円 323"/>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25" name="テキスト ボックス 324"/>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151638</xdr:rowOff>
    </xdr:from>
    <xdr:to>
      <xdr:col>21</xdr:col>
      <xdr:colOff>412750</xdr:colOff>
      <xdr:row>36</xdr:row>
      <xdr:rowOff>81788</xdr:rowOff>
    </xdr:to>
    <xdr:sp macro="" textlink="">
      <xdr:nvSpPr>
        <xdr:cNvPr id="326" name="円/楕円 325"/>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27" name="テキスト ボックス 326"/>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160782</xdr:rowOff>
    </xdr:from>
    <xdr:to>
      <xdr:col>20</xdr:col>
      <xdr:colOff>209550</xdr:colOff>
      <xdr:row>36</xdr:row>
      <xdr:rowOff>90932</xdr:rowOff>
    </xdr:to>
    <xdr:sp macro="" textlink="">
      <xdr:nvSpPr>
        <xdr:cNvPr id="328" name="円/楕円 327"/>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29" name="テキスト ボックス 328"/>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30" name="円/楕円 329"/>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31" name="テキスト ボックス 330"/>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latin typeface="+mn-lt"/>
              <a:ea typeface="+mn-ea"/>
              <a:cs typeface="+mn-cs"/>
            </a:rPr>
            <a:t>　類似団体と比較して割合が低くなっている。</a:t>
          </a:r>
        </a:p>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これは、過去において過剰な投資をしてこなかったことによるものである。</a:t>
          </a:r>
        </a:p>
        <a:p>
          <a:r>
            <a:rPr lang="ja-JP" altLang="ja-JP" sz="1400">
              <a:solidFill>
                <a:schemeClr val="dk1"/>
              </a:solidFill>
              <a:latin typeface="+mn-lt"/>
              <a:ea typeface="+mn-ea"/>
              <a:cs typeface="+mn-cs"/>
            </a:rPr>
            <a:t>　しかし、平成</a:t>
          </a:r>
          <a:r>
            <a:rPr lang="en-US" altLang="ja-JP" sz="1400">
              <a:solidFill>
                <a:schemeClr val="dk1"/>
              </a:solidFill>
              <a:latin typeface="+mn-lt"/>
              <a:ea typeface="+mn-ea"/>
              <a:cs typeface="+mn-cs"/>
            </a:rPr>
            <a:t>25</a:t>
          </a:r>
          <a:r>
            <a:rPr lang="ja-JP" altLang="ja-JP" sz="1400">
              <a:solidFill>
                <a:schemeClr val="dk1"/>
              </a:solidFill>
              <a:latin typeface="+mn-lt"/>
              <a:ea typeface="+mn-ea"/>
              <a:cs typeface="+mn-cs"/>
            </a:rPr>
            <a:t>年度以降大きな建設事業が立て込んでおり、新たな起債発行も交付税措置の有利な起債を優先的に考慮し慎重に実施していく必要がある。</a:t>
          </a:r>
        </a:p>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なお、長期的な債務負担行為については平成</a:t>
          </a:r>
          <a:r>
            <a:rPr lang="en-US" altLang="ja-JP" sz="1400">
              <a:solidFill>
                <a:schemeClr val="dk1"/>
              </a:solidFill>
              <a:latin typeface="+mn-lt"/>
              <a:ea typeface="+mn-ea"/>
              <a:cs typeface="+mn-cs"/>
            </a:rPr>
            <a:t>22</a:t>
          </a:r>
          <a:r>
            <a:rPr lang="ja-JP" altLang="ja-JP" sz="1400">
              <a:solidFill>
                <a:schemeClr val="dk1"/>
              </a:solidFill>
              <a:latin typeface="+mn-lt"/>
              <a:ea typeface="+mn-ea"/>
              <a:cs typeface="+mn-cs"/>
            </a:rPr>
            <a:t>年度をもってすべて終了し、今後新たな計画はない。 </a:t>
          </a:r>
          <a:endParaRPr kumimoji="1" lang="ja-JP" altLang="en-US" sz="16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96520</xdr:rowOff>
    </xdr:from>
    <xdr:to>
      <xdr:col>7</xdr:col>
      <xdr:colOff>15875</xdr:colOff>
      <xdr:row>75</xdr:row>
      <xdr:rowOff>119380</xdr:rowOff>
    </xdr:to>
    <xdr:cxnSp macro="">
      <xdr:nvCxnSpPr>
        <xdr:cNvPr id="363" name="直線コネクタ 362"/>
        <xdr:cNvCxnSpPr/>
      </xdr:nvCxnSpPr>
      <xdr:spPr>
        <a:xfrm flipV="1">
          <a:off x="3987800" y="129552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107950</xdr:rowOff>
    </xdr:from>
    <xdr:to>
      <xdr:col>5</xdr:col>
      <xdr:colOff>549275</xdr:colOff>
      <xdr:row>75</xdr:row>
      <xdr:rowOff>119380</xdr:rowOff>
    </xdr:to>
    <xdr:cxnSp macro="">
      <xdr:nvCxnSpPr>
        <xdr:cNvPr id="366" name="直線コネクタ 365"/>
        <xdr:cNvCxnSpPr/>
      </xdr:nvCxnSpPr>
      <xdr:spPr>
        <a:xfrm>
          <a:off x="3098800" y="129667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100330</xdr:rowOff>
    </xdr:from>
    <xdr:to>
      <xdr:col>4</xdr:col>
      <xdr:colOff>346075</xdr:colOff>
      <xdr:row>75</xdr:row>
      <xdr:rowOff>107950</xdr:rowOff>
    </xdr:to>
    <xdr:cxnSp macro="">
      <xdr:nvCxnSpPr>
        <xdr:cNvPr id="369" name="直線コネクタ 368"/>
        <xdr:cNvCxnSpPr/>
      </xdr:nvCxnSpPr>
      <xdr:spPr>
        <a:xfrm>
          <a:off x="2209800" y="12959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85090</xdr:rowOff>
    </xdr:from>
    <xdr:to>
      <xdr:col>3</xdr:col>
      <xdr:colOff>142875</xdr:colOff>
      <xdr:row>75</xdr:row>
      <xdr:rowOff>100330</xdr:rowOff>
    </xdr:to>
    <xdr:cxnSp macro="">
      <xdr:nvCxnSpPr>
        <xdr:cNvPr id="372" name="直線コネクタ 371"/>
        <xdr:cNvCxnSpPr/>
      </xdr:nvCxnSpPr>
      <xdr:spPr>
        <a:xfrm>
          <a:off x="1320800" y="129438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45720</xdr:rowOff>
    </xdr:from>
    <xdr:to>
      <xdr:col>7</xdr:col>
      <xdr:colOff>66675</xdr:colOff>
      <xdr:row>75</xdr:row>
      <xdr:rowOff>147320</xdr:rowOff>
    </xdr:to>
    <xdr:sp macro="" textlink="">
      <xdr:nvSpPr>
        <xdr:cNvPr id="382" name="円/楕円 381"/>
        <xdr:cNvSpPr/>
      </xdr:nvSpPr>
      <xdr:spPr>
        <a:xfrm>
          <a:off x="47752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62247</xdr:rowOff>
    </xdr:from>
    <xdr:ext cx="762000" cy="259045"/>
    <xdr:sp macro="" textlink="">
      <xdr:nvSpPr>
        <xdr:cNvPr id="383" name="公債費該当値テキスト"/>
        <xdr:cNvSpPr txBox="1"/>
      </xdr:nvSpPr>
      <xdr:spPr>
        <a:xfrm>
          <a:off x="49149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68580</xdr:rowOff>
    </xdr:from>
    <xdr:to>
      <xdr:col>5</xdr:col>
      <xdr:colOff>600075</xdr:colOff>
      <xdr:row>75</xdr:row>
      <xdr:rowOff>170180</xdr:rowOff>
    </xdr:to>
    <xdr:sp macro="" textlink="">
      <xdr:nvSpPr>
        <xdr:cNvPr id="384" name="円/楕円 383"/>
        <xdr:cNvSpPr/>
      </xdr:nvSpPr>
      <xdr:spPr>
        <a:xfrm>
          <a:off x="3937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8907</xdr:rowOff>
    </xdr:from>
    <xdr:ext cx="736600" cy="259045"/>
    <xdr:sp macro="" textlink="">
      <xdr:nvSpPr>
        <xdr:cNvPr id="385" name="テキスト ボックス 384"/>
        <xdr:cNvSpPr txBox="1"/>
      </xdr:nvSpPr>
      <xdr:spPr>
        <a:xfrm>
          <a:off x="3606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57150</xdr:rowOff>
    </xdr:from>
    <xdr:to>
      <xdr:col>4</xdr:col>
      <xdr:colOff>396875</xdr:colOff>
      <xdr:row>75</xdr:row>
      <xdr:rowOff>158750</xdr:rowOff>
    </xdr:to>
    <xdr:sp macro="" textlink="">
      <xdr:nvSpPr>
        <xdr:cNvPr id="386" name="円/楕円 385"/>
        <xdr:cNvSpPr/>
      </xdr:nvSpPr>
      <xdr:spPr>
        <a:xfrm>
          <a:off x="3048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168927</xdr:rowOff>
    </xdr:from>
    <xdr:ext cx="762000" cy="259045"/>
    <xdr:sp macro="" textlink="">
      <xdr:nvSpPr>
        <xdr:cNvPr id="387" name="テキスト ボックス 386"/>
        <xdr:cNvSpPr txBox="1"/>
      </xdr:nvSpPr>
      <xdr:spPr>
        <a:xfrm>
          <a:off x="2717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49530</xdr:rowOff>
    </xdr:from>
    <xdr:to>
      <xdr:col>3</xdr:col>
      <xdr:colOff>193675</xdr:colOff>
      <xdr:row>75</xdr:row>
      <xdr:rowOff>151130</xdr:rowOff>
    </xdr:to>
    <xdr:sp macro="" textlink="">
      <xdr:nvSpPr>
        <xdr:cNvPr id="388" name="円/楕円 387"/>
        <xdr:cNvSpPr/>
      </xdr:nvSpPr>
      <xdr:spPr>
        <a:xfrm>
          <a:off x="2159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161307</xdr:rowOff>
    </xdr:from>
    <xdr:ext cx="762000" cy="259045"/>
    <xdr:sp macro="" textlink="">
      <xdr:nvSpPr>
        <xdr:cNvPr id="389" name="テキスト ボックス 388"/>
        <xdr:cNvSpPr txBox="1"/>
      </xdr:nvSpPr>
      <xdr:spPr>
        <a:xfrm>
          <a:off x="1828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34290</xdr:rowOff>
    </xdr:from>
    <xdr:to>
      <xdr:col>1</xdr:col>
      <xdr:colOff>676275</xdr:colOff>
      <xdr:row>75</xdr:row>
      <xdr:rowOff>135890</xdr:rowOff>
    </xdr:to>
    <xdr:sp macro="" textlink="">
      <xdr:nvSpPr>
        <xdr:cNvPr id="390" name="円/楕円 389"/>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146067</xdr:rowOff>
    </xdr:from>
    <xdr:ext cx="762000" cy="259045"/>
    <xdr:sp macro="" textlink="">
      <xdr:nvSpPr>
        <xdr:cNvPr id="391" name="テキスト ボックス 390"/>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latin typeface="+mn-lt"/>
              <a:ea typeface="+mn-ea"/>
              <a:cs typeface="+mn-cs"/>
            </a:rPr>
            <a:t>　類似団体と比較して割合が高くなっている。 </a:t>
          </a:r>
        </a:p>
        <a:p>
          <a:r>
            <a:rPr lang="ja-JP" altLang="ja-JP" sz="1400">
              <a:solidFill>
                <a:schemeClr val="dk1"/>
              </a:solidFill>
              <a:latin typeface="+mn-lt"/>
              <a:ea typeface="+mn-ea"/>
              <a:cs typeface="+mn-cs"/>
            </a:rPr>
            <a:t>　毎年継続的に支出される公営企業会計（下水道事業）への繰出金等が大きな額となっているため、今後基準外繰出部分について、加入率の促進対策等を検証していく必要がある。 </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1270</xdr:rowOff>
    </xdr:from>
    <xdr:to>
      <xdr:col>24</xdr:col>
      <xdr:colOff>31750</xdr:colOff>
      <xdr:row>80</xdr:row>
      <xdr:rowOff>100330</xdr:rowOff>
    </xdr:to>
    <xdr:cxnSp macro="">
      <xdr:nvCxnSpPr>
        <xdr:cNvPr id="424" name="直線コネクタ 423"/>
        <xdr:cNvCxnSpPr/>
      </xdr:nvCxnSpPr>
      <xdr:spPr>
        <a:xfrm flipV="1">
          <a:off x="15671800" y="137172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80</xdr:row>
      <xdr:rowOff>43180</xdr:rowOff>
    </xdr:from>
    <xdr:to>
      <xdr:col>22</xdr:col>
      <xdr:colOff>565150</xdr:colOff>
      <xdr:row>80</xdr:row>
      <xdr:rowOff>100330</xdr:rowOff>
    </xdr:to>
    <xdr:cxnSp macro="">
      <xdr:nvCxnSpPr>
        <xdr:cNvPr id="427" name="直線コネクタ 426"/>
        <xdr:cNvCxnSpPr/>
      </xdr:nvCxnSpPr>
      <xdr:spPr>
        <a:xfrm>
          <a:off x="14782800" y="13759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43180</xdr:rowOff>
    </xdr:from>
    <xdr:to>
      <xdr:col>21</xdr:col>
      <xdr:colOff>361950</xdr:colOff>
      <xdr:row>80</xdr:row>
      <xdr:rowOff>77470</xdr:rowOff>
    </xdr:to>
    <xdr:cxnSp macro="">
      <xdr:nvCxnSpPr>
        <xdr:cNvPr id="430" name="直線コネクタ 429"/>
        <xdr:cNvCxnSpPr/>
      </xdr:nvCxnSpPr>
      <xdr:spPr>
        <a:xfrm flipV="1">
          <a:off x="13893800" y="137591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66039</xdr:rowOff>
    </xdr:from>
    <xdr:to>
      <xdr:col>20</xdr:col>
      <xdr:colOff>158750</xdr:colOff>
      <xdr:row>80</xdr:row>
      <xdr:rowOff>77470</xdr:rowOff>
    </xdr:to>
    <xdr:cxnSp macro="">
      <xdr:nvCxnSpPr>
        <xdr:cNvPr id="433" name="直線コネクタ 432"/>
        <xdr:cNvCxnSpPr/>
      </xdr:nvCxnSpPr>
      <xdr:spPr>
        <a:xfrm>
          <a:off x="13004800" y="137820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121920</xdr:rowOff>
    </xdr:from>
    <xdr:to>
      <xdr:col>24</xdr:col>
      <xdr:colOff>82550</xdr:colOff>
      <xdr:row>80</xdr:row>
      <xdr:rowOff>52070</xdr:rowOff>
    </xdr:to>
    <xdr:sp macro="" textlink="">
      <xdr:nvSpPr>
        <xdr:cNvPr id="443" name="円/楕円 442"/>
        <xdr:cNvSpPr/>
      </xdr:nvSpPr>
      <xdr:spPr>
        <a:xfrm>
          <a:off x="164592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93997</xdr:rowOff>
    </xdr:from>
    <xdr:ext cx="762000" cy="259045"/>
    <xdr:sp macro="" textlink="">
      <xdr:nvSpPr>
        <xdr:cNvPr id="444" name="公債費以外該当値テキスト"/>
        <xdr:cNvSpPr txBox="1"/>
      </xdr:nvSpPr>
      <xdr:spPr>
        <a:xfrm>
          <a:off x="165989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49530</xdr:rowOff>
    </xdr:from>
    <xdr:to>
      <xdr:col>22</xdr:col>
      <xdr:colOff>615950</xdr:colOff>
      <xdr:row>80</xdr:row>
      <xdr:rowOff>151130</xdr:rowOff>
    </xdr:to>
    <xdr:sp macro="" textlink="">
      <xdr:nvSpPr>
        <xdr:cNvPr id="445" name="円/楕円 444"/>
        <xdr:cNvSpPr/>
      </xdr:nvSpPr>
      <xdr:spPr>
        <a:xfrm>
          <a:off x="15621000" y="137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135907</xdr:rowOff>
    </xdr:from>
    <xdr:ext cx="736600" cy="259045"/>
    <xdr:sp macro="" textlink="">
      <xdr:nvSpPr>
        <xdr:cNvPr id="446" name="テキスト ボックス 445"/>
        <xdr:cNvSpPr txBox="1"/>
      </xdr:nvSpPr>
      <xdr:spPr>
        <a:xfrm>
          <a:off x="15290800" y="1385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163830</xdr:rowOff>
    </xdr:from>
    <xdr:to>
      <xdr:col>21</xdr:col>
      <xdr:colOff>412750</xdr:colOff>
      <xdr:row>80</xdr:row>
      <xdr:rowOff>93980</xdr:rowOff>
    </xdr:to>
    <xdr:sp macro="" textlink="">
      <xdr:nvSpPr>
        <xdr:cNvPr id="447" name="円/楕円 446"/>
        <xdr:cNvSpPr/>
      </xdr:nvSpPr>
      <xdr:spPr>
        <a:xfrm>
          <a:off x="14732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78757</xdr:rowOff>
    </xdr:from>
    <xdr:ext cx="762000" cy="259045"/>
    <xdr:sp macro="" textlink="">
      <xdr:nvSpPr>
        <xdr:cNvPr id="448" name="テキスト ボックス 447"/>
        <xdr:cNvSpPr txBox="1"/>
      </xdr:nvSpPr>
      <xdr:spPr>
        <a:xfrm>
          <a:off x="14401800" y="1379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26670</xdr:rowOff>
    </xdr:from>
    <xdr:to>
      <xdr:col>20</xdr:col>
      <xdr:colOff>209550</xdr:colOff>
      <xdr:row>80</xdr:row>
      <xdr:rowOff>128270</xdr:rowOff>
    </xdr:to>
    <xdr:sp macro="" textlink="">
      <xdr:nvSpPr>
        <xdr:cNvPr id="449" name="円/楕円 448"/>
        <xdr:cNvSpPr/>
      </xdr:nvSpPr>
      <xdr:spPr>
        <a:xfrm>
          <a:off x="13843000" y="13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113047</xdr:rowOff>
    </xdr:from>
    <xdr:ext cx="762000" cy="259045"/>
    <xdr:sp macro="" textlink="">
      <xdr:nvSpPr>
        <xdr:cNvPr id="450" name="テキスト ボックス 449"/>
        <xdr:cNvSpPr txBox="1"/>
      </xdr:nvSpPr>
      <xdr:spPr>
        <a:xfrm>
          <a:off x="13512800" y="1382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15239</xdr:rowOff>
    </xdr:from>
    <xdr:to>
      <xdr:col>19</xdr:col>
      <xdr:colOff>6350</xdr:colOff>
      <xdr:row>80</xdr:row>
      <xdr:rowOff>116839</xdr:rowOff>
    </xdr:to>
    <xdr:sp macro="" textlink="">
      <xdr:nvSpPr>
        <xdr:cNvPr id="451" name="円/楕円 450"/>
        <xdr:cNvSpPr/>
      </xdr:nvSpPr>
      <xdr:spPr>
        <a:xfrm>
          <a:off x="12954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101616</xdr:rowOff>
    </xdr:from>
    <xdr:ext cx="762000" cy="259045"/>
    <xdr:sp macro="" textlink="">
      <xdr:nvSpPr>
        <xdr:cNvPr id="452" name="テキスト ボックス 451"/>
        <xdr:cNvSpPr txBox="1"/>
      </xdr:nvSpPr>
      <xdr:spPr>
        <a:xfrm>
          <a:off x="126238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福島県湯川村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85953</xdr:rowOff>
    </xdr:from>
    <xdr:to>
      <xdr:col>4</xdr:col>
      <xdr:colOff>1117600</xdr:colOff>
      <xdr:row>18</xdr:row>
      <xdr:rowOff>92822</xdr:rowOff>
    </xdr:to>
    <xdr:cxnSp macro="">
      <xdr:nvCxnSpPr>
        <xdr:cNvPr id="49" name="直線コネクタ 48"/>
        <xdr:cNvCxnSpPr/>
      </xdr:nvCxnSpPr>
      <xdr:spPr bwMode="auto">
        <a:xfrm>
          <a:off x="5003800" y="3219678"/>
          <a:ext cx="647700" cy="6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85953</xdr:rowOff>
    </xdr:from>
    <xdr:to>
      <xdr:col>4</xdr:col>
      <xdr:colOff>469900</xdr:colOff>
      <xdr:row>18</xdr:row>
      <xdr:rowOff>90205</xdr:rowOff>
    </xdr:to>
    <xdr:cxnSp macro="">
      <xdr:nvCxnSpPr>
        <xdr:cNvPr id="52" name="直線コネクタ 51"/>
        <xdr:cNvCxnSpPr/>
      </xdr:nvCxnSpPr>
      <xdr:spPr bwMode="auto">
        <a:xfrm flipV="1">
          <a:off x="4305300" y="3219678"/>
          <a:ext cx="698500" cy="4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72869</xdr:rowOff>
    </xdr:from>
    <xdr:to>
      <xdr:col>3</xdr:col>
      <xdr:colOff>904875</xdr:colOff>
      <xdr:row>18</xdr:row>
      <xdr:rowOff>90205</xdr:rowOff>
    </xdr:to>
    <xdr:cxnSp macro="">
      <xdr:nvCxnSpPr>
        <xdr:cNvPr id="55" name="直線コネクタ 54"/>
        <xdr:cNvCxnSpPr/>
      </xdr:nvCxnSpPr>
      <xdr:spPr bwMode="auto">
        <a:xfrm>
          <a:off x="3606800" y="3206594"/>
          <a:ext cx="698500" cy="17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60150</xdr:rowOff>
    </xdr:from>
    <xdr:ext cx="762000" cy="259045"/>
    <xdr:sp macro="" textlink="">
      <xdr:nvSpPr>
        <xdr:cNvPr id="57" name="テキスト ボックス 56"/>
        <xdr:cNvSpPr txBox="1"/>
      </xdr:nvSpPr>
      <xdr:spPr>
        <a:xfrm>
          <a:off x="3924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71302</xdr:rowOff>
    </xdr:from>
    <xdr:to>
      <xdr:col>3</xdr:col>
      <xdr:colOff>206375</xdr:colOff>
      <xdr:row>18</xdr:row>
      <xdr:rowOff>72869</xdr:rowOff>
    </xdr:to>
    <xdr:cxnSp macro="">
      <xdr:nvCxnSpPr>
        <xdr:cNvPr id="58" name="直線コネクタ 57"/>
        <xdr:cNvCxnSpPr/>
      </xdr:nvCxnSpPr>
      <xdr:spPr bwMode="auto">
        <a:xfrm>
          <a:off x="2908300" y="3205027"/>
          <a:ext cx="698500" cy="1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42022</xdr:rowOff>
    </xdr:from>
    <xdr:to>
      <xdr:col>5</xdr:col>
      <xdr:colOff>34925</xdr:colOff>
      <xdr:row>18</xdr:row>
      <xdr:rowOff>143622</xdr:rowOff>
    </xdr:to>
    <xdr:sp macro="" textlink="">
      <xdr:nvSpPr>
        <xdr:cNvPr id="68" name="円/楕円 67"/>
        <xdr:cNvSpPr/>
      </xdr:nvSpPr>
      <xdr:spPr bwMode="auto">
        <a:xfrm>
          <a:off x="5600700" y="3175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122049</xdr:rowOff>
    </xdr:from>
    <xdr:ext cx="762000" cy="259045"/>
    <xdr:sp macro="" textlink="">
      <xdr:nvSpPr>
        <xdr:cNvPr id="69" name="人口1人当たり決算額の推移該当値テキスト130"/>
        <xdr:cNvSpPr txBox="1"/>
      </xdr:nvSpPr>
      <xdr:spPr>
        <a:xfrm>
          <a:off x="5740400" y="308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172,941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35153</xdr:rowOff>
    </xdr:from>
    <xdr:to>
      <xdr:col>4</xdr:col>
      <xdr:colOff>520700</xdr:colOff>
      <xdr:row>18</xdr:row>
      <xdr:rowOff>136753</xdr:rowOff>
    </xdr:to>
    <xdr:sp macro="" textlink="">
      <xdr:nvSpPr>
        <xdr:cNvPr id="70" name="円/楕円 69"/>
        <xdr:cNvSpPr/>
      </xdr:nvSpPr>
      <xdr:spPr bwMode="auto">
        <a:xfrm>
          <a:off x="4953000" y="3168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121530</xdr:rowOff>
    </xdr:from>
    <xdr:ext cx="736600" cy="259045"/>
    <xdr:sp macro="" textlink="">
      <xdr:nvSpPr>
        <xdr:cNvPr id="71" name="テキスト ボックス 70"/>
        <xdr:cNvSpPr txBox="1"/>
      </xdr:nvSpPr>
      <xdr:spPr>
        <a:xfrm>
          <a:off x="4622800" y="3255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176,547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39405</xdr:rowOff>
    </xdr:from>
    <xdr:to>
      <xdr:col>3</xdr:col>
      <xdr:colOff>955675</xdr:colOff>
      <xdr:row>18</xdr:row>
      <xdr:rowOff>141005</xdr:rowOff>
    </xdr:to>
    <xdr:sp macro="" textlink="">
      <xdr:nvSpPr>
        <xdr:cNvPr id="72" name="円/楕円 71"/>
        <xdr:cNvSpPr/>
      </xdr:nvSpPr>
      <xdr:spPr bwMode="auto">
        <a:xfrm>
          <a:off x="4254500" y="317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125782</xdr:rowOff>
    </xdr:from>
    <xdr:ext cx="762000" cy="259045"/>
    <xdr:sp macro="" textlink="">
      <xdr:nvSpPr>
        <xdr:cNvPr id="73" name="テキスト ボックス 72"/>
        <xdr:cNvSpPr txBox="1"/>
      </xdr:nvSpPr>
      <xdr:spPr>
        <a:xfrm>
          <a:off x="3924300" y="325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174,315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22069</xdr:rowOff>
    </xdr:from>
    <xdr:to>
      <xdr:col>3</xdr:col>
      <xdr:colOff>257175</xdr:colOff>
      <xdr:row>18</xdr:row>
      <xdr:rowOff>123669</xdr:rowOff>
    </xdr:to>
    <xdr:sp macro="" textlink="">
      <xdr:nvSpPr>
        <xdr:cNvPr id="74" name="円/楕円 73"/>
        <xdr:cNvSpPr/>
      </xdr:nvSpPr>
      <xdr:spPr bwMode="auto">
        <a:xfrm>
          <a:off x="3556000" y="3155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108447</xdr:rowOff>
    </xdr:from>
    <xdr:ext cx="762000" cy="259045"/>
    <xdr:sp macro="" textlink="">
      <xdr:nvSpPr>
        <xdr:cNvPr id="75" name="テキスト ボックス 74"/>
        <xdr:cNvSpPr txBox="1"/>
      </xdr:nvSpPr>
      <xdr:spPr>
        <a:xfrm>
          <a:off x="3225800" y="324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183,415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20502</xdr:rowOff>
    </xdr:from>
    <xdr:to>
      <xdr:col>2</xdr:col>
      <xdr:colOff>692150</xdr:colOff>
      <xdr:row>18</xdr:row>
      <xdr:rowOff>122102</xdr:rowOff>
    </xdr:to>
    <xdr:sp macro="" textlink="">
      <xdr:nvSpPr>
        <xdr:cNvPr id="76" name="円/楕円 75"/>
        <xdr:cNvSpPr/>
      </xdr:nvSpPr>
      <xdr:spPr bwMode="auto">
        <a:xfrm>
          <a:off x="2857500" y="3154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106878</xdr:rowOff>
    </xdr:from>
    <xdr:ext cx="762000" cy="259045"/>
    <xdr:sp macro="" textlink="">
      <xdr:nvSpPr>
        <xdr:cNvPr id="77" name="テキスト ボックス 76"/>
        <xdr:cNvSpPr txBox="1"/>
      </xdr:nvSpPr>
      <xdr:spPr>
        <a:xfrm>
          <a:off x="2527300" y="324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184,238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28428</xdr:rowOff>
    </xdr:from>
    <xdr:to>
      <xdr:col>4</xdr:col>
      <xdr:colOff>1117600</xdr:colOff>
      <xdr:row>36</xdr:row>
      <xdr:rowOff>47531</xdr:rowOff>
    </xdr:to>
    <xdr:cxnSp macro="">
      <xdr:nvCxnSpPr>
        <xdr:cNvPr id="110" name="直線コネクタ 109"/>
        <xdr:cNvCxnSpPr/>
      </xdr:nvCxnSpPr>
      <xdr:spPr bwMode="auto">
        <a:xfrm>
          <a:off x="5003800" y="6981678"/>
          <a:ext cx="647700" cy="19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20365</xdr:rowOff>
    </xdr:from>
    <xdr:to>
      <xdr:col>4</xdr:col>
      <xdr:colOff>469900</xdr:colOff>
      <xdr:row>36</xdr:row>
      <xdr:rowOff>28428</xdr:rowOff>
    </xdr:to>
    <xdr:cxnSp macro="">
      <xdr:nvCxnSpPr>
        <xdr:cNvPr id="113" name="直線コネクタ 112"/>
        <xdr:cNvCxnSpPr/>
      </xdr:nvCxnSpPr>
      <xdr:spPr bwMode="auto">
        <a:xfrm>
          <a:off x="4305300" y="6973615"/>
          <a:ext cx="698500" cy="80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20365</xdr:rowOff>
    </xdr:from>
    <xdr:to>
      <xdr:col>3</xdr:col>
      <xdr:colOff>904875</xdr:colOff>
      <xdr:row>36</xdr:row>
      <xdr:rowOff>22370</xdr:rowOff>
    </xdr:to>
    <xdr:cxnSp macro="">
      <xdr:nvCxnSpPr>
        <xdr:cNvPr id="116" name="直線コネクタ 115"/>
        <xdr:cNvCxnSpPr/>
      </xdr:nvCxnSpPr>
      <xdr:spPr bwMode="auto">
        <a:xfrm flipV="1">
          <a:off x="3606800" y="6973615"/>
          <a:ext cx="698500" cy="2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317599</xdr:rowOff>
    </xdr:from>
    <xdr:to>
      <xdr:col>3</xdr:col>
      <xdr:colOff>206375</xdr:colOff>
      <xdr:row>36</xdr:row>
      <xdr:rowOff>22370</xdr:rowOff>
    </xdr:to>
    <xdr:cxnSp macro="">
      <xdr:nvCxnSpPr>
        <xdr:cNvPr id="119" name="直線コネクタ 118"/>
        <xdr:cNvCxnSpPr/>
      </xdr:nvCxnSpPr>
      <xdr:spPr bwMode="auto">
        <a:xfrm>
          <a:off x="2908300" y="6927949"/>
          <a:ext cx="698500" cy="47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339631</xdr:rowOff>
    </xdr:from>
    <xdr:to>
      <xdr:col>5</xdr:col>
      <xdr:colOff>34925</xdr:colOff>
      <xdr:row>36</xdr:row>
      <xdr:rowOff>98331</xdr:rowOff>
    </xdr:to>
    <xdr:sp macro="" textlink="">
      <xdr:nvSpPr>
        <xdr:cNvPr id="129" name="円/楕円 128"/>
        <xdr:cNvSpPr/>
      </xdr:nvSpPr>
      <xdr:spPr bwMode="auto">
        <a:xfrm>
          <a:off x="5600700" y="6949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311708</xdr:rowOff>
    </xdr:from>
    <xdr:ext cx="762000" cy="259045"/>
    <xdr:sp macro="" textlink="">
      <xdr:nvSpPr>
        <xdr:cNvPr id="130" name="人口1人当たり決算額の推移該当値テキスト445"/>
        <xdr:cNvSpPr txBox="1"/>
      </xdr:nvSpPr>
      <xdr:spPr>
        <a:xfrm>
          <a:off x="5740400" y="6922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22,929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320528</xdr:rowOff>
    </xdr:from>
    <xdr:to>
      <xdr:col>4</xdr:col>
      <xdr:colOff>520700</xdr:colOff>
      <xdr:row>36</xdr:row>
      <xdr:rowOff>79228</xdr:rowOff>
    </xdr:to>
    <xdr:sp macro="" textlink="">
      <xdr:nvSpPr>
        <xdr:cNvPr id="131" name="円/楕円 130"/>
        <xdr:cNvSpPr/>
      </xdr:nvSpPr>
      <xdr:spPr bwMode="auto">
        <a:xfrm>
          <a:off x="4953000" y="6930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64005</xdr:rowOff>
    </xdr:from>
    <xdr:ext cx="736600" cy="259045"/>
    <xdr:sp macro="" textlink="">
      <xdr:nvSpPr>
        <xdr:cNvPr id="132" name="テキスト ボックス 131"/>
        <xdr:cNvSpPr txBox="1"/>
      </xdr:nvSpPr>
      <xdr:spPr>
        <a:xfrm>
          <a:off x="4622800" y="7017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25,436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312465</xdr:rowOff>
    </xdr:from>
    <xdr:to>
      <xdr:col>3</xdr:col>
      <xdr:colOff>955675</xdr:colOff>
      <xdr:row>36</xdr:row>
      <xdr:rowOff>71165</xdr:rowOff>
    </xdr:to>
    <xdr:sp macro="" textlink="">
      <xdr:nvSpPr>
        <xdr:cNvPr id="133" name="円/楕円 132"/>
        <xdr:cNvSpPr/>
      </xdr:nvSpPr>
      <xdr:spPr bwMode="auto">
        <a:xfrm>
          <a:off x="4254500" y="6922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55942</xdr:rowOff>
    </xdr:from>
    <xdr:ext cx="762000" cy="259045"/>
    <xdr:sp macro="" textlink="">
      <xdr:nvSpPr>
        <xdr:cNvPr id="134" name="テキスト ボックス 133"/>
        <xdr:cNvSpPr txBox="1"/>
      </xdr:nvSpPr>
      <xdr:spPr>
        <a:xfrm>
          <a:off x="3924300" y="700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26,494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314470</xdr:rowOff>
    </xdr:from>
    <xdr:to>
      <xdr:col>3</xdr:col>
      <xdr:colOff>257175</xdr:colOff>
      <xdr:row>36</xdr:row>
      <xdr:rowOff>73170</xdr:rowOff>
    </xdr:to>
    <xdr:sp macro="" textlink="">
      <xdr:nvSpPr>
        <xdr:cNvPr id="135" name="円/楕円 134"/>
        <xdr:cNvSpPr/>
      </xdr:nvSpPr>
      <xdr:spPr bwMode="auto">
        <a:xfrm>
          <a:off x="3556000" y="692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57947</xdr:rowOff>
    </xdr:from>
    <xdr:ext cx="762000" cy="259045"/>
    <xdr:sp macro="" textlink="">
      <xdr:nvSpPr>
        <xdr:cNvPr id="136" name="テキスト ボックス 135"/>
        <xdr:cNvSpPr txBox="1"/>
      </xdr:nvSpPr>
      <xdr:spPr>
        <a:xfrm>
          <a:off x="3225800" y="701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26,231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266799</xdr:rowOff>
    </xdr:from>
    <xdr:to>
      <xdr:col>2</xdr:col>
      <xdr:colOff>692150</xdr:colOff>
      <xdr:row>36</xdr:row>
      <xdr:rowOff>25499</xdr:rowOff>
    </xdr:to>
    <xdr:sp macro="" textlink="">
      <xdr:nvSpPr>
        <xdr:cNvPr id="137" name="円/楕円 136"/>
        <xdr:cNvSpPr/>
      </xdr:nvSpPr>
      <xdr:spPr bwMode="auto">
        <a:xfrm>
          <a:off x="2857500" y="6877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10276</xdr:rowOff>
    </xdr:from>
    <xdr:ext cx="762000" cy="259045"/>
    <xdr:sp macro="" textlink="">
      <xdr:nvSpPr>
        <xdr:cNvPr id="138" name="テキスト ボックス 137"/>
        <xdr:cNvSpPr txBox="1"/>
      </xdr:nvSpPr>
      <xdr:spPr>
        <a:xfrm>
          <a:off x="2527300" y="6963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福島県湯川村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3,373
3,364
16.37
3,218,410
3,015,203
78,104
1,564,338
2,770,153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118754</xdr:rowOff>
    </xdr:from>
    <xdr:to>
      <xdr:col>6</xdr:col>
      <xdr:colOff>511175</xdr:colOff>
      <xdr:row>38</xdr:row>
      <xdr:rowOff>124482</xdr:rowOff>
    </xdr:to>
    <xdr:cxnSp macro="">
      <xdr:nvCxnSpPr>
        <xdr:cNvPr id="63" name="直線コネクタ 62"/>
        <xdr:cNvCxnSpPr/>
      </xdr:nvCxnSpPr>
      <xdr:spPr>
        <a:xfrm flipV="1">
          <a:off x="3797300" y="6633854"/>
          <a:ext cx="8382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114257</xdr:rowOff>
    </xdr:from>
    <xdr:to>
      <xdr:col>5</xdr:col>
      <xdr:colOff>358775</xdr:colOff>
      <xdr:row>38</xdr:row>
      <xdr:rowOff>124482</xdr:rowOff>
    </xdr:to>
    <xdr:cxnSp macro="">
      <xdr:nvCxnSpPr>
        <xdr:cNvPr id="66" name="直線コネクタ 65"/>
        <xdr:cNvCxnSpPr/>
      </xdr:nvCxnSpPr>
      <xdr:spPr>
        <a:xfrm>
          <a:off x="2908300" y="6629357"/>
          <a:ext cx="889000" cy="1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92043</xdr:rowOff>
    </xdr:from>
    <xdr:to>
      <xdr:col>4</xdr:col>
      <xdr:colOff>155575</xdr:colOff>
      <xdr:row>38</xdr:row>
      <xdr:rowOff>114257</xdr:rowOff>
    </xdr:to>
    <xdr:cxnSp macro="">
      <xdr:nvCxnSpPr>
        <xdr:cNvPr id="69" name="直線コネクタ 68"/>
        <xdr:cNvCxnSpPr/>
      </xdr:nvCxnSpPr>
      <xdr:spPr>
        <a:xfrm>
          <a:off x="2019300" y="6607143"/>
          <a:ext cx="889000" cy="2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90274</xdr:rowOff>
    </xdr:from>
    <xdr:to>
      <xdr:col>2</xdr:col>
      <xdr:colOff>638175</xdr:colOff>
      <xdr:row>38</xdr:row>
      <xdr:rowOff>92043</xdr:rowOff>
    </xdr:to>
    <xdr:cxnSp macro="">
      <xdr:nvCxnSpPr>
        <xdr:cNvPr id="72" name="直線コネクタ 71"/>
        <xdr:cNvCxnSpPr/>
      </xdr:nvCxnSpPr>
      <xdr:spPr>
        <a:xfrm>
          <a:off x="1130300" y="6605374"/>
          <a:ext cx="8890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67954</xdr:rowOff>
    </xdr:from>
    <xdr:to>
      <xdr:col>6</xdr:col>
      <xdr:colOff>561975</xdr:colOff>
      <xdr:row>38</xdr:row>
      <xdr:rowOff>169554</xdr:rowOff>
    </xdr:to>
    <xdr:sp macro="" textlink="">
      <xdr:nvSpPr>
        <xdr:cNvPr id="82" name="円/楕円 81"/>
        <xdr:cNvSpPr/>
      </xdr:nvSpPr>
      <xdr:spPr>
        <a:xfrm>
          <a:off x="4584700" y="658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46381</xdr:rowOff>
    </xdr:from>
    <xdr:ext cx="599010" cy="259045"/>
    <xdr:sp macro="" textlink="">
      <xdr:nvSpPr>
        <xdr:cNvPr id="83" name="人件費該当値テキスト"/>
        <xdr:cNvSpPr txBox="1"/>
      </xdr:nvSpPr>
      <xdr:spPr>
        <a:xfrm>
          <a:off x="4686300" y="656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146,414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73682</xdr:rowOff>
    </xdr:from>
    <xdr:to>
      <xdr:col>5</xdr:col>
      <xdr:colOff>409575</xdr:colOff>
      <xdr:row>39</xdr:row>
      <xdr:rowOff>3832</xdr:rowOff>
    </xdr:to>
    <xdr:sp macro="" textlink="">
      <xdr:nvSpPr>
        <xdr:cNvPr id="84" name="円/楕円 83"/>
        <xdr:cNvSpPr/>
      </xdr:nvSpPr>
      <xdr:spPr>
        <a:xfrm>
          <a:off x="3746500" y="658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166409</xdr:rowOff>
    </xdr:from>
    <xdr:ext cx="599010" cy="259045"/>
    <xdr:sp macro="" textlink="">
      <xdr:nvSpPr>
        <xdr:cNvPr id="85" name="テキスト ボックス 84"/>
        <xdr:cNvSpPr txBox="1"/>
      </xdr:nvSpPr>
      <xdr:spPr>
        <a:xfrm>
          <a:off x="3497794" y="66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144,660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63457</xdr:rowOff>
    </xdr:from>
    <xdr:to>
      <xdr:col>4</xdr:col>
      <xdr:colOff>206375</xdr:colOff>
      <xdr:row>38</xdr:row>
      <xdr:rowOff>165057</xdr:rowOff>
    </xdr:to>
    <xdr:sp macro="" textlink="">
      <xdr:nvSpPr>
        <xdr:cNvPr id="86" name="円/楕円 85"/>
        <xdr:cNvSpPr/>
      </xdr:nvSpPr>
      <xdr:spPr>
        <a:xfrm>
          <a:off x="2857500" y="657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156184</xdr:rowOff>
    </xdr:from>
    <xdr:ext cx="599010" cy="259045"/>
    <xdr:sp macro="" textlink="">
      <xdr:nvSpPr>
        <xdr:cNvPr id="87" name="テキスト ボックス 86"/>
        <xdr:cNvSpPr txBox="1"/>
      </xdr:nvSpPr>
      <xdr:spPr>
        <a:xfrm>
          <a:off x="2608794" y="6671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147,791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41243</xdr:rowOff>
    </xdr:from>
    <xdr:to>
      <xdr:col>3</xdr:col>
      <xdr:colOff>3175</xdr:colOff>
      <xdr:row>38</xdr:row>
      <xdr:rowOff>142843</xdr:rowOff>
    </xdr:to>
    <xdr:sp macro="" textlink="">
      <xdr:nvSpPr>
        <xdr:cNvPr id="88" name="円/楕円 87"/>
        <xdr:cNvSpPr/>
      </xdr:nvSpPr>
      <xdr:spPr>
        <a:xfrm>
          <a:off x="1968500" y="6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133970</xdr:rowOff>
    </xdr:from>
    <xdr:ext cx="599010" cy="259045"/>
    <xdr:sp macro="" textlink="">
      <xdr:nvSpPr>
        <xdr:cNvPr id="89" name="テキスト ボックス 88"/>
        <xdr:cNvSpPr txBox="1"/>
      </xdr:nvSpPr>
      <xdr:spPr>
        <a:xfrm>
          <a:off x="1719794" y="6649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154,593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39474</xdr:rowOff>
    </xdr:from>
    <xdr:to>
      <xdr:col>1</xdr:col>
      <xdr:colOff>485775</xdr:colOff>
      <xdr:row>38</xdr:row>
      <xdr:rowOff>141074</xdr:rowOff>
    </xdr:to>
    <xdr:sp macro="" textlink="">
      <xdr:nvSpPr>
        <xdr:cNvPr id="90" name="円/楕円 89"/>
        <xdr:cNvSpPr/>
      </xdr:nvSpPr>
      <xdr:spPr>
        <a:xfrm>
          <a:off x="1079500" y="65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132201</xdr:rowOff>
    </xdr:from>
    <xdr:ext cx="599010" cy="259045"/>
    <xdr:sp macro="" textlink="">
      <xdr:nvSpPr>
        <xdr:cNvPr id="91" name="テキスト ボックス 90"/>
        <xdr:cNvSpPr txBox="1"/>
      </xdr:nvSpPr>
      <xdr:spPr>
        <a:xfrm>
          <a:off x="830794" y="6647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155,135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213,650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140870</xdr:rowOff>
    </xdr:from>
    <xdr:to>
      <xdr:col>6</xdr:col>
      <xdr:colOff>511175</xdr:colOff>
      <xdr:row>58</xdr:row>
      <xdr:rowOff>51139</xdr:rowOff>
    </xdr:to>
    <xdr:cxnSp macro="">
      <xdr:nvCxnSpPr>
        <xdr:cNvPr id="122" name="直線コネクタ 121"/>
        <xdr:cNvCxnSpPr/>
      </xdr:nvCxnSpPr>
      <xdr:spPr>
        <a:xfrm flipV="1">
          <a:off x="3797300" y="9913520"/>
          <a:ext cx="838200" cy="8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51139</xdr:rowOff>
    </xdr:from>
    <xdr:to>
      <xdr:col>5</xdr:col>
      <xdr:colOff>358775</xdr:colOff>
      <xdr:row>58</xdr:row>
      <xdr:rowOff>109202</xdr:rowOff>
    </xdr:to>
    <xdr:cxnSp macro="">
      <xdr:nvCxnSpPr>
        <xdr:cNvPr id="125" name="直線コネクタ 124"/>
        <xdr:cNvCxnSpPr/>
      </xdr:nvCxnSpPr>
      <xdr:spPr>
        <a:xfrm flipV="1">
          <a:off x="2908300" y="9995239"/>
          <a:ext cx="889000" cy="5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100518</xdr:rowOff>
    </xdr:from>
    <xdr:to>
      <xdr:col>4</xdr:col>
      <xdr:colOff>155575</xdr:colOff>
      <xdr:row>58</xdr:row>
      <xdr:rowOff>109202</xdr:rowOff>
    </xdr:to>
    <xdr:cxnSp macro="">
      <xdr:nvCxnSpPr>
        <xdr:cNvPr id="128" name="直線コネクタ 127"/>
        <xdr:cNvCxnSpPr/>
      </xdr:nvCxnSpPr>
      <xdr:spPr>
        <a:xfrm>
          <a:off x="2019300" y="10044618"/>
          <a:ext cx="889000" cy="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99595</xdr:rowOff>
    </xdr:from>
    <xdr:to>
      <xdr:col>2</xdr:col>
      <xdr:colOff>638175</xdr:colOff>
      <xdr:row>58</xdr:row>
      <xdr:rowOff>100518</xdr:rowOff>
    </xdr:to>
    <xdr:cxnSp macro="">
      <xdr:nvCxnSpPr>
        <xdr:cNvPr id="131" name="直線コネクタ 130"/>
        <xdr:cNvCxnSpPr/>
      </xdr:nvCxnSpPr>
      <xdr:spPr>
        <a:xfrm>
          <a:off x="1130300" y="10043695"/>
          <a:ext cx="889000" cy="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90070</xdr:rowOff>
    </xdr:from>
    <xdr:to>
      <xdr:col>6</xdr:col>
      <xdr:colOff>561975</xdr:colOff>
      <xdr:row>58</xdr:row>
      <xdr:rowOff>20220</xdr:rowOff>
    </xdr:to>
    <xdr:sp macro="" textlink="">
      <xdr:nvSpPr>
        <xdr:cNvPr id="141" name="円/楕円 140"/>
        <xdr:cNvSpPr/>
      </xdr:nvSpPr>
      <xdr:spPr>
        <a:xfrm>
          <a:off x="4584700" y="986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68497</xdr:rowOff>
    </xdr:from>
    <xdr:ext cx="599010" cy="259045"/>
    <xdr:sp macro="" textlink="">
      <xdr:nvSpPr>
        <xdr:cNvPr id="142" name="物件費該当値テキスト"/>
        <xdr:cNvSpPr txBox="1"/>
      </xdr:nvSpPr>
      <xdr:spPr>
        <a:xfrm>
          <a:off x="4686300" y="984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184,283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339</xdr:rowOff>
    </xdr:from>
    <xdr:to>
      <xdr:col>5</xdr:col>
      <xdr:colOff>409575</xdr:colOff>
      <xdr:row>58</xdr:row>
      <xdr:rowOff>101939</xdr:rowOff>
    </xdr:to>
    <xdr:sp macro="" textlink="">
      <xdr:nvSpPr>
        <xdr:cNvPr id="143" name="円/楕円 142"/>
        <xdr:cNvSpPr/>
      </xdr:nvSpPr>
      <xdr:spPr>
        <a:xfrm>
          <a:off x="3746500" y="994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93066</xdr:rowOff>
    </xdr:from>
    <xdr:ext cx="599010" cy="259045"/>
    <xdr:sp macro="" textlink="">
      <xdr:nvSpPr>
        <xdr:cNvPr id="144" name="テキスト ボックス 143"/>
        <xdr:cNvSpPr txBox="1"/>
      </xdr:nvSpPr>
      <xdr:spPr>
        <a:xfrm>
          <a:off x="3497794" y="1003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134,237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58402</xdr:rowOff>
    </xdr:from>
    <xdr:to>
      <xdr:col>4</xdr:col>
      <xdr:colOff>206375</xdr:colOff>
      <xdr:row>58</xdr:row>
      <xdr:rowOff>160002</xdr:rowOff>
    </xdr:to>
    <xdr:sp macro="" textlink="">
      <xdr:nvSpPr>
        <xdr:cNvPr id="145" name="円/楕円 144"/>
        <xdr:cNvSpPr/>
      </xdr:nvSpPr>
      <xdr:spPr>
        <a:xfrm>
          <a:off x="2857500" y="100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151129</xdr:rowOff>
    </xdr:from>
    <xdr:ext cx="534377" cy="259045"/>
    <xdr:sp macro="" textlink="">
      <xdr:nvSpPr>
        <xdr:cNvPr id="146" name="テキスト ボックス 145"/>
        <xdr:cNvSpPr txBox="1"/>
      </xdr:nvSpPr>
      <xdr:spPr>
        <a:xfrm>
          <a:off x="2641111" y="1009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98,678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49718</xdr:rowOff>
    </xdr:from>
    <xdr:to>
      <xdr:col>3</xdr:col>
      <xdr:colOff>3175</xdr:colOff>
      <xdr:row>58</xdr:row>
      <xdr:rowOff>151318</xdr:rowOff>
    </xdr:to>
    <xdr:sp macro="" textlink="">
      <xdr:nvSpPr>
        <xdr:cNvPr id="147" name="円/楕円 146"/>
        <xdr:cNvSpPr/>
      </xdr:nvSpPr>
      <xdr:spPr>
        <a:xfrm>
          <a:off x="1968500" y="999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142445</xdr:rowOff>
    </xdr:from>
    <xdr:ext cx="599010" cy="259045"/>
    <xdr:sp macro="" textlink="">
      <xdr:nvSpPr>
        <xdr:cNvPr id="148" name="テキスト ボックス 147"/>
        <xdr:cNvSpPr txBox="1"/>
      </xdr:nvSpPr>
      <xdr:spPr>
        <a:xfrm>
          <a:off x="1719794" y="1008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103,996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48795</xdr:rowOff>
    </xdr:from>
    <xdr:to>
      <xdr:col>1</xdr:col>
      <xdr:colOff>485775</xdr:colOff>
      <xdr:row>58</xdr:row>
      <xdr:rowOff>150395</xdr:rowOff>
    </xdr:to>
    <xdr:sp macro="" textlink="">
      <xdr:nvSpPr>
        <xdr:cNvPr id="149" name="円/楕円 148"/>
        <xdr:cNvSpPr/>
      </xdr:nvSpPr>
      <xdr:spPr>
        <a:xfrm>
          <a:off x="1079500" y="999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141522</xdr:rowOff>
    </xdr:from>
    <xdr:ext cx="599010" cy="259045"/>
    <xdr:sp macro="" textlink="">
      <xdr:nvSpPr>
        <xdr:cNvPr id="150" name="テキスト ボックス 149"/>
        <xdr:cNvSpPr txBox="1"/>
      </xdr:nvSpPr>
      <xdr:spPr>
        <a:xfrm>
          <a:off x="830794" y="100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83617</xdr:rowOff>
    </xdr:from>
    <xdr:to>
      <xdr:col>6</xdr:col>
      <xdr:colOff>511175</xdr:colOff>
      <xdr:row>78</xdr:row>
      <xdr:rowOff>111976</xdr:rowOff>
    </xdr:to>
    <xdr:cxnSp macro="">
      <xdr:nvCxnSpPr>
        <xdr:cNvPr id="179" name="直線コネクタ 178"/>
        <xdr:cNvCxnSpPr/>
      </xdr:nvCxnSpPr>
      <xdr:spPr>
        <a:xfrm>
          <a:off x="3797300" y="13456717"/>
          <a:ext cx="838200" cy="2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83617</xdr:rowOff>
    </xdr:from>
    <xdr:to>
      <xdr:col>5</xdr:col>
      <xdr:colOff>358775</xdr:colOff>
      <xdr:row>78</xdr:row>
      <xdr:rowOff>103403</xdr:rowOff>
    </xdr:to>
    <xdr:cxnSp macro="">
      <xdr:nvCxnSpPr>
        <xdr:cNvPr id="182" name="直線コネクタ 181"/>
        <xdr:cNvCxnSpPr/>
      </xdr:nvCxnSpPr>
      <xdr:spPr>
        <a:xfrm flipV="1">
          <a:off x="2908300" y="13456717"/>
          <a:ext cx="8890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80111</xdr:rowOff>
    </xdr:from>
    <xdr:to>
      <xdr:col>4</xdr:col>
      <xdr:colOff>155575</xdr:colOff>
      <xdr:row>78</xdr:row>
      <xdr:rowOff>103403</xdr:rowOff>
    </xdr:to>
    <xdr:cxnSp macro="">
      <xdr:nvCxnSpPr>
        <xdr:cNvPr id="185" name="直線コネクタ 184"/>
        <xdr:cNvCxnSpPr/>
      </xdr:nvCxnSpPr>
      <xdr:spPr>
        <a:xfrm>
          <a:off x="2019300" y="13453211"/>
          <a:ext cx="889000" cy="2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80111</xdr:rowOff>
    </xdr:from>
    <xdr:to>
      <xdr:col>2</xdr:col>
      <xdr:colOff>638175</xdr:colOff>
      <xdr:row>78</xdr:row>
      <xdr:rowOff>102476</xdr:rowOff>
    </xdr:to>
    <xdr:cxnSp macro="">
      <xdr:nvCxnSpPr>
        <xdr:cNvPr id="188" name="直線コネクタ 187"/>
        <xdr:cNvCxnSpPr/>
      </xdr:nvCxnSpPr>
      <xdr:spPr>
        <a:xfrm flipV="1">
          <a:off x="1130300" y="13453211"/>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61176</xdr:rowOff>
    </xdr:from>
    <xdr:to>
      <xdr:col>6</xdr:col>
      <xdr:colOff>561975</xdr:colOff>
      <xdr:row>78</xdr:row>
      <xdr:rowOff>162776</xdr:rowOff>
    </xdr:to>
    <xdr:sp macro="" textlink="">
      <xdr:nvSpPr>
        <xdr:cNvPr id="198" name="円/楕円 197"/>
        <xdr:cNvSpPr/>
      </xdr:nvSpPr>
      <xdr:spPr>
        <a:xfrm>
          <a:off x="4584700" y="134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147553</xdr:rowOff>
    </xdr:from>
    <xdr:ext cx="469744" cy="259045"/>
    <xdr:sp macro="" textlink="">
      <xdr:nvSpPr>
        <xdr:cNvPr id="199" name="維持補修費該当値テキスト"/>
        <xdr:cNvSpPr txBox="1"/>
      </xdr:nvSpPr>
      <xdr:spPr>
        <a:xfrm>
          <a:off x="4686300" y="1334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32817</xdr:rowOff>
    </xdr:from>
    <xdr:to>
      <xdr:col>5</xdr:col>
      <xdr:colOff>409575</xdr:colOff>
      <xdr:row>78</xdr:row>
      <xdr:rowOff>134417</xdr:rowOff>
    </xdr:to>
    <xdr:sp macro="" textlink="">
      <xdr:nvSpPr>
        <xdr:cNvPr id="200" name="円/楕円 199"/>
        <xdr:cNvSpPr/>
      </xdr:nvSpPr>
      <xdr:spPr>
        <a:xfrm>
          <a:off x="3746500" y="134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125544</xdr:rowOff>
    </xdr:from>
    <xdr:ext cx="534377" cy="259045"/>
    <xdr:sp macro="" textlink="">
      <xdr:nvSpPr>
        <xdr:cNvPr id="201" name="テキスト ボックス 200"/>
        <xdr:cNvSpPr txBox="1"/>
      </xdr:nvSpPr>
      <xdr:spPr>
        <a:xfrm>
          <a:off x="3530111" y="134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52603</xdr:rowOff>
    </xdr:from>
    <xdr:to>
      <xdr:col>4</xdr:col>
      <xdr:colOff>206375</xdr:colOff>
      <xdr:row>78</xdr:row>
      <xdr:rowOff>154203</xdr:rowOff>
    </xdr:to>
    <xdr:sp macro="" textlink="">
      <xdr:nvSpPr>
        <xdr:cNvPr id="202" name="円/楕円 201"/>
        <xdr:cNvSpPr/>
      </xdr:nvSpPr>
      <xdr:spPr>
        <a:xfrm>
          <a:off x="2857500" y="1342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145330</xdr:rowOff>
    </xdr:from>
    <xdr:ext cx="469744" cy="259045"/>
    <xdr:sp macro="" textlink="">
      <xdr:nvSpPr>
        <xdr:cNvPr id="203" name="テキスト ボックス 202"/>
        <xdr:cNvSpPr txBox="1"/>
      </xdr:nvSpPr>
      <xdr:spPr>
        <a:xfrm>
          <a:off x="2673427" y="13518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29311</xdr:rowOff>
    </xdr:from>
    <xdr:to>
      <xdr:col>3</xdr:col>
      <xdr:colOff>3175</xdr:colOff>
      <xdr:row>78</xdr:row>
      <xdr:rowOff>130911</xdr:rowOff>
    </xdr:to>
    <xdr:sp macro="" textlink="">
      <xdr:nvSpPr>
        <xdr:cNvPr id="204" name="円/楕円 203"/>
        <xdr:cNvSpPr/>
      </xdr:nvSpPr>
      <xdr:spPr>
        <a:xfrm>
          <a:off x="1968500" y="134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122038</xdr:rowOff>
    </xdr:from>
    <xdr:ext cx="534377" cy="259045"/>
    <xdr:sp macro="" textlink="">
      <xdr:nvSpPr>
        <xdr:cNvPr id="205" name="テキスト ボックス 204"/>
        <xdr:cNvSpPr txBox="1"/>
      </xdr:nvSpPr>
      <xdr:spPr>
        <a:xfrm>
          <a:off x="1752111" y="1349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51676</xdr:rowOff>
    </xdr:from>
    <xdr:to>
      <xdr:col>1</xdr:col>
      <xdr:colOff>485775</xdr:colOff>
      <xdr:row>78</xdr:row>
      <xdr:rowOff>153276</xdr:rowOff>
    </xdr:to>
    <xdr:sp macro="" textlink="">
      <xdr:nvSpPr>
        <xdr:cNvPr id="206" name="円/楕円 205"/>
        <xdr:cNvSpPr/>
      </xdr:nvSpPr>
      <xdr:spPr>
        <a:xfrm>
          <a:off x="1079500" y="13424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144403</xdr:rowOff>
    </xdr:from>
    <xdr:ext cx="469744" cy="259045"/>
    <xdr:sp macro="" textlink="">
      <xdr:nvSpPr>
        <xdr:cNvPr id="207" name="テキスト ボックス 206"/>
        <xdr:cNvSpPr txBox="1"/>
      </xdr:nvSpPr>
      <xdr:spPr>
        <a:xfrm>
          <a:off x="895427" y="1351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25515</xdr:rowOff>
    </xdr:from>
    <xdr:to>
      <xdr:col>6</xdr:col>
      <xdr:colOff>511175</xdr:colOff>
      <xdr:row>98</xdr:row>
      <xdr:rowOff>39269</xdr:rowOff>
    </xdr:to>
    <xdr:cxnSp macro="">
      <xdr:nvCxnSpPr>
        <xdr:cNvPr id="237" name="直線コネクタ 236"/>
        <xdr:cNvCxnSpPr/>
      </xdr:nvCxnSpPr>
      <xdr:spPr>
        <a:xfrm>
          <a:off x="3797300" y="16827615"/>
          <a:ext cx="8382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25515</xdr:rowOff>
    </xdr:from>
    <xdr:to>
      <xdr:col>5</xdr:col>
      <xdr:colOff>358775</xdr:colOff>
      <xdr:row>98</xdr:row>
      <xdr:rowOff>94069</xdr:rowOff>
    </xdr:to>
    <xdr:cxnSp macro="">
      <xdr:nvCxnSpPr>
        <xdr:cNvPr id="240" name="直線コネクタ 239"/>
        <xdr:cNvCxnSpPr/>
      </xdr:nvCxnSpPr>
      <xdr:spPr>
        <a:xfrm flipV="1">
          <a:off x="2908300" y="16827615"/>
          <a:ext cx="889000" cy="6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51261</xdr:rowOff>
    </xdr:from>
    <xdr:ext cx="534377" cy="259045"/>
    <xdr:sp macro="" textlink="">
      <xdr:nvSpPr>
        <xdr:cNvPr id="242" name="テキスト ボックス 241"/>
        <xdr:cNvSpPr txBox="1"/>
      </xdr:nvSpPr>
      <xdr:spPr>
        <a:xfrm>
          <a:off x="3530111" y="1633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170472</xdr:rowOff>
    </xdr:from>
    <xdr:to>
      <xdr:col>4</xdr:col>
      <xdr:colOff>155575</xdr:colOff>
      <xdr:row>98</xdr:row>
      <xdr:rowOff>94069</xdr:rowOff>
    </xdr:to>
    <xdr:cxnSp macro="">
      <xdr:nvCxnSpPr>
        <xdr:cNvPr id="243" name="直線コネクタ 242"/>
        <xdr:cNvCxnSpPr/>
      </xdr:nvCxnSpPr>
      <xdr:spPr>
        <a:xfrm>
          <a:off x="2019300" y="15943872"/>
          <a:ext cx="889000" cy="95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170472</xdr:rowOff>
    </xdr:from>
    <xdr:to>
      <xdr:col>2</xdr:col>
      <xdr:colOff>638175</xdr:colOff>
      <xdr:row>98</xdr:row>
      <xdr:rowOff>78829</xdr:rowOff>
    </xdr:to>
    <xdr:cxnSp macro="">
      <xdr:nvCxnSpPr>
        <xdr:cNvPr id="246" name="直線コネクタ 245"/>
        <xdr:cNvCxnSpPr/>
      </xdr:nvCxnSpPr>
      <xdr:spPr>
        <a:xfrm flipV="1">
          <a:off x="1130300" y="15943872"/>
          <a:ext cx="889000" cy="9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159919</xdr:rowOff>
    </xdr:from>
    <xdr:to>
      <xdr:col>6</xdr:col>
      <xdr:colOff>561975</xdr:colOff>
      <xdr:row>98</xdr:row>
      <xdr:rowOff>90069</xdr:rowOff>
    </xdr:to>
    <xdr:sp macro="" textlink="">
      <xdr:nvSpPr>
        <xdr:cNvPr id="256" name="円/楕円 255"/>
        <xdr:cNvSpPr/>
      </xdr:nvSpPr>
      <xdr:spPr>
        <a:xfrm>
          <a:off x="4584700" y="1679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138346</xdr:rowOff>
    </xdr:from>
    <xdr:ext cx="534377" cy="259045"/>
    <xdr:sp macro="" textlink="">
      <xdr:nvSpPr>
        <xdr:cNvPr id="257" name="扶助費該当値テキスト"/>
        <xdr:cNvSpPr txBox="1"/>
      </xdr:nvSpPr>
      <xdr:spPr>
        <a:xfrm>
          <a:off x="4686300" y="1676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43,908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146165</xdr:rowOff>
    </xdr:from>
    <xdr:to>
      <xdr:col>5</xdr:col>
      <xdr:colOff>409575</xdr:colOff>
      <xdr:row>98</xdr:row>
      <xdr:rowOff>76315</xdr:rowOff>
    </xdr:to>
    <xdr:sp macro="" textlink="">
      <xdr:nvSpPr>
        <xdr:cNvPr id="258" name="円/楕円 257"/>
        <xdr:cNvSpPr/>
      </xdr:nvSpPr>
      <xdr:spPr>
        <a:xfrm>
          <a:off x="3746500" y="1677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67442</xdr:rowOff>
    </xdr:from>
    <xdr:ext cx="534377" cy="259045"/>
    <xdr:sp macro="" textlink="">
      <xdr:nvSpPr>
        <xdr:cNvPr id="259" name="テキスト ボックス 258"/>
        <xdr:cNvSpPr txBox="1"/>
      </xdr:nvSpPr>
      <xdr:spPr>
        <a:xfrm>
          <a:off x="3530111" y="16869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44,991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43269</xdr:rowOff>
    </xdr:from>
    <xdr:to>
      <xdr:col>4</xdr:col>
      <xdr:colOff>206375</xdr:colOff>
      <xdr:row>98</xdr:row>
      <xdr:rowOff>144869</xdr:rowOff>
    </xdr:to>
    <xdr:sp macro="" textlink="">
      <xdr:nvSpPr>
        <xdr:cNvPr id="260" name="円/楕円 259"/>
        <xdr:cNvSpPr/>
      </xdr:nvSpPr>
      <xdr:spPr>
        <a:xfrm>
          <a:off x="2857500" y="168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135996</xdr:rowOff>
    </xdr:from>
    <xdr:ext cx="534377" cy="259045"/>
    <xdr:sp macro="" textlink="">
      <xdr:nvSpPr>
        <xdr:cNvPr id="261" name="テキスト ボックス 260"/>
        <xdr:cNvSpPr txBox="1"/>
      </xdr:nvSpPr>
      <xdr:spPr>
        <a:xfrm>
          <a:off x="2641111" y="1693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39,593</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119672</xdr:rowOff>
    </xdr:from>
    <xdr:to>
      <xdr:col>3</xdr:col>
      <xdr:colOff>3175</xdr:colOff>
      <xdr:row>93</xdr:row>
      <xdr:rowOff>49822</xdr:rowOff>
    </xdr:to>
    <xdr:sp macro="" textlink="">
      <xdr:nvSpPr>
        <xdr:cNvPr id="262" name="円/楕円 261"/>
        <xdr:cNvSpPr/>
      </xdr:nvSpPr>
      <xdr:spPr>
        <a:xfrm>
          <a:off x="1968500" y="1589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91</xdr:row>
      <xdr:rowOff>66349</xdr:rowOff>
    </xdr:from>
    <xdr:ext cx="599010" cy="259045"/>
    <xdr:sp macro="" textlink="">
      <xdr:nvSpPr>
        <xdr:cNvPr id="263" name="テキスト ボックス 262"/>
        <xdr:cNvSpPr txBox="1"/>
      </xdr:nvSpPr>
      <xdr:spPr>
        <a:xfrm>
          <a:off x="1719794" y="1566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114,577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28029</xdr:rowOff>
    </xdr:from>
    <xdr:to>
      <xdr:col>1</xdr:col>
      <xdr:colOff>485775</xdr:colOff>
      <xdr:row>98</xdr:row>
      <xdr:rowOff>129629</xdr:rowOff>
    </xdr:to>
    <xdr:sp macro="" textlink="">
      <xdr:nvSpPr>
        <xdr:cNvPr id="264" name="円/楕円 263"/>
        <xdr:cNvSpPr/>
      </xdr:nvSpPr>
      <xdr:spPr>
        <a:xfrm>
          <a:off x="1079500" y="168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120756</xdr:rowOff>
    </xdr:from>
    <xdr:ext cx="534377" cy="259045"/>
    <xdr:sp macro="" textlink="">
      <xdr:nvSpPr>
        <xdr:cNvPr id="265" name="テキスト ボックス 264"/>
        <xdr:cNvSpPr txBox="1"/>
      </xdr:nvSpPr>
      <xdr:spPr>
        <a:xfrm>
          <a:off x="863111" y="169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147263</xdr:rowOff>
    </xdr:from>
    <xdr:to>
      <xdr:col>15</xdr:col>
      <xdr:colOff>180975</xdr:colOff>
      <xdr:row>37</xdr:row>
      <xdr:rowOff>168429</xdr:rowOff>
    </xdr:to>
    <xdr:cxnSp macro="">
      <xdr:nvCxnSpPr>
        <xdr:cNvPr id="294" name="直線コネクタ 293"/>
        <xdr:cNvCxnSpPr/>
      </xdr:nvCxnSpPr>
      <xdr:spPr>
        <a:xfrm flipV="1">
          <a:off x="9639300" y="6490913"/>
          <a:ext cx="838200" cy="2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168429</xdr:rowOff>
    </xdr:from>
    <xdr:to>
      <xdr:col>14</xdr:col>
      <xdr:colOff>28575</xdr:colOff>
      <xdr:row>38</xdr:row>
      <xdr:rowOff>44816</xdr:rowOff>
    </xdr:to>
    <xdr:cxnSp macro="">
      <xdr:nvCxnSpPr>
        <xdr:cNvPr id="297" name="直線コネクタ 296"/>
        <xdr:cNvCxnSpPr/>
      </xdr:nvCxnSpPr>
      <xdr:spPr>
        <a:xfrm flipV="1">
          <a:off x="8750300" y="6512079"/>
          <a:ext cx="889000" cy="4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42228</xdr:rowOff>
    </xdr:from>
    <xdr:to>
      <xdr:col>12</xdr:col>
      <xdr:colOff>511175</xdr:colOff>
      <xdr:row>38</xdr:row>
      <xdr:rowOff>44816</xdr:rowOff>
    </xdr:to>
    <xdr:cxnSp macro="">
      <xdr:nvCxnSpPr>
        <xdr:cNvPr id="300" name="直線コネクタ 299"/>
        <xdr:cNvCxnSpPr/>
      </xdr:nvCxnSpPr>
      <xdr:spPr>
        <a:xfrm>
          <a:off x="7861300" y="6557328"/>
          <a:ext cx="8890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36927</xdr:rowOff>
    </xdr:from>
    <xdr:to>
      <xdr:col>11</xdr:col>
      <xdr:colOff>307975</xdr:colOff>
      <xdr:row>38</xdr:row>
      <xdr:rowOff>42228</xdr:rowOff>
    </xdr:to>
    <xdr:cxnSp macro="">
      <xdr:nvCxnSpPr>
        <xdr:cNvPr id="303" name="直線コネクタ 302"/>
        <xdr:cNvCxnSpPr/>
      </xdr:nvCxnSpPr>
      <xdr:spPr>
        <a:xfrm>
          <a:off x="6972300" y="6552027"/>
          <a:ext cx="889000" cy="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96463</xdr:rowOff>
    </xdr:from>
    <xdr:to>
      <xdr:col>15</xdr:col>
      <xdr:colOff>231775</xdr:colOff>
      <xdr:row>38</xdr:row>
      <xdr:rowOff>26612</xdr:rowOff>
    </xdr:to>
    <xdr:sp macro="" textlink="">
      <xdr:nvSpPr>
        <xdr:cNvPr id="313" name="円/楕円 312"/>
        <xdr:cNvSpPr/>
      </xdr:nvSpPr>
      <xdr:spPr>
        <a:xfrm>
          <a:off x="10426700" y="64401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74890</xdr:rowOff>
    </xdr:from>
    <xdr:ext cx="599010" cy="259045"/>
    <xdr:sp macro="" textlink="">
      <xdr:nvSpPr>
        <xdr:cNvPr id="314" name="補助費等該当値テキスト"/>
        <xdr:cNvSpPr txBox="1"/>
      </xdr:nvSpPr>
      <xdr:spPr>
        <a:xfrm>
          <a:off x="10528300" y="641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126,030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117629</xdr:rowOff>
    </xdr:from>
    <xdr:to>
      <xdr:col>14</xdr:col>
      <xdr:colOff>79375</xdr:colOff>
      <xdr:row>38</xdr:row>
      <xdr:rowOff>47779</xdr:rowOff>
    </xdr:to>
    <xdr:sp macro="" textlink="">
      <xdr:nvSpPr>
        <xdr:cNvPr id="315" name="円/楕円 314"/>
        <xdr:cNvSpPr/>
      </xdr:nvSpPr>
      <xdr:spPr>
        <a:xfrm>
          <a:off x="9588500" y="646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38906</xdr:rowOff>
    </xdr:from>
    <xdr:ext cx="599010" cy="259045"/>
    <xdr:sp macro="" textlink="">
      <xdr:nvSpPr>
        <xdr:cNvPr id="316" name="テキスト ボックス 315"/>
        <xdr:cNvSpPr txBox="1"/>
      </xdr:nvSpPr>
      <xdr:spPr>
        <a:xfrm>
          <a:off x="9339794" y="6554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114,919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165466</xdr:rowOff>
    </xdr:from>
    <xdr:to>
      <xdr:col>12</xdr:col>
      <xdr:colOff>561975</xdr:colOff>
      <xdr:row>38</xdr:row>
      <xdr:rowOff>95616</xdr:rowOff>
    </xdr:to>
    <xdr:sp macro="" textlink="">
      <xdr:nvSpPr>
        <xdr:cNvPr id="317" name="円/楕円 316"/>
        <xdr:cNvSpPr/>
      </xdr:nvSpPr>
      <xdr:spPr>
        <a:xfrm>
          <a:off x="8699500" y="650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86743</xdr:rowOff>
    </xdr:from>
    <xdr:ext cx="534377" cy="259045"/>
    <xdr:sp macro="" textlink="">
      <xdr:nvSpPr>
        <xdr:cNvPr id="318" name="テキスト ボックス 317"/>
        <xdr:cNvSpPr txBox="1"/>
      </xdr:nvSpPr>
      <xdr:spPr>
        <a:xfrm>
          <a:off x="8483111" y="660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89,808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162878</xdr:rowOff>
    </xdr:from>
    <xdr:to>
      <xdr:col>11</xdr:col>
      <xdr:colOff>358775</xdr:colOff>
      <xdr:row>38</xdr:row>
      <xdr:rowOff>93028</xdr:rowOff>
    </xdr:to>
    <xdr:sp macro="" textlink="">
      <xdr:nvSpPr>
        <xdr:cNvPr id="319" name="円/楕円 318"/>
        <xdr:cNvSpPr/>
      </xdr:nvSpPr>
      <xdr:spPr>
        <a:xfrm>
          <a:off x="7810500" y="650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84155</xdr:rowOff>
    </xdr:from>
    <xdr:ext cx="534377" cy="259045"/>
    <xdr:sp macro="" textlink="">
      <xdr:nvSpPr>
        <xdr:cNvPr id="320" name="テキスト ボックス 319"/>
        <xdr:cNvSpPr txBox="1"/>
      </xdr:nvSpPr>
      <xdr:spPr>
        <a:xfrm>
          <a:off x="7594111" y="659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91,166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157577</xdr:rowOff>
    </xdr:from>
    <xdr:to>
      <xdr:col>10</xdr:col>
      <xdr:colOff>155575</xdr:colOff>
      <xdr:row>38</xdr:row>
      <xdr:rowOff>87727</xdr:rowOff>
    </xdr:to>
    <xdr:sp macro="" textlink="">
      <xdr:nvSpPr>
        <xdr:cNvPr id="321" name="円/楕円 320"/>
        <xdr:cNvSpPr/>
      </xdr:nvSpPr>
      <xdr:spPr>
        <a:xfrm>
          <a:off x="6921500" y="650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78854</xdr:rowOff>
    </xdr:from>
    <xdr:ext cx="534377" cy="259045"/>
    <xdr:sp macro="" textlink="">
      <xdr:nvSpPr>
        <xdr:cNvPr id="322" name="テキスト ボックス 321"/>
        <xdr:cNvSpPr txBox="1"/>
      </xdr:nvSpPr>
      <xdr:spPr>
        <a:xfrm>
          <a:off x="6705111" y="659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55526</xdr:rowOff>
    </xdr:from>
    <xdr:to>
      <xdr:col>15</xdr:col>
      <xdr:colOff>180975</xdr:colOff>
      <xdr:row>58</xdr:row>
      <xdr:rowOff>55411</xdr:rowOff>
    </xdr:to>
    <xdr:cxnSp macro="">
      <xdr:nvCxnSpPr>
        <xdr:cNvPr id="351" name="直線コネクタ 350"/>
        <xdr:cNvCxnSpPr/>
      </xdr:nvCxnSpPr>
      <xdr:spPr>
        <a:xfrm>
          <a:off x="9639300" y="9828176"/>
          <a:ext cx="838200" cy="17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55526</xdr:rowOff>
    </xdr:from>
    <xdr:to>
      <xdr:col>14</xdr:col>
      <xdr:colOff>28575</xdr:colOff>
      <xdr:row>58</xdr:row>
      <xdr:rowOff>58131</xdr:rowOff>
    </xdr:to>
    <xdr:cxnSp macro="">
      <xdr:nvCxnSpPr>
        <xdr:cNvPr id="354" name="直線コネクタ 353"/>
        <xdr:cNvCxnSpPr/>
      </xdr:nvCxnSpPr>
      <xdr:spPr>
        <a:xfrm flipV="1">
          <a:off x="8750300" y="9828176"/>
          <a:ext cx="889000" cy="17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58131</xdr:rowOff>
    </xdr:from>
    <xdr:to>
      <xdr:col>12</xdr:col>
      <xdr:colOff>511175</xdr:colOff>
      <xdr:row>58</xdr:row>
      <xdr:rowOff>84992</xdr:rowOff>
    </xdr:to>
    <xdr:cxnSp macro="">
      <xdr:nvCxnSpPr>
        <xdr:cNvPr id="357" name="直線コネクタ 356"/>
        <xdr:cNvCxnSpPr/>
      </xdr:nvCxnSpPr>
      <xdr:spPr>
        <a:xfrm flipV="1">
          <a:off x="7861300" y="10002231"/>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42183</xdr:rowOff>
    </xdr:from>
    <xdr:ext cx="599010" cy="259045"/>
    <xdr:sp macro="" textlink="">
      <xdr:nvSpPr>
        <xdr:cNvPr id="359" name="テキスト ボックス 358"/>
        <xdr:cNvSpPr txBox="1"/>
      </xdr:nvSpPr>
      <xdr:spPr>
        <a:xfrm>
          <a:off x="8450794" y="964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84992</xdr:rowOff>
    </xdr:from>
    <xdr:to>
      <xdr:col>11</xdr:col>
      <xdr:colOff>307975</xdr:colOff>
      <xdr:row>58</xdr:row>
      <xdr:rowOff>160427</xdr:rowOff>
    </xdr:to>
    <xdr:cxnSp macro="">
      <xdr:nvCxnSpPr>
        <xdr:cNvPr id="360" name="直線コネクタ 359"/>
        <xdr:cNvCxnSpPr/>
      </xdr:nvCxnSpPr>
      <xdr:spPr>
        <a:xfrm flipV="1">
          <a:off x="6972300" y="10029092"/>
          <a:ext cx="889000" cy="7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4611</xdr:rowOff>
    </xdr:from>
    <xdr:to>
      <xdr:col>15</xdr:col>
      <xdr:colOff>231775</xdr:colOff>
      <xdr:row>58</xdr:row>
      <xdr:rowOff>106211</xdr:rowOff>
    </xdr:to>
    <xdr:sp macro="" textlink="">
      <xdr:nvSpPr>
        <xdr:cNvPr id="370" name="円/楕円 369"/>
        <xdr:cNvSpPr/>
      </xdr:nvSpPr>
      <xdr:spPr>
        <a:xfrm>
          <a:off x="10426700" y="99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154488</xdr:rowOff>
    </xdr:from>
    <xdr:ext cx="599010" cy="259045"/>
    <xdr:sp macro="" textlink="">
      <xdr:nvSpPr>
        <xdr:cNvPr id="371" name="普通建設事業費該当値テキスト"/>
        <xdr:cNvSpPr txBox="1"/>
      </xdr:nvSpPr>
      <xdr:spPr>
        <a:xfrm>
          <a:off x="10528300" y="9927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210,616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4726</xdr:rowOff>
    </xdr:from>
    <xdr:to>
      <xdr:col>14</xdr:col>
      <xdr:colOff>79375</xdr:colOff>
      <xdr:row>57</xdr:row>
      <xdr:rowOff>106326</xdr:rowOff>
    </xdr:to>
    <xdr:sp macro="" textlink="">
      <xdr:nvSpPr>
        <xdr:cNvPr id="372" name="円/楕円 371"/>
        <xdr:cNvSpPr/>
      </xdr:nvSpPr>
      <xdr:spPr>
        <a:xfrm>
          <a:off x="9588500" y="977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122853</xdr:rowOff>
    </xdr:from>
    <xdr:ext cx="599010" cy="259045"/>
    <xdr:sp macro="" textlink="">
      <xdr:nvSpPr>
        <xdr:cNvPr id="373" name="テキスト ボックス 372"/>
        <xdr:cNvSpPr txBox="1"/>
      </xdr:nvSpPr>
      <xdr:spPr>
        <a:xfrm>
          <a:off x="9339794" y="95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435,464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7331</xdr:rowOff>
    </xdr:from>
    <xdr:to>
      <xdr:col>12</xdr:col>
      <xdr:colOff>561975</xdr:colOff>
      <xdr:row>58</xdr:row>
      <xdr:rowOff>108931</xdr:rowOff>
    </xdr:to>
    <xdr:sp macro="" textlink="">
      <xdr:nvSpPr>
        <xdr:cNvPr id="374" name="円/楕円 373"/>
        <xdr:cNvSpPr/>
      </xdr:nvSpPr>
      <xdr:spPr>
        <a:xfrm>
          <a:off x="8699500" y="995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100058</xdr:rowOff>
    </xdr:from>
    <xdr:ext cx="599010" cy="259045"/>
    <xdr:sp macro="" textlink="">
      <xdr:nvSpPr>
        <xdr:cNvPr id="375" name="テキスト ボックス 374"/>
        <xdr:cNvSpPr txBox="1"/>
      </xdr:nvSpPr>
      <xdr:spPr>
        <a:xfrm>
          <a:off x="8450794" y="1004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34192</xdr:rowOff>
    </xdr:from>
    <xdr:to>
      <xdr:col>11</xdr:col>
      <xdr:colOff>358775</xdr:colOff>
      <xdr:row>58</xdr:row>
      <xdr:rowOff>135792</xdr:rowOff>
    </xdr:to>
    <xdr:sp macro="" textlink="">
      <xdr:nvSpPr>
        <xdr:cNvPr id="376" name="円/楕円 375"/>
        <xdr:cNvSpPr/>
      </xdr:nvSpPr>
      <xdr:spPr>
        <a:xfrm>
          <a:off x="7810500" y="997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126919</xdr:rowOff>
    </xdr:from>
    <xdr:ext cx="599010" cy="259045"/>
    <xdr:sp macro="" textlink="">
      <xdr:nvSpPr>
        <xdr:cNvPr id="377" name="テキスト ボックス 376"/>
        <xdr:cNvSpPr txBox="1"/>
      </xdr:nvSpPr>
      <xdr:spPr>
        <a:xfrm>
          <a:off x="7561794" y="1007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171,795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109627</xdr:rowOff>
    </xdr:from>
    <xdr:to>
      <xdr:col>10</xdr:col>
      <xdr:colOff>155575</xdr:colOff>
      <xdr:row>59</xdr:row>
      <xdr:rowOff>39777</xdr:rowOff>
    </xdr:to>
    <xdr:sp macro="" textlink="">
      <xdr:nvSpPr>
        <xdr:cNvPr id="378" name="円/楕円 377"/>
        <xdr:cNvSpPr/>
      </xdr:nvSpPr>
      <xdr:spPr>
        <a:xfrm>
          <a:off x="6921500" y="100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30904</xdr:rowOff>
    </xdr:from>
    <xdr:ext cx="534377" cy="259045"/>
    <xdr:sp macro="" textlink="">
      <xdr:nvSpPr>
        <xdr:cNvPr id="379" name="テキスト ボックス 378"/>
        <xdr:cNvSpPr txBox="1"/>
      </xdr:nvSpPr>
      <xdr:spPr>
        <a:xfrm>
          <a:off x="6705111" y="1014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72,799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16897</xdr:rowOff>
    </xdr:from>
    <xdr:to>
      <xdr:col>15</xdr:col>
      <xdr:colOff>180975</xdr:colOff>
      <xdr:row>78</xdr:row>
      <xdr:rowOff>17290</xdr:rowOff>
    </xdr:to>
    <xdr:cxnSp macro="">
      <xdr:nvCxnSpPr>
        <xdr:cNvPr id="408" name="直線コネクタ 407"/>
        <xdr:cNvCxnSpPr/>
      </xdr:nvCxnSpPr>
      <xdr:spPr>
        <a:xfrm>
          <a:off x="9639300" y="13047097"/>
          <a:ext cx="838200" cy="34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137940</xdr:rowOff>
    </xdr:from>
    <xdr:to>
      <xdr:col>15</xdr:col>
      <xdr:colOff>231775</xdr:colOff>
      <xdr:row>78</xdr:row>
      <xdr:rowOff>68090</xdr:rowOff>
    </xdr:to>
    <xdr:sp macro="" textlink="">
      <xdr:nvSpPr>
        <xdr:cNvPr id="418" name="円/楕円 417"/>
        <xdr:cNvSpPr/>
      </xdr:nvSpPr>
      <xdr:spPr>
        <a:xfrm>
          <a:off x="10426700" y="1333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160817</xdr:rowOff>
    </xdr:from>
    <xdr:ext cx="599010" cy="259045"/>
    <xdr:sp macro="" textlink="">
      <xdr:nvSpPr>
        <xdr:cNvPr id="419" name="普通建設事業費 （ うち新規整備　）該当値テキスト"/>
        <xdr:cNvSpPr txBox="1"/>
      </xdr:nvSpPr>
      <xdr:spPr>
        <a:xfrm>
          <a:off x="10528300" y="1319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156,386</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137547</xdr:rowOff>
    </xdr:from>
    <xdr:to>
      <xdr:col>14</xdr:col>
      <xdr:colOff>79375</xdr:colOff>
      <xdr:row>76</xdr:row>
      <xdr:rowOff>67698</xdr:rowOff>
    </xdr:to>
    <xdr:sp macro="" textlink="">
      <xdr:nvSpPr>
        <xdr:cNvPr id="420" name="円/楕円 419"/>
        <xdr:cNvSpPr/>
      </xdr:nvSpPr>
      <xdr:spPr>
        <a:xfrm>
          <a:off x="9588500" y="129962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84224</xdr:rowOff>
    </xdr:from>
    <xdr:ext cx="599010" cy="259045"/>
    <xdr:sp macro="" textlink="">
      <xdr:nvSpPr>
        <xdr:cNvPr id="421" name="テキスト ボックス 420"/>
        <xdr:cNvSpPr txBox="1"/>
      </xdr:nvSpPr>
      <xdr:spPr>
        <a:xfrm>
          <a:off x="9339794" y="1277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90736</xdr:rowOff>
    </xdr:from>
    <xdr:to>
      <xdr:col>15</xdr:col>
      <xdr:colOff>180975</xdr:colOff>
      <xdr:row>98</xdr:row>
      <xdr:rowOff>138167</xdr:rowOff>
    </xdr:to>
    <xdr:cxnSp macro="">
      <xdr:nvCxnSpPr>
        <xdr:cNvPr id="448" name="直線コネクタ 447"/>
        <xdr:cNvCxnSpPr/>
      </xdr:nvCxnSpPr>
      <xdr:spPr>
        <a:xfrm flipV="1">
          <a:off x="9639300" y="16892836"/>
          <a:ext cx="838200" cy="4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39936</xdr:rowOff>
    </xdr:from>
    <xdr:to>
      <xdr:col>15</xdr:col>
      <xdr:colOff>231775</xdr:colOff>
      <xdr:row>98</xdr:row>
      <xdr:rowOff>141536</xdr:rowOff>
    </xdr:to>
    <xdr:sp macro="" textlink="">
      <xdr:nvSpPr>
        <xdr:cNvPr id="458" name="円/楕円 457"/>
        <xdr:cNvSpPr/>
      </xdr:nvSpPr>
      <xdr:spPr>
        <a:xfrm>
          <a:off x="10426700" y="1684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126313</xdr:rowOff>
    </xdr:from>
    <xdr:ext cx="534377" cy="259045"/>
    <xdr:sp macro="" textlink="">
      <xdr:nvSpPr>
        <xdr:cNvPr id="459" name="普通建設事業費 （ うち更新整備　）該当値テキスト"/>
        <xdr:cNvSpPr txBox="1"/>
      </xdr:nvSpPr>
      <xdr:spPr>
        <a:xfrm>
          <a:off x="10528300" y="1675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53,549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87367</xdr:rowOff>
    </xdr:from>
    <xdr:to>
      <xdr:col>14</xdr:col>
      <xdr:colOff>79375</xdr:colOff>
      <xdr:row>99</xdr:row>
      <xdr:rowOff>17517</xdr:rowOff>
    </xdr:to>
    <xdr:sp macro="" textlink="">
      <xdr:nvSpPr>
        <xdr:cNvPr id="460" name="円/楕円 459"/>
        <xdr:cNvSpPr/>
      </xdr:nvSpPr>
      <xdr:spPr>
        <a:xfrm>
          <a:off x="9588500" y="1688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8644</xdr:rowOff>
    </xdr:from>
    <xdr:ext cx="469744" cy="259045"/>
    <xdr:sp macro="" textlink="">
      <xdr:nvSpPr>
        <xdr:cNvPr id="461" name="テキスト ボックス 460"/>
        <xdr:cNvSpPr txBox="1"/>
      </xdr:nvSpPr>
      <xdr:spPr>
        <a:xfrm>
          <a:off x="9404427" y="1698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76387</xdr:rowOff>
    </xdr:from>
    <xdr:to>
      <xdr:col>21</xdr:col>
      <xdr:colOff>161925</xdr:colOff>
      <xdr:row>38</xdr:row>
      <xdr:rowOff>139700</xdr:rowOff>
    </xdr:to>
    <xdr:cxnSp macro="">
      <xdr:nvCxnSpPr>
        <xdr:cNvPr id="494" name="直線コネクタ 493"/>
        <xdr:cNvCxnSpPr/>
      </xdr:nvCxnSpPr>
      <xdr:spPr>
        <a:xfrm>
          <a:off x="13703300" y="6591487"/>
          <a:ext cx="889000" cy="6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76387</xdr:rowOff>
    </xdr:from>
    <xdr:to>
      <xdr:col>19</xdr:col>
      <xdr:colOff>644525</xdr:colOff>
      <xdr:row>38</xdr:row>
      <xdr:rowOff>130716</xdr:rowOff>
    </xdr:to>
    <xdr:cxnSp macro="">
      <xdr:nvCxnSpPr>
        <xdr:cNvPr id="497" name="直線コネクタ 496"/>
        <xdr:cNvCxnSpPr/>
      </xdr:nvCxnSpPr>
      <xdr:spPr>
        <a:xfrm flipV="1">
          <a:off x="12814300" y="6591487"/>
          <a:ext cx="889000" cy="5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25587</xdr:rowOff>
    </xdr:from>
    <xdr:to>
      <xdr:col>20</xdr:col>
      <xdr:colOff>9525</xdr:colOff>
      <xdr:row>38</xdr:row>
      <xdr:rowOff>127187</xdr:rowOff>
    </xdr:to>
    <xdr:sp macro="" textlink="">
      <xdr:nvSpPr>
        <xdr:cNvPr id="513" name="円/楕円 512"/>
        <xdr:cNvSpPr/>
      </xdr:nvSpPr>
      <xdr:spPr>
        <a:xfrm>
          <a:off x="13652500" y="65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143714</xdr:rowOff>
    </xdr:from>
    <xdr:ext cx="534377" cy="259045"/>
    <xdr:sp macro="" textlink="">
      <xdr:nvSpPr>
        <xdr:cNvPr id="514" name="テキスト ボックス 513"/>
        <xdr:cNvSpPr txBox="1"/>
      </xdr:nvSpPr>
      <xdr:spPr>
        <a:xfrm>
          <a:off x="13436111" y="631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79916</xdr:rowOff>
    </xdr:from>
    <xdr:to>
      <xdr:col>18</xdr:col>
      <xdr:colOff>492125</xdr:colOff>
      <xdr:row>39</xdr:row>
      <xdr:rowOff>10066</xdr:rowOff>
    </xdr:to>
    <xdr:sp macro="" textlink="">
      <xdr:nvSpPr>
        <xdr:cNvPr id="515" name="円/楕円 514"/>
        <xdr:cNvSpPr/>
      </xdr:nvSpPr>
      <xdr:spPr>
        <a:xfrm>
          <a:off x="12763500" y="659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1193</xdr:rowOff>
    </xdr:from>
    <xdr:ext cx="469744" cy="259045"/>
    <xdr:sp macro="" textlink="">
      <xdr:nvSpPr>
        <xdr:cNvPr id="516" name="テキスト ボックス 515"/>
        <xdr:cNvSpPr txBox="1"/>
      </xdr:nvSpPr>
      <xdr:spPr>
        <a:xfrm>
          <a:off x="12579427" y="668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110248</xdr:rowOff>
    </xdr:from>
    <xdr:to>
      <xdr:col>23</xdr:col>
      <xdr:colOff>517525</xdr:colOff>
      <xdr:row>78</xdr:row>
      <xdr:rowOff>114822</xdr:rowOff>
    </xdr:to>
    <xdr:cxnSp macro="">
      <xdr:nvCxnSpPr>
        <xdr:cNvPr id="600" name="直線コネクタ 599"/>
        <xdr:cNvCxnSpPr/>
      </xdr:nvCxnSpPr>
      <xdr:spPr>
        <a:xfrm>
          <a:off x="15481300" y="13483348"/>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110248</xdr:rowOff>
    </xdr:from>
    <xdr:to>
      <xdr:col>22</xdr:col>
      <xdr:colOff>365125</xdr:colOff>
      <xdr:row>78</xdr:row>
      <xdr:rowOff>113779</xdr:rowOff>
    </xdr:to>
    <xdr:cxnSp macro="">
      <xdr:nvCxnSpPr>
        <xdr:cNvPr id="603" name="直線コネクタ 602"/>
        <xdr:cNvCxnSpPr/>
      </xdr:nvCxnSpPr>
      <xdr:spPr>
        <a:xfrm flipV="1">
          <a:off x="14592300" y="13483348"/>
          <a:ext cx="889000" cy="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113779</xdr:rowOff>
    </xdr:from>
    <xdr:to>
      <xdr:col>21</xdr:col>
      <xdr:colOff>161925</xdr:colOff>
      <xdr:row>78</xdr:row>
      <xdr:rowOff>115173</xdr:rowOff>
    </xdr:to>
    <xdr:cxnSp macro="">
      <xdr:nvCxnSpPr>
        <xdr:cNvPr id="606" name="直線コネクタ 605"/>
        <xdr:cNvCxnSpPr/>
      </xdr:nvCxnSpPr>
      <xdr:spPr>
        <a:xfrm flipV="1">
          <a:off x="13703300" y="13486879"/>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113503</xdr:rowOff>
    </xdr:from>
    <xdr:to>
      <xdr:col>19</xdr:col>
      <xdr:colOff>644525</xdr:colOff>
      <xdr:row>78</xdr:row>
      <xdr:rowOff>115173</xdr:rowOff>
    </xdr:to>
    <xdr:cxnSp macro="">
      <xdr:nvCxnSpPr>
        <xdr:cNvPr id="609" name="直線コネクタ 608"/>
        <xdr:cNvCxnSpPr/>
      </xdr:nvCxnSpPr>
      <xdr:spPr>
        <a:xfrm>
          <a:off x="12814300" y="13486603"/>
          <a:ext cx="8890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64022</xdr:rowOff>
    </xdr:from>
    <xdr:to>
      <xdr:col>23</xdr:col>
      <xdr:colOff>568325</xdr:colOff>
      <xdr:row>78</xdr:row>
      <xdr:rowOff>165622</xdr:rowOff>
    </xdr:to>
    <xdr:sp macro="" textlink="">
      <xdr:nvSpPr>
        <xdr:cNvPr id="619" name="円/楕円 618"/>
        <xdr:cNvSpPr/>
      </xdr:nvSpPr>
      <xdr:spPr>
        <a:xfrm>
          <a:off x="16268700" y="1343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150399</xdr:rowOff>
    </xdr:from>
    <xdr:ext cx="534377" cy="259045"/>
    <xdr:sp macro="" textlink="">
      <xdr:nvSpPr>
        <xdr:cNvPr id="620" name="公債費該当値テキスト"/>
        <xdr:cNvSpPr txBox="1"/>
      </xdr:nvSpPr>
      <xdr:spPr>
        <a:xfrm>
          <a:off x="16370300" y="133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53,059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59448</xdr:rowOff>
    </xdr:from>
    <xdr:to>
      <xdr:col>22</xdr:col>
      <xdr:colOff>415925</xdr:colOff>
      <xdr:row>78</xdr:row>
      <xdr:rowOff>161048</xdr:rowOff>
    </xdr:to>
    <xdr:sp macro="" textlink="">
      <xdr:nvSpPr>
        <xdr:cNvPr id="621" name="円/楕円 620"/>
        <xdr:cNvSpPr/>
      </xdr:nvSpPr>
      <xdr:spPr>
        <a:xfrm>
          <a:off x="15430500" y="1343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152175</xdr:rowOff>
    </xdr:from>
    <xdr:ext cx="534377" cy="259045"/>
    <xdr:sp macro="" textlink="">
      <xdr:nvSpPr>
        <xdr:cNvPr id="622" name="テキスト ボックス 621"/>
        <xdr:cNvSpPr txBox="1"/>
      </xdr:nvSpPr>
      <xdr:spPr>
        <a:xfrm>
          <a:off x="15214111" y="1352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55,461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62979</xdr:rowOff>
    </xdr:from>
    <xdr:to>
      <xdr:col>21</xdr:col>
      <xdr:colOff>212725</xdr:colOff>
      <xdr:row>78</xdr:row>
      <xdr:rowOff>164579</xdr:rowOff>
    </xdr:to>
    <xdr:sp macro="" textlink="">
      <xdr:nvSpPr>
        <xdr:cNvPr id="623" name="円/楕円 622"/>
        <xdr:cNvSpPr/>
      </xdr:nvSpPr>
      <xdr:spPr>
        <a:xfrm>
          <a:off x="14541500" y="134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155706</xdr:rowOff>
    </xdr:from>
    <xdr:ext cx="534377" cy="259045"/>
    <xdr:sp macro="" textlink="">
      <xdr:nvSpPr>
        <xdr:cNvPr id="624" name="テキスト ボックス 623"/>
        <xdr:cNvSpPr txBox="1"/>
      </xdr:nvSpPr>
      <xdr:spPr>
        <a:xfrm>
          <a:off x="14325111" y="1352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64373</xdr:rowOff>
    </xdr:from>
    <xdr:to>
      <xdr:col>20</xdr:col>
      <xdr:colOff>9525</xdr:colOff>
      <xdr:row>78</xdr:row>
      <xdr:rowOff>165973</xdr:rowOff>
    </xdr:to>
    <xdr:sp macro="" textlink="">
      <xdr:nvSpPr>
        <xdr:cNvPr id="625" name="円/楕円 624"/>
        <xdr:cNvSpPr/>
      </xdr:nvSpPr>
      <xdr:spPr>
        <a:xfrm>
          <a:off x="13652500" y="1343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157100</xdr:rowOff>
    </xdr:from>
    <xdr:ext cx="534377" cy="259045"/>
    <xdr:sp macro="" textlink="">
      <xdr:nvSpPr>
        <xdr:cNvPr id="626" name="テキスト ボックス 625"/>
        <xdr:cNvSpPr txBox="1"/>
      </xdr:nvSpPr>
      <xdr:spPr>
        <a:xfrm>
          <a:off x="13436111" y="135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62703</xdr:rowOff>
    </xdr:from>
    <xdr:to>
      <xdr:col>18</xdr:col>
      <xdr:colOff>492125</xdr:colOff>
      <xdr:row>78</xdr:row>
      <xdr:rowOff>164303</xdr:rowOff>
    </xdr:to>
    <xdr:sp macro="" textlink="">
      <xdr:nvSpPr>
        <xdr:cNvPr id="627" name="円/楕円 626"/>
        <xdr:cNvSpPr/>
      </xdr:nvSpPr>
      <xdr:spPr>
        <a:xfrm>
          <a:off x="12763500" y="134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155430</xdr:rowOff>
    </xdr:from>
    <xdr:ext cx="534377" cy="259045"/>
    <xdr:sp macro="" textlink="">
      <xdr:nvSpPr>
        <xdr:cNvPr id="628" name="テキスト ボックス 627"/>
        <xdr:cNvSpPr txBox="1"/>
      </xdr:nvSpPr>
      <xdr:spPr>
        <a:xfrm>
          <a:off x="12547111" y="1352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160351</xdr:rowOff>
    </xdr:from>
    <xdr:to>
      <xdr:col>23</xdr:col>
      <xdr:colOff>517525</xdr:colOff>
      <xdr:row>98</xdr:row>
      <xdr:rowOff>167213</xdr:rowOff>
    </xdr:to>
    <xdr:cxnSp macro="">
      <xdr:nvCxnSpPr>
        <xdr:cNvPr id="657" name="直線コネクタ 656"/>
        <xdr:cNvCxnSpPr/>
      </xdr:nvCxnSpPr>
      <xdr:spPr>
        <a:xfrm>
          <a:off x="15481300" y="16962451"/>
          <a:ext cx="838200" cy="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137489</xdr:rowOff>
    </xdr:from>
    <xdr:to>
      <xdr:col>22</xdr:col>
      <xdr:colOff>365125</xdr:colOff>
      <xdr:row>98</xdr:row>
      <xdr:rowOff>160351</xdr:rowOff>
    </xdr:to>
    <xdr:cxnSp macro="">
      <xdr:nvCxnSpPr>
        <xdr:cNvPr id="660" name="直線コネクタ 659"/>
        <xdr:cNvCxnSpPr/>
      </xdr:nvCxnSpPr>
      <xdr:spPr>
        <a:xfrm>
          <a:off x="14592300" y="16939589"/>
          <a:ext cx="889000" cy="2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137489</xdr:rowOff>
    </xdr:from>
    <xdr:to>
      <xdr:col>21</xdr:col>
      <xdr:colOff>161925</xdr:colOff>
      <xdr:row>98</xdr:row>
      <xdr:rowOff>146737</xdr:rowOff>
    </xdr:to>
    <xdr:cxnSp macro="">
      <xdr:nvCxnSpPr>
        <xdr:cNvPr id="663" name="直線コネクタ 662"/>
        <xdr:cNvCxnSpPr/>
      </xdr:nvCxnSpPr>
      <xdr:spPr>
        <a:xfrm flipV="1">
          <a:off x="13703300" y="16939589"/>
          <a:ext cx="889000" cy="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75922</xdr:rowOff>
    </xdr:from>
    <xdr:to>
      <xdr:col>19</xdr:col>
      <xdr:colOff>644525</xdr:colOff>
      <xdr:row>98</xdr:row>
      <xdr:rowOff>146737</xdr:rowOff>
    </xdr:to>
    <xdr:cxnSp macro="">
      <xdr:nvCxnSpPr>
        <xdr:cNvPr id="666" name="直線コネクタ 665"/>
        <xdr:cNvCxnSpPr/>
      </xdr:nvCxnSpPr>
      <xdr:spPr>
        <a:xfrm>
          <a:off x="12814300" y="16878022"/>
          <a:ext cx="889000" cy="7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116413</xdr:rowOff>
    </xdr:from>
    <xdr:to>
      <xdr:col>23</xdr:col>
      <xdr:colOff>568325</xdr:colOff>
      <xdr:row>99</xdr:row>
      <xdr:rowOff>46563</xdr:rowOff>
    </xdr:to>
    <xdr:sp macro="" textlink="">
      <xdr:nvSpPr>
        <xdr:cNvPr id="676" name="円/楕円 675"/>
        <xdr:cNvSpPr/>
      </xdr:nvSpPr>
      <xdr:spPr>
        <a:xfrm>
          <a:off x="16268700" y="1691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38,336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109551</xdr:rowOff>
    </xdr:from>
    <xdr:to>
      <xdr:col>22</xdr:col>
      <xdr:colOff>415925</xdr:colOff>
      <xdr:row>99</xdr:row>
      <xdr:rowOff>39701</xdr:rowOff>
    </xdr:to>
    <xdr:sp macro="" textlink="">
      <xdr:nvSpPr>
        <xdr:cNvPr id="678" name="円/楕円 677"/>
        <xdr:cNvSpPr/>
      </xdr:nvSpPr>
      <xdr:spPr>
        <a:xfrm>
          <a:off x="15430500" y="169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30828</xdr:rowOff>
    </xdr:from>
    <xdr:ext cx="534377" cy="259045"/>
    <xdr:sp macro="" textlink="">
      <xdr:nvSpPr>
        <xdr:cNvPr id="679" name="テキスト ボックス 678"/>
        <xdr:cNvSpPr txBox="1"/>
      </xdr:nvSpPr>
      <xdr:spPr>
        <a:xfrm>
          <a:off x="15214111" y="170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86689</xdr:rowOff>
    </xdr:from>
    <xdr:to>
      <xdr:col>21</xdr:col>
      <xdr:colOff>212725</xdr:colOff>
      <xdr:row>99</xdr:row>
      <xdr:rowOff>16839</xdr:rowOff>
    </xdr:to>
    <xdr:sp macro="" textlink="">
      <xdr:nvSpPr>
        <xdr:cNvPr id="680" name="円/楕円 679"/>
        <xdr:cNvSpPr/>
      </xdr:nvSpPr>
      <xdr:spPr>
        <a:xfrm>
          <a:off x="14541500" y="168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7966</xdr:rowOff>
    </xdr:from>
    <xdr:ext cx="534377" cy="259045"/>
    <xdr:sp macro="" textlink="">
      <xdr:nvSpPr>
        <xdr:cNvPr id="681" name="テキスト ボックス 680"/>
        <xdr:cNvSpPr txBox="1"/>
      </xdr:nvSpPr>
      <xdr:spPr>
        <a:xfrm>
          <a:off x="14325111" y="1698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61,741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95937</xdr:rowOff>
    </xdr:from>
    <xdr:to>
      <xdr:col>20</xdr:col>
      <xdr:colOff>9525</xdr:colOff>
      <xdr:row>99</xdr:row>
      <xdr:rowOff>26087</xdr:rowOff>
    </xdr:to>
    <xdr:sp macro="" textlink="">
      <xdr:nvSpPr>
        <xdr:cNvPr id="682" name="円/楕円 681"/>
        <xdr:cNvSpPr/>
      </xdr:nvSpPr>
      <xdr:spPr>
        <a:xfrm>
          <a:off x="13652500" y="1689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17214</xdr:rowOff>
    </xdr:from>
    <xdr:ext cx="534377" cy="259045"/>
    <xdr:sp macro="" textlink="">
      <xdr:nvSpPr>
        <xdr:cNvPr id="683" name="テキスト ボックス 682"/>
        <xdr:cNvSpPr txBox="1"/>
      </xdr:nvSpPr>
      <xdr:spPr>
        <a:xfrm>
          <a:off x="13436111" y="1699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54,459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25122</xdr:rowOff>
    </xdr:from>
    <xdr:to>
      <xdr:col>18</xdr:col>
      <xdr:colOff>492125</xdr:colOff>
      <xdr:row>98</xdr:row>
      <xdr:rowOff>126722</xdr:rowOff>
    </xdr:to>
    <xdr:sp macro="" textlink="">
      <xdr:nvSpPr>
        <xdr:cNvPr id="684" name="円/楕円 683"/>
        <xdr:cNvSpPr/>
      </xdr:nvSpPr>
      <xdr:spPr>
        <a:xfrm>
          <a:off x="12763500" y="168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143249</xdr:rowOff>
    </xdr:from>
    <xdr:ext cx="599010" cy="259045"/>
    <xdr:sp macro="" textlink="">
      <xdr:nvSpPr>
        <xdr:cNvPr id="685" name="テキスト ボックス 684"/>
        <xdr:cNvSpPr txBox="1"/>
      </xdr:nvSpPr>
      <xdr:spPr>
        <a:xfrm>
          <a:off x="12514794" y="1660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87122</xdr:rowOff>
    </xdr:from>
    <xdr:to>
      <xdr:col>31</xdr:col>
      <xdr:colOff>34925</xdr:colOff>
      <xdr:row>39</xdr:row>
      <xdr:rowOff>44450</xdr:rowOff>
    </xdr:to>
    <xdr:cxnSp macro="">
      <xdr:nvCxnSpPr>
        <xdr:cNvPr id="717" name="直線コネクタ 716"/>
        <xdr:cNvCxnSpPr/>
      </xdr:nvCxnSpPr>
      <xdr:spPr>
        <a:xfrm>
          <a:off x="20434300" y="6602222"/>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87122</xdr:rowOff>
    </xdr:from>
    <xdr:to>
      <xdr:col>29</xdr:col>
      <xdr:colOff>517525</xdr:colOff>
      <xdr:row>39</xdr:row>
      <xdr:rowOff>44450</xdr:rowOff>
    </xdr:to>
    <xdr:cxnSp macro="">
      <xdr:nvCxnSpPr>
        <xdr:cNvPr id="720" name="直線コネクタ 719"/>
        <xdr:cNvCxnSpPr/>
      </xdr:nvCxnSpPr>
      <xdr:spPr>
        <a:xfrm flipV="1">
          <a:off x="19545300" y="6602222"/>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36322</xdr:rowOff>
    </xdr:from>
    <xdr:to>
      <xdr:col>29</xdr:col>
      <xdr:colOff>568325</xdr:colOff>
      <xdr:row>38</xdr:row>
      <xdr:rowOff>137922</xdr:rowOff>
    </xdr:to>
    <xdr:sp macro="" textlink="">
      <xdr:nvSpPr>
        <xdr:cNvPr id="737" name="円/楕円 736"/>
        <xdr:cNvSpPr/>
      </xdr:nvSpPr>
      <xdr:spPr>
        <a:xfrm>
          <a:off x="20383500" y="655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129049</xdr:rowOff>
    </xdr:from>
    <xdr:ext cx="469744" cy="259045"/>
    <xdr:sp macro="" textlink="">
      <xdr:nvSpPr>
        <xdr:cNvPr id="738" name="テキスト ボックス 737"/>
        <xdr:cNvSpPr txBox="1"/>
      </xdr:nvSpPr>
      <xdr:spPr>
        <a:xfrm>
          <a:off x="20199427" y="66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35352</xdr:rowOff>
    </xdr:from>
    <xdr:to>
      <xdr:col>32</xdr:col>
      <xdr:colOff>187325</xdr:colOff>
      <xdr:row>59</xdr:row>
      <xdr:rowOff>35413</xdr:rowOff>
    </xdr:to>
    <xdr:cxnSp macro="">
      <xdr:nvCxnSpPr>
        <xdr:cNvPr id="771" name="直線コネクタ 770"/>
        <xdr:cNvCxnSpPr/>
      </xdr:nvCxnSpPr>
      <xdr:spPr>
        <a:xfrm>
          <a:off x="21323300" y="10150902"/>
          <a:ext cx="8382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35352</xdr:rowOff>
    </xdr:from>
    <xdr:to>
      <xdr:col>31</xdr:col>
      <xdr:colOff>34925</xdr:colOff>
      <xdr:row>59</xdr:row>
      <xdr:rowOff>35489</xdr:rowOff>
    </xdr:to>
    <xdr:cxnSp macro="">
      <xdr:nvCxnSpPr>
        <xdr:cNvPr id="774" name="直線コネクタ 773"/>
        <xdr:cNvCxnSpPr/>
      </xdr:nvCxnSpPr>
      <xdr:spPr>
        <a:xfrm flipV="1">
          <a:off x="20434300" y="1015090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35489</xdr:rowOff>
    </xdr:from>
    <xdr:to>
      <xdr:col>29</xdr:col>
      <xdr:colOff>517525</xdr:colOff>
      <xdr:row>59</xdr:row>
      <xdr:rowOff>35496</xdr:rowOff>
    </xdr:to>
    <xdr:cxnSp macro="">
      <xdr:nvCxnSpPr>
        <xdr:cNvPr id="777" name="直線コネクタ 776"/>
        <xdr:cNvCxnSpPr/>
      </xdr:nvCxnSpPr>
      <xdr:spPr>
        <a:xfrm flipV="1">
          <a:off x="19545300" y="10151039"/>
          <a:ext cx="8890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35496</xdr:rowOff>
    </xdr:from>
    <xdr:to>
      <xdr:col>28</xdr:col>
      <xdr:colOff>314325</xdr:colOff>
      <xdr:row>59</xdr:row>
      <xdr:rowOff>35603</xdr:rowOff>
    </xdr:to>
    <xdr:cxnSp macro="">
      <xdr:nvCxnSpPr>
        <xdr:cNvPr id="780" name="直線コネクタ 779"/>
        <xdr:cNvCxnSpPr/>
      </xdr:nvCxnSpPr>
      <xdr:spPr>
        <a:xfrm flipV="1">
          <a:off x="18656300" y="10151046"/>
          <a:ext cx="8890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156063</xdr:rowOff>
    </xdr:from>
    <xdr:to>
      <xdr:col>32</xdr:col>
      <xdr:colOff>238125</xdr:colOff>
      <xdr:row>59</xdr:row>
      <xdr:rowOff>86213</xdr:rowOff>
    </xdr:to>
    <xdr:sp macro="" textlink="">
      <xdr:nvSpPr>
        <xdr:cNvPr id="790" name="円/楕円 789"/>
        <xdr:cNvSpPr/>
      </xdr:nvSpPr>
      <xdr:spPr>
        <a:xfrm>
          <a:off x="22110700" y="1010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74201</xdr:rowOff>
    </xdr:from>
    <xdr:ext cx="469744" cy="259045"/>
    <xdr:sp macro="" textlink="">
      <xdr:nvSpPr>
        <xdr:cNvPr id="791" name="貸付金該当値テキスト"/>
        <xdr:cNvSpPr txBox="1"/>
      </xdr:nvSpPr>
      <xdr:spPr>
        <a:xfrm>
          <a:off x="22212300" y="1001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156002</xdr:rowOff>
    </xdr:from>
    <xdr:to>
      <xdr:col>31</xdr:col>
      <xdr:colOff>85725</xdr:colOff>
      <xdr:row>59</xdr:row>
      <xdr:rowOff>86152</xdr:rowOff>
    </xdr:to>
    <xdr:sp macro="" textlink="">
      <xdr:nvSpPr>
        <xdr:cNvPr id="792" name="円/楕円 791"/>
        <xdr:cNvSpPr/>
      </xdr:nvSpPr>
      <xdr:spPr>
        <a:xfrm>
          <a:off x="21272500" y="1010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77279</xdr:rowOff>
    </xdr:from>
    <xdr:ext cx="469744" cy="259045"/>
    <xdr:sp macro="" textlink="">
      <xdr:nvSpPr>
        <xdr:cNvPr id="793" name="テキスト ボックス 792"/>
        <xdr:cNvSpPr txBox="1"/>
      </xdr:nvSpPr>
      <xdr:spPr>
        <a:xfrm>
          <a:off x="21088427" y="1019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156139</xdr:rowOff>
    </xdr:from>
    <xdr:to>
      <xdr:col>29</xdr:col>
      <xdr:colOff>568325</xdr:colOff>
      <xdr:row>59</xdr:row>
      <xdr:rowOff>86289</xdr:rowOff>
    </xdr:to>
    <xdr:sp macro="" textlink="">
      <xdr:nvSpPr>
        <xdr:cNvPr id="794" name="円/楕円 793"/>
        <xdr:cNvSpPr/>
      </xdr:nvSpPr>
      <xdr:spPr>
        <a:xfrm>
          <a:off x="20383500" y="1010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77416</xdr:rowOff>
    </xdr:from>
    <xdr:ext cx="469744" cy="259045"/>
    <xdr:sp macro="" textlink="">
      <xdr:nvSpPr>
        <xdr:cNvPr id="795" name="テキスト ボックス 794"/>
        <xdr:cNvSpPr txBox="1"/>
      </xdr:nvSpPr>
      <xdr:spPr>
        <a:xfrm>
          <a:off x="20199427" y="1019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156146</xdr:rowOff>
    </xdr:from>
    <xdr:to>
      <xdr:col>28</xdr:col>
      <xdr:colOff>365125</xdr:colOff>
      <xdr:row>59</xdr:row>
      <xdr:rowOff>86296</xdr:rowOff>
    </xdr:to>
    <xdr:sp macro="" textlink="">
      <xdr:nvSpPr>
        <xdr:cNvPr id="796" name="円/楕円 795"/>
        <xdr:cNvSpPr/>
      </xdr:nvSpPr>
      <xdr:spPr>
        <a:xfrm>
          <a:off x="19494500" y="101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77423</xdr:rowOff>
    </xdr:from>
    <xdr:ext cx="469744" cy="259045"/>
    <xdr:sp macro="" textlink="">
      <xdr:nvSpPr>
        <xdr:cNvPr id="797" name="テキスト ボックス 796"/>
        <xdr:cNvSpPr txBox="1"/>
      </xdr:nvSpPr>
      <xdr:spPr>
        <a:xfrm>
          <a:off x="19310427" y="1019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1,175</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156253</xdr:rowOff>
    </xdr:from>
    <xdr:to>
      <xdr:col>27</xdr:col>
      <xdr:colOff>161925</xdr:colOff>
      <xdr:row>59</xdr:row>
      <xdr:rowOff>86403</xdr:rowOff>
    </xdr:to>
    <xdr:sp macro="" textlink="">
      <xdr:nvSpPr>
        <xdr:cNvPr id="798" name="円/楕円 797"/>
        <xdr:cNvSpPr/>
      </xdr:nvSpPr>
      <xdr:spPr>
        <a:xfrm>
          <a:off x="18605500" y="1010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77530</xdr:rowOff>
    </xdr:from>
    <xdr:ext cx="469744" cy="259045"/>
    <xdr:sp macro="" textlink="">
      <xdr:nvSpPr>
        <xdr:cNvPr id="799" name="テキスト ボックス 798"/>
        <xdr:cNvSpPr txBox="1"/>
      </xdr:nvSpPr>
      <xdr:spPr>
        <a:xfrm>
          <a:off x="18421427" y="10193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75281</xdr:rowOff>
    </xdr:from>
    <xdr:to>
      <xdr:col>32</xdr:col>
      <xdr:colOff>187325</xdr:colOff>
      <xdr:row>77</xdr:row>
      <xdr:rowOff>97596</xdr:rowOff>
    </xdr:to>
    <xdr:cxnSp macro="">
      <xdr:nvCxnSpPr>
        <xdr:cNvPr id="828" name="直線コネクタ 827"/>
        <xdr:cNvCxnSpPr/>
      </xdr:nvCxnSpPr>
      <xdr:spPr>
        <a:xfrm flipV="1">
          <a:off x="21323300" y="13276931"/>
          <a:ext cx="8382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88791</xdr:rowOff>
    </xdr:from>
    <xdr:to>
      <xdr:col>31</xdr:col>
      <xdr:colOff>34925</xdr:colOff>
      <xdr:row>77</xdr:row>
      <xdr:rowOff>97596</xdr:rowOff>
    </xdr:to>
    <xdr:cxnSp macro="">
      <xdr:nvCxnSpPr>
        <xdr:cNvPr id="831" name="直線コネクタ 830"/>
        <xdr:cNvCxnSpPr/>
      </xdr:nvCxnSpPr>
      <xdr:spPr>
        <a:xfrm>
          <a:off x="20434300" y="13290441"/>
          <a:ext cx="889000" cy="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69227</xdr:rowOff>
    </xdr:from>
    <xdr:to>
      <xdr:col>29</xdr:col>
      <xdr:colOff>517525</xdr:colOff>
      <xdr:row>77</xdr:row>
      <xdr:rowOff>88791</xdr:rowOff>
    </xdr:to>
    <xdr:cxnSp macro="">
      <xdr:nvCxnSpPr>
        <xdr:cNvPr id="834" name="直線コネクタ 833"/>
        <xdr:cNvCxnSpPr/>
      </xdr:nvCxnSpPr>
      <xdr:spPr>
        <a:xfrm>
          <a:off x="19545300" y="13270877"/>
          <a:ext cx="889000" cy="1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65089</xdr:rowOff>
    </xdr:from>
    <xdr:ext cx="599010" cy="259045"/>
    <xdr:sp macro="" textlink="">
      <xdr:nvSpPr>
        <xdr:cNvPr id="836" name="テキスト ボックス 835"/>
        <xdr:cNvSpPr txBox="1"/>
      </xdr:nvSpPr>
      <xdr:spPr>
        <a:xfrm>
          <a:off x="20134794"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2505</xdr:rowOff>
    </xdr:from>
    <xdr:to>
      <xdr:col>28</xdr:col>
      <xdr:colOff>314325</xdr:colOff>
      <xdr:row>77</xdr:row>
      <xdr:rowOff>69227</xdr:rowOff>
    </xdr:to>
    <xdr:cxnSp macro="">
      <xdr:nvCxnSpPr>
        <xdr:cNvPr id="837" name="直線コネクタ 836"/>
        <xdr:cNvCxnSpPr/>
      </xdr:nvCxnSpPr>
      <xdr:spPr>
        <a:xfrm>
          <a:off x="18656300" y="13204155"/>
          <a:ext cx="889000" cy="6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83678</xdr:rowOff>
    </xdr:from>
    <xdr:ext cx="534377" cy="259045"/>
    <xdr:sp macro="" textlink="">
      <xdr:nvSpPr>
        <xdr:cNvPr id="839" name="テキスト ボックス 838"/>
        <xdr:cNvSpPr txBox="1"/>
      </xdr:nvSpPr>
      <xdr:spPr>
        <a:xfrm>
          <a:off x="19278111" y="1294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24481</xdr:rowOff>
    </xdr:from>
    <xdr:to>
      <xdr:col>32</xdr:col>
      <xdr:colOff>238125</xdr:colOff>
      <xdr:row>77</xdr:row>
      <xdr:rowOff>126081</xdr:rowOff>
    </xdr:to>
    <xdr:sp macro="" textlink="">
      <xdr:nvSpPr>
        <xdr:cNvPr id="847" name="円/楕円 846"/>
        <xdr:cNvSpPr/>
      </xdr:nvSpPr>
      <xdr:spPr>
        <a:xfrm>
          <a:off x="22110700" y="1322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2908</xdr:rowOff>
    </xdr:from>
    <xdr:ext cx="534377" cy="259045"/>
    <xdr:sp macro="" textlink="">
      <xdr:nvSpPr>
        <xdr:cNvPr id="848" name="繰出金該当値テキスト"/>
        <xdr:cNvSpPr txBox="1"/>
      </xdr:nvSpPr>
      <xdr:spPr>
        <a:xfrm>
          <a:off x="22212300" y="1320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81,908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46796</xdr:rowOff>
    </xdr:from>
    <xdr:to>
      <xdr:col>31</xdr:col>
      <xdr:colOff>85725</xdr:colOff>
      <xdr:row>77</xdr:row>
      <xdr:rowOff>148396</xdr:rowOff>
    </xdr:to>
    <xdr:sp macro="" textlink="">
      <xdr:nvSpPr>
        <xdr:cNvPr id="849" name="円/楕円 848"/>
        <xdr:cNvSpPr/>
      </xdr:nvSpPr>
      <xdr:spPr>
        <a:xfrm>
          <a:off x="21272500" y="1324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139523</xdr:rowOff>
    </xdr:from>
    <xdr:ext cx="534377" cy="259045"/>
    <xdr:sp macro="" textlink="">
      <xdr:nvSpPr>
        <xdr:cNvPr id="850" name="テキスト ボックス 849"/>
        <xdr:cNvSpPr txBox="1"/>
      </xdr:nvSpPr>
      <xdr:spPr>
        <a:xfrm>
          <a:off x="21056111" y="13341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76,051</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37991</xdr:rowOff>
    </xdr:from>
    <xdr:to>
      <xdr:col>29</xdr:col>
      <xdr:colOff>568325</xdr:colOff>
      <xdr:row>77</xdr:row>
      <xdr:rowOff>139591</xdr:rowOff>
    </xdr:to>
    <xdr:sp macro="" textlink="">
      <xdr:nvSpPr>
        <xdr:cNvPr id="851" name="円/楕円 850"/>
        <xdr:cNvSpPr/>
      </xdr:nvSpPr>
      <xdr:spPr>
        <a:xfrm>
          <a:off x="20383500" y="1323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130718</xdr:rowOff>
    </xdr:from>
    <xdr:ext cx="534377" cy="259045"/>
    <xdr:sp macro="" textlink="">
      <xdr:nvSpPr>
        <xdr:cNvPr id="852" name="テキスト ボックス 851"/>
        <xdr:cNvSpPr txBox="1"/>
      </xdr:nvSpPr>
      <xdr:spPr>
        <a:xfrm>
          <a:off x="20167111" y="1333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78,362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18427</xdr:rowOff>
    </xdr:from>
    <xdr:to>
      <xdr:col>28</xdr:col>
      <xdr:colOff>365125</xdr:colOff>
      <xdr:row>77</xdr:row>
      <xdr:rowOff>120027</xdr:rowOff>
    </xdr:to>
    <xdr:sp macro="" textlink="">
      <xdr:nvSpPr>
        <xdr:cNvPr id="853" name="円/楕円 852"/>
        <xdr:cNvSpPr/>
      </xdr:nvSpPr>
      <xdr:spPr>
        <a:xfrm>
          <a:off x="19494500" y="1322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111154</xdr:rowOff>
    </xdr:from>
    <xdr:ext cx="534377" cy="259045"/>
    <xdr:sp macro="" textlink="">
      <xdr:nvSpPr>
        <xdr:cNvPr id="854" name="テキスト ボックス 853"/>
        <xdr:cNvSpPr txBox="1"/>
      </xdr:nvSpPr>
      <xdr:spPr>
        <a:xfrm>
          <a:off x="19278111" y="133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83,497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123155</xdr:rowOff>
    </xdr:from>
    <xdr:to>
      <xdr:col>27</xdr:col>
      <xdr:colOff>161925</xdr:colOff>
      <xdr:row>77</xdr:row>
      <xdr:rowOff>53305</xdr:rowOff>
    </xdr:to>
    <xdr:sp macro="" textlink="">
      <xdr:nvSpPr>
        <xdr:cNvPr id="855" name="円/楕円 854"/>
        <xdr:cNvSpPr/>
      </xdr:nvSpPr>
      <xdr:spPr>
        <a:xfrm>
          <a:off x="18605500" y="131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69833</xdr:rowOff>
    </xdr:from>
    <xdr:ext cx="599010" cy="259045"/>
    <xdr:sp macro="" textlink="">
      <xdr:nvSpPr>
        <xdr:cNvPr id="856" name="テキスト ボックス 855"/>
        <xdr:cNvSpPr txBox="1"/>
      </xdr:nvSpPr>
      <xdr:spPr>
        <a:xfrm>
          <a:off x="18356794" y="1292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101,009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ほぼすべての科目について、類似団体平均を大きく下回っている。</a:t>
          </a:r>
          <a:endParaRPr kumimoji="1" lang="en-US" altLang="ja-JP" sz="1400">
            <a:latin typeface="ＭＳ Ｐゴシック"/>
          </a:endParaRPr>
        </a:p>
        <a:p>
          <a:r>
            <a:rPr kumimoji="1" lang="ja-JP" altLang="en-US" sz="1400" b="0">
              <a:latin typeface="ＭＳ Ｐゴシック"/>
            </a:rPr>
            <a:t>　このことから、より低いコストで住民サービスをおこなっていることがわかる。</a:t>
          </a:r>
          <a:endParaRPr kumimoji="1" lang="en-US" altLang="ja-JP" sz="1400" b="0">
            <a:latin typeface="ＭＳ Ｐゴシック"/>
          </a:endParaRPr>
        </a:p>
        <a:p>
          <a:r>
            <a:rPr kumimoji="1" lang="ja-JP" altLang="en-US" sz="1400" b="0">
              <a:latin typeface="ＭＳ Ｐゴシック"/>
            </a:rPr>
            <a:t>　しかし、普通建設事業費（うち新規整備）については、唯一類似団体平均を上回っている。</a:t>
          </a:r>
          <a:endParaRPr kumimoji="1" lang="en-US" altLang="ja-JP" sz="1400" b="0">
            <a:latin typeface="ＭＳ Ｐゴシック"/>
          </a:endParaRPr>
        </a:p>
        <a:p>
          <a:r>
            <a:rPr kumimoji="1" lang="ja-JP" altLang="en-US" sz="1400" b="0">
              <a:latin typeface="ＭＳ Ｐゴシック"/>
            </a:rPr>
            <a:t>　これは、「庁舎建設事業」行ったためであるが、今後も定住促進住宅の造成等が予定されており、本科目については継続して平均を上回ることが予想される。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福島県湯川村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3,373
3,364
16.37
3,218,410
3,015,203
78,104
1,564,338
2,770,153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6.4
9.2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171132</xdr:rowOff>
    </xdr:from>
    <xdr:to>
      <xdr:col>6</xdr:col>
      <xdr:colOff>511175</xdr:colOff>
      <xdr:row>38</xdr:row>
      <xdr:rowOff>6802</xdr:rowOff>
    </xdr:to>
    <xdr:cxnSp macro="">
      <xdr:nvCxnSpPr>
        <xdr:cNvPr id="62" name="直線コネクタ 61"/>
        <xdr:cNvCxnSpPr/>
      </xdr:nvCxnSpPr>
      <xdr:spPr>
        <a:xfrm flipV="1">
          <a:off x="3797300" y="6514782"/>
          <a:ext cx="8382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6802</xdr:rowOff>
    </xdr:from>
    <xdr:to>
      <xdr:col>5</xdr:col>
      <xdr:colOff>358775</xdr:colOff>
      <xdr:row>38</xdr:row>
      <xdr:rowOff>12876</xdr:rowOff>
    </xdr:to>
    <xdr:cxnSp macro="">
      <xdr:nvCxnSpPr>
        <xdr:cNvPr id="65" name="直線コネクタ 64"/>
        <xdr:cNvCxnSpPr/>
      </xdr:nvCxnSpPr>
      <xdr:spPr>
        <a:xfrm flipV="1">
          <a:off x="2908300" y="6521902"/>
          <a:ext cx="889000" cy="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7749</xdr:rowOff>
    </xdr:from>
    <xdr:to>
      <xdr:col>4</xdr:col>
      <xdr:colOff>155575</xdr:colOff>
      <xdr:row>38</xdr:row>
      <xdr:rowOff>12876</xdr:rowOff>
    </xdr:to>
    <xdr:cxnSp macro="">
      <xdr:nvCxnSpPr>
        <xdr:cNvPr id="68" name="直線コネクタ 67"/>
        <xdr:cNvCxnSpPr/>
      </xdr:nvCxnSpPr>
      <xdr:spPr>
        <a:xfrm>
          <a:off x="2019300" y="6522849"/>
          <a:ext cx="889000" cy="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168504</xdr:rowOff>
    </xdr:from>
    <xdr:to>
      <xdr:col>2</xdr:col>
      <xdr:colOff>638175</xdr:colOff>
      <xdr:row>38</xdr:row>
      <xdr:rowOff>7749</xdr:rowOff>
    </xdr:to>
    <xdr:cxnSp macro="">
      <xdr:nvCxnSpPr>
        <xdr:cNvPr id="71" name="直線コネクタ 70"/>
        <xdr:cNvCxnSpPr/>
      </xdr:nvCxnSpPr>
      <xdr:spPr>
        <a:xfrm>
          <a:off x="1130300" y="6512154"/>
          <a:ext cx="889000" cy="1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120333</xdr:rowOff>
    </xdr:from>
    <xdr:to>
      <xdr:col>6</xdr:col>
      <xdr:colOff>561975</xdr:colOff>
      <xdr:row>38</xdr:row>
      <xdr:rowOff>50482</xdr:rowOff>
    </xdr:to>
    <xdr:sp macro="" textlink="">
      <xdr:nvSpPr>
        <xdr:cNvPr id="81" name="円/楕円 80"/>
        <xdr:cNvSpPr/>
      </xdr:nvSpPr>
      <xdr:spPr>
        <a:xfrm>
          <a:off x="4584700" y="6463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70218</xdr:rowOff>
    </xdr:from>
    <xdr:ext cx="534377" cy="259045"/>
    <xdr:sp macro="" textlink="">
      <xdr:nvSpPr>
        <xdr:cNvPr id="82" name="議会費該当値テキスト"/>
        <xdr:cNvSpPr txBox="1"/>
      </xdr:nvSpPr>
      <xdr:spPr>
        <a:xfrm>
          <a:off x="4686300" y="6413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16,575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127452</xdr:rowOff>
    </xdr:from>
    <xdr:to>
      <xdr:col>5</xdr:col>
      <xdr:colOff>409575</xdr:colOff>
      <xdr:row>38</xdr:row>
      <xdr:rowOff>57602</xdr:rowOff>
    </xdr:to>
    <xdr:sp macro="" textlink="">
      <xdr:nvSpPr>
        <xdr:cNvPr id="83" name="円/楕円 82"/>
        <xdr:cNvSpPr/>
      </xdr:nvSpPr>
      <xdr:spPr>
        <a:xfrm>
          <a:off x="3746500" y="647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48729</xdr:rowOff>
    </xdr:from>
    <xdr:ext cx="534377" cy="259045"/>
    <xdr:sp macro="" textlink="">
      <xdr:nvSpPr>
        <xdr:cNvPr id="84" name="テキスト ボックス 83"/>
        <xdr:cNvSpPr txBox="1"/>
      </xdr:nvSpPr>
      <xdr:spPr>
        <a:xfrm>
          <a:off x="3530111" y="656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133526</xdr:rowOff>
    </xdr:from>
    <xdr:to>
      <xdr:col>4</xdr:col>
      <xdr:colOff>206375</xdr:colOff>
      <xdr:row>38</xdr:row>
      <xdr:rowOff>63676</xdr:rowOff>
    </xdr:to>
    <xdr:sp macro="" textlink="">
      <xdr:nvSpPr>
        <xdr:cNvPr id="85" name="円/楕円 84"/>
        <xdr:cNvSpPr/>
      </xdr:nvSpPr>
      <xdr:spPr>
        <a:xfrm>
          <a:off x="2857500" y="647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54803</xdr:rowOff>
    </xdr:from>
    <xdr:ext cx="534377" cy="259045"/>
    <xdr:sp macro="" textlink="">
      <xdr:nvSpPr>
        <xdr:cNvPr id="86" name="テキスト ボックス 85"/>
        <xdr:cNvSpPr txBox="1"/>
      </xdr:nvSpPr>
      <xdr:spPr>
        <a:xfrm>
          <a:off x="2641111" y="656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128399</xdr:rowOff>
    </xdr:from>
    <xdr:to>
      <xdr:col>3</xdr:col>
      <xdr:colOff>3175</xdr:colOff>
      <xdr:row>38</xdr:row>
      <xdr:rowOff>58548</xdr:rowOff>
    </xdr:to>
    <xdr:sp macro="" textlink="">
      <xdr:nvSpPr>
        <xdr:cNvPr id="87" name="円/楕円 86"/>
        <xdr:cNvSpPr/>
      </xdr:nvSpPr>
      <xdr:spPr>
        <a:xfrm>
          <a:off x="1968500" y="64720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49676</xdr:rowOff>
    </xdr:from>
    <xdr:ext cx="534377" cy="259045"/>
    <xdr:sp macro="" textlink="">
      <xdr:nvSpPr>
        <xdr:cNvPr id="88" name="テキスト ボックス 87"/>
        <xdr:cNvSpPr txBox="1"/>
      </xdr:nvSpPr>
      <xdr:spPr>
        <a:xfrm>
          <a:off x="1752111" y="656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117704</xdr:rowOff>
    </xdr:from>
    <xdr:to>
      <xdr:col>1</xdr:col>
      <xdr:colOff>485775</xdr:colOff>
      <xdr:row>38</xdr:row>
      <xdr:rowOff>47854</xdr:rowOff>
    </xdr:to>
    <xdr:sp macro="" textlink="">
      <xdr:nvSpPr>
        <xdr:cNvPr id="89" name="円/楕円 88"/>
        <xdr:cNvSpPr/>
      </xdr:nvSpPr>
      <xdr:spPr>
        <a:xfrm>
          <a:off x="1079500" y="646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38981</xdr:rowOff>
    </xdr:from>
    <xdr:ext cx="534377" cy="259045"/>
    <xdr:sp macro="" textlink="">
      <xdr:nvSpPr>
        <xdr:cNvPr id="90" name="テキスト ボックス 89"/>
        <xdr:cNvSpPr txBox="1"/>
      </xdr:nvSpPr>
      <xdr:spPr>
        <a:xfrm>
          <a:off x="863111" y="655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96,043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49343</xdr:rowOff>
    </xdr:from>
    <xdr:to>
      <xdr:col>6</xdr:col>
      <xdr:colOff>511175</xdr:colOff>
      <xdr:row>57</xdr:row>
      <xdr:rowOff>47449</xdr:rowOff>
    </xdr:to>
    <xdr:cxnSp macro="">
      <xdr:nvCxnSpPr>
        <xdr:cNvPr id="121" name="直線コネクタ 120"/>
        <xdr:cNvCxnSpPr/>
      </xdr:nvCxnSpPr>
      <xdr:spPr>
        <a:xfrm>
          <a:off x="3797300" y="9650543"/>
          <a:ext cx="838200" cy="16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49343</xdr:rowOff>
    </xdr:from>
    <xdr:to>
      <xdr:col>5</xdr:col>
      <xdr:colOff>358775</xdr:colOff>
      <xdr:row>57</xdr:row>
      <xdr:rowOff>87350</xdr:rowOff>
    </xdr:to>
    <xdr:cxnSp macro="">
      <xdr:nvCxnSpPr>
        <xdr:cNvPr id="124" name="直線コネクタ 123"/>
        <xdr:cNvCxnSpPr/>
      </xdr:nvCxnSpPr>
      <xdr:spPr>
        <a:xfrm flipV="1">
          <a:off x="2908300" y="9650543"/>
          <a:ext cx="889000" cy="20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87350</xdr:rowOff>
    </xdr:from>
    <xdr:to>
      <xdr:col>4</xdr:col>
      <xdr:colOff>155575</xdr:colOff>
      <xdr:row>58</xdr:row>
      <xdr:rowOff>30345</xdr:rowOff>
    </xdr:to>
    <xdr:cxnSp macro="">
      <xdr:nvCxnSpPr>
        <xdr:cNvPr id="127" name="直線コネクタ 126"/>
        <xdr:cNvCxnSpPr/>
      </xdr:nvCxnSpPr>
      <xdr:spPr>
        <a:xfrm flipV="1">
          <a:off x="2019300" y="9860000"/>
          <a:ext cx="889000" cy="11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30345</xdr:rowOff>
    </xdr:from>
    <xdr:to>
      <xdr:col>2</xdr:col>
      <xdr:colOff>638175</xdr:colOff>
      <xdr:row>58</xdr:row>
      <xdr:rowOff>38646</xdr:rowOff>
    </xdr:to>
    <xdr:cxnSp macro="">
      <xdr:nvCxnSpPr>
        <xdr:cNvPr id="130" name="直線コネクタ 129"/>
        <xdr:cNvCxnSpPr/>
      </xdr:nvCxnSpPr>
      <xdr:spPr>
        <a:xfrm flipV="1">
          <a:off x="1130300" y="9974445"/>
          <a:ext cx="889000" cy="8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168099</xdr:rowOff>
    </xdr:from>
    <xdr:to>
      <xdr:col>6</xdr:col>
      <xdr:colOff>561975</xdr:colOff>
      <xdr:row>57</xdr:row>
      <xdr:rowOff>98249</xdr:rowOff>
    </xdr:to>
    <xdr:sp macro="" textlink="">
      <xdr:nvSpPr>
        <xdr:cNvPr id="140" name="円/楕円 139"/>
        <xdr:cNvSpPr/>
      </xdr:nvSpPr>
      <xdr:spPr>
        <a:xfrm>
          <a:off x="4584700" y="976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19526</xdr:rowOff>
    </xdr:from>
    <xdr:ext cx="599010" cy="259045"/>
    <xdr:sp macro="" textlink="">
      <xdr:nvSpPr>
        <xdr:cNvPr id="141" name="総務費該当値テキスト"/>
        <xdr:cNvSpPr txBox="1"/>
      </xdr:nvSpPr>
      <xdr:spPr>
        <a:xfrm>
          <a:off x="4686300" y="962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362,245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169993</xdr:rowOff>
    </xdr:from>
    <xdr:to>
      <xdr:col>5</xdr:col>
      <xdr:colOff>409575</xdr:colOff>
      <xdr:row>56</xdr:row>
      <xdr:rowOff>100143</xdr:rowOff>
    </xdr:to>
    <xdr:sp macro="" textlink="">
      <xdr:nvSpPr>
        <xdr:cNvPr id="142" name="円/楕円 141"/>
        <xdr:cNvSpPr/>
      </xdr:nvSpPr>
      <xdr:spPr>
        <a:xfrm>
          <a:off x="3746500" y="95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116670</xdr:rowOff>
    </xdr:from>
    <xdr:ext cx="599010" cy="259045"/>
    <xdr:sp macro="" textlink="">
      <xdr:nvSpPr>
        <xdr:cNvPr id="143" name="テキスト ボックス 142"/>
        <xdr:cNvSpPr txBox="1"/>
      </xdr:nvSpPr>
      <xdr:spPr>
        <a:xfrm>
          <a:off x="3497794" y="937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518,005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36550</xdr:rowOff>
    </xdr:from>
    <xdr:to>
      <xdr:col>4</xdr:col>
      <xdr:colOff>206375</xdr:colOff>
      <xdr:row>57</xdr:row>
      <xdr:rowOff>138150</xdr:rowOff>
    </xdr:to>
    <xdr:sp macro="" textlink="">
      <xdr:nvSpPr>
        <xdr:cNvPr id="144" name="円/楕円 143"/>
        <xdr:cNvSpPr/>
      </xdr:nvSpPr>
      <xdr:spPr>
        <a:xfrm>
          <a:off x="2857500" y="98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154677</xdr:rowOff>
    </xdr:from>
    <xdr:ext cx="599010" cy="259045"/>
    <xdr:sp macro="" textlink="">
      <xdr:nvSpPr>
        <xdr:cNvPr id="145" name="テキスト ボックス 144"/>
        <xdr:cNvSpPr txBox="1"/>
      </xdr:nvSpPr>
      <xdr:spPr>
        <a:xfrm>
          <a:off x="2608794" y="958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325,590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150995</xdr:rowOff>
    </xdr:from>
    <xdr:to>
      <xdr:col>3</xdr:col>
      <xdr:colOff>3175</xdr:colOff>
      <xdr:row>58</xdr:row>
      <xdr:rowOff>81145</xdr:rowOff>
    </xdr:to>
    <xdr:sp macro="" textlink="">
      <xdr:nvSpPr>
        <xdr:cNvPr id="146" name="円/楕円 145"/>
        <xdr:cNvSpPr/>
      </xdr:nvSpPr>
      <xdr:spPr>
        <a:xfrm>
          <a:off x="1968500" y="992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72272</xdr:rowOff>
    </xdr:from>
    <xdr:ext cx="599010" cy="259045"/>
    <xdr:sp macro="" textlink="">
      <xdr:nvSpPr>
        <xdr:cNvPr id="147" name="テキスト ボックス 146"/>
        <xdr:cNvSpPr txBox="1"/>
      </xdr:nvSpPr>
      <xdr:spPr>
        <a:xfrm>
          <a:off x="1719794" y="10016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220,457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159296</xdr:rowOff>
    </xdr:from>
    <xdr:to>
      <xdr:col>1</xdr:col>
      <xdr:colOff>485775</xdr:colOff>
      <xdr:row>58</xdr:row>
      <xdr:rowOff>89446</xdr:rowOff>
    </xdr:to>
    <xdr:sp macro="" textlink="">
      <xdr:nvSpPr>
        <xdr:cNvPr id="148" name="円/楕円 147"/>
        <xdr:cNvSpPr/>
      </xdr:nvSpPr>
      <xdr:spPr>
        <a:xfrm>
          <a:off x="1079500" y="993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80573</xdr:rowOff>
    </xdr:from>
    <xdr:ext cx="599010" cy="259045"/>
    <xdr:sp macro="" textlink="">
      <xdr:nvSpPr>
        <xdr:cNvPr id="149" name="テキスト ボックス 148"/>
        <xdr:cNvSpPr txBox="1"/>
      </xdr:nvSpPr>
      <xdr:spPr>
        <a:xfrm>
          <a:off x="830794" y="1002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277,821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47090</xdr:rowOff>
    </xdr:from>
    <xdr:to>
      <xdr:col>6</xdr:col>
      <xdr:colOff>511175</xdr:colOff>
      <xdr:row>78</xdr:row>
      <xdr:rowOff>53152</xdr:rowOff>
    </xdr:to>
    <xdr:cxnSp macro="">
      <xdr:nvCxnSpPr>
        <xdr:cNvPr id="178" name="直線コネクタ 177"/>
        <xdr:cNvCxnSpPr/>
      </xdr:nvCxnSpPr>
      <xdr:spPr>
        <a:xfrm flipV="1">
          <a:off x="3797300" y="13420190"/>
          <a:ext cx="838200" cy="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53152</xdr:rowOff>
    </xdr:from>
    <xdr:to>
      <xdr:col>5</xdr:col>
      <xdr:colOff>358775</xdr:colOff>
      <xdr:row>78</xdr:row>
      <xdr:rowOff>64505</xdr:rowOff>
    </xdr:to>
    <xdr:cxnSp macro="">
      <xdr:nvCxnSpPr>
        <xdr:cNvPr id="181" name="直線コネクタ 180"/>
        <xdr:cNvCxnSpPr/>
      </xdr:nvCxnSpPr>
      <xdr:spPr>
        <a:xfrm flipV="1">
          <a:off x="2908300" y="13426252"/>
          <a:ext cx="889000" cy="1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96758</xdr:rowOff>
    </xdr:from>
    <xdr:to>
      <xdr:col>4</xdr:col>
      <xdr:colOff>155575</xdr:colOff>
      <xdr:row>78</xdr:row>
      <xdr:rowOff>64505</xdr:rowOff>
    </xdr:to>
    <xdr:cxnSp macro="">
      <xdr:nvCxnSpPr>
        <xdr:cNvPr id="184" name="直線コネクタ 183"/>
        <xdr:cNvCxnSpPr/>
      </xdr:nvCxnSpPr>
      <xdr:spPr>
        <a:xfrm>
          <a:off x="2019300" y="13298408"/>
          <a:ext cx="889000" cy="13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96758</xdr:rowOff>
    </xdr:from>
    <xdr:to>
      <xdr:col>2</xdr:col>
      <xdr:colOff>638175</xdr:colOff>
      <xdr:row>78</xdr:row>
      <xdr:rowOff>7429</xdr:rowOff>
    </xdr:to>
    <xdr:cxnSp macro="">
      <xdr:nvCxnSpPr>
        <xdr:cNvPr id="187" name="直線コネクタ 186"/>
        <xdr:cNvCxnSpPr/>
      </xdr:nvCxnSpPr>
      <xdr:spPr>
        <a:xfrm flipV="1">
          <a:off x="1130300" y="13298408"/>
          <a:ext cx="889000" cy="8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167740</xdr:rowOff>
    </xdr:from>
    <xdr:to>
      <xdr:col>6</xdr:col>
      <xdr:colOff>561975</xdr:colOff>
      <xdr:row>78</xdr:row>
      <xdr:rowOff>97890</xdr:rowOff>
    </xdr:to>
    <xdr:sp macro="" textlink="">
      <xdr:nvSpPr>
        <xdr:cNvPr id="197" name="円/楕円 196"/>
        <xdr:cNvSpPr/>
      </xdr:nvSpPr>
      <xdr:spPr>
        <a:xfrm>
          <a:off x="4584700" y="1336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82667</xdr:rowOff>
    </xdr:from>
    <xdr:ext cx="599010" cy="259045"/>
    <xdr:sp macro="" textlink="">
      <xdr:nvSpPr>
        <xdr:cNvPr id="198" name="民生費該当値テキスト"/>
        <xdr:cNvSpPr txBox="1"/>
      </xdr:nvSpPr>
      <xdr:spPr>
        <a:xfrm>
          <a:off x="4686300" y="1328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132,921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2352</xdr:rowOff>
    </xdr:from>
    <xdr:to>
      <xdr:col>5</xdr:col>
      <xdr:colOff>409575</xdr:colOff>
      <xdr:row>78</xdr:row>
      <xdr:rowOff>103952</xdr:rowOff>
    </xdr:to>
    <xdr:sp macro="" textlink="">
      <xdr:nvSpPr>
        <xdr:cNvPr id="199" name="円/楕円 198"/>
        <xdr:cNvSpPr/>
      </xdr:nvSpPr>
      <xdr:spPr>
        <a:xfrm>
          <a:off x="3746500" y="1337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95079</xdr:rowOff>
    </xdr:from>
    <xdr:ext cx="599010" cy="259045"/>
    <xdr:sp macro="" textlink="">
      <xdr:nvSpPr>
        <xdr:cNvPr id="200" name="テキスト ボックス 199"/>
        <xdr:cNvSpPr txBox="1"/>
      </xdr:nvSpPr>
      <xdr:spPr>
        <a:xfrm>
          <a:off x="3497794" y="13468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13705</xdr:rowOff>
    </xdr:from>
    <xdr:to>
      <xdr:col>4</xdr:col>
      <xdr:colOff>206375</xdr:colOff>
      <xdr:row>78</xdr:row>
      <xdr:rowOff>115305</xdr:rowOff>
    </xdr:to>
    <xdr:sp macro="" textlink="">
      <xdr:nvSpPr>
        <xdr:cNvPr id="201" name="円/楕円 200"/>
        <xdr:cNvSpPr/>
      </xdr:nvSpPr>
      <xdr:spPr>
        <a:xfrm>
          <a:off x="2857500" y="133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106432</xdr:rowOff>
    </xdr:from>
    <xdr:ext cx="599010" cy="259045"/>
    <xdr:sp macro="" textlink="">
      <xdr:nvSpPr>
        <xdr:cNvPr id="202" name="テキスト ボックス 201"/>
        <xdr:cNvSpPr txBox="1"/>
      </xdr:nvSpPr>
      <xdr:spPr>
        <a:xfrm>
          <a:off x="2608794" y="1347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119,209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45958</xdr:rowOff>
    </xdr:from>
    <xdr:to>
      <xdr:col>3</xdr:col>
      <xdr:colOff>3175</xdr:colOff>
      <xdr:row>77</xdr:row>
      <xdr:rowOff>147558</xdr:rowOff>
    </xdr:to>
    <xdr:sp macro="" textlink="">
      <xdr:nvSpPr>
        <xdr:cNvPr id="203" name="円/楕円 202"/>
        <xdr:cNvSpPr/>
      </xdr:nvSpPr>
      <xdr:spPr>
        <a:xfrm>
          <a:off x="1968500" y="132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164085</xdr:rowOff>
    </xdr:from>
    <xdr:ext cx="599010" cy="259045"/>
    <xdr:sp macro="" textlink="">
      <xdr:nvSpPr>
        <xdr:cNvPr id="204" name="テキスト ボックス 203"/>
        <xdr:cNvSpPr txBox="1"/>
      </xdr:nvSpPr>
      <xdr:spPr>
        <a:xfrm>
          <a:off x="1719794" y="1302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228,812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128079</xdr:rowOff>
    </xdr:from>
    <xdr:to>
      <xdr:col>1</xdr:col>
      <xdr:colOff>485775</xdr:colOff>
      <xdr:row>78</xdr:row>
      <xdr:rowOff>58229</xdr:rowOff>
    </xdr:to>
    <xdr:sp macro="" textlink="">
      <xdr:nvSpPr>
        <xdr:cNvPr id="205" name="円/楕円 204"/>
        <xdr:cNvSpPr/>
      </xdr:nvSpPr>
      <xdr:spPr>
        <a:xfrm>
          <a:off x="1079500" y="13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49356</xdr:rowOff>
    </xdr:from>
    <xdr:ext cx="599010" cy="259045"/>
    <xdr:sp macro="" textlink="">
      <xdr:nvSpPr>
        <xdr:cNvPr id="206" name="テキスト ボックス 205"/>
        <xdr:cNvSpPr txBox="1"/>
      </xdr:nvSpPr>
      <xdr:spPr>
        <a:xfrm>
          <a:off x="830794" y="1342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167208</xdr:rowOff>
    </xdr:from>
    <xdr:to>
      <xdr:col>6</xdr:col>
      <xdr:colOff>511175</xdr:colOff>
      <xdr:row>97</xdr:row>
      <xdr:rowOff>130727</xdr:rowOff>
    </xdr:to>
    <xdr:cxnSp macro="">
      <xdr:nvCxnSpPr>
        <xdr:cNvPr id="235" name="直線コネクタ 234"/>
        <xdr:cNvCxnSpPr/>
      </xdr:nvCxnSpPr>
      <xdr:spPr>
        <a:xfrm>
          <a:off x="3797300" y="16626408"/>
          <a:ext cx="838200" cy="13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167208</xdr:rowOff>
    </xdr:from>
    <xdr:to>
      <xdr:col>5</xdr:col>
      <xdr:colOff>358775</xdr:colOff>
      <xdr:row>98</xdr:row>
      <xdr:rowOff>36404</xdr:rowOff>
    </xdr:to>
    <xdr:cxnSp macro="">
      <xdr:nvCxnSpPr>
        <xdr:cNvPr id="238" name="直線コネクタ 237"/>
        <xdr:cNvCxnSpPr/>
      </xdr:nvCxnSpPr>
      <xdr:spPr>
        <a:xfrm flipV="1">
          <a:off x="2908300" y="16626408"/>
          <a:ext cx="889000" cy="21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36404</xdr:rowOff>
    </xdr:from>
    <xdr:to>
      <xdr:col>4</xdr:col>
      <xdr:colOff>155575</xdr:colOff>
      <xdr:row>98</xdr:row>
      <xdr:rowOff>90601</xdr:rowOff>
    </xdr:to>
    <xdr:cxnSp macro="">
      <xdr:nvCxnSpPr>
        <xdr:cNvPr id="241" name="直線コネクタ 240"/>
        <xdr:cNvCxnSpPr/>
      </xdr:nvCxnSpPr>
      <xdr:spPr>
        <a:xfrm flipV="1">
          <a:off x="2019300" y="16838504"/>
          <a:ext cx="889000" cy="5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65154</xdr:rowOff>
    </xdr:from>
    <xdr:to>
      <xdr:col>2</xdr:col>
      <xdr:colOff>638175</xdr:colOff>
      <xdr:row>98</xdr:row>
      <xdr:rowOff>90601</xdr:rowOff>
    </xdr:to>
    <xdr:cxnSp macro="">
      <xdr:nvCxnSpPr>
        <xdr:cNvPr id="244" name="直線コネクタ 243"/>
        <xdr:cNvCxnSpPr/>
      </xdr:nvCxnSpPr>
      <xdr:spPr>
        <a:xfrm>
          <a:off x="1130300" y="16867254"/>
          <a:ext cx="889000" cy="2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79927</xdr:rowOff>
    </xdr:from>
    <xdr:to>
      <xdr:col>6</xdr:col>
      <xdr:colOff>561975</xdr:colOff>
      <xdr:row>98</xdr:row>
      <xdr:rowOff>10077</xdr:rowOff>
    </xdr:to>
    <xdr:sp macro="" textlink="">
      <xdr:nvSpPr>
        <xdr:cNvPr id="254" name="円/楕円 253"/>
        <xdr:cNvSpPr/>
      </xdr:nvSpPr>
      <xdr:spPr>
        <a:xfrm>
          <a:off x="4584700" y="167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58354</xdr:rowOff>
    </xdr:from>
    <xdr:ext cx="534377" cy="259045"/>
    <xdr:sp macro="" textlink="">
      <xdr:nvSpPr>
        <xdr:cNvPr id="255" name="衛生費該当値テキスト"/>
        <xdr:cNvSpPr txBox="1"/>
      </xdr:nvSpPr>
      <xdr:spPr>
        <a:xfrm>
          <a:off x="4686300" y="1668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67,355</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116408</xdr:rowOff>
    </xdr:from>
    <xdr:to>
      <xdr:col>5</xdr:col>
      <xdr:colOff>409575</xdr:colOff>
      <xdr:row>97</xdr:row>
      <xdr:rowOff>46558</xdr:rowOff>
    </xdr:to>
    <xdr:sp macro="" textlink="">
      <xdr:nvSpPr>
        <xdr:cNvPr id="256" name="円/楕円 255"/>
        <xdr:cNvSpPr/>
      </xdr:nvSpPr>
      <xdr:spPr>
        <a:xfrm>
          <a:off x="3746500" y="1657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37685</xdr:rowOff>
    </xdr:from>
    <xdr:ext cx="599010" cy="259045"/>
    <xdr:sp macro="" textlink="">
      <xdr:nvSpPr>
        <xdr:cNvPr id="257" name="テキスト ボックス 256"/>
        <xdr:cNvSpPr txBox="1"/>
      </xdr:nvSpPr>
      <xdr:spPr>
        <a:xfrm>
          <a:off x="3497794" y="1666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102,780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157054</xdr:rowOff>
    </xdr:from>
    <xdr:to>
      <xdr:col>4</xdr:col>
      <xdr:colOff>206375</xdr:colOff>
      <xdr:row>98</xdr:row>
      <xdr:rowOff>87204</xdr:rowOff>
    </xdr:to>
    <xdr:sp macro="" textlink="">
      <xdr:nvSpPr>
        <xdr:cNvPr id="258" name="円/楕円 257"/>
        <xdr:cNvSpPr/>
      </xdr:nvSpPr>
      <xdr:spPr>
        <a:xfrm>
          <a:off x="2857500" y="1678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78331</xdr:rowOff>
    </xdr:from>
    <xdr:ext cx="534377" cy="259045"/>
    <xdr:sp macro="" textlink="">
      <xdr:nvSpPr>
        <xdr:cNvPr id="259" name="テキスト ボックス 258"/>
        <xdr:cNvSpPr txBox="1"/>
      </xdr:nvSpPr>
      <xdr:spPr>
        <a:xfrm>
          <a:off x="2641111" y="1688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39801</xdr:rowOff>
    </xdr:from>
    <xdr:to>
      <xdr:col>3</xdr:col>
      <xdr:colOff>3175</xdr:colOff>
      <xdr:row>98</xdr:row>
      <xdr:rowOff>141401</xdr:rowOff>
    </xdr:to>
    <xdr:sp macro="" textlink="">
      <xdr:nvSpPr>
        <xdr:cNvPr id="260" name="円/楕円 259"/>
        <xdr:cNvSpPr/>
      </xdr:nvSpPr>
      <xdr:spPr>
        <a:xfrm>
          <a:off x="1968500" y="1684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132528</xdr:rowOff>
    </xdr:from>
    <xdr:ext cx="534377" cy="259045"/>
    <xdr:sp macro="" textlink="">
      <xdr:nvSpPr>
        <xdr:cNvPr id="261" name="テキスト ボックス 260"/>
        <xdr:cNvSpPr txBox="1"/>
      </xdr:nvSpPr>
      <xdr:spPr>
        <a:xfrm>
          <a:off x="1752111" y="1693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32,887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14354</xdr:rowOff>
    </xdr:from>
    <xdr:to>
      <xdr:col>1</xdr:col>
      <xdr:colOff>485775</xdr:colOff>
      <xdr:row>98</xdr:row>
      <xdr:rowOff>115954</xdr:rowOff>
    </xdr:to>
    <xdr:sp macro="" textlink="">
      <xdr:nvSpPr>
        <xdr:cNvPr id="262" name="円/楕円 261"/>
        <xdr:cNvSpPr/>
      </xdr:nvSpPr>
      <xdr:spPr>
        <a:xfrm>
          <a:off x="1079500" y="1681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107081</xdr:rowOff>
    </xdr:from>
    <xdr:ext cx="534377" cy="259045"/>
    <xdr:sp macro="" textlink="">
      <xdr:nvSpPr>
        <xdr:cNvPr id="263" name="テキスト ボックス 262"/>
        <xdr:cNvSpPr txBox="1"/>
      </xdr:nvSpPr>
      <xdr:spPr>
        <a:xfrm>
          <a:off x="863111" y="1690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10606</xdr:rowOff>
    </xdr:from>
    <xdr:to>
      <xdr:col>15</xdr:col>
      <xdr:colOff>180975</xdr:colOff>
      <xdr:row>39</xdr:row>
      <xdr:rowOff>63037</xdr:rowOff>
    </xdr:to>
    <xdr:cxnSp macro="">
      <xdr:nvCxnSpPr>
        <xdr:cNvPr id="294" name="直線コネクタ 293"/>
        <xdr:cNvCxnSpPr/>
      </xdr:nvCxnSpPr>
      <xdr:spPr>
        <a:xfrm>
          <a:off x="9639300" y="6697156"/>
          <a:ext cx="838200" cy="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10406</xdr:rowOff>
    </xdr:from>
    <xdr:ext cx="378565" cy="259045"/>
    <xdr:sp macro="" textlink="">
      <xdr:nvSpPr>
        <xdr:cNvPr id="295" name="労働費平均値テキスト"/>
        <xdr:cNvSpPr txBox="1"/>
      </xdr:nvSpPr>
      <xdr:spPr>
        <a:xfrm>
          <a:off x="10528300" y="6696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10606</xdr:rowOff>
    </xdr:from>
    <xdr:to>
      <xdr:col>14</xdr:col>
      <xdr:colOff>28575</xdr:colOff>
      <xdr:row>39</xdr:row>
      <xdr:rowOff>61241</xdr:rowOff>
    </xdr:to>
    <xdr:cxnSp macro="">
      <xdr:nvCxnSpPr>
        <xdr:cNvPr id="297" name="直線コネクタ 296"/>
        <xdr:cNvCxnSpPr/>
      </xdr:nvCxnSpPr>
      <xdr:spPr>
        <a:xfrm flipV="1">
          <a:off x="8750300" y="6697156"/>
          <a:ext cx="889000" cy="50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61241</xdr:rowOff>
    </xdr:from>
    <xdr:to>
      <xdr:col>12</xdr:col>
      <xdr:colOff>511175</xdr:colOff>
      <xdr:row>39</xdr:row>
      <xdr:rowOff>63381</xdr:rowOff>
    </xdr:to>
    <xdr:cxnSp macro="">
      <xdr:nvCxnSpPr>
        <xdr:cNvPr id="300" name="直線コネクタ 299"/>
        <xdr:cNvCxnSpPr/>
      </xdr:nvCxnSpPr>
      <xdr:spPr>
        <a:xfrm flipV="1">
          <a:off x="7861300" y="6747791"/>
          <a:ext cx="889000" cy="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63381</xdr:rowOff>
    </xdr:from>
    <xdr:to>
      <xdr:col>11</xdr:col>
      <xdr:colOff>307975</xdr:colOff>
      <xdr:row>39</xdr:row>
      <xdr:rowOff>72067</xdr:rowOff>
    </xdr:to>
    <xdr:cxnSp macro="">
      <xdr:nvCxnSpPr>
        <xdr:cNvPr id="303" name="直線コネクタ 302"/>
        <xdr:cNvCxnSpPr/>
      </xdr:nvCxnSpPr>
      <xdr:spPr>
        <a:xfrm flipV="1">
          <a:off x="6972300" y="6749931"/>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12237</xdr:rowOff>
    </xdr:from>
    <xdr:to>
      <xdr:col>15</xdr:col>
      <xdr:colOff>231775</xdr:colOff>
      <xdr:row>39</xdr:row>
      <xdr:rowOff>113837</xdr:rowOff>
    </xdr:to>
    <xdr:sp macro="" textlink="">
      <xdr:nvSpPr>
        <xdr:cNvPr id="313" name="円/楕円 312"/>
        <xdr:cNvSpPr/>
      </xdr:nvSpPr>
      <xdr:spPr>
        <a:xfrm>
          <a:off x="10426700" y="669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143064</xdr:rowOff>
    </xdr:from>
    <xdr:ext cx="469744" cy="259045"/>
    <xdr:sp macro="" textlink="">
      <xdr:nvSpPr>
        <xdr:cNvPr id="314" name="労働費該当値テキスト"/>
        <xdr:cNvSpPr txBox="1"/>
      </xdr:nvSpPr>
      <xdr:spPr>
        <a:xfrm>
          <a:off x="10528300" y="648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131256</xdr:rowOff>
    </xdr:from>
    <xdr:to>
      <xdr:col>14</xdr:col>
      <xdr:colOff>79375</xdr:colOff>
      <xdr:row>39</xdr:row>
      <xdr:rowOff>61406</xdr:rowOff>
    </xdr:to>
    <xdr:sp macro="" textlink="">
      <xdr:nvSpPr>
        <xdr:cNvPr id="315" name="円/楕円 314"/>
        <xdr:cNvSpPr/>
      </xdr:nvSpPr>
      <xdr:spPr>
        <a:xfrm>
          <a:off x="9588500" y="664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77933</xdr:rowOff>
    </xdr:from>
    <xdr:ext cx="469744" cy="259045"/>
    <xdr:sp macro="" textlink="">
      <xdr:nvSpPr>
        <xdr:cNvPr id="316" name="テキスト ボックス 315"/>
        <xdr:cNvSpPr txBox="1"/>
      </xdr:nvSpPr>
      <xdr:spPr>
        <a:xfrm>
          <a:off x="9404427" y="642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10441</xdr:rowOff>
    </xdr:from>
    <xdr:to>
      <xdr:col>12</xdr:col>
      <xdr:colOff>561975</xdr:colOff>
      <xdr:row>39</xdr:row>
      <xdr:rowOff>112041</xdr:rowOff>
    </xdr:to>
    <xdr:sp macro="" textlink="">
      <xdr:nvSpPr>
        <xdr:cNvPr id="317" name="円/楕円 316"/>
        <xdr:cNvSpPr/>
      </xdr:nvSpPr>
      <xdr:spPr>
        <a:xfrm>
          <a:off x="8699500" y="669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103168</xdr:rowOff>
    </xdr:from>
    <xdr:ext cx="469744" cy="259045"/>
    <xdr:sp macro="" textlink="">
      <xdr:nvSpPr>
        <xdr:cNvPr id="318" name="テキスト ボックス 317"/>
        <xdr:cNvSpPr txBox="1"/>
      </xdr:nvSpPr>
      <xdr:spPr>
        <a:xfrm>
          <a:off x="8515427" y="6789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12581</xdr:rowOff>
    </xdr:from>
    <xdr:to>
      <xdr:col>11</xdr:col>
      <xdr:colOff>358775</xdr:colOff>
      <xdr:row>39</xdr:row>
      <xdr:rowOff>114181</xdr:rowOff>
    </xdr:to>
    <xdr:sp macro="" textlink="">
      <xdr:nvSpPr>
        <xdr:cNvPr id="319" name="円/楕円 318"/>
        <xdr:cNvSpPr/>
      </xdr:nvSpPr>
      <xdr:spPr>
        <a:xfrm>
          <a:off x="7810500" y="66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105308</xdr:rowOff>
    </xdr:from>
    <xdr:ext cx="469744" cy="259045"/>
    <xdr:sp macro="" textlink="">
      <xdr:nvSpPr>
        <xdr:cNvPr id="320" name="テキスト ボックス 319"/>
        <xdr:cNvSpPr txBox="1"/>
      </xdr:nvSpPr>
      <xdr:spPr>
        <a:xfrm>
          <a:off x="7626427" y="679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2,174</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21267</xdr:rowOff>
    </xdr:from>
    <xdr:to>
      <xdr:col>10</xdr:col>
      <xdr:colOff>155575</xdr:colOff>
      <xdr:row>39</xdr:row>
      <xdr:rowOff>122867</xdr:rowOff>
    </xdr:to>
    <xdr:sp macro="" textlink="">
      <xdr:nvSpPr>
        <xdr:cNvPr id="321" name="円/楕円 320"/>
        <xdr:cNvSpPr/>
      </xdr:nvSpPr>
      <xdr:spPr>
        <a:xfrm>
          <a:off x="6921500" y="67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113994</xdr:rowOff>
    </xdr:from>
    <xdr:ext cx="469744" cy="259045"/>
    <xdr:sp macro="" textlink="">
      <xdr:nvSpPr>
        <xdr:cNvPr id="322" name="テキスト ボックス 321"/>
        <xdr:cNvSpPr txBox="1"/>
      </xdr:nvSpPr>
      <xdr:spPr>
        <a:xfrm>
          <a:off x="6737427" y="680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26,870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4702</xdr:rowOff>
    </xdr:from>
    <xdr:to>
      <xdr:col>15</xdr:col>
      <xdr:colOff>180975</xdr:colOff>
      <xdr:row>59</xdr:row>
      <xdr:rowOff>24533</xdr:rowOff>
    </xdr:to>
    <xdr:cxnSp macro="">
      <xdr:nvCxnSpPr>
        <xdr:cNvPr id="353" name="直線コネクタ 352"/>
        <xdr:cNvCxnSpPr/>
      </xdr:nvCxnSpPr>
      <xdr:spPr>
        <a:xfrm flipV="1">
          <a:off x="9639300" y="10120252"/>
          <a:ext cx="838200" cy="1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24533</xdr:rowOff>
    </xdr:from>
    <xdr:to>
      <xdr:col>14</xdr:col>
      <xdr:colOff>28575</xdr:colOff>
      <xdr:row>59</xdr:row>
      <xdr:rowOff>34663</xdr:rowOff>
    </xdr:to>
    <xdr:cxnSp macro="">
      <xdr:nvCxnSpPr>
        <xdr:cNvPr id="356" name="直線コネクタ 355"/>
        <xdr:cNvCxnSpPr/>
      </xdr:nvCxnSpPr>
      <xdr:spPr>
        <a:xfrm flipV="1">
          <a:off x="8750300" y="10140083"/>
          <a:ext cx="889000" cy="1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31183</xdr:rowOff>
    </xdr:from>
    <xdr:to>
      <xdr:col>12</xdr:col>
      <xdr:colOff>511175</xdr:colOff>
      <xdr:row>59</xdr:row>
      <xdr:rowOff>34663</xdr:rowOff>
    </xdr:to>
    <xdr:cxnSp macro="">
      <xdr:nvCxnSpPr>
        <xdr:cNvPr id="359" name="直線コネクタ 358"/>
        <xdr:cNvCxnSpPr/>
      </xdr:nvCxnSpPr>
      <xdr:spPr>
        <a:xfrm>
          <a:off x="7861300" y="10146733"/>
          <a:ext cx="889000" cy="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31183</xdr:rowOff>
    </xdr:from>
    <xdr:to>
      <xdr:col>11</xdr:col>
      <xdr:colOff>307975</xdr:colOff>
      <xdr:row>59</xdr:row>
      <xdr:rowOff>42180</xdr:rowOff>
    </xdr:to>
    <xdr:cxnSp macro="">
      <xdr:nvCxnSpPr>
        <xdr:cNvPr id="362" name="直線コネクタ 361"/>
        <xdr:cNvCxnSpPr/>
      </xdr:nvCxnSpPr>
      <xdr:spPr>
        <a:xfrm flipV="1">
          <a:off x="6972300" y="10146733"/>
          <a:ext cx="889000" cy="1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125352</xdr:rowOff>
    </xdr:from>
    <xdr:to>
      <xdr:col>15</xdr:col>
      <xdr:colOff>231775</xdr:colOff>
      <xdr:row>59</xdr:row>
      <xdr:rowOff>55502</xdr:rowOff>
    </xdr:to>
    <xdr:sp macro="" textlink="">
      <xdr:nvSpPr>
        <xdr:cNvPr id="372" name="円/楕円 371"/>
        <xdr:cNvSpPr/>
      </xdr:nvSpPr>
      <xdr:spPr>
        <a:xfrm>
          <a:off x="10426700" y="1006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40279</xdr:rowOff>
    </xdr:from>
    <xdr:ext cx="534377" cy="259045"/>
    <xdr:sp macro="" textlink="">
      <xdr:nvSpPr>
        <xdr:cNvPr id="373" name="農林水産業費該当値テキスト"/>
        <xdr:cNvSpPr txBox="1"/>
      </xdr:nvSpPr>
      <xdr:spPr>
        <a:xfrm>
          <a:off x="10528300" y="998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86,514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145183</xdr:rowOff>
    </xdr:from>
    <xdr:to>
      <xdr:col>14</xdr:col>
      <xdr:colOff>79375</xdr:colOff>
      <xdr:row>59</xdr:row>
      <xdr:rowOff>75333</xdr:rowOff>
    </xdr:to>
    <xdr:sp macro="" textlink="">
      <xdr:nvSpPr>
        <xdr:cNvPr id="374" name="円/楕円 373"/>
        <xdr:cNvSpPr/>
      </xdr:nvSpPr>
      <xdr:spPr>
        <a:xfrm>
          <a:off x="9588500" y="1008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66460</xdr:rowOff>
    </xdr:from>
    <xdr:ext cx="534377" cy="259045"/>
    <xdr:sp macro="" textlink="">
      <xdr:nvSpPr>
        <xdr:cNvPr id="375" name="テキスト ボックス 374"/>
        <xdr:cNvSpPr txBox="1"/>
      </xdr:nvSpPr>
      <xdr:spPr>
        <a:xfrm>
          <a:off x="9372111" y="1018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68,296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155313</xdr:rowOff>
    </xdr:from>
    <xdr:to>
      <xdr:col>12</xdr:col>
      <xdr:colOff>561975</xdr:colOff>
      <xdr:row>59</xdr:row>
      <xdr:rowOff>85463</xdr:rowOff>
    </xdr:to>
    <xdr:sp macro="" textlink="">
      <xdr:nvSpPr>
        <xdr:cNvPr id="376" name="円/楕円 375"/>
        <xdr:cNvSpPr/>
      </xdr:nvSpPr>
      <xdr:spPr>
        <a:xfrm>
          <a:off x="8699500" y="100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76590</xdr:rowOff>
    </xdr:from>
    <xdr:ext cx="534377" cy="259045"/>
    <xdr:sp macro="" textlink="">
      <xdr:nvSpPr>
        <xdr:cNvPr id="377" name="テキスト ボックス 376"/>
        <xdr:cNvSpPr txBox="1"/>
      </xdr:nvSpPr>
      <xdr:spPr>
        <a:xfrm>
          <a:off x="8483111" y="1019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151833</xdr:rowOff>
    </xdr:from>
    <xdr:to>
      <xdr:col>11</xdr:col>
      <xdr:colOff>358775</xdr:colOff>
      <xdr:row>59</xdr:row>
      <xdr:rowOff>81983</xdr:rowOff>
    </xdr:to>
    <xdr:sp macro="" textlink="">
      <xdr:nvSpPr>
        <xdr:cNvPr id="378" name="円/楕円 377"/>
        <xdr:cNvSpPr/>
      </xdr:nvSpPr>
      <xdr:spPr>
        <a:xfrm>
          <a:off x="7810500" y="1009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73110</xdr:rowOff>
    </xdr:from>
    <xdr:ext cx="534377" cy="259045"/>
    <xdr:sp macro="" textlink="">
      <xdr:nvSpPr>
        <xdr:cNvPr id="379" name="テキスト ボックス 378"/>
        <xdr:cNvSpPr txBox="1"/>
      </xdr:nvSpPr>
      <xdr:spPr>
        <a:xfrm>
          <a:off x="7594111" y="101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62,188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162830</xdr:rowOff>
    </xdr:from>
    <xdr:to>
      <xdr:col>10</xdr:col>
      <xdr:colOff>155575</xdr:colOff>
      <xdr:row>59</xdr:row>
      <xdr:rowOff>92980</xdr:rowOff>
    </xdr:to>
    <xdr:sp macro="" textlink="">
      <xdr:nvSpPr>
        <xdr:cNvPr id="380" name="円/楕円 379"/>
        <xdr:cNvSpPr/>
      </xdr:nvSpPr>
      <xdr:spPr>
        <a:xfrm>
          <a:off x="6921500" y="1010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84107</xdr:rowOff>
    </xdr:from>
    <xdr:ext cx="534377" cy="259045"/>
    <xdr:sp macro="" textlink="">
      <xdr:nvSpPr>
        <xdr:cNvPr id="381" name="テキスト ボックス 380"/>
        <xdr:cNvSpPr txBox="1"/>
      </xdr:nvSpPr>
      <xdr:spPr>
        <a:xfrm>
          <a:off x="6705111" y="1019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30144</xdr:rowOff>
    </xdr:from>
    <xdr:to>
      <xdr:col>15</xdr:col>
      <xdr:colOff>180975</xdr:colOff>
      <xdr:row>79</xdr:row>
      <xdr:rowOff>30390</xdr:rowOff>
    </xdr:to>
    <xdr:cxnSp macro="">
      <xdr:nvCxnSpPr>
        <xdr:cNvPr id="410" name="直線コネクタ 409"/>
        <xdr:cNvCxnSpPr/>
      </xdr:nvCxnSpPr>
      <xdr:spPr>
        <a:xfrm flipV="1">
          <a:off x="9639300" y="13574694"/>
          <a:ext cx="8382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30390</xdr:rowOff>
    </xdr:from>
    <xdr:to>
      <xdr:col>14</xdr:col>
      <xdr:colOff>28575</xdr:colOff>
      <xdr:row>79</xdr:row>
      <xdr:rowOff>31096</xdr:rowOff>
    </xdr:to>
    <xdr:cxnSp macro="">
      <xdr:nvCxnSpPr>
        <xdr:cNvPr id="413" name="直線コネクタ 412"/>
        <xdr:cNvCxnSpPr/>
      </xdr:nvCxnSpPr>
      <xdr:spPr>
        <a:xfrm flipV="1">
          <a:off x="8750300" y="13574940"/>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30829</xdr:rowOff>
    </xdr:from>
    <xdr:to>
      <xdr:col>12</xdr:col>
      <xdr:colOff>511175</xdr:colOff>
      <xdr:row>79</xdr:row>
      <xdr:rowOff>31096</xdr:rowOff>
    </xdr:to>
    <xdr:cxnSp macro="">
      <xdr:nvCxnSpPr>
        <xdr:cNvPr id="416" name="直線コネクタ 415"/>
        <xdr:cNvCxnSpPr/>
      </xdr:nvCxnSpPr>
      <xdr:spPr>
        <a:xfrm>
          <a:off x="7861300" y="13575379"/>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30829</xdr:rowOff>
    </xdr:from>
    <xdr:to>
      <xdr:col>11</xdr:col>
      <xdr:colOff>307975</xdr:colOff>
      <xdr:row>79</xdr:row>
      <xdr:rowOff>32102</xdr:rowOff>
    </xdr:to>
    <xdr:cxnSp macro="">
      <xdr:nvCxnSpPr>
        <xdr:cNvPr id="419" name="直線コネクタ 418"/>
        <xdr:cNvCxnSpPr/>
      </xdr:nvCxnSpPr>
      <xdr:spPr>
        <a:xfrm flipV="1">
          <a:off x="6972300" y="13575379"/>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150794</xdr:rowOff>
    </xdr:from>
    <xdr:to>
      <xdr:col>15</xdr:col>
      <xdr:colOff>231775</xdr:colOff>
      <xdr:row>79</xdr:row>
      <xdr:rowOff>80944</xdr:rowOff>
    </xdr:to>
    <xdr:sp macro="" textlink="">
      <xdr:nvSpPr>
        <xdr:cNvPr id="429" name="円/楕円 428"/>
        <xdr:cNvSpPr/>
      </xdr:nvSpPr>
      <xdr:spPr>
        <a:xfrm>
          <a:off x="10426700" y="1352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65721</xdr:rowOff>
    </xdr:from>
    <xdr:ext cx="469744" cy="259045"/>
    <xdr:sp macro="" textlink="">
      <xdr:nvSpPr>
        <xdr:cNvPr id="430" name="商工費該当値テキスト"/>
        <xdr:cNvSpPr txBox="1"/>
      </xdr:nvSpPr>
      <xdr:spPr>
        <a:xfrm>
          <a:off x="10528300" y="1343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3,755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151040</xdr:rowOff>
    </xdr:from>
    <xdr:to>
      <xdr:col>14</xdr:col>
      <xdr:colOff>79375</xdr:colOff>
      <xdr:row>79</xdr:row>
      <xdr:rowOff>81190</xdr:rowOff>
    </xdr:to>
    <xdr:sp macro="" textlink="">
      <xdr:nvSpPr>
        <xdr:cNvPr id="431" name="円/楕円 430"/>
        <xdr:cNvSpPr/>
      </xdr:nvSpPr>
      <xdr:spPr>
        <a:xfrm>
          <a:off x="9588500" y="1352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72317</xdr:rowOff>
    </xdr:from>
    <xdr:ext cx="469744" cy="259045"/>
    <xdr:sp macro="" textlink="">
      <xdr:nvSpPr>
        <xdr:cNvPr id="432" name="テキスト ボックス 431"/>
        <xdr:cNvSpPr txBox="1"/>
      </xdr:nvSpPr>
      <xdr:spPr>
        <a:xfrm>
          <a:off x="9404427" y="1361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151746</xdr:rowOff>
    </xdr:from>
    <xdr:to>
      <xdr:col>12</xdr:col>
      <xdr:colOff>561975</xdr:colOff>
      <xdr:row>79</xdr:row>
      <xdr:rowOff>81896</xdr:rowOff>
    </xdr:to>
    <xdr:sp macro="" textlink="">
      <xdr:nvSpPr>
        <xdr:cNvPr id="433" name="円/楕円 432"/>
        <xdr:cNvSpPr/>
      </xdr:nvSpPr>
      <xdr:spPr>
        <a:xfrm>
          <a:off x="8699500" y="1352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73023</xdr:rowOff>
    </xdr:from>
    <xdr:ext cx="469744" cy="259045"/>
    <xdr:sp macro="" textlink="">
      <xdr:nvSpPr>
        <xdr:cNvPr id="434" name="テキスト ボックス 433"/>
        <xdr:cNvSpPr txBox="1"/>
      </xdr:nvSpPr>
      <xdr:spPr>
        <a:xfrm>
          <a:off x="8515427" y="1361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151479</xdr:rowOff>
    </xdr:from>
    <xdr:to>
      <xdr:col>11</xdr:col>
      <xdr:colOff>358775</xdr:colOff>
      <xdr:row>79</xdr:row>
      <xdr:rowOff>81629</xdr:rowOff>
    </xdr:to>
    <xdr:sp macro="" textlink="">
      <xdr:nvSpPr>
        <xdr:cNvPr id="435" name="円/楕円 434"/>
        <xdr:cNvSpPr/>
      </xdr:nvSpPr>
      <xdr:spPr>
        <a:xfrm>
          <a:off x="7810500" y="135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72756</xdr:rowOff>
    </xdr:from>
    <xdr:ext cx="469744" cy="259045"/>
    <xdr:sp macro="" textlink="">
      <xdr:nvSpPr>
        <xdr:cNvPr id="436" name="テキスト ボックス 435"/>
        <xdr:cNvSpPr txBox="1"/>
      </xdr:nvSpPr>
      <xdr:spPr>
        <a:xfrm>
          <a:off x="7626427" y="13617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152752</xdr:rowOff>
    </xdr:from>
    <xdr:to>
      <xdr:col>10</xdr:col>
      <xdr:colOff>155575</xdr:colOff>
      <xdr:row>79</xdr:row>
      <xdr:rowOff>82902</xdr:rowOff>
    </xdr:to>
    <xdr:sp macro="" textlink="">
      <xdr:nvSpPr>
        <xdr:cNvPr id="437" name="円/楕円 436"/>
        <xdr:cNvSpPr/>
      </xdr:nvSpPr>
      <xdr:spPr>
        <a:xfrm>
          <a:off x="6921500" y="1352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74029</xdr:rowOff>
    </xdr:from>
    <xdr:ext cx="469744" cy="259045"/>
    <xdr:sp macro="" textlink="">
      <xdr:nvSpPr>
        <xdr:cNvPr id="438" name="テキスト ボックス 437"/>
        <xdr:cNvSpPr txBox="1"/>
      </xdr:nvSpPr>
      <xdr:spPr>
        <a:xfrm>
          <a:off x="6737427" y="13618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10505</xdr:rowOff>
    </xdr:from>
    <xdr:to>
      <xdr:col>15</xdr:col>
      <xdr:colOff>180975</xdr:colOff>
      <xdr:row>99</xdr:row>
      <xdr:rowOff>11570</xdr:rowOff>
    </xdr:to>
    <xdr:cxnSp macro="">
      <xdr:nvCxnSpPr>
        <xdr:cNvPr id="467" name="直線コネクタ 466"/>
        <xdr:cNvCxnSpPr/>
      </xdr:nvCxnSpPr>
      <xdr:spPr>
        <a:xfrm flipV="1">
          <a:off x="9639300" y="16984055"/>
          <a:ext cx="8382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8965</xdr:rowOff>
    </xdr:from>
    <xdr:to>
      <xdr:col>14</xdr:col>
      <xdr:colOff>28575</xdr:colOff>
      <xdr:row>99</xdr:row>
      <xdr:rowOff>11570</xdr:rowOff>
    </xdr:to>
    <xdr:cxnSp macro="">
      <xdr:nvCxnSpPr>
        <xdr:cNvPr id="470" name="直線コネクタ 469"/>
        <xdr:cNvCxnSpPr/>
      </xdr:nvCxnSpPr>
      <xdr:spPr>
        <a:xfrm>
          <a:off x="8750300" y="16982515"/>
          <a:ext cx="889000" cy="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8965</xdr:rowOff>
    </xdr:from>
    <xdr:to>
      <xdr:col>12</xdr:col>
      <xdr:colOff>511175</xdr:colOff>
      <xdr:row>99</xdr:row>
      <xdr:rowOff>14050</xdr:rowOff>
    </xdr:to>
    <xdr:cxnSp macro="">
      <xdr:nvCxnSpPr>
        <xdr:cNvPr id="473" name="直線コネクタ 472"/>
        <xdr:cNvCxnSpPr/>
      </xdr:nvCxnSpPr>
      <xdr:spPr>
        <a:xfrm flipV="1">
          <a:off x="7861300" y="16982515"/>
          <a:ext cx="889000" cy="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165616</xdr:rowOff>
    </xdr:from>
    <xdr:to>
      <xdr:col>11</xdr:col>
      <xdr:colOff>307975</xdr:colOff>
      <xdr:row>99</xdr:row>
      <xdr:rowOff>14050</xdr:rowOff>
    </xdr:to>
    <xdr:cxnSp macro="">
      <xdr:nvCxnSpPr>
        <xdr:cNvPr id="476" name="直線コネクタ 475"/>
        <xdr:cNvCxnSpPr/>
      </xdr:nvCxnSpPr>
      <xdr:spPr>
        <a:xfrm>
          <a:off x="6972300" y="16967716"/>
          <a:ext cx="889000" cy="1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131155</xdr:rowOff>
    </xdr:from>
    <xdr:to>
      <xdr:col>15</xdr:col>
      <xdr:colOff>231775</xdr:colOff>
      <xdr:row>99</xdr:row>
      <xdr:rowOff>61305</xdr:rowOff>
    </xdr:to>
    <xdr:sp macro="" textlink="">
      <xdr:nvSpPr>
        <xdr:cNvPr id="486" name="円/楕円 485"/>
        <xdr:cNvSpPr/>
      </xdr:nvSpPr>
      <xdr:spPr>
        <a:xfrm>
          <a:off x="10426700" y="1693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46082</xdr:rowOff>
    </xdr:from>
    <xdr:ext cx="534377" cy="259045"/>
    <xdr:sp macro="" textlink="">
      <xdr:nvSpPr>
        <xdr:cNvPr id="487" name="土木費該当値テキスト"/>
        <xdr:cNvSpPr txBox="1"/>
      </xdr:nvSpPr>
      <xdr:spPr>
        <a:xfrm>
          <a:off x="10528300" y="1684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44,548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132220</xdr:rowOff>
    </xdr:from>
    <xdr:to>
      <xdr:col>14</xdr:col>
      <xdr:colOff>79375</xdr:colOff>
      <xdr:row>99</xdr:row>
      <xdr:rowOff>62370</xdr:rowOff>
    </xdr:to>
    <xdr:sp macro="" textlink="">
      <xdr:nvSpPr>
        <xdr:cNvPr id="488" name="円/楕円 487"/>
        <xdr:cNvSpPr/>
      </xdr:nvSpPr>
      <xdr:spPr>
        <a:xfrm>
          <a:off x="9588500" y="169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53497</xdr:rowOff>
    </xdr:from>
    <xdr:ext cx="534377" cy="259045"/>
    <xdr:sp macro="" textlink="">
      <xdr:nvSpPr>
        <xdr:cNvPr id="489" name="テキスト ボックス 488"/>
        <xdr:cNvSpPr txBox="1"/>
      </xdr:nvSpPr>
      <xdr:spPr>
        <a:xfrm>
          <a:off x="9372111" y="1702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129615</xdr:rowOff>
    </xdr:from>
    <xdr:to>
      <xdr:col>12</xdr:col>
      <xdr:colOff>561975</xdr:colOff>
      <xdr:row>99</xdr:row>
      <xdr:rowOff>59765</xdr:rowOff>
    </xdr:to>
    <xdr:sp macro="" textlink="">
      <xdr:nvSpPr>
        <xdr:cNvPr id="490" name="円/楕円 489"/>
        <xdr:cNvSpPr/>
      </xdr:nvSpPr>
      <xdr:spPr>
        <a:xfrm>
          <a:off x="8699500" y="1693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50892</xdr:rowOff>
    </xdr:from>
    <xdr:ext cx="534377" cy="259045"/>
    <xdr:sp macro="" textlink="">
      <xdr:nvSpPr>
        <xdr:cNvPr id="491" name="テキスト ボックス 490"/>
        <xdr:cNvSpPr txBox="1"/>
      </xdr:nvSpPr>
      <xdr:spPr>
        <a:xfrm>
          <a:off x="8483111" y="1702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134700</xdr:rowOff>
    </xdr:from>
    <xdr:to>
      <xdr:col>11</xdr:col>
      <xdr:colOff>358775</xdr:colOff>
      <xdr:row>99</xdr:row>
      <xdr:rowOff>64850</xdr:rowOff>
    </xdr:to>
    <xdr:sp macro="" textlink="">
      <xdr:nvSpPr>
        <xdr:cNvPr id="492" name="円/楕円 491"/>
        <xdr:cNvSpPr/>
      </xdr:nvSpPr>
      <xdr:spPr>
        <a:xfrm>
          <a:off x="7810500" y="169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55977</xdr:rowOff>
    </xdr:from>
    <xdr:ext cx="534377" cy="259045"/>
    <xdr:sp macro="" textlink="">
      <xdr:nvSpPr>
        <xdr:cNvPr id="493" name="テキスト ボックス 492"/>
        <xdr:cNvSpPr txBox="1"/>
      </xdr:nvSpPr>
      <xdr:spPr>
        <a:xfrm>
          <a:off x="7594111" y="170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39,894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114816</xdr:rowOff>
    </xdr:from>
    <xdr:to>
      <xdr:col>10</xdr:col>
      <xdr:colOff>155575</xdr:colOff>
      <xdr:row>99</xdr:row>
      <xdr:rowOff>44966</xdr:rowOff>
    </xdr:to>
    <xdr:sp macro="" textlink="">
      <xdr:nvSpPr>
        <xdr:cNvPr id="494" name="円/楕円 493"/>
        <xdr:cNvSpPr/>
      </xdr:nvSpPr>
      <xdr:spPr>
        <a:xfrm>
          <a:off x="6921500" y="169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36093</xdr:rowOff>
    </xdr:from>
    <xdr:ext cx="534377" cy="259045"/>
    <xdr:sp macro="" textlink="">
      <xdr:nvSpPr>
        <xdr:cNvPr id="495" name="テキスト ボックス 494"/>
        <xdr:cNvSpPr txBox="1"/>
      </xdr:nvSpPr>
      <xdr:spPr>
        <a:xfrm>
          <a:off x="6705111" y="1700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55422</xdr:rowOff>
    </xdr:from>
    <xdr:to>
      <xdr:col>23</xdr:col>
      <xdr:colOff>517525</xdr:colOff>
      <xdr:row>38</xdr:row>
      <xdr:rowOff>63912</xdr:rowOff>
    </xdr:to>
    <xdr:cxnSp macro="">
      <xdr:nvCxnSpPr>
        <xdr:cNvPr id="522" name="直線コネクタ 521"/>
        <xdr:cNvCxnSpPr/>
      </xdr:nvCxnSpPr>
      <xdr:spPr>
        <a:xfrm flipV="1">
          <a:off x="15481300" y="6570522"/>
          <a:ext cx="8382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63912</xdr:rowOff>
    </xdr:from>
    <xdr:to>
      <xdr:col>22</xdr:col>
      <xdr:colOff>365125</xdr:colOff>
      <xdr:row>38</xdr:row>
      <xdr:rowOff>79937</xdr:rowOff>
    </xdr:to>
    <xdr:cxnSp macro="">
      <xdr:nvCxnSpPr>
        <xdr:cNvPr id="525" name="直線コネクタ 524"/>
        <xdr:cNvCxnSpPr/>
      </xdr:nvCxnSpPr>
      <xdr:spPr>
        <a:xfrm flipV="1">
          <a:off x="14592300" y="6579012"/>
          <a:ext cx="889000" cy="1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79937</xdr:rowOff>
    </xdr:from>
    <xdr:to>
      <xdr:col>21</xdr:col>
      <xdr:colOff>161925</xdr:colOff>
      <xdr:row>38</xdr:row>
      <xdr:rowOff>80913</xdr:rowOff>
    </xdr:to>
    <xdr:cxnSp macro="">
      <xdr:nvCxnSpPr>
        <xdr:cNvPr id="528" name="直線コネクタ 527"/>
        <xdr:cNvCxnSpPr/>
      </xdr:nvCxnSpPr>
      <xdr:spPr>
        <a:xfrm flipV="1">
          <a:off x="13703300" y="6595037"/>
          <a:ext cx="889000" cy="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53776</xdr:rowOff>
    </xdr:from>
    <xdr:to>
      <xdr:col>19</xdr:col>
      <xdr:colOff>644525</xdr:colOff>
      <xdr:row>38</xdr:row>
      <xdr:rowOff>80913</xdr:rowOff>
    </xdr:to>
    <xdr:cxnSp macro="">
      <xdr:nvCxnSpPr>
        <xdr:cNvPr id="531" name="直線コネクタ 530"/>
        <xdr:cNvCxnSpPr/>
      </xdr:nvCxnSpPr>
      <xdr:spPr>
        <a:xfrm>
          <a:off x="12814300" y="6568876"/>
          <a:ext cx="889000" cy="2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4622</xdr:rowOff>
    </xdr:from>
    <xdr:to>
      <xdr:col>23</xdr:col>
      <xdr:colOff>568325</xdr:colOff>
      <xdr:row>38</xdr:row>
      <xdr:rowOff>106222</xdr:rowOff>
    </xdr:to>
    <xdr:sp macro="" textlink="">
      <xdr:nvSpPr>
        <xdr:cNvPr id="541" name="円/楕円 540"/>
        <xdr:cNvSpPr/>
      </xdr:nvSpPr>
      <xdr:spPr>
        <a:xfrm>
          <a:off x="16268700" y="65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36,867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13112</xdr:rowOff>
    </xdr:from>
    <xdr:to>
      <xdr:col>22</xdr:col>
      <xdr:colOff>415925</xdr:colOff>
      <xdr:row>38</xdr:row>
      <xdr:rowOff>114712</xdr:rowOff>
    </xdr:to>
    <xdr:sp macro="" textlink="">
      <xdr:nvSpPr>
        <xdr:cNvPr id="543" name="円/楕円 542"/>
        <xdr:cNvSpPr/>
      </xdr:nvSpPr>
      <xdr:spPr>
        <a:xfrm>
          <a:off x="15430500" y="652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105839</xdr:rowOff>
    </xdr:from>
    <xdr:ext cx="534377" cy="259045"/>
    <xdr:sp macro="" textlink="">
      <xdr:nvSpPr>
        <xdr:cNvPr id="544" name="テキスト ボックス 543"/>
        <xdr:cNvSpPr txBox="1"/>
      </xdr:nvSpPr>
      <xdr:spPr>
        <a:xfrm>
          <a:off x="15214111" y="6620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33,153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29137</xdr:rowOff>
    </xdr:from>
    <xdr:to>
      <xdr:col>21</xdr:col>
      <xdr:colOff>212725</xdr:colOff>
      <xdr:row>38</xdr:row>
      <xdr:rowOff>130737</xdr:rowOff>
    </xdr:to>
    <xdr:sp macro="" textlink="">
      <xdr:nvSpPr>
        <xdr:cNvPr id="545" name="円/楕円 544"/>
        <xdr:cNvSpPr/>
      </xdr:nvSpPr>
      <xdr:spPr>
        <a:xfrm>
          <a:off x="14541500" y="65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121864</xdr:rowOff>
    </xdr:from>
    <xdr:ext cx="534377" cy="259045"/>
    <xdr:sp macro="" textlink="">
      <xdr:nvSpPr>
        <xdr:cNvPr id="546" name="テキスト ボックス 545"/>
        <xdr:cNvSpPr txBox="1"/>
      </xdr:nvSpPr>
      <xdr:spPr>
        <a:xfrm>
          <a:off x="14325111" y="663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30113</xdr:rowOff>
    </xdr:from>
    <xdr:to>
      <xdr:col>20</xdr:col>
      <xdr:colOff>9525</xdr:colOff>
      <xdr:row>38</xdr:row>
      <xdr:rowOff>131713</xdr:rowOff>
    </xdr:to>
    <xdr:sp macro="" textlink="">
      <xdr:nvSpPr>
        <xdr:cNvPr id="547" name="円/楕円 546"/>
        <xdr:cNvSpPr/>
      </xdr:nvSpPr>
      <xdr:spPr>
        <a:xfrm>
          <a:off x="13652500" y="654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122840</xdr:rowOff>
    </xdr:from>
    <xdr:ext cx="534377" cy="259045"/>
    <xdr:sp macro="" textlink="">
      <xdr:nvSpPr>
        <xdr:cNvPr id="548" name="テキスト ボックス 547"/>
        <xdr:cNvSpPr txBox="1"/>
      </xdr:nvSpPr>
      <xdr:spPr>
        <a:xfrm>
          <a:off x="13436111" y="663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25,716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2976</xdr:rowOff>
    </xdr:from>
    <xdr:to>
      <xdr:col>18</xdr:col>
      <xdr:colOff>492125</xdr:colOff>
      <xdr:row>38</xdr:row>
      <xdr:rowOff>104576</xdr:rowOff>
    </xdr:to>
    <xdr:sp macro="" textlink="">
      <xdr:nvSpPr>
        <xdr:cNvPr id="549" name="円/楕円 548"/>
        <xdr:cNvSpPr/>
      </xdr:nvSpPr>
      <xdr:spPr>
        <a:xfrm>
          <a:off x="12763500" y="651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95703</xdr:rowOff>
    </xdr:from>
    <xdr:ext cx="534377" cy="259045"/>
    <xdr:sp macro="" textlink="">
      <xdr:nvSpPr>
        <xdr:cNvPr id="550" name="テキスト ボックス 549"/>
        <xdr:cNvSpPr txBox="1"/>
      </xdr:nvSpPr>
      <xdr:spPr>
        <a:xfrm>
          <a:off x="12547111" y="661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64,387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48470</xdr:rowOff>
    </xdr:from>
    <xdr:to>
      <xdr:col>23</xdr:col>
      <xdr:colOff>517525</xdr:colOff>
      <xdr:row>58</xdr:row>
      <xdr:rowOff>50344</xdr:rowOff>
    </xdr:to>
    <xdr:cxnSp macro="">
      <xdr:nvCxnSpPr>
        <xdr:cNvPr id="579" name="直線コネクタ 578"/>
        <xdr:cNvCxnSpPr/>
      </xdr:nvCxnSpPr>
      <xdr:spPr>
        <a:xfrm flipV="1">
          <a:off x="15481300" y="9992570"/>
          <a:ext cx="8382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42084</xdr:rowOff>
    </xdr:from>
    <xdr:to>
      <xdr:col>22</xdr:col>
      <xdr:colOff>365125</xdr:colOff>
      <xdr:row>58</xdr:row>
      <xdr:rowOff>50344</xdr:rowOff>
    </xdr:to>
    <xdr:cxnSp macro="">
      <xdr:nvCxnSpPr>
        <xdr:cNvPr id="582" name="直線コネクタ 581"/>
        <xdr:cNvCxnSpPr/>
      </xdr:nvCxnSpPr>
      <xdr:spPr>
        <a:xfrm>
          <a:off x="14592300" y="9986184"/>
          <a:ext cx="889000" cy="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93668</xdr:rowOff>
    </xdr:from>
    <xdr:to>
      <xdr:col>21</xdr:col>
      <xdr:colOff>161925</xdr:colOff>
      <xdr:row>58</xdr:row>
      <xdr:rowOff>42084</xdr:rowOff>
    </xdr:to>
    <xdr:cxnSp macro="">
      <xdr:nvCxnSpPr>
        <xdr:cNvPr id="585" name="直線コネクタ 584"/>
        <xdr:cNvCxnSpPr/>
      </xdr:nvCxnSpPr>
      <xdr:spPr>
        <a:xfrm>
          <a:off x="13703300" y="9866318"/>
          <a:ext cx="889000" cy="119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93668</xdr:rowOff>
    </xdr:from>
    <xdr:to>
      <xdr:col>19</xdr:col>
      <xdr:colOff>644525</xdr:colOff>
      <xdr:row>58</xdr:row>
      <xdr:rowOff>35445</xdr:rowOff>
    </xdr:to>
    <xdr:cxnSp macro="">
      <xdr:nvCxnSpPr>
        <xdr:cNvPr id="588" name="直線コネクタ 587"/>
        <xdr:cNvCxnSpPr/>
      </xdr:nvCxnSpPr>
      <xdr:spPr>
        <a:xfrm flipV="1">
          <a:off x="12814300" y="9866318"/>
          <a:ext cx="889000" cy="11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169120</xdr:rowOff>
    </xdr:from>
    <xdr:to>
      <xdr:col>23</xdr:col>
      <xdr:colOff>568325</xdr:colOff>
      <xdr:row>58</xdr:row>
      <xdr:rowOff>99270</xdr:rowOff>
    </xdr:to>
    <xdr:sp macro="" textlink="">
      <xdr:nvSpPr>
        <xdr:cNvPr id="598" name="円/楕円 597"/>
        <xdr:cNvSpPr/>
      </xdr:nvSpPr>
      <xdr:spPr>
        <a:xfrm>
          <a:off x="16268700" y="99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84047</xdr:rowOff>
    </xdr:from>
    <xdr:ext cx="534377" cy="259045"/>
    <xdr:sp macro="" textlink="">
      <xdr:nvSpPr>
        <xdr:cNvPr id="599" name="教育費該当値テキスト"/>
        <xdr:cNvSpPr txBox="1"/>
      </xdr:nvSpPr>
      <xdr:spPr>
        <a:xfrm>
          <a:off x="16370300" y="98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87,890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170994</xdr:rowOff>
    </xdr:from>
    <xdr:to>
      <xdr:col>22</xdr:col>
      <xdr:colOff>415925</xdr:colOff>
      <xdr:row>58</xdr:row>
      <xdr:rowOff>101144</xdr:rowOff>
    </xdr:to>
    <xdr:sp macro="" textlink="">
      <xdr:nvSpPr>
        <xdr:cNvPr id="600" name="円/楕円 599"/>
        <xdr:cNvSpPr/>
      </xdr:nvSpPr>
      <xdr:spPr>
        <a:xfrm>
          <a:off x="15430500" y="99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92271</xdr:rowOff>
    </xdr:from>
    <xdr:ext cx="534377" cy="259045"/>
    <xdr:sp macro="" textlink="">
      <xdr:nvSpPr>
        <xdr:cNvPr id="601" name="テキスト ボックス 600"/>
        <xdr:cNvSpPr txBox="1"/>
      </xdr:nvSpPr>
      <xdr:spPr>
        <a:xfrm>
          <a:off x="15214111" y="1003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86,906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162734</xdr:rowOff>
    </xdr:from>
    <xdr:to>
      <xdr:col>21</xdr:col>
      <xdr:colOff>212725</xdr:colOff>
      <xdr:row>58</xdr:row>
      <xdr:rowOff>92884</xdr:rowOff>
    </xdr:to>
    <xdr:sp macro="" textlink="">
      <xdr:nvSpPr>
        <xdr:cNvPr id="602" name="円/楕円 601"/>
        <xdr:cNvSpPr/>
      </xdr:nvSpPr>
      <xdr:spPr>
        <a:xfrm>
          <a:off x="14541500" y="993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84011</xdr:rowOff>
    </xdr:from>
    <xdr:ext cx="534377" cy="259045"/>
    <xdr:sp macro="" textlink="">
      <xdr:nvSpPr>
        <xdr:cNvPr id="603" name="テキスト ボックス 602"/>
        <xdr:cNvSpPr txBox="1"/>
      </xdr:nvSpPr>
      <xdr:spPr>
        <a:xfrm>
          <a:off x="14325111" y="1002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91,242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42868</xdr:rowOff>
    </xdr:from>
    <xdr:to>
      <xdr:col>20</xdr:col>
      <xdr:colOff>9525</xdr:colOff>
      <xdr:row>57</xdr:row>
      <xdr:rowOff>144468</xdr:rowOff>
    </xdr:to>
    <xdr:sp macro="" textlink="">
      <xdr:nvSpPr>
        <xdr:cNvPr id="604" name="円/楕円 603"/>
        <xdr:cNvSpPr/>
      </xdr:nvSpPr>
      <xdr:spPr>
        <a:xfrm>
          <a:off x="13652500" y="98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160995</xdr:rowOff>
    </xdr:from>
    <xdr:ext cx="599010" cy="259045"/>
    <xdr:sp macro="" textlink="">
      <xdr:nvSpPr>
        <xdr:cNvPr id="605" name="テキスト ボックス 604"/>
        <xdr:cNvSpPr txBox="1"/>
      </xdr:nvSpPr>
      <xdr:spPr>
        <a:xfrm>
          <a:off x="13403794" y="9590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154,164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156095</xdr:rowOff>
    </xdr:from>
    <xdr:to>
      <xdr:col>18</xdr:col>
      <xdr:colOff>492125</xdr:colOff>
      <xdr:row>58</xdr:row>
      <xdr:rowOff>86245</xdr:rowOff>
    </xdr:to>
    <xdr:sp macro="" textlink="">
      <xdr:nvSpPr>
        <xdr:cNvPr id="606" name="円/楕円 605"/>
        <xdr:cNvSpPr/>
      </xdr:nvSpPr>
      <xdr:spPr>
        <a:xfrm>
          <a:off x="12763500" y="99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77372</xdr:rowOff>
    </xdr:from>
    <xdr:ext cx="534377" cy="259045"/>
    <xdr:sp macro="" textlink="">
      <xdr:nvSpPr>
        <xdr:cNvPr id="607" name="テキスト ボックス 606"/>
        <xdr:cNvSpPr txBox="1"/>
      </xdr:nvSpPr>
      <xdr:spPr>
        <a:xfrm>
          <a:off x="12547111" y="1002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76388</xdr:rowOff>
    </xdr:from>
    <xdr:to>
      <xdr:col>21</xdr:col>
      <xdr:colOff>161925</xdr:colOff>
      <xdr:row>78</xdr:row>
      <xdr:rowOff>139700</xdr:rowOff>
    </xdr:to>
    <xdr:cxnSp macro="">
      <xdr:nvCxnSpPr>
        <xdr:cNvPr id="640" name="直線コネクタ 639"/>
        <xdr:cNvCxnSpPr/>
      </xdr:nvCxnSpPr>
      <xdr:spPr>
        <a:xfrm>
          <a:off x="13703300" y="13449488"/>
          <a:ext cx="889000" cy="6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76388</xdr:rowOff>
    </xdr:from>
    <xdr:to>
      <xdr:col>19</xdr:col>
      <xdr:colOff>644525</xdr:colOff>
      <xdr:row>78</xdr:row>
      <xdr:rowOff>130716</xdr:rowOff>
    </xdr:to>
    <xdr:cxnSp macro="">
      <xdr:nvCxnSpPr>
        <xdr:cNvPr id="643" name="直線コネクタ 642"/>
        <xdr:cNvCxnSpPr/>
      </xdr:nvCxnSpPr>
      <xdr:spPr>
        <a:xfrm flipV="1">
          <a:off x="12814300" y="13449488"/>
          <a:ext cx="889000" cy="5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25588</xdr:rowOff>
    </xdr:from>
    <xdr:to>
      <xdr:col>20</xdr:col>
      <xdr:colOff>9525</xdr:colOff>
      <xdr:row>78</xdr:row>
      <xdr:rowOff>127188</xdr:rowOff>
    </xdr:to>
    <xdr:sp macro="" textlink="">
      <xdr:nvSpPr>
        <xdr:cNvPr id="659" name="円/楕円 658"/>
        <xdr:cNvSpPr/>
      </xdr:nvSpPr>
      <xdr:spPr>
        <a:xfrm>
          <a:off x="13652500" y="1339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143715</xdr:rowOff>
    </xdr:from>
    <xdr:ext cx="534377" cy="259045"/>
    <xdr:sp macro="" textlink="">
      <xdr:nvSpPr>
        <xdr:cNvPr id="660" name="テキスト ボックス 659"/>
        <xdr:cNvSpPr txBox="1"/>
      </xdr:nvSpPr>
      <xdr:spPr>
        <a:xfrm>
          <a:off x="13436111" y="1317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79916</xdr:rowOff>
    </xdr:from>
    <xdr:to>
      <xdr:col>18</xdr:col>
      <xdr:colOff>492125</xdr:colOff>
      <xdr:row>79</xdr:row>
      <xdr:rowOff>10066</xdr:rowOff>
    </xdr:to>
    <xdr:sp macro="" textlink="">
      <xdr:nvSpPr>
        <xdr:cNvPr id="661" name="円/楕円 660"/>
        <xdr:cNvSpPr/>
      </xdr:nvSpPr>
      <xdr:spPr>
        <a:xfrm>
          <a:off x="12763500" y="1345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1193</xdr:rowOff>
    </xdr:from>
    <xdr:ext cx="469744" cy="259045"/>
    <xdr:sp macro="" textlink="">
      <xdr:nvSpPr>
        <xdr:cNvPr id="662" name="テキスト ボックス 661"/>
        <xdr:cNvSpPr txBox="1"/>
      </xdr:nvSpPr>
      <xdr:spPr>
        <a:xfrm>
          <a:off x="12579427" y="1354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110248</xdr:rowOff>
    </xdr:from>
    <xdr:to>
      <xdr:col>23</xdr:col>
      <xdr:colOff>517525</xdr:colOff>
      <xdr:row>98</xdr:row>
      <xdr:rowOff>114822</xdr:rowOff>
    </xdr:to>
    <xdr:cxnSp macro="">
      <xdr:nvCxnSpPr>
        <xdr:cNvPr id="691" name="直線コネクタ 690"/>
        <xdr:cNvCxnSpPr/>
      </xdr:nvCxnSpPr>
      <xdr:spPr>
        <a:xfrm>
          <a:off x="15481300" y="16912348"/>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110248</xdr:rowOff>
    </xdr:from>
    <xdr:to>
      <xdr:col>22</xdr:col>
      <xdr:colOff>365125</xdr:colOff>
      <xdr:row>98</xdr:row>
      <xdr:rowOff>113779</xdr:rowOff>
    </xdr:to>
    <xdr:cxnSp macro="">
      <xdr:nvCxnSpPr>
        <xdr:cNvPr id="694" name="直線コネクタ 693"/>
        <xdr:cNvCxnSpPr/>
      </xdr:nvCxnSpPr>
      <xdr:spPr>
        <a:xfrm flipV="1">
          <a:off x="14592300" y="16912348"/>
          <a:ext cx="889000" cy="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113779</xdr:rowOff>
    </xdr:from>
    <xdr:to>
      <xdr:col>21</xdr:col>
      <xdr:colOff>161925</xdr:colOff>
      <xdr:row>98</xdr:row>
      <xdr:rowOff>115173</xdr:rowOff>
    </xdr:to>
    <xdr:cxnSp macro="">
      <xdr:nvCxnSpPr>
        <xdr:cNvPr id="697" name="直線コネクタ 696"/>
        <xdr:cNvCxnSpPr/>
      </xdr:nvCxnSpPr>
      <xdr:spPr>
        <a:xfrm flipV="1">
          <a:off x="13703300" y="16915879"/>
          <a:ext cx="889000" cy="1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113503</xdr:rowOff>
    </xdr:from>
    <xdr:to>
      <xdr:col>19</xdr:col>
      <xdr:colOff>644525</xdr:colOff>
      <xdr:row>98</xdr:row>
      <xdr:rowOff>115173</xdr:rowOff>
    </xdr:to>
    <xdr:cxnSp macro="">
      <xdr:nvCxnSpPr>
        <xdr:cNvPr id="700" name="直線コネクタ 699"/>
        <xdr:cNvCxnSpPr/>
      </xdr:nvCxnSpPr>
      <xdr:spPr>
        <a:xfrm>
          <a:off x="12814300" y="16915603"/>
          <a:ext cx="889000" cy="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64022</xdr:rowOff>
    </xdr:from>
    <xdr:to>
      <xdr:col>23</xdr:col>
      <xdr:colOff>568325</xdr:colOff>
      <xdr:row>98</xdr:row>
      <xdr:rowOff>165622</xdr:rowOff>
    </xdr:to>
    <xdr:sp macro="" textlink="">
      <xdr:nvSpPr>
        <xdr:cNvPr id="710" name="円/楕円 709"/>
        <xdr:cNvSpPr/>
      </xdr:nvSpPr>
      <xdr:spPr>
        <a:xfrm>
          <a:off x="16268700" y="168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150399</xdr:rowOff>
    </xdr:from>
    <xdr:ext cx="534377" cy="259045"/>
    <xdr:sp macro="" textlink="">
      <xdr:nvSpPr>
        <xdr:cNvPr id="711" name="公債費該当値テキスト"/>
        <xdr:cNvSpPr txBox="1"/>
      </xdr:nvSpPr>
      <xdr:spPr>
        <a:xfrm>
          <a:off x="16370300" y="16781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53,059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59448</xdr:rowOff>
    </xdr:from>
    <xdr:to>
      <xdr:col>22</xdr:col>
      <xdr:colOff>415925</xdr:colOff>
      <xdr:row>98</xdr:row>
      <xdr:rowOff>161048</xdr:rowOff>
    </xdr:to>
    <xdr:sp macro="" textlink="">
      <xdr:nvSpPr>
        <xdr:cNvPr id="712" name="円/楕円 711"/>
        <xdr:cNvSpPr/>
      </xdr:nvSpPr>
      <xdr:spPr>
        <a:xfrm>
          <a:off x="15430500" y="1686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152175</xdr:rowOff>
    </xdr:from>
    <xdr:ext cx="534377" cy="259045"/>
    <xdr:sp macro="" textlink="">
      <xdr:nvSpPr>
        <xdr:cNvPr id="713" name="テキスト ボックス 712"/>
        <xdr:cNvSpPr txBox="1"/>
      </xdr:nvSpPr>
      <xdr:spPr>
        <a:xfrm>
          <a:off x="15214111" y="1695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55,461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62979</xdr:rowOff>
    </xdr:from>
    <xdr:to>
      <xdr:col>21</xdr:col>
      <xdr:colOff>212725</xdr:colOff>
      <xdr:row>98</xdr:row>
      <xdr:rowOff>164579</xdr:rowOff>
    </xdr:to>
    <xdr:sp macro="" textlink="">
      <xdr:nvSpPr>
        <xdr:cNvPr id="714" name="円/楕円 713"/>
        <xdr:cNvSpPr/>
      </xdr:nvSpPr>
      <xdr:spPr>
        <a:xfrm>
          <a:off x="14541500" y="1686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155706</xdr:rowOff>
    </xdr:from>
    <xdr:ext cx="534377" cy="259045"/>
    <xdr:sp macro="" textlink="">
      <xdr:nvSpPr>
        <xdr:cNvPr id="715" name="テキスト ボックス 714"/>
        <xdr:cNvSpPr txBox="1"/>
      </xdr:nvSpPr>
      <xdr:spPr>
        <a:xfrm>
          <a:off x="14325111" y="169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64373</xdr:rowOff>
    </xdr:from>
    <xdr:to>
      <xdr:col>20</xdr:col>
      <xdr:colOff>9525</xdr:colOff>
      <xdr:row>98</xdr:row>
      <xdr:rowOff>165973</xdr:rowOff>
    </xdr:to>
    <xdr:sp macro="" textlink="">
      <xdr:nvSpPr>
        <xdr:cNvPr id="716" name="円/楕円 715"/>
        <xdr:cNvSpPr/>
      </xdr:nvSpPr>
      <xdr:spPr>
        <a:xfrm>
          <a:off x="13652500" y="1686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157100</xdr:rowOff>
    </xdr:from>
    <xdr:ext cx="534377" cy="259045"/>
    <xdr:sp macro="" textlink="">
      <xdr:nvSpPr>
        <xdr:cNvPr id="717" name="テキスト ボックス 716"/>
        <xdr:cNvSpPr txBox="1"/>
      </xdr:nvSpPr>
      <xdr:spPr>
        <a:xfrm>
          <a:off x="13436111" y="1695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62703</xdr:rowOff>
    </xdr:from>
    <xdr:to>
      <xdr:col>18</xdr:col>
      <xdr:colOff>492125</xdr:colOff>
      <xdr:row>98</xdr:row>
      <xdr:rowOff>164303</xdr:rowOff>
    </xdr:to>
    <xdr:sp macro="" textlink="">
      <xdr:nvSpPr>
        <xdr:cNvPr id="718" name="円/楕円 717"/>
        <xdr:cNvSpPr/>
      </xdr:nvSpPr>
      <xdr:spPr>
        <a:xfrm>
          <a:off x="12763500" y="1686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155430</xdr:rowOff>
    </xdr:from>
    <xdr:ext cx="534377" cy="259045"/>
    <xdr:sp macro="" textlink="">
      <xdr:nvSpPr>
        <xdr:cNvPr id="719" name="テキスト ボックス 718"/>
        <xdr:cNvSpPr txBox="1"/>
      </xdr:nvSpPr>
      <xdr:spPr>
        <a:xfrm>
          <a:off x="12547111" y="1695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latin typeface="+mn-lt"/>
              <a:ea typeface="+mn-ea"/>
              <a:cs typeface="+mn-cs"/>
            </a:rPr>
            <a:t>　ほぼすべての科目について、類似団体平均を回っている。</a:t>
          </a:r>
          <a:endParaRPr kumimoji="1" lang="en-US" altLang="ja-JP" sz="1400">
            <a:solidFill>
              <a:schemeClr val="dk1"/>
            </a:solidFill>
            <a:latin typeface="+mn-lt"/>
            <a:ea typeface="+mn-ea"/>
            <a:cs typeface="+mn-cs"/>
          </a:endParaRPr>
        </a:p>
        <a:p>
          <a:r>
            <a:rPr kumimoji="1" lang="ja-JP" altLang="ja-JP" sz="1400" b="0">
              <a:solidFill>
                <a:schemeClr val="dk1"/>
              </a:solidFill>
              <a:latin typeface="+mn-lt"/>
              <a:ea typeface="+mn-ea"/>
              <a:cs typeface="+mn-cs"/>
            </a:rPr>
            <a:t>　このことから、より低いコストで住民サービスをおこなっていることがわかる。</a:t>
          </a:r>
          <a:endParaRPr kumimoji="1" lang="en-US" altLang="ja-JP" sz="1400" b="0">
            <a:solidFill>
              <a:schemeClr val="dk1"/>
            </a:solidFill>
            <a:latin typeface="+mn-lt"/>
            <a:ea typeface="+mn-ea"/>
            <a:cs typeface="+mn-cs"/>
          </a:endParaRPr>
        </a:p>
        <a:p>
          <a:r>
            <a:rPr kumimoji="1" lang="ja-JP" altLang="ja-JP" sz="1400" b="0">
              <a:solidFill>
                <a:schemeClr val="dk1"/>
              </a:solidFill>
              <a:latin typeface="+mn-lt"/>
              <a:ea typeface="+mn-ea"/>
              <a:cs typeface="+mn-cs"/>
            </a:rPr>
            <a:t>　しかし、</a:t>
          </a:r>
          <a:r>
            <a:rPr kumimoji="1" lang="ja-JP" altLang="en-US" sz="1400" b="0">
              <a:solidFill>
                <a:schemeClr val="dk1"/>
              </a:solidFill>
              <a:latin typeface="+mn-lt"/>
              <a:ea typeface="+mn-ea"/>
              <a:cs typeface="+mn-cs"/>
            </a:rPr>
            <a:t>総務費</a:t>
          </a:r>
          <a:r>
            <a:rPr kumimoji="1" lang="ja-JP" altLang="ja-JP" sz="1400" b="0">
              <a:solidFill>
                <a:schemeClr val="dk1"/>
              </a:solidFill>
              <a:latin typeface="+mn-lt"/>
              <a:ea typeface="+mn-ea"/>
              <a:cs typeface="+mn-cs"/>
            </a:rPr>
            <a:t>については、唯一類似団体平均を上回っている。</a:t>
          </a:r>
          <a:endParaRPr kumimoji="1" lang="en-US" altLang="ja-JP" sz="1400" b="0">
            <a:solidFill>
              <a:schemeClr val="dk1"/>
            </a:solidFill>
            <a:latin typeface="+mn-lt"/>
            <a:ea typeface="+mn-ea"/>
            <a:cs typeface="+mn-cs"/>
          </a:endParaRPr>
        </a:p>
        <a:p>
          <a:r>
            <a:rPr kumimoji="1" lang="ja-JP" altLang="ja-JP" sz="1400" b="0">
              <a:solidFill>
                <a:schemeClr val="dk1"/>
              </a:solidFill>
              <a:latin typeface="+mn-lt"/>
              <a:ea typeface="+mn-ea"/>
              <a:cs typeface="+mn-cs"/>
            </a:rPr>
            <a:t>　これは、「庁舎建設事業」行ったためであるが、今後も定住促進住宅の造成等が予定されており、</a:t>
          </a:r>
          <a:r>
            <a:rPr kumimoji="1" lang="ja-JP" altLang="en-US" sz="1400" b="0">
              <a:solidFill>
                <a:schemeClr val="dk1"/>
              </a:solidFill>
              <a:latin typeface="+mn-lt"/>
              <a:ea typeface="+mn-ea"/>
              <a:cs typeface="+mn-cs"/>
            </a:rPr>
            <a:t>一部の</a:t>
          </a:r>
          <a:r>
            <a:rPr kumimoji="1" lang="ja-JP" altLang="ja-JP" sz="1400" b="0">
              <a:solidFill>
                <a:schemeClr val="dk1"/>
              </a:solidFill>
              <a:latin typeface="+mn-lt"/>
              <a:ea typeface="+mn-ea"/>
              <a:cs typeface="+mn-cs"/>
            </a:rPr>
            <a:t>科目については平均を上回ることが予想される。</a:t>
          </a:r>
          <a:endParaRPr lang="ja-JP" altLang="ja-JP" sz="14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平成</a:t>
          </a:r>
          <a:r>
            <a:rPr lang="en-US" altLang="ja-JP" sz="1400">
              <a:solidFill>
                <a:schemeClr val="dk1"/>
              </a:solidFill>
              <a:latin typeface="+mn-lt"/>
              <a:ea typeface="+mn-ea"/>
              <a:cs typeface="+mn-cs"/>
            </a:rPr>
            <a:t>27</a:t>
          </a:r>
          <a:r>
            <a:rPr lang="ja-JP" altLang="ja-JP" sz="1400">
              <a:solidFill>
                <a:schemeClr val="dk1"/>
              </a:solidFill>
              <a:latin typeface="+mn-lt"/>
              <a:ea typeface="+mn-ea"/>
              <a:cs typeface="+mn-cs"/>
            </a:rPr>
            <a:t>年度については前年度から一転、普通交付税は増額となったが、今後は普通交付税の減額交付になると考えられるため、引き続き適正な財政運営を実施していかなければならない。</a:t>
          </a:r>
          <a:endParaRPr kumimoji="1" lang="ja-JP" altLang="en-US" sz="18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福島県湯川村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chemeClr val="dk1"/>
              </a:solidFill>
              <a:latin typeface="+mn-lt"/>
              <a:ea typeface="+mn-ea"/>
              <a:cs typeface="+mn-cs"/>
            </a:rPr>
            <a:t>　</a:t>
          </a:r>
          <a:r>
            <a:rPr lang="ja-JP" altLang="ja-JP" sz="1400">
              <a:solidFill>
                <a:schemeClr val="dk1"/>
              </a:solidFill>
              <a:latin typeface="+mn-lt"/>
              <a:ea typeface="+mn-ea"/>
              <a:cs typeface="+mn-cs"/>
            </a:rPr>
            <a:t>現在まで全会計において赤字額の発生はないが、一部特別会計（特に下水道事業会計）については、一般会計からの基準外繰入により運営をしている観点から、今後特別会計の独立性を維持できるような基盤づくりについて更に精査していかなければならない。</a:t>
          </a:r>
          <a:endParaRPr kumimoji="1" lang="ja-JP" altLang="en-US" sz="18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3218410</v>
      </c>
      <c r="BO4" s="409"/>
      <c r="BP4" s="409"/>
      <c r="BQ4" s="409"/>
      <c r="BR4" s="409"/>
      <c r="BS4" s="409"/>
      <c r="BT4" s="409"/>
      <c r="BU4" s="410"/>
      <c r="BV4" s="408">
        <v>4059531</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v>
      </c>
      <c r="CU4" s="586"/>
      <c r="CV4" s="586"/>
      <c r="CW4" s="586"/>
      <c r="CX4" s="586"/>
      <c r="CY4" s="586"/>
      <c r="CZ4" s="586"/>
      <c r="DA4" s="587"/>
      <c r="DB4" s="585">
        <v>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3015203</v>
      </c>
      <c r="BO5" s="414"/>
      <c r="BP5" s="414"/>
      <c r="BQ5" s="414"/>
      <c r="BR5" s="414"/>
      <c r="BS5" s="414"/>
      <c r="BT5" s="414"/>
      <c r="BU5" s="415"/>
      <c r="BV5" s="413">
        <v>3553731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83.4</v>
      </c>
      <c r="CU5" s="384"/>
      <c r="CV5" s="384"/>
      <c r="CW5" s="384"/>
      <c r="CX5" s="384"/>
      <c r="CY5" s="384"/>
      <c r="CZ5" s="384"/>
      <c r="DA5" s="385"/>
      <c r="DB5" s="383">
        <v>86.6</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203207</v>
      </c>
      <c r="BO6" s="414"/>
      <c r="BP6" s="414"/>
      <c r="BQ6" s="414"/>
      <c r="BR6" s="414"/>
      <c r="BS6" s="414"/>
      <c r="BT6" s="414"/>
      <c r="BU6" s="415"/>
      <c r="BV6" s="413">
        <v>505800</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87.8</v>
      </c>
      <c r="CU6" s="560"/>
      <c r="CV6" s="560"/>
      <c r="CW6" s="560"/>
      <c r="CX6" s="560"/>
      <c r="CY6" s="560"/>
      <c r="CZ6" s="560"/>
      <c r="DA6" s="561"/>
      <c r="DB6" s="559">
        <v>91.3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125103</v>
      </c>
      <c r="BO7" s="414"/>
      <c r="BP7" s="414"/>
      <c r="BQ7" s="414"/>
      <c r="BR7" s="414"/>
      <c r="BS7" s="414"/>
      <c r="BT7" s="414"/>
      <c r="BU7" s="415"/>
      <c r="BV7" s="413">
        <v>432317</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1564338</v>
      </c>
      <c r="CU7" s="414"/>
      <c r="CV7" s="414"/>
      <c r="CW7" s="414"/>
      <c r="CX7" s="414"/>
      <c r="CY7" s="414"/>
      <c r="CZ7" s="414"/>
      <c r="DA7" s="415"/>
      <c r="DB7" s="413">
        <v>1478334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78104</v>
      </c>
      <c r="BO8" s="414"/>
      <c r="BP8" s="414"/>
      <c r="BQ8" s="414"/>
      <c r="BR8" s="414"/>
      <c r="BS8" s="414"/>
      <c r="BT8" s="414"/>
      <c r="BU8" s="415"/>
      <c r="BV8" s="413">
        <v>73483</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0.25</v>
      </c>
      <c r="CU8" s="523"/>
      <c r="CV8" s="523"/>
      <c r="CW8" s="523"/>
      <c r="CX8" s="523"/>
      <c r="CY8" s="523"/>
      <c r="CZ8" s="523"/>
      <c r="DA8" s="524"/>
      <c r="DB8" s="522">
        <v>0.24</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3206</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4621</v>
      </c>
      <c r="BO9" s="414"/>
      <c r="BP9" s="414"/>
      <c r="BQ9" s="414"/>
      <c r="BR9" s="414"/>
      <c r="BS9" s="414"/>
      <c r="BT9" s="414"/>
      <c r="BU9" s="415"/>
      <c r="BV9" s="413">
        <v>22920</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9.6999999999999993</v>
      </c>
      <c r="CU9" s="384"/>
      <c r="CV9" s="384"/>
      <c r="CW9" s="384"/>
      <c r="CX9" s="384"/>
      <c r="CY9" s="384"/>
      <c r="CZ9" s="384"/>
      <c r="DA9" s="385"/>
      <c r="DB9" s="383">
        <v>8.8000000000000007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3364</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37221</v>
      </c>
      <c r="BO10" s="414"/>
      <c r="BP10" s="414"/>
      <c r="BQ10" s="414"/>
      <c r="BR10" s="414"/>
      <c r="BS10" s="414"/>
      <c r="BT10" s="414"/>
      <c r="BU10" s="415"/>
      <c r="BV10" s="413">
        <v>50297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3373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25000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3364</v>
      </c>
      <c r="S13" s="515"/>
      <c r="T13" s="515"/>
      <c r="U13" s="515"/>
      <c r="V13" s="516"/>
      <c r="W13" s="502" t="s">
        <v>120</v>
      </c>
      <c r="X13" s="426"/>
      <c r="Y13" s="426"/>
      <c r="Z13" s="426"/>
      <c r="AA13" s="426"/>
      <c r="AB13" s="427"/>
      <c r="AC13" s="389">
        <v>399</v>
      </c>
      <c r="AD13" s="390"/>
      <c r="AE13" s="390"/>
      <c r="AF13" s="390"/>
      <c r="AG13" s="391"/>
      <c r="AH13" s="389">
        <v>498</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41842</v>
      </c>
      <c r="BO13" s="414"/>
      <c r="BP13" s="414"/>
      <c r="BQ13" s="414"/>
      <c r="BR13" s="414"/>
      <c r="BS13" s="414"/>
      <c r="BT13" s="414"/>
      <c r="BU13" s="415"/>
      <c r="BV13" s="413">
        <v>48217</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6.4</v>
      </c>
      <c r="CU13" s="384"/>
      <c r="CV13" s="384"/>
      <c r="CW13" s="384"/>
      <c r="CX13" s="384"/>
      <c r="CY13" s="384"/>
      <c r="CZ13" s="384"/>
      <c r="DA13" s="385"/>
      <c r="DB13" s="383">
        <v>6.7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3349</v>
      </c>
      <c r="S14" s="515"/>
      <c r="T14" s="515"/>
      <c r="U14" s="515"/>
      <c r="V14" s="516"/>
      <c r="W14" s="517"/>
      <c r="X14" s="429"/>
      <c r="Y14" s="429"/>
      <c r="Z14" s="429"/>
      <c r="AA14" s="429"/>
      <c r="AB14" s="430"/>
      <c r="AC14" s="507">
        <v>23</v>
      </c>
      <c r="AD14" s="508"/>
      <c r="AE14" s="508"/>
      <c r="AF14" s="508"/>
      <c r="AG14" s="509"/>
      <c r="AH14" s="507">
        <v>26.4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9.1999999999999993</v>
      </c>
      <c r="CU14" s="486"/>
      <c r="CV14" s="486"/>
      <c r="CW14" s="486"/>
      <c r="CX14" s="486"/>
      <c r="CY14" s="486"/>
      <c r="CZ14" s="486"/>
      <c r="DA14" s="487"/>
      <c r="DB14" s="518">
        <v>26.7</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3340</v>
      </c>
      <c r="S15" s="515"/>
      <c r="T15" s="515"/>
      <c r="U15" s="515"/>
      <c r="V15" s="516"/>
      <c r="W15" s="502" t="s">
        <v>127</v>
      </c>
      <c r="X15" s="426"/>
      <c r="Y15" s="426"/>
      <c r="Z15" s="426"/>
      <c r="AA15" s="426"/>
      <c r="AB15" s="427"/>
      <c r="AC15" s="389">
        <v>422</v>
      </c>
      <c r="AD15" s="390"/>
      <c r="AE15" s="390"/>
      <c r="AF15" s="390"/>
      <c r="AG15" s="391"/>
      <c r="AH15" s="389">
        <v>459</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366604</v>
      </c>
      <c r="BO15" s="409"/>
      <c r="BP15" s="409"/>
      <c r="BQ15" s="409"/>
      <c r="BR15" s="409"/>
      <c r="BS15" s="409"/>
      <c r="BT15" s="409"/>
      <c r="BU15" s="410"/>
      <c r="BV15" s="408">
        <v>332095</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24.3</v>
      </c>
      <c r="AD16" s="508"/>
      <c r="AE16" s="508"/>
      <c r="AF16" s="508"/>
      <c r="AG16" s="509"/>
      <c r="AH16" s="507">
        <v>24.4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1392558</v>
      </c>
      <c r="BO16" s="414"/>
      <c r="BP16" s="414"/>
      <c r="BQ16" s="414"/>
      <c r="BR16" s="414"/>
      <c r="BS16" s="414"/>
      <c r="BT16" s="414"/>
      <c r="BU16" s="415"/>
      <c r="BV16" s="413">
        <v>1309939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916</v>
      </c>
      <c r="AD17" s="390"/>
      <c r="AE17" s="390"/>
      <c r="AF17" s="390"/>
      <c r="AG17" s="391"/>
      <c r="AH17" s="389">
        <v>926</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461840</v>
      </c>
      <c r="BO17" s="414"/>
      <c r="BP17" s="414"/>
      <c r="BQ17" s="414"/>
      <c r="BR17" s="414"/>
      <c r="BS17" s="414"/>
      <c r="BT17" s="414"/>
      <c r="BU17" s="415"/>
      <c r="BV17" s="413">
        <v>422274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136</v>
      </c>
      <c r="C18" s="476"/>
      <c r="D18" s="476"/>
      <c r="E18" s="477"/>
      <c r="F18" s="477"/>
      <c r="G18" s="477"/>
      <c r="H18" s="477"/>
      <c r="I18" s="477"/>
      <c r="J18" s="477"/>
      <c r="K18" s="477"/>
      <c r="L18" s="478">
        <v>16.37</v>
      </c>
      <c r="M18" s="478"/>
      <c r="N18" s="478"/>
      <c r="O18" s="478"/>
      <c r="P18" s="478"/>
      <c r="Q18" s="478"/>
      <c r="R18" s="479"/>
      <c r="S18" s="479"/>
      <c r="T18" s="479"/>
      <c r="U18" s="479"/>
      <c r="V18" s="480"/>
      <c r="W18" s="494"/>
      <c r="X18" s="495"/>
      <c r="Y18" s="495"/>
      <c r="Z18" s="495"/>
      <c r="AA18" s="495"/>
      <c r="AB18" s="503"/>
      <c r="AC18" s="377">
        <v>52.7</v>
      </c>
      <c r="AD18" s="378"/>
      <c r="AE18" s="378"/>
      <c r="AF18" s="378"/>
      <c r="AG18" s="481"/>
      <c r="AH18" s="377">
        <v>49.2</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1271498</v>
      </c>
      <c r="BO18" s="414"/>
      <c r="BP18" s="414"/>
      <c r="BQ18" s="414"/>
      <c r="BR18" s="414"/>
      <c r="BS18" s="414"/>
      <c r="BT18" s="414"/>
      <c r="BU18" s="415"/>
      <c r="BV18" s="413">
        <v>1288156</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138</v>
      </c>
      <c r="C19" s="476"/>
      <c r="D19" s="476"/>
      <c r="E19" s="477"/>
      <c r="F19" s="477"/>
      <c r="G19" s="477"/>
      <c r="H19" s="477"/>
      <c r="I19" s="477"/>
      <c r="J19" s="477"/>
      <c r="K19" s="477"/>
      <c r="L19" s="483">
        <v>196</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1844166</v>
      </c>
      <c r="BO19" s="414"/>
      <c r="BP19" s="414"/>
      <c r="BQ19" s="414"/>
      <c r="BR19" s="414"/>
      <c r="BS19" s="414"/>
      <c r="BT19" s="414"/>
      <c r="BU19" s="415"/>
      <c r="BV19" s="413">
        <v>2076915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140</v>
      </c>
      <c r="C20" s="476"/>
      <c r="D20" s="476"/>
      <c r="E20" s="477"/>
      <c r="F20" s="477"/>
      <c r="G20" s="477"/>
      <c r="H20" s="477"/>
      <c r="I20" s="477"/>
      <c r="J20" s="477"/>
      <c r="K20" s="477"/>
      <c r="L20" s="483">
        <v>906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2770153</v>
      </c>
      <c r="BO23" s="414"/>
      <c r="BP23" s="414"/>
      <c r="BQ23" s="414"/>
      <c r="BR23" s="414"/>
      <c r="BS23" s="414"/>
      <c r="BT23" s="414"/>
      <c r="BU23" s="415"/>
      <c r="BV23" s="413">
        <v>2647442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149</v>
      </c>
      <c r="F24" s="387"/>
      <c r="G24" s="387"/>
      <c r="H24" s="387"/>
      <c r="I24" s="387"/>
      <c r="J24" s="387"/>
      <c r="K24" s="388"/>
      <c r="L24" s="389">
        <v>1</v>
      </c>
      <c r="M24" s="390"/>
      <c r="N24" s="390"/>
      <c r="O24" s="390"/>
      <c r="P24" s="391"/>
      <c r="Q24" s="389">
        <v>7260</v>
      </c>
      <c r="R24" s="390"/>
      <c r="S24" s="390"/>
      <c r="T24" s="390"/>
      <c r="U24" s="390"/>
      <c r="V24" s="391"/>
      <c r="W24" s="455"/>
      <c r="X24" s="446"/>
      <c r="Y24" s="447"/>
      <c r="Z24" s="386" t="s">
        <v>150</v>
      </c>
      <c r="AA24" s="387"/>
      <c r="AB24" s="387"/>
      <c r="AC24" s="387"/>
      <c r="AD24" s="387"/>
      <c r="AE24" s="387"/>
      <c r="AF24" s="387"/>
      <c r="AG24" s="388"/>
      <c r="AH24" s="389">
        <v>49</v>
      </c>
      <c r="AI24" s="390"/>
      <c r="AJ24" s="390"/>
      <c r="AK24" s="390"/>
      <c r="AL24" s="391"/>
      <c r="AM24" s="389">
        <v>151851</v>
      </c>
      <c r="AN24" s="390"/>
      <c r="AO24" s="390"/>
      <c r="AP24" s="390"/>
      <c r="AQ24" s="390"/>
      <c r="AR24" s="391"/>
      <c r="AS24" s="389">
        <v>3099</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2115292</v>
      </c>
      <c r="BO24" s="414"/>
      <c r="BP24" s="414"/>
      <c r="BQ24" s="414"/>
      <c r="BR24" s="414"/>
      <c r="BS24" s="414"/>
      <c r="BT24" s="414"/>
      <c r="BU24" s="415"/>
      <c r="BV24" s="413">
        <v>2059627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152</v>
      </c>
      <c r="F25" s="387"/>
      <c r="G25" s="387"/>
      <c r="H25" s="387"/>
      <c r="I25" s="387"/>
      <c r="J25" s="387"/>
      <c r="K25" s="388"/>
      <c r="L25" s="389">
        <v>1</v>
      </c>
      <c r="M25" s="390"/>
      <c r="N25" s="390"/>
      <c r="O25" s="390"/>
      <c r="P25" s="391"/>
      <c r="Q25" s="389">
        <v>5800</v>
      </c>
      <c r="R25" s="390"/>
      <c r="S25" s="390"/>
      <c r="T25" s="390"/>
      <c r="U25" s="390"/>
      <c r="V25" s="391"/>
      <c r="W25" s="455"/>
      <c r="X25" s="446"/>
      <c r="Y25" s="447"/>
      <c r="Z25" s="386" t="s">
        <v>153</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t="s">
        <v>117</v>
      </c>
      <c r="BO25" s="409"/>
      <c r="BP25" s="409"/>
      <c r="BQ25" s="409"/>
      <c r="BR25" s="409"/>
      <c r="BS25" s="409"/>
      <c r="BT25" s="409"/>
      <c r="BU25" s="410"/>
      <c r="BV25" s="408" t="s">
        <v>117</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155</v>
      </c>
      <c r="F26" s="387"/>
      <c r="G26" s="387"/>
      <c r="H26" s="387"/>
      <c r="I26" s="387"/>
      <c r="J26" s="387"/>
      <c r="K26" s="388"/>
      <c r="L26" s="389">
        <v>1</v>
      </c>
      <c r="M26" s="390"/>
      <c r="N26" s="390"/>
      <c r="O26" s="390"/>
      <c r="P26" s="391"/>
      <c r="Q26" s="389">
        <v>5530</v>
      </c>
      <c r="R26" s="390"/>
      <c r="S26" s="390"/>
      <c r="T26" s="390"/>
      <c r="U26" s="390"/>
      <c r="V26" s="391"/>
      <c r="W26" s="455"/>
      <c r="X26" s="446"/>
      <c r="Y26" s="447"/>
      <c r="Z26" s="386" t="s">
        <v>156</v>
      </c>
      <c r="AA26" s="468"/>
      <c r="AB26" s="468"/>
      <c r="AC26" s="468"/>
      <c r="AD26" s="468"/>
      <c r="AE26" s="468"/>
      <c r="AF26" s="468"/>
      <c r="AG26" s="469"/>
      <c r="AH26" s="389">
        <v>2</v>
      </c>
      <c r="AI26" s="390"/>
      <c r="AJ26" s="390"/>
      <c r="AK26" s="390"/>
      <c r="AL26" s="391"/>
      <c r="AM26" s="389" t="s">
        <v>157</v>
      </c>
      <c r="AN26" s="390"/>
      <c r="AO26" s="390"/>
      <c r="AP26" s="390"/>
      <c r="AQ26" s="390"/>
      <c r="AR26" s="391"/>
      <c r="AS26" s="389" t="s">
        <v>157</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2420</v>
      </c>
      <c r="R27" s="390"/>
      <c r="S27" s="390"/>
      <c r="T27" s="390"/>
      <c r="U27" s="390"/>
      <c r="V27" s="391"/>
      <c r="W27" s="455"/>
      <c r="X27" s="446"/>
      <c r="Y27" s="447"/>
      <c r="Z27" s="386" t="s">
        <v>160</v>
      </c>
      <c r="AA27" s="387"/>
      <c r="AB27" s="387"/>
      <c r="AC27" s="387"/>
      <c r="AD27" s="387"/>
      <c r="AE27" s="387"/>
      <c r="AF27" s="387"/>
      <c r="AG27" s="388"/>
      <c r="AH27" s="389">
        <v>5</v>
      </c>
      <c r="AI27" s="390"/>
      <c r="AJ27" s="390"/>
      <c r="AK27" s="390"/>
      <c r="AL27" s="391"/>
      <c r="AM27" s="389">
        <v>17135</v>
      </c>
      <c r="AN27" s="390"/>
      <c r="AO27" s="390"/>
      <c r="AP27" s="390"/>
      <c r="AQ27" s="390"/>
      <c r="AR27" s="391"/>
      <c r="AS27" s="389">
        <v>3427</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18418</v>
      </c>
      <c r="BO27" s="417"/>
      <c r="BP27" s="417"/>
      <c r="BQ27" s="417"/>
      <c r="BR27" s="417"/>
      <c r="BS27" s="417"/>
      <c r="BT27" s="417"/>
      <c r="BU27" s="418"/>
      <c r="BV27" s="416">
        <v>18414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2000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839607</v>
      </c>
      <c r="BO28" s="409"/>
      <c r="BP28" s="409"/>
      <c r="BQ28" s="409"/>
      <c r="BR28" s="409"/>
      <c r="BS28" s="409"/>
      <c r="BT28" s="409"/>
      <c r="BU28" s="410"/>
      <c r="BV28" s="408">
        <v>802386</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8</v>
      </c>
      <c r="M29" s="390"/>
      <c r="N29" s="390"/>
      <c r="O29" s="390"/>
      <c r="P29" s="391"/>
      <c r="Q29" s="389">
        <v>1800</v>
      </c>
      <c r="R29" s="390"/>
      <c r="S29" s="390"/>
      <c r="T29" s="390"/>
      <c r="U29" s="390"/>
      <c r="V29" s="391"/>
      <c r="W29" s="456"/>
      <c r="X29" s="457"/>
      <c r="Y29" s="458"/>
      <c r="Z29" s="386" t="s">
        <v>167</v>
      </c>
      <c r="AA29" s="387"/>
      <c r="AB29" s="387"/>
      <c r="AC29" s="387"/>
      <c r="AD29" s="387"/>
      <c r="AE29" s="387"/>
      <c r="AF29" s="387"/>
      <c r="AG29" s="388"/>
      <c r="AH29" s="389">
        <v>54</v>
      </c>
      <c r="AI29" s="390"/>
      <c r="AJ29" s="390"/>
      <c r="AK29" s="390"/>
      <c r="AL29" s="391"/>
      <c r="AM29" s="389">
        <v>168986</v>
      </c>
      <c r="AN29" s="390"/>
      <c r="AO29" s="390"/>
      <c r="AP29" s="390"/>
      <c r="AQ29" s="390"/>
      <c r="AR29" s="391"/>
      <c r="AS29" s="389">
        <v>3129</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21363</v>
      </c>
      <c r="BO29" s="414"/>
      <c r="BP29" s="414"/>
      <c r="BQ29" s="414"/>
      <c r="BR29" s="414"/>
      <c r="BS29" s="414"/>
      <c r="BT29" s="414"/>
      <c r="BU29" s="415"/>
      <c r="BV29" s="413">
        <v>21358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99.5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627091</v>
      </c>
      <c r="BO30" s="417"/>
      <c r="BP30" s="417"/>
      <c r="BQ30" s="417"/>
      <c r="BR30" s="417"/>
      <c r="BS30" s="417"/>
      <c r="BT30" s="417"/>
      <c r="BU30" s="418"/>
      <c r="BV30" s="416">
        <v>676139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特定環境保全公共下水道事業</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会津若松地方広域市町村圏整備組合一般会計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墓地事業</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IF('各会計、関係団体の財政状況及び健全化判断比率'!B32="","",'各会計、関係団体の財政状況及び健全化判断比率'!B32)</f>
        <v>農業集落排水事業</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福島県市町村総合事務組合一般会計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福島県市町村総合事務組合消防補償等特別会計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福島県市町村総合事務組合消防賞じゅつ金特別会計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福島県市町村総合事務組合非常勤職員公務災害補償特別会計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福島県市町村総合事務組合自治会館管理特別会計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福島県後期高齢者医療広域連合一般会計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福島県後期高齢者広域連合後期高齢者医療特別会計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磐梯町外一市二町一ヶ村組合一般会計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529</v>
      </c>
      <c r="D34" s="1181"/>
      <c r="E34" s="1182"/>
      <c r="F34" s="32">
        <v>3.44</v>
      </c>
      <c r="G34" s="33">
        <v>5.95</v>
      </c>
      <c r="H34" s="33">
        <v>5.99</v>
      </c>
      <c r="I34" s="33">
        <v>4.96</v>
      </c>
      <c r="J34" s="34">
        <v>4.99</v>
      </c>
      <c r="K34" s="22"/>
      <c r="L34" s="22"/>
      <c r="M34" s="22"/>
      <c r="N34" s="22"/>
      <c r="O34" s="22"/>
      <c r="P34" s="22"/>
    </row>
    <row r="35" spans="1:16" ht="39" customHeight="1">
      <c r="A35" s="22"/>
      <c r="B35" s="35"/>
      <c r="C35" s="1175" t="s">
        <v>530</v>
      </c>
      <c r="D35" s="1176"/>
      <c r="E35" s="1177"/>
      <c r="F35" s="36">
        <v>0.89</v>
      </c>
      <c r="G35" s="37">
        <v>0.56000000000000005</v>
      </c>
      <c r="H35" s="37">
        <v>0.6</v>
      </c>
      <c r="I35" s="37">
        <v>0.52</v>
      </c>
      <c r="J35" s="38">
        <v>1.89</v>
      </c>
      <c r="K35" s="22"/>
      <c r="L35" s="22"/>
      <c r="M35" s="22"/>
      <c r="N35" s="22"/>
      <c r="O35" s="22"/>
      <c r="P35" s="22"/>
    </row>
    <row r="36" spans="1:16" ht="39" customHeight="1">
      <c r="A36" s="22"/>
      <c r="B36" s="35"/>
      <c r="C36" s="1175" t="s">
        <v>531</v>
      </c>
      <c r="D36" s="1176"/>
      <c r="E36" s="1177"/>
      <c r="F36" s="36">
        <v>0.6</v>
      </c>
      <c r="G36" s="37">
        <v>0.34</v>
      </c>
      <c r="H36" s="37">
        <v>0.27</v>
      </c>
      <c r="I36" s="37">
        <v>0.76</v>
      </c>
      <c r="J36" s="38">
        <v>1.1200000000000001</v>
      </c>
      <c r="K36" s="22"/>
      <c r="L36" s="22"/>
      <c r="M36" s="22"/>
      <c r="N36" s="22"/>
      <c r="O36" s="22"/>
      <c r="P36" s="22"/>
    </row>
    <row r="37" spans="1:16" ht="39" customHeight="1">
      <c r="A37" s="22"/>
      <c r="B37" s="35"/>
      <c r="C37" s="1175" t="s">
        <v>532</v>
      </c>
      <c r="D37" s="1176"/>
      <c r="E37" s="1177"/>
      <c r="F37" s="36">
        <v>0.14000000000000001</v>
      </c>
      <c r="G37" s="37">
        <v>0.15</v>
      </c>
      <c r="H37" s="37">
        <v>0.08</v>
      </c>
      <c r="I37" s="37">
        <v>0.18</v>
      </c>
      <c r="J37" s="38">
        <v>0.16</v>
      </c>
      <c r="K37" s="22"/>
      <c r="L37" s="22"/>
      <c r="M37" s="22"/>
      <c r="N37" s="22"/>
      <c r="O37" s="22"/>
      <c r="P37" s="22"/>
    </row>
    <row r="38" spans="1:16" ht="39" customHeight="1">
      <c r="A38" s="22"/>
      <c r="B38" s="35"/>
      <c r="C38" s="1175" t="s">
        <v>533</v>
      </c>
      <c r="D38" s="1176"/>
      <c r="E38" s="1177"/>
      <c r="F38" s="36">
        <v>0.13</v>
      </c>
      <c r="G38" s="37">
        <v>0.19</v>
      </c>
      <c r="H38" s="37">
        <v>0.08</v>
      </c>
      <c r="I38" s="37">
        <v>0.13</v>
      </c>
      <c r="J38" s="38">
        <v>0.08</v>
      </c>
      <c r="K38" s="22"/>
      <c r="L38" s="22"/>
      <c r="M38" s="22"/>
      <c r="N38" s="22"/>
      <c r="O38" s="22"/>
      <c r="P38" s="22"/>
    </row>
    <row r="39" spans="1:16" ht="39" customHeight="1">
      <c r="A39" s="22"/>
      <c r="B39" s="35"/>
      <c r="C39" s="1175" t="s">
        <v>534</v>
      </c>
      <c r="D39" s="1176"/>
      <c r="E39" s="1177"/>
      <c r="F39" s="36">
        <v>0.02</v>
      </c>
      <c r="G39" s="37">
        <v>0.01</v>
      </c>
      <c r="H39" s="37">
        <v>0.01</v>
      </c>
      <c r="I39" s="37">
        <v>0.01</v>
      </c>
      <c r="J39" s="38">
        <v>0.03</v>
      </c>
      <c r="K39" s="22"/>
      <c r="L39" s="22"/>
      <c r="M39" s="22"/>
      <c r="N39" s="22"/>
      <c r="O39" s="22"/>
      <c r="P39" s="22"/>
    </row>
    <row r="40" spans="1:16" ht="39" customHeight="1">
      <c r="A40" s="22"/>
      <c r="B40" s="35"/>
      <c r="C40" s="1175" t="s">
        <v>535</v>
      </c>
      <c r="D40" s="1176"/>
      <c r="E40" s="1177"/>
      <c r="F40" s="36">
        <v>0</v>
      </c>
      <c r="G40" s="37">
        <v>0</v>
      </c>
      <c r="H40" s="37">
        <v>0</v>
      </c>
      <c r="I40" s="37">
        <v>0</v>
      </c>
      <c r="J40" s="38">
        <v>0</v>
      </c>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536</v>
      </c>
      <c r="D42" s="1176"/>
      <c r="E42" s="1177"/>
      <c r="F42" s="36" t="s">
        <v>484</v>
      </c>
      <c r="G42" s="37" t="s">
        <v>484</v>
      </c>
      <c r="H42" s="37" t="s">
        <v>484</v>
      </c>
      <c r="I42" s="37" t="s">
        <v>484</v>
      </c>
      <c r="J42" s="38" t="s">
        <v>484</v>
      </c>
      <c r="K42" s="22"/>
      <c r="L42" s="22"/>
      <c r="M42" s="22"/>
      <c r="N42" s="22"/>
      <c r="O42" s="22"/>
      <c r="P42" s="22"/>
    </row>
    <row r="43" spans="1:16" ht="39" customHeight="1" thickBot="1">
      <c r="A43" s="22"/>
      <c r="B43" s="40"/>
      <c r="C43" s="1178" t="s">
        <v>537</v>
      </c>
      <c r="D43" s="1179"/>
      <c r="E43" s="1180"/>
      <c r="F43" s="41" t="s">
        <v>484</v>
      </c>
      <c r="G43" s="42" t="s">
        <v>484</v>
      </c>
      <c r="H43" s="42" t="s">
        <v>484</v>
      </c>
      <c r="I43" s="42" t="s">
        <v>484</v>
      </c>
      <c r="J43" s="43" t="s">
        <v>484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10</v>
      </c>
      <c r="C45" s="1192"/>
      <c r="D45" s="58"/>
      <c r="E45" s="1197" t="s">
        <v>11</v>
      </c>
      <c r="F45" s="1197"/>
      <c r="G45" s="1197"/>
      <c r="H45" s="1197"/>
      <c r="I45" s="1197"/>
      <c r="J45" s="1198"/>
      <c r="K45" s="59">
        <v>214</v>
      </c>
      <c r="L45" s="60">
        <v>180</v>
      </c>
      <c r="M45" s="60">
        <v>182</v>
      </c>
      <c r="N45" s="60">
        <v>186</v>
      </c>
      <c r="O45" s="61">
        <v>179</v>
      </c>
      <c r="P45" s="48"/>
      <c r="Q45" s="48"/>
      <c r="R45" s="48"/>
      <c r="S45" s="48"/>
      <c r="T45" s="48"/>
      <c r="U45" s="48"/>
    </row>
    <row r="46" spans="1:21" ht="30.75" customHeight="1">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c r="A48" s="48"/>
      <c r="B48" s="1193"/>
      <c r="C48" s="1194"/>
      <c r="D48" s="62"/>
      <c r="E48" s="1185" t="s">
        <v>14</v>
      </c>
      <c r="F48" s="1185"/>
      <c r="G48" s="1185"/>
      <c r="H48" s="1185"/>
      <c r="I48" s="1185"/>
      <c r="J48" s="1186"/>
      <c r="K48" s="63">
        <v>102</v>
      </c>
      <c r="L48" s="64">
        <v>81</v>
      </c>
      <c r="M48" s="64">
        <v>88</v>
      </c>
      <c r="N48" s="64">
        <v>86</v>
      </c>
      <c r="O48" s="65">
        <v>86</v>
      </c>
      <c r="P48" s="48"/>
      <c r="Q48" s="48"/>
      <c r="R48" s="48"/>
      <c r="S48" s="48"/>
      <c r="T48" s="48"/>
      <c r="U48" s="48"/>
    </row>
    <row r="49" spans="1:21" ht="30.75" customHeight="1">
      <c r="A49" s="48"/>
      <c r="B49" s="1193"/>
      <c r="C49" s="1194"/>
      <c r="D49" s="62"/>
      <c r="E49" s="1185" t="s">
        <v>15</v>
      </c>
      <c r="F49" s="1185"/>
      <c r="G49" s="1185"/>
      <c r="H49" s="1185"/>
      <c r="I49" s="1185"/>
      <c r="J49" s="1186"/>
      <c r="K49" s="63">
        <v>15</v>
      </c>
      <c r="L49" s="64">
        <v>15</v>
      </c>
      <c r="M49" s="64">
        <v>15</v>
      </c>
      <c r="N49" s="64">
        <v>15</v>
      </c>
      <c r="O49" s="65">
        <v>12</v>
      </c>
      <c r="P49" s="48"/>
      <c r="Q49" s="48"/>
      <c r="R49" s="48"/>
      <c r="S49" s="48"/>
      <c r="T49" s="48"/>
      <c r="U49" s="48"/>
    </row>
    <row r="50" spans="1:21" ht="30.75" customHeight="1">
      <c r="A50" s="48"/>
      <c r="B50" s="1193"/>
      <c r="C50" s="1194"/>
      <c r="D50" s="62"/>
      <c r="E50" s="1185" t="s">
        <v>16</v>
      </c>
      <c r="F50" s="1185"/>
      <c r="G50" s="1185"/>
      <c r="H50" s="1185"/>
      <c r="I50" s="1185"/>
      <c r="J50" s="1186"/>
      <c r="K50" s="63" t="s">
        <v>484</v>
      </c>
      <c r="L50" s="64" t="s">
        <v>484</v>
      </c>
      <c r="M50" s="64" t="s">
        <v>484</v>
      </c>
      <c r="N50" s="64" t="s">
        <v>484</v>
      </c>
      <c r="O50" s="65" t="s">
        <v>484</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t="s">
        <v>484</v>
      </c>
      <c r="P51" s="48"/>
      <c r="Q51" s="48"/>
      <c r="R51" s="48"/>
      <c r="S51" s="48"/>
      <c r="T51" s="48"/>
      <c r="U51" s="48"/>
    </row>
    <row r="52" spans="1:21" ht="30.75" customHeight="1">
      <c r="A52" s="48"/>
      <c r="B52" s="1183" t="s">
        <v>18</v>
      </c>
      <c r="C52" s="1184"/>
      <c r="D52" s="66"/>
      <c r="E52" s="1185" t="s">
        <v>19</v>
      </c>
      <c r="F52" s="1185"/>
      <c r="G52" s="1185"/>
      <c r="H52" s="1185"/>
      <c r="I52" s="1185"/>
      <c r="J52" s="1186"/>
      <c r="K52" s="63">
        <v>218</v>
      </c>
      <c r="L52" s="64">
        <v>187</v>
      </c>
      <c r="M52" s="64">
        <v>194</v>
      </c>
      <c r="N52" s="64">
        <v>201</v>
      </c>
      <c r="O52" s="65">
        <v>199</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113</v>
      </c>
      <c r="L53" s="69">
        <v>89</v>
      </c>
      <c r="M53" s="69">
        <v>91</v>
      </c>
      <c r="N53" s="69">
        <v>86</v>
      </c>
      <c r="O53" s="70">
        <v>78</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524</v>
      </c>
      <c r="J40" s="79" t="s">
        <v>525</v>
      </c>
      <c r="K40" s="79" t="s">
        <v>526</v>
      </c>
      <c r="L40" s="79" t="s">
        <v>527</v>
      </c>
      <c r="M40" s="80" t="s">
        <v>528</v>
      </c>
    </row>
    <row r="41" spans="2:13" ht="27.75" customHeight="1">
      <c r="B41" s="1211" t="s">
        <v>23</v>
      </c>
      <c r="C41" s="1212"/>
      <c r="D41" s="81"/>
      <c r="E41" s="1213" t="s">
        <v>24</v>
      </c>
      <c r="F41" s="1213"/>
      <c r="G41" s="1213"/>
      <c r="H41" s="1214"/>
      <c r="I41" s="82">
        <v>1803</v>
      </c>
      <c r="J41" s="83">
        <v>2034</v>
      </c>
      <c r="K41" s="83">
        <v>2206</v>
      </c>
      <c r="L41" s="83">
        <v>2647</v>
      </c>
      <c r="M41" s="84">
        <v>2770</v>
      </c>
    </row>
    <row r="42" spans="2:13" ht="27.75" customHeight="1">
      <c r="B42" s="1201"/>
      <c r="C42" s="1202"/>
      <c r="D42" s="85"/>
      <c r="E42" s="1205" t="s">
        <v>25</v>
      </c>
      <c r="F42" s="1205"/>
      <c r="G42" s="1205"/>
      <c r="H42" s="1206"/>
      <c r="I42" s="86" t="s">
        <v>484</v>
      </c>
      <c r="J42" s="87" t="s">
        <v>484</v>
      </c>
      <c r="K42" s="87" t="s">
        <v>484</v>
      </c>
      <c r="L42" s="87" t="s">
        <v>484</v>
      </c>
      <c r="M42" s="88" t="s">
        <v>484</v>
      </c>
    </row>
    <row r="43" spans="2:13" ht="27.75" customHeight="1">
      <c r="B43" s="1201"/>
      <c r="C43" s="1202"/>
      <c r="D43" s="85"/>
      <c r="E43" s="1205" t="s">
        <v>26</v>
      </c>
      <c r="F43" s="1205"/>
      <c r="G43" s="1205"/>
      <c r="H43" s="1206"/>
      <c r="I43" s="86">
        <v>1470</v>
      </c>
      <c r="J43" s="87">
        <v>1379</v>
      </c>
      <c r="K43" s="87">
        <v>1296</v>
      </c>
      <c r="L43" s="87">
        <v>1149</v>
      </c>
      <c r="M43" s="88">
        <v>1106</v>
      </c>
    </row>
    <row r="44" spans="2:13" ht="27.75" customHeight="1">
      <c r="B44" s="1201"/>
      <c r="C44" s="1202"/>
      <c r="D44" s="85"/>
      <c r="E44" s="1205" t="s">
        <v>27</v>
      </c>
      <c r="F44" s="1205"/>
      <c r="G44" s="1205"/>
      <c r="H44" s="1206"/>
      <c r="I44" s="86">
        <v>5</v>
      </c>
      <c r="J44" s="87">
        <v>5</v>
      </c>
      <c r="K44" s="87">
        <v>5</v>
      </c>
      <c r="L44" s="87">
        <v>4</v>
      </c>
      <c r="M44" s="88">
        <v>4</v>
      </c>
    </row>
    <row r="45" spans="2:13" ht="27.75" customHeight="1">
      <c r="B45" s="1201"/>
      <c r="C45" s="1202"/>
      <c r="D45" s="85"/>
      <c r="E45" s="1205" t="s">
        <v>28</v>
      </c>
      <c r="F45" s="1205"/>
      <c r="G45" s="1205"/>
      <c r="H45" s="1206"/>
      <c r="I45" s="86">
        <v>568</v>
      </c>
      <c r="J45" s="87">
        <v>624</v>
      </c>
      <c r="K45" s="87">
        <v>574</v>
      </c>
      <c r="L45" s="87">
        <v>538</v>
      </c>
      <c r="M45" s="88">
        <v>518</v>
      </c>
    </row>
    <row r="46" spans="2:13" ht="27.75" customHeight="1">
      <c r="B46" s="1201"/>
      <c r="C46" s="1202"/>
      <c r="D46" s="85"/>
      <c r="E46" s="1205" t="s">
        <v>29</v>
      </c>
      <c r="F46" s="1205"/>
      <c r="G46" s="1205"/>
      <c r="H46" s="1206"/>
      <c r="I46" s="86" t="s">
        <v>484</v>
      </c>
      <c r="J46" s="87" t="s">
        <v>484</v>
      </c>
      <c r="K46" s="87" t="s">
        <v>484</v>
      </c>
      <c r="L46" s="87" t="s">
        <v>484</v>
      </c>
      <c r="M46" s="88" t="s">
        <v>484</v>
      </c>
    </row>
    <row r="47" spans="2:13" ht="27.75" customHeight="1">
      <c r="B47" s="1201"/>
      <c r="C47" s="1202"/>
      <c r="D47" s="85"/>
      <c r="E47" s="1205" t="s">
        <v>30</v>
      </c>
      <c r="F47" s="1205"/>
      <c r="G47" s="1205"/>
      <c r="H47" s="1206"/>
      <c r="I47" s="86" t="s">
        <v>484</v>
      </c>
      <c r="J47" s="87" t="s">
        <v>484</v>
      </c>
      <c r="K47" s="87" t="s">
        <v>484</v>
      </c>
      <c r="L47" s="87" t="s">
        <v>484</v>
      </c>
      <c r="M47" s="88" t="s">
        <v>484</v>
      </c>
    </row>
    <row r="48" spans="2:13" ht="27.75" customHeight="1">
      <c r="B48" s="1203"/>
      <c r="C48" s="1204"/>
      <c r="D48" s="85"/>
      <c r="E48" s="1205" t="s">
        <v>31</v>
      </c>
      <c r="F48" s="1205"/>
      <c r="G48" s="1205"/>
      <c r="H48" s="1206"/>
      <c r="I48" s="86" t="s">
        <v>484</v>
      </c>
      <c r="J48" s="87" t="s">
        <v>484</v>
      </c>
      <c r="K48" s="87" t="s">
        <v>484</v>
      </c>
      <c r="L48" s="87" t="s">
        <v>484</v>
      </c>
      <c r="M48" s="88" t="s">
        <v>484</v>
      </c>
    </row>
    <row r="49" spans="2:13" ht="27.75" customHeight="1">
      <c r="B49" s="1199" t="s">
        <v>32</v>
      </c>
      <c r="C49" s="1200"/>
      <c r="D49" s="89"/>
      <c r="E49" s="1205" t="s">
        <v>33</v>
      </c>
      <c r="F49" s="1205"/>
      <c r="G49" s="1205"/>
      <c r="H49" s="1206"/>
      <c r="I49" s="86">
        <v>2056</v>
      </c>
      <c r="J49" s="87">
        <v>2038</v>
      </c>
      <c r="K49" s="87">
        <v>1989</v>
      </c>
      <c r="L49" s="87">
        <v>1525</v>
      </c>
      <c r="M49" s="88">
        <v>1513</v>
      </c>
    </row>
    <row r="50" spans="2:13" ht="27.75" customHeight="1">
      <c r="B50" s="1201"/>
      <c r="C50" s="1202"/>
      <c r="D50" s="85"/>
      <c r="E50" s="1205" t="s">
        <v>34</v>
      </c>
      <c r="F50" s="1205"/>
      <c r="G50" s="1205"/>
      <c r="H50" s="1206"/>
      <c r="I50" s="86">
        <v>4</v>
      </c>
      <c r="J50" s="87">
        <v>2</v>
      </c>
      <c r="K50" s="87">
        <v>1</v>
      </c>
      <c r="L50" s="87" t="s">
        <v>484</v>
      </c>
      <c r="M50" s="88" t="s">
        <v>484</v>
      </c>
    </row>
    <row r="51" spans="2:13" ht="27.75" customHeight="1">
      <c r="B51" s="1203"/>
      <c r="C51" s="1204"/>
      <c r="D51" s="85"/>
      <c r="E51" s="1205" t="s">
        <v>35</v>
      </c>
      <c r="F51" s="1205"/>
      <c r="G51" s="1205"/>
      <c r="H51" s="1206"/>
      <c r="I51" s="86">
        <v>2178</v>
      </c>
      <c r="J51" s="87">
        <v>2318</v>
      </c>
      <c r="K51" s="87">
        <v>2405</v>
      </c>
      <c r="L51" s="87">
        <v>2470</v>
      </c>
      <c r="M51" s="88">
        <v>2758</v>
      </c>
    </row>
    <row r="52" spans="2:13" ht="27.75" customHeight="1" thickBot="1">
      <c r="B52" s="1207" t="s">
        <v>36</v>
      </c>
      <c r="C52" s="1208"/>
      <c r="D52" s="90"/>
      <c r="E52" s="1209" t="s">
        <v>37</v>
      </c>
      <c r="F52" s="1209"/>
      <c r="G52" s="1209"/>
      <c r="H52" s="1210"/>
      <c r="I52" s="91">
        <v>-392</v>
      </c>
      <c r="J52" s="92">
        <v>-316</v>
      </c>
      <c r="K52" s="92">
        <v>-315</v>
      </c>
      <c r="L52" s="92">
        <v>343</v>
      </c>
      <c r="M52" s="93">
        <v>127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90" zoomScaleNormal="90" zoomScaleSheetLayoutView="55" workbookViewId="0">
      <selection activeCell="G65" sqref="G65:O69"/>
    </sheetView>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558</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558</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557</v>
      </c>
      <c r="C41" s="246"/>
      <c r="D41" s="246"/>
      <c r="E41" s="246"/>
      <c r="F41" s="246"/>
      <c r="G41" s="246"/>
      <c r="H41" s="246"/>
      <c r="I41" s="246"/>
      <c r="J41" s="246"/>
      <c r="K41" s="246"/>
      <c r="L41" s="246"/>
      <c r="M41" s="246"/>
      <c r="N41" s="246"/>
      <c r="O41" s="246"/>
      <c r="P41" s="247"/>
    </row>
    <row r="42" spans="2:17" ht="13.5">
      <c r="B42" s="248"/>
      <c r="C42" s="244"/>
      <c r="D42" s="244"/>
      <c r="E42" s="244"/>
      <c r="F42" s="244"/>
      <c r="G42" s="353" t="s">
        <v>552</v>
      </c>
      <c r="I42" s="352"/>
      <c r="J42" s="352"/>
      <c r="K42" s="352"/>
      <c r="L42" s="244"/>
      <c r="M42" s="244"/>
      <c r="N42" s="244"/>
      <c r="O42" s="244"/>
    </row>
    <row r="43" spans="2:17" ht="13.5">
      <c r="B43" s="248"/>
      <c r="C43" s="244"/>
      <c r="D43" s="244"/>
      <c r="E43" s="244"/>
      <c r="F43" s="244"/>
      <c r="G43" s="1224"/>
      <c r="H43" s="1225"/>
      <c r="I43" s="1225"/>
      <c r="J43" s="1225"/>
      <c r="K43" s="1225"/>
      <c r="L43" s="1225"/>
      <c r="M43" s="1225"/>
      <c r="N43" s="1225"/>
      <c r="O43" s="1226"/>
    </row>
    <row r="44" spans="2:17" ht="13.5">
      <c r="B44" s="248"/>
      <c r="C44" s="244"/>
      <c r="D44" s="244"/>
      <c r="E44" s="244"/>
      <c r="F44" s="244"/>
      <c r="G44" s="1227"/>
      <c r="H44" s="1228"/>
      <c r="I44" s="1228"/>
      <c r="J44" s="1228"/>
      <c r="K44" s="1228"/>
      <c r="L44" s="1228"/>
      <c r="M44" s="1228"/>
      <c r="N44" s="1228"/>
      <c r="O44" s="1229"/>
    </row>
    <row r="45" spans="2:17" ht="13.5">
      <c r="B45" s="248"/>
      <c r="C45" s="244"/>
      <c r="D45" s="244"/>
      <c r="E45" s="244"/>
      <c r="F45" s="244"/>
      <c r="G45" s="1227"/>
      <c r="H45" s="1228"/>
      <c r="I45" s="1228"/>
      <c r="J45" s="1228"/>
      <c r="K45" s="1228"/>
      <c r="L45" s="1228"/>
      <c r="M45" s="1228"/>
      <c r="N45" s="1228"/>
      <c r="O45" s="1229"/>
    </row>
    <row r="46" spans="2:17" ht="13.5">
      <c r="B46" s="248"/>
      <c r="C46" s="244"/>
      <c r="D46" s="244"/>
      <c r="E46" s="244"/>
      <c r="F46" s="244"/>
      <c r="G46" s="1227"/>
      <c r="H46" s="1228"/>
      <c r="I46" s="1228"/>
      <c r="J46" s="1228"/>
      <c r="K46" s="1228"/>
      <c r="L46" s="1228"/>
      <c r="M46" s="1228"/>
      <c r="N46" s="1228"/>
      <c r="O46" s="1229"/>
    </row>
    <row r="47" spans="2:17" ht="13.5">
      <c r="B47" s="248"/>
      <c r="C47" s="244"/>
      <c r="D47" s="244"/>
      <c r="E47" s="244"/>
      <c r="F47" s="244"/>
      <c r="G47" s="1230"/>
      <c r="H47" s="1231"/>
      <c r="I47" s="1231"/>
      <c r="J47" s="1231"/>
      <c r="K47" s="1231"/>
      <c r="L47" s="1231"/>
      <c r="M47" s="1231"/>
      <c r="N47" s="1231"/>
      <c r="O47" s="1232"/>
    </row>
    <row r="48" spans="2:17" ht="13.5">
      <c r="B48" s="248"/>
      <c r="C48" s="244"/>
      <c r="D48" s="244"/>
      <c r="E48" s="244"/>
      <c r="F48" s="244"/>
      <c r="G48" s="244"/>
      <c r="H48" s="363"/>
      <c r="I48" s="363"/>
      <c r="J48" s="363"/>
    </row>
    <row r="49" spans="1:17" ht="13.5">
      <c r="B49" s="248"/>
      <c r="C49" s="244"/>
      <c r="D49" s="244"/>
      <c r="E49" s="244"/>
      <c r="F49" s="244"/>
      <c r="G49" s="243" t="s">
        <v>556</v>
      </c>
    </row>
    <row r="50" spans="1:17" ht="13.5">
      <c r="B50" s="248"/>
      <c r="C50" s="244"/>
      <c r="D50" s="244"/>
      <c r="E50" s="244"/>
      <c r="F50" s="244"/>
      <c r="G50" s="1233"/>
      <c r="H50" s="1234"/>
      <c r="I50" s="1234"/>
      <c r="J50" s="1235"/>
      <c r="K50" s="345" t="s">
        <v>524</v>
      </c>
      <c r="L50" s="345" t="s">
        <v>525</v>
      </c>
      <c r="M50" s="345" t="s">
        <v>526</v>
      </c>
      <c r="N50" s="345" t="s">
        <v>527</v>
      </c>
      <c r="O50" s="345" t="s">
        <v>528</v>
      </c>
    </row>
    <row r="51" spans="1:17" ht="13.5">
      <c r="B51" s="248"/>
      <c r="C51" s="244"/>
      <c r="D51" s="244"/>
      <c r="E51" s="244"/>
      <c r="F51" s="244"/>
      <c r="G51" s="1236" t="s">
        <v>550</v>
      </c>
      <c r="H51" s="1237"/>
      <c r="I51" s="1242" t="s">
        <v>548</v>
      </c>
      <c r="J51" s="1242"/>
      <c r="K51" s="1222"/>
      <c r="L51" s="1222"/>
      <c r="M51" s="1222"/>
      <c r="N51" s="1222"/>
      <c r="O51" s="1222"/>
    </row>
    <row r="52" spans="1:17" ht="13.5">
      <c r="B52" s="248"/>
      <c r="C52" s="244"/>
      <c r="D52" s="244"/>
      <c r="E52" s="244"/>
      <c r="F52" s="244"/>
      <c r="G52" s="1238"/>
      <c r="H52" s="1239"/>
      <c r="I52" s="1243"/>
      <c r="J52" s="1243"/>
      <c r="K52" s="1223"/>
      <c r="L52" s="1223"/>
      <c r="M52" s="1223"/>
      <c r="N52" s="1223"/>
      <c r="O52" s="1223"/>
    </row>
    <row r="53" spans="1:17" ht="13.5">
      <c r="A53" s="355"/>
      <c r="B53" s="248"/>
      <c r="C53" s="244"/>
      <c r="D53" s="244"/>
      <c r="E53" s="244"/>
      <c r="F53" s="244"/>
      <c r="G53" s="1238"/>
      <c r="H53" s="1239"/>
      <c r="I53" s="1221" t="s">
        <v>555</v>
      </c>
      <c r="J53" s="1221"/>
      <c r="K53" s="1244"/>
      <c r="L53" s="1244"/>
      <c r="M53" s="1244"/>
      <c r="N53" s="1244"/>
      <c r="O53" s="1244"/>
    </row>
    <row r="54" spans="1:17" ht="13.5">
      <c r="A54" s="355"/>
      <c r="B54" s="248"/>
      <c r="C54" s="244"/>
      <c r="D54" s="244"/>
      <c r="E54" s="244"/>
      <c r="F54" s="244"/>
      <c r="G54" s="1240"/>
      <c r="H54" s="1241"/>
      <c r="I54" s="1221"/>
      <c r="J54" s="1221"/>
      <c r="K54" s="1245"/>
      <c r="L54" s="1245"/>
      <c r="M54" s="1245"/>
      <c r="N54" s="1245"/>
      <c r="O54" s="1245"/>
    </row>
    <row r="55" spans="1:17" ht="13.5">
      <c r="A55" s="355"/>
      <c r="B55" s="248"/>
      <c r="C55" s="244"/>
      <c r="D55" s="244"/>
      <c r="E55" s="244"/>
      <c r="F55" s="244"/>
      <c r="G55" s="1215" t="s">
        <v>549</v>
      </c>
      <c r="H55" s="1216"/>
      <c r="I55" s="1221" t="s">
        <v>548</v>
      </c>
      <c r="J55" s="1221"/>
      <c r="K55" s="1222"/>
      <c r="L55" s="1222"/>
      <c r="M55" s="1222"/>
      <c r="N55" s="1222"/>
      <c r="O55" s="1222"/>
    </row>
    <row r="56" spans="1:17" ht="13.5">
      <c r="A56" s="355"/>
      <c r="B56" s="248"/>
      <c r="C56" s="244"/>
      <c r="D56" s="244"/>
      <c r="E56" s="244"/>
      <c r="F56" s="244"/>
      <c r="G56" s="1217"/>
      <c r="H56" s="1218"/>
      <c r="I56" s="1221"/>
      <c r="J56" s="1221"/>
      <c r="K56" s="1223"/>
      <c r="L56" s="1223"/>
      <c r="M56" s="1223"/>
      <c r="N56" s="1223"/>
      <c r="O56" s="1223"/>
    </row>
    <row r="57" spans="1:17" s="355" customFormat="1" ht="13.5">
      <c r="B57" s="356"/>
      <c r="C57" s="352"/>
      <c r="D57" s="352"/>
      <c r="E57" s="352"/>
      <c r="F57" s="352"/>
      <c r="G57" s="1217"/>
      <c r="H57" s="1218"/>
      <c r="I57" s="1246" t="s">
        <v>554</v>
      </c>
      <c r="J57" s="1246"/>
      <c r="K57" s="1244"/>
      <c r="L57" s="1244"/>
      <c r="M57" s="1244"/>
      <c r="N57" s="1244"/>
      <c r="O57" s="1244"/>
      <c r="P57" s="361"/>
      <c r="Q57" s="356"/>
    </row>
    <row r="58" spans="1:17" s="355" customFormat="1" ht="13.5">
      <c r="A58" s="243"/>
      <c r="B58" s="356"/>
      <c r="C58" s="352"/>
      <c r="D58" s="352"/>
      <c r="E58" s="352"/>
      <c r="F58" s="352"/>
      <c r="G58" s="1219"/>
      <c r="H58" s="1220"/>
      <c r="I58" s="1246"/>
      <c r="J58" s="1246"/>
      <c r="K58" s="1245"/>
      <c r="L58" s="1245"/>
      <c r="M58" s="1245"/>
      <c r="N58" s="1245"/>
      <c r="O58" s="1245"/>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553</v>
      </c>
      <c r="C63" s="244"/>
      <c r="D63" s="244"/>
      <c r="E63" s="244"/>
      <c r="F63" s="244"/>
      <c r="G63" s="244"/>
      <c r="H63" s="244"/>
      <c r="I63" s="244"/>
      <c r="J63" s="244"/>
      <c r="K63" s="244"/>
      <c r="L63" s="244"/>
      <c r="M63" s="244"/>
      <c r="N63" s="244"/>
      <c r="O63" s="244"/>
    </row>
    <row r="64" spans="1:17" ht="13.5">
      <c r="B64" s="248"/>
      <c r="C64" s="244"/>
      <c r="D64" s="244"/>
      <c r="E64" s="244"/>
      <c r="F64" s="244"/>
      <c r="G64" s="353" t="s">
        <v>552</v>
      </c>
      <c r="I64" s="352"/>
      <c r="J64" s="352"/>
      <c r="K64" s="352"/>
      <c r="L64" s="244"/>
      <c r="M64" s="244"/>
      <c r="N64" s="244"/>
      <c r="O64" s="244"/>
    </row>
    <row r="65" spans="2:30" ht="13.5">
      <c r="B65" s="248"/>
      <c r="C65" s="244"/>
      <c r="D65" s="244"/>
      <c r="E65" s="244"/>
      <c r="F65" s="244"/>
      <c r="G65" s="1248" t="s">
        <v>559</v>
      </c>
      <c r="H65" s="1225"/>
      <c r="I65" s="1225"/>
      <c r="J65" s="1225"/>
      <c r="K65" s="1225"/>
      <c r="L65" s="1225"/>
      <c r="M65" s="1225"/>
      <c r="N65" s="1225"/>
      <c r="O65" s="1226"/>
    </row>
    <row r="66" spans="2:30" ht="13.5">
      <c r="B66" s="248"/>
      <c r="C66" s="244"/>
      <c r="D66" s="244"/>
      <c r="E66" s="244"/>
      <c r="F66" s="244"/>
      <c r="G66" s="1227"/>
      <c r="H66" s="1228"/>
      <c r="I66" s="1228"/>
      <c r="J66" s="1228"/>
      <c r="K66" s="1228"/>
      <c r="L66" s="1228"/>
      <c r="M66" s="1228"/>
      <c r="N66" s="1228"/>
      <c r="O66" s="1229"/>
    </row>
    <row r="67" spans="2:30" ht="13.5">
      <c r="B67" s="248"/>
      <c r="C67" s="244"/>
      <c r="D67" s="244"/>
      <c r="E67" s="244"/>
      <c r="F67" s="244"/>
      <c r="G67" s="1227"/>
      <c r="H67" s="1228"/>
      <c r="I67" s="1228"/>
      <c r="J67" s="1228"/>
      <c r="K67" s="1228"/>
      <c r="L67" s="1228"/>
      <c r="M67" s="1228"/>
      <c r="N67" s="1228"/>
      <c r="O67" s="1229"/>
    </row>
    <row r="68" spans="2:30" ht="13.5">
      <c r="B68" s="248"/>
      <c r="C68" s="244"/>
      <c r="D68" s="244"/>
      <c r="E68" s="244"/>
      <c r="F68" s="244"/>
      <c r="G68" s="1227"/>
      <c r="H68" s="1228"/>
      <c r="I68" s="1228"/>
      <c r="J68" s="1228"/>
      <c r="K68" s="1228"/>
      <c r="L68" s="1228"/>
      <c r="M68" s="1228"/>
      <c r="N68" s="1228"/>
      <c r="O68" s="1229"/>
    </row>
    <row r="69" spans="2:30" ht="13.5">
      <c r="B69" s="248"/>
      <c r="C69" s="244"/>
      <c r="D69" s="244"/>
      <c r="E69" s="244"/>
      <c r="F69" s="244"/>
      <c r="G69" s="1230"/>
      <c r="H69" s="1231"/>
      <c r="I69" s="1231"/>
      <c r="J69" s="1231"/>
      <c r="K69" s="1231"/>
      <c r="L69" s="1231"/>
      <c r="M69" s="1231"/>
      <c r="N69" s="1231"/>
      <c r="O69" s="1232"/>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551</v>
      </c>
      <c r="I71" s="349"/>
      <c r="J71" s="348"/>
      <c r="K71" s="348"/>
      <c r="L71" s="347"/>
      <c r="M71" s="348"/>
      <c r="N71" s="347"/>
      <c r="O71" s="346"/>
    </row>
    <row r="72" spans="2:30" ht="13.5">
      <c r="B72" s="248"/>
      <c r="C72" s="244"/>
      <c r="D72" s="244"/>
      <c r="E72" s="244"/>
      <c r="F72" s="244"/>
      <c r="G72" s="1233"/>
      <c r="H72" s="1234"/>
      <c r="I72" s="1234"/>
      <c r="J72" s="1235"/>
      <c r="K72" s="345" t="s">
        <v>524</v>
      </c>
      <c r="L72" s="345" t="s">
        <v>525</v>
      </c>
      <c r="M72" s="345" t="s">
        <v>526</v>
      </c>
      <c r="N72" s="345" t="s">
        <v>527</v>
      </c>
      <c r="O72" s="345" t="s">
        <v>528</v>
      </c>
    </row>
    <row r="73" spans="2:30" ht="13.5">
      <c r="B73" s="248"/>
      <c r="C73" s="244"/>
      <c r="D73" s="244"/>
      <c r="E73" s="244"/>
      <c r="F73" s="244"/>
      <c r="G73" s="1236" t="s">
        <v>550</v>
      </c>
      <c r="H73" s="1237"/>
      <c r="I73" s="1242" t="s">
        <v>548</v>
      </c>
      <c r="J73" s="1242"/>
      <c r="K73" s="1247"/>
      <c r="L73" s="1247"/>
      <c r="M73" s="1223"/>
      <c r="N73" s="1223">
        <v>26.7</v>
      </c>
      <c r="O73" s="1223">
        <v>9.1999999999999993</v>
      </c>
      <c r="S73" s="243">
        <v>9.9</v>
      </c>
    </row>
    <row r="74" spans="2:30" ht="13.5">
      <c r="B74" s="248"/>
      <c r="C74" s="244"/>
      <c r="D74" s="244"/>
      <c r="E74" s="244"/>
      <c r="F74" s="244"/>
      <c r="G74" s="1238"/>
      <c r="H74" s="1239"/>
      <c r="I74" s="1243"/>
      <c r="J74" s="1243"/>
      <c r="K74" s="1247"/>
      <c r="L74" s="1247"/>
      <c r="M74" s="1223"/>
      <c r="N74" s="1223"/>
      <c r="O74" s="1223"/>
    </row>
    <row r="75" spans="2:30" ht="13.5">
      <c r="B75" s="248"/>
      <c r="C75" s="244"/>
      <c r="D75" s="244"/>
      <c r="E75" s="244"/>
      <c r="F75" s="244"/>
      <c r="G75" s="1238"/>
      <c r="H75" s="1239"/>
      <c r="I75" s="1221" t="s">
        <v>547</v>
      </c>
      <c r="J75" s="1221"/>
      <c r="K75" s="1249">
        <v>8.8000000000000007</v>
      </c>
      <c r="L75" s="1249">
        <v>7.8</v>
      </c>
      <c r="M75" s="1249">
        <v>7.3</v>
      </c>
      <c r="N75" s="1249">
        <v>6.7</v>
      </c>
      <c r="O75" s="1249">
        <v>6.4</v>
      </c>
      <c r="U75" s="243">
        <v>81.2</v>
      </c>
      <c r="W75" s="243">
        <v>87.2</v>
      </c>
      <c r="Y75" s="243">
        <v>99.8</v>
      </c>
      <c r="AA75" s="243">
        <v>109.5</v>
      </c>
      <c r="AC75" s="243">
        <v>115.2</v>
      </c>
    </row>
    <row r="76" spans="2:30" ht="13.5">
      <c r="B76" s="248"/>
      <c r="C76" s="244"/>
      <c r="D76" s="244"/>
      <c r="E76" s="244"/>
      <c r="F76" s="244"/>
      <c r="G76" s="1240"/>
      <c r="H76" s="1241"/>
      <c r="I76" s="1221"/>
      <c r="J76" s="1221"/>
      <c r="K76" s="1245"/>
      <c r="L76" s="1245"/>
      <c r="M76" s="1245"/>
      <c r="N76" s="1245"/>
      <c r="O76" s="1245"/>
    </row>
    <row r="77" spans="2:30" ht="13.5">
      <c r="B77" s="248"/>
      <c r="C77" s="244"/>
      <c r="D77" s="244"/>
      <c r="E77" s="244"/>
      <c r="F77" s="244"/>
      <c r="G77" s="1215" t="s">
        <v>549</v>
      </c>
      <c r="H77" s="1216"/>
      <c r="I77" s="1221" t="s">
        <v>548</v>
      </c>
      <c r="J77" s="1221"/>
      <c r="K77" s="1247">
        <v>0</v>
      </c>
      <c r="L77" s="1247">
        <v>0</v>
      </c>
      <c r="M77" s="1223">
        <v>0</v>
      </c>
      <c r="N77" s="1223">
        <v>0</v>
      </c>
      <c r="O77" s="1223">
        <v>0</v>
      </c>
      <c r="R77" s="243">
        <v>12.3</v>
      </c>
      <c r="T77" s="243">
        <v>11.1</v>
      </c>
    </row>
    <row r="78" spans="2:30" ht="13.5">
      <c r="B78" s="248"/>
      <c r="C78" s="244"/>
      <c r="D78" s="244"/>
      <c r="E78" s="244"/>
      <c r="F78" s="244"/>
      <c r="G78" s="1217"/>
      <c r="H78" s="1218"/>
      <c r="I78" s="1221"/>
      <c r="J78" s="1221"/>
      <c r="K78" s="1247"/>
      <c r="L78" s="1247"/>
      <c r="M78" s="1223"/>
      <c r="N78" s="1223"/>
      <c r="O78" s="1223"/>
    </row>
    <row r="79" spans="2:30" ht="13.5">
      <c r="B79" s="248"/>
      <c r="C79" s="244"/>
      <c r="D79" s="244"/>
      <c r="E79" s="244"/>
      <c r="F79" s="244"/>
      <c r="G79" s="1217"/>
      <c r="H79" s="1218"/>
      <c r="I79" s="1250" t="s">
        <v>547</v>
      </c>
      <c r="J79" s="1246"/>
      <c r="K79" s="1251">
        <v>11.4</v>
      </c>
      <c r="L79" s="1251">
        <v>10.1</v>
      </c>
      <c r="M79" s="1251">
        <v>9.1999999999999993</v>
      </c>
      <c r="N79" s="1251">
        <v>8.1999999999999993</v>
      </c>
      <c r="O79" s="1251">
        <v>7.8</v>
      </c>
      <c r="V79" s="243">
        <v>53.5</v>
      </c>
      <c r="X79" s="243">
        <v>48.2</v>
      </c>
      <c r="Z79" s="243">
        <v>34.200000000000003</v>
      </c>
      <c r="AB79" s="243">
        <v>30.3</v>
      </c>
      <c r="AD79" s="243">
        <v>28.9</v>
      </c>
    </row>
    <row r="80" spans="2:30" ht="13.5">
      <c r="B80" s="248"/>
      <c r="C80" s="244"/>
      <c r="D80" s="244"/>
      <c r="E80" s="244"/>
      <c r="F80" s="244"/>
      <c r="G80" s="1219"/>
      <c r="H80" s="1220"/>
      <c r="I80" s="1246"/>
      <c r="J80" s="1246"/>
      <c r="K80" s="1251"/>
      <c r="L80" s="1251"/>
      <c r="M80" s="1251"/>
      <c r="N80" s="1251"/>
      <c r="O80" s="1251"/>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55:N56"/>
    <mergeCell ref="O55:O56"/>
    <mergeCell ref="I57:J58"/>
    <mergeCell ref="K57:K58"/>
    <mergeCell ref="L57:L58"/>
    <mergeCell ref="M57:M58"/>
    <mergeCell ref="N57:N58"/>
    <mergeCell ref="O57:O58"/>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523</v>
      </c>
      <c r="G2" s="111"/>
      <c r="H2" s="112"/>
    </row>
    <row r="3" spans="1:8">
      <c r="A3" s="108" t="s">
        <v>516</v>
      </c>
      <c r="B3" s="113"/>
      <c r="C3" s="114"/>
      <c r="D3" s="115">
        <v>72799</v>
      </c>
      <c r="E3" s="116"/>
      <c r="F3" s="117">
        <v>216155</v>
      </c>
      <c r="G3" s="118"/>
      <c r="H3" s="119"/>
    </row>
    <row r="4" spans="1:8">
      <c r="A4" s="120"/>
      <c r="B4" s="121"/>
      <c r="C4" s="122"/>
      <c r="D4" s="123">
        <v>34528</v>
      </c>
      <c r="E4" s="124"/>
      <c r="F4" s="125">
        <v>108827</v>
      </c>
      <c r="G4" s="126"/>
      <c r="H4" s="127"/>
    </row>
    <row r="5" spans="1:8">
      <c r="A5" s="108" t="s">
        <v>518</v>
      </c>
      <c r="B5" s="113"/>
      <c r="C5" s="114"/>
      <c r="D5" s="115">
        <v>171795</v>
      </c>
      <c r="E5" s="116"/>
      <c r="F5" s="117">
        <v>228305</v>
      </c>
      <c r="G5" s="118"/>
      <c r="H5" s="119"/>
    </row>
    <row r="6" spans="1:8">
      <c r="A6" s="120"/>
      <c r="B6" s="121"/>
      <c r="C6" s="122"/>
      <c r="D6" s="123">
        <v>101162</v>
      </c>
      <c r="E6" s="124"/>
      <c r="F6" s="125">
        <v>86611</v>
      </c>
      <c r="G6" s="126"/>
      <c r="H6" s="127"/>
    </row>
    <row r="7" spans="1:8">
      <c r="A7" s="108" t="s">
        <v>519</v>
      </c>
      <c r="B7" s="113"/>
      <c r="C7" s="114"/>
      <c r="D7" s="115">
        <v>207045</v>
      </c>
      <c r="E7" s="116"/>
      <c r="F7" s="117">
        <v>316331</v>
      </c>
      <c r="G7" s="118"/>
      <c r="H7" s="119"/>
    </row>
    <row r="8" spans="1:8">
      <c r="A8" s="120"/>
      <c r="B8" s="121"/>
      <c r="C8" s="122"/>
      <c r="D8" s="123">
        <v>127615</v>
      </c>
      <c r="E8" s="124"/>
      <c r="F8" s="125">
        <v>106387</v>
      </c>
      <c r="G8" s="126"/>
      <c r="H8" s="127"/>
    </row>
    <row r="9" spans="1:8">
      <c r="A9" s="108" t="s">
        <v>520</v>
      </c>
      <c r="B9" s="113"/>
      <c r="C9" s="114"/>
      <c r="D9" s="115">
        <v>435464</v>
      </c>
      <c r="E9" s="116"/>
      <c r="F9" s="117">
        <v>333013</v>
      </c>
      <c r="G9" s="118"/>
      <c r="H9" s="119"/>
    </row>
    <row r="10" spans="1:8">
      <c r="A10" s="120"/>
      <c r="B10" s="121"/>
      <c r="C10" s="122"/>
      <c r="D10" s="123">
        <v>220859</v>
      </c>
      <c r="E10" s="124"/>
      <c r="F10" s="125">
        <v>126732</v>
      </c>
      <c r="G10" s="126"/>
      <c r="H10" s="127"/>
    </row>
    <row r="11" spans="1:8">
      <c r="A11" s="108" t="s">
        <v>521</v>
      </c>
      <c r="B11" s="113"/>
      <c r="C11" s="114"/>
      <c r="D11" s="115">
        <v>210616</v>
      </c>
      <c r="E11" s="116"/>
      <c r="F11" s="117">
        <v>280458</v>
      </c>
      <c r="G11" s="118"/>
      <c r="H11" s="119"/>
    </row>
    <row r="12" spans="1:8">
      <c r="A12" s="120"/>
      <c r="B12" s="121"/>
      <c r="C12" s="128"/>
      <c r="D12" s="123">
        <v>172143</v>
      </c>
      <c r="E12" s="124"/>
      <c r="F12" s="125">
        <v>127286</v>
      </c>
      <c r="G12" s="126"/>
      <c r="H12" s="127"/>
    </row>
    <row r="13" spans="1:8">
      <c r="A13" s="108"/>
      <c r="B13" s="113"/>
      <c r="C13" s="129"/>
      <c r="D13" s="130">
        <v>219544</v>
      </c>
      <c r="E13" s="131"/>
      <c r="F13" s="132">
        <v>274852</v>
      </c>
      <c r="G13" s="133"/>
      <c r="H13" s="119"/>
    </row>
    <row r="14" spans="1:8">
      <c r="A14" s="120"/>
      <c r="B14" s="121"/>
      <c r="C14" s="122"/>
      <c r="D14" s="123">
        <v>131261</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3.45</v>
      </c>
      <c r="C19" s="134">
        <f>ROUND(VALUE(SUBSTITUTE(実質収支比率等に係る経年分析!G$48,"▲","-")),2)</f>
        <v>5.96</v>
      </c>
      <c r="D19" s="134">
        <f>ROUND(VALUE(SUBSTITUTE(実質収支比率等に係る経年分析!H$48,"▲","-")),2)</f>
        <v>3.4</v>
      </c>
      <c r="E19" s="134">
        <f>ROUND(VALUE(SUBSTITUTE(実質収支比率等に係る経年分析!I$48,"▲","-")),2)</f>
        <v>4.97</v>
      </c>
      <c r="F19" s="134">
        <f>ROUND(VALUE(SUBSTITUTE(実質収支比率等に係る経年分析!J$48,"▲","-")),2)</f>
        <v>4.99</v>
      </c>
    </row>
    <row r="20" spans="1:11">
      <c r="A20" s="134" t="s">
        <v>42</v>
      </c>
      <c r="B20" s="134">
        <f>ROUND(VALUE(SUBSTITUTE(実質収支比率等に係る経年分析!F$47,"▲","-")),2)</f>
        <v>42.17</v>
      </c>
      <c r="C20" s="134">
        <f>ROUND(VALUE(SUBSTITUTE(実質収支比率等に係る経年分析!G$47,"▲","-")),2)</f>
        <v>46.31</v>
      </c>
      <c r="D20" s="134">
        <f>ROUND(VALUE(SUBSTITUTE(実質収支比率等に係る経年分析!H$47,"▲","-")),2)</f>
        <v>52.28</v>
      </c>
      <c r="E20" s="134">
        <f>ROUND(VALUE(SUBSTITUTE(実質収支比率等に係る経年分析!I$47,"▲","-")),2)</f>
        <v>54.27</v>
      </c>
      <c r="F20" s="134">
        <f>ROUND(VALUE(SUBSTITUTE(実質収支比率等に係る経年分析!J$47,"▲","-")),2)</f>
        <v>53.67</v>
      </c>
    </row>
    <row r="21" spans="1:11">
      <c r="A21" s="134" t="s">
        <v>43</v>
      </c>
      <c r="B21" s="134">
        <f>IF(ISNUMBER(VALUE(SUBSTITUTE(実質収支比率等に係る経年分析!F$49,"▲","-"))),ROUND(VALUE(SUBSTITUTE(実質収支比率等に係る経年分析!F$49,"▲","-")),2),NA())</f>
        <v>5.57</v>
      </c>
      <c r="C21" s="134">
        <f>IF(ISNUMBER(VALUE(SUBSTITUTE(実質収支比率等に係る経年分析!G$49,"▲","-"))),ROUND(VALUE(SUBSTITUTE(実質収支比率等に係る経年分析!G$49,"▲","-")),2),NA())</f>
        <v>4.3600000000000003</v>
      </c>
      <c r="D21" s="134">
        <f>IF(ISNUMBER(VALUE(SUBSTITUTE(実質収支比率等に係る経年分析!H$49,"▲","-"))),ROUND(VALUE(SUBSTITUTE(実質収支比率等に係る経年分析!H$49,"▲","-")),2),NA())</f>
        <v>2.78</v>
      </c>
      <c r="E21" s="134">
        <f>IF(ISNUMBER(VALUE(SUBSTITUTE(実質収支比率等に係る経年分析!I$49,"▲","-"))),ROUND(VALUE(SUBSTITUTE(実質収支比率等に係る経年分析!I$49,"▲","-")),2),NA())</f>
        <v>3.26</v>
      </c>
      <c r="F21" s="134">
        <f>IF(ISNUMBER(VALUE(SUBSTITUTE(実質収支比率等に係る経年分析!J$49,"▲","-"))),ROUND(VALUE(SUBSTITUTE(実質収支比率等に係る経年分析!J$49,"▲","-")),2),NA())</f>
        <v>2.67</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墓地事業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農業集落排水事業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特定環境保全公共下水道事業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c r="A34" s="135" t="str">
        <f>IF(連結実質赤字比率に係る赤字・黒字の構成分析!C$36="",NA(),連結実質赤字比率に係る赤字・黒字の構成分析!C$36)</f>
        <v>介護保険</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1.1200000000000001</v>
      </c>
    </row>
    <row r="35" spans="1:16">
      <c r="A35" s="135" t="str">
        <f>IF(連結実質赤字比率に係る赤字・黒字の構成分析!C$35="",NA(),連結実質赤字比率に係る赤字・黒字の構成分析!C$35)</f>
        <v>国民健康保険</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0.89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0.56000000000000005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1.89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3.44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5.95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4.99</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218</v>
      </c>
      <c r="E42" s="136"/>
      <c r="F42" s="136"/>
      <c r="G42" s="136">
        <f>'実質公債費比率（分子）の構造'!L$52</f>
        <v>187</v>
      </c>
      <c r="H42" s="136"/>
      <c r="I42" s="136"/>
      <c r="J42" s="136">
        <f>'実質公債費比率（分子）の構造'!M$52</f>
        <v>194</v>
      </c>
      <c r="K42" s="136"/>
      <c r="L42" s="136"/>
      <c r="M42" s="136">
        <f>'実質公債費比率（分子）の構造'!N$52</f>
        <v>201</v>
      </c>
      <c r="N42" s="136"/>
      <c r="O42" s="136"/>
      <c r="P42" s="136">
        <f>'実質公債費比率（分子）の構造'!O$52</f>
        <v>199</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15</v>
      </c>
      <c r="C45" s="136"/>
      <c r="D45" s="136"/>
      <c r="E45" s="136">
        <f>'実質公債費比率（分子）の構造'!L$49</f>
        <v>15</v>
      </c>
      <c r="F45" s="136"/>
      <c r="G45" s="136"/>
      <c r="H45" s="136">
        <f>'実質公債費比率（分子）の構造'!M$49</f>
        <v>15</v>
      </c>
      <c r="I45" s="136"/>
      <c r="J45" s="136"/>
      <c r="K45" s="136">
        <f>'実質公債費比率（分子）の構造'!N$49</f>
        <v>15</v>
      </c>
      <c r="L45" s="136"/>
      <c r="M45" s="136"/>
      <c r="N45" s="136">
        <f>'実質公債費比率（分子）の構造'!O$49</f>
        <v>12</v>
      </c>
      <c r="O45" s="136"/>
      <c r="P45" s="136"/>
    </row>
    <row r="46" spans="1:16">
      <c r="A46" s="136" t="s">
        <v>54</v>
      </c>
      <c r="B46" s="136">
        <f>'実質公債費比率（分子）の構造'!K$48</f>
        <v>102</v>
      </c>
      <c r="C46" s="136"/>
      <c r="D46" s="136"/>
      <c r="E46" s="136">
        <f>'実質公債費比率（分子）の構造'!L$48</f>
        <v>81</v>
      </c>
      <c r="F46" s="136"/>
      <c r="G46" s="136"/>
      <c r="H46" s="136">
        <f>'実質公債費比率（分子）の構造'!M$48</f>
        <v>88</v>
      </c>
      <c r="I46" s="136"/>
      <c r="J46" s="136"/>
      <c r="K46" s="136">
        <f>'実質公債費比率（分子）の構造'!N$48</f>
        <v>86</v>
      </c>
      <c r="L46" s="136"/>
      <c r="M46" s="136"/>
      <c r="N46" s="136">
        <f>'実質公債費比率（分子）の構造'!O$48</f>
        <v>86</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214</v>
      </c>
      <c r="C49" s="136"/>
      <c r="D49" s="136"/>
      <c r="E49" s="136">
        <f>'実質公債費比率（分子）の構造'!L$45</f>
        <v>180</v>
      </c>
      <c r="F49" s="136"/>
      <c r="G49" s="136"/>
      <c r="H49" s="136">
        <f>'実質公債費比率（分子）の構造'!M$45</f>
        <v>182</v>
      </c>
      <c r="I49" s="136"/>
      <c r="J49" s="136"/>
      <c r="K49" s="136">
        <f>'実質公債費比率（分子）の構造'!N$45</f>
        <v>186</v>
      </c>
      <c r="L49" s="136"/>
      <c r="M49" s="136"/>
      <c r="N49" s="136">
        <f>'実質公債費比率（分子）の構造'!O$45</f>
        <v>179</v>
      </c>
      <c r="O49" s="136"/>
      <c r="P49" s="136"/>
    </row>
    <row r="50" spans="1:16">
      <c r="A50" s="136" t="s">
        <v>58</v>
      </c>
      <c r="B50" s="136" t="e">
        <f>NA()</f>
        <v>#N/A</v>
      </c>
      <c r="C50" s="136">
        <f>IF(ISNUMBER('実質公債費比率（分子）の構造'!K$53),'実質公債費比率（分子）の構造'!K$53,NA())</f>
        <v>113</v>
      </c>
      <c r="D50" s="136" t="e">
        <f>NA()</f>
        <v>#N/A</v>
      </c>
      <c r="E50" s="136" t="e">
        <f>NA()</f>
        <v>#N/A</v>
      </c>
      <c r="F50" s="136">
        <f>IF(ISNUMBER('実質公債費比率（分子）の構造'!L$53),'実質公債費比率（分子）の構造'!L$53,NA())</f>
        <v>89</v>
      </c>
      <c r="G50" s="136" t="e">
        <f>NA()</f>
        <v>#N/A</v>
      </c>
      <c r="H50" s="136" t="e">
        <f>NA()</f>
        <v>#N/A</v>
      </c>
      <c r="I50" s="136">
        <f>IF(ISNUMBER('実質公債費比率（分子）の構造'!M$53),'実質公債費比率（分子）の構造'!M$53,NA())</f>
        <v>91</v>
      </c>
      <c r="J50" s="136" t="e">
        <f>NA()</f>
        <v>#N/A</v>
      </c>
      <c r="K50" s="136" t="e">
        <f>NA()</f>
        <v>#N/A</v>
      </c>
      <c r="L50" s="136">
        <f>IF(ISNUMBER('実質公債費比率（分子）の構造'!N$53),'実質公債費比率（分子）の構造'!N$53,NA())</f>
        <v>86</v>
      </c>
      <c r="M50" s="136" t="e">
        <f>NA()</f>
        <v>#N/A</v>
      </c>
      <c r="N50" s="136" t="e">
        <f>NA()</f>
        <v>#N/A</v>
      </c>
      <c r="O50" s="136">
        <f>IF(ISNUMBER('実質公債費比率（分子）の構造'!O$53),'実質公債費比率（分子）の構造'!O$53,NA())</f>
        <v>78</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2178</v>
      </c>
      <c r="E56" s="135"/>
      <c r="F56" s="135"/>
      <c r="G56" s="135">
        <f>'将来負担比率（分子）の構造'!J$51</f>
        <v>2318</v>
      </c>
      <c r="H56" s="135"/>
      <c r="I56" s="135"/>
      <c r="J56" s="135">
        <f>'将来負担比率（分子）の構造'!K$51</f>
        <v>2405</v>
      </c>
      <c r="K56" s="135"/>
      <c r="L56" s="135"/>
      <c r="M56" s="135">
        <f>'将来負担比率（分子）の構造'!L$51</f>
        <v>2470</v>
      </c>
      <c r="N56" s="135"/>
      <c r="O56" s="135"/>
      <c r="P56" s="135">
        <f>'将来負担比率（分子）の構造'!M$51</f>
        <v>2758</v>
      </c>
    </row>
    <row r="57" spans="1:16">
      <c r="A57" s="135" t="s">
        <v>34</v>
      </c>
      <c r="B57" s="135"/>
      <c r="C57" s="135"/>
      <c r="D57" s="135">
        <f>'将来負担比率（分子）の構造'!I$50</f>
        <v>4</v>
      </c>
      <c r="E57" s="135"/>
      <c r="F57" s="135"/>
      <c r="G57" s="135">
        <f>'将来負担比率（分子）の構造'!J$50</f>
        <v>2</v>
      </c>
      <c r="H57" s="135"/>
      <c r="I57" s="135"/>
      <c r="J57" s="135">
        <f>'将来負担比率（分子）の構造'!K$50</f>
        <v>1</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2056</v>
      </c>
      <c r="E58" s="135"/>
      <c r="F58" s="135"/>
      <c r="G58" s="135">
        <f>'将来負担比率（分子）の構造'!J$49</f>
        <v>2038</v>
      </c>
      <c r="H58" s="135"/>
      <c r="I58" s="135"/>
      <c r="J58" s="135">
        <f>'将来負担比率（分子）の構造'!K$49</f>
        <v>1989</v>
      </c>
      <c r="K58" s="135"/>
      <c r="L58" s="135"/>
      <c r="M58" s="135">
        <f>'将来負担比率（分子）の構造'!L$49</f>
        <v>1525</v>
      </c>
      <c r="N58" s="135"/>
      <c r="O58" s="135"/>
      <c r="P58" s="135">
        <f>'将来負担比率（分子）の構造'!M$49</f>
        <v>1513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568</v>
      </c>
      <c r="C62" s="135"/>
      <c r="D62" s="135"/>
      <c r="E62" s="135">
        <f>'将来負担比率（分子）の構造'!J$45</f>
        <v>624</v>
      </c>
      <c r="F62" s="135"/>
      <c r="G62" s="135"/>
      <c r="H62" s="135">
        <f>'将来負担比率（分子）の構造'!K$45</f>
        <v>574</v>
      </c>
      <c r="I62" s="135"/>
      <c r="J62" s="135"/>
      <c r="K62" s="135">
        <f>'将来負担比率（分子）の構造'!L$45</f>
        <v>538</v>
      </c>
      <c r="L62" s="135"/>
      <c r="M62" s="135"/>
      <c r="N62" s="135">
        <f>'将来負担比率（分子）の構造'!M$45</f>
        <v>518</v>
      </c>
      <c r="O62" s="135"/>
      <c r="P62" s="135"/>
    </row>
    <row r="63" spans="1:16">
      <c r="A63" s="135" t="s">
        <v>27</v>
      </c>
      <c r="B63" s="135">
        <f>'将来負担比率（分子）の構造'!I$44</f>
        <v>5</v>
      </c>
      <c r="C63" s="135"/>
      <c r="D63" s="135"/>
      <c r="E63" s="135">
        <f>'将来負担比率（分子）の構造'!J$44</f>
        <v>5</v>
      </c>
      <c r="F63" s="135"/>
      <c r="G63" s="135"/>
      <c r="H63" s="135">
        <f>'将来負担比率（分子）の構造'!K$44</f>
        <v>5</v>
      </c>
      <c r="I63" s="135"/>
      <c r="J63" s="135"/>
      <c r="K63" s="135">
        <f>'将来負担比率（分子）の構造'!L$44</f>
        <v>4</v>
      </c>
      <c r="L63" s="135"/>
      <c r="M63" s="135"/>
      <c r="N63" s="135">
        <f>'将来負担比率（分子）の構造'!M$44</f>
        <v>4</v>
      </c>
      <c r="O63" s="135"/>
      <c r="P63" s="135"/>
    </row>
    <row r="64" spans="1:16">
      <c r="A64" s="135" t="s">
        <v>26</v>
      </c>
      <c r="B64" s="135">
        <f>'将来負担比率（分子）の構造'!I$43</f>
        <v>1470</v>
      </c>
      <c r="C64" s="135"/>
      <c r="D64" s="135"/>
      <c r="E64" s="135">
        <f>'将来負担比率（分子）の構造'!J$43</f>
        <v>1379</v>
      </c>
      <c r="F64" s="135"/>
      <c r="G64" s="135"/>
      <c r="H64" s="135">
        <f>'将来負担比率（分子）の構造'!K$43</f>
        <v>1296</v>
      </c>
      <c r="I64" s="135"/>
      <c r="J64" s="135"/>
      <c r="K64" s="135">
        <f>'将来負担比率（分子）の構造'!L$43</f>
        <v>1149</v>
      </c>
      <c r="L64" s="135"/>
      <c r="M64" s="135"/>
      <c r="N64" s="135">
        <f>'将来負担比率（分子）の構造'!M$43</f>
        <v>1106</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1803</v>
      </c>
      <c r="C66" s="135"/>
      <c r="D66" s="135"/>
      <c r="E66" s="135">
        <f>'将来負担比率（分子）の構造'!J$41</f>
        <v>2034</v>
      </c>
      <c r="F66" s="135"/>
      <c r="G66" s="135"/>
      <c r="H66" s="135">
        <f>'将来負担比率（分子）の構造'!K$41</f>
        <v>2206</v>
      </c>
      <c r="I66" s="135"/>
      <c r="J66" s="135"/>
      <c r="K66" s="135">
        <f>'将来負担比率（分子）の構造'!L$41</f>
        <v>2647</v>
      </c>
      <c r="L66" s="135"/>
      <c r="M66" s="135"/>
      <c r="N66" s="135">
        <f>'将来負担比率（分子）の構造'!M$41</f>
        <v>2770</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343</v>
      </c>
      <c r="M67" s="135" t="e">
        <f>NA()</f>
        <v>#N/A</v>
      </c>
      <c r="N67" s="135" t="e">
        <f>NA()</f>
        <v>#N/A</v>
      </c>
      <c r="O67" s="135">
        <f>IF(ISNUMBER('将来負担比率（分子）の構造'!M$52), IF('将来負担比率（分子）の構造'!M$52 &lt; 0, 0, '将来負担比率（分子）の構造'!M$52), NA())</f>
        <v>127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328850</v>
      </c>
      <c r="S5" s="669"/>
      <c r="T5" s="669"/>
      <c r="U5" s="669"/>
      <c r="V5" s="669"/>
      <c r="W5" s="669"/>
      <c r="X5" s="669"/>
      <c r="Y5" s="716"/>
      <c r="Z5" s="729">
        <v>10.199999999999999</v>
      </c>
      <c r="AA5" s="729"/>
      <c r="AB5" s="729"/>
      <c r="AC5" s="729"/>
      <c r="AD5" s="730">
        <v>328850</v>
      </c>
      <c r="AE5" s="730"/>
      <c r="AF5" s="730"/>
      <c r="AG5" s="730"/>
      <c r="AH5" s="730"/>
      <c r="AI5" s="730"/>
      <c r="AJ5" s="730"/>
      <c r="AK5" s="730"/>
      <c r="AL5" s="717">
        <v>22.7</v>
      </c>
      <c r="AM5" s="686"/>
      <c r="AN5" s="686"/>
      <c r="AO5" s="718"/>
      <c r="AP5" s="705" t="s">
        <v>206</v>
      </c>
      <c r="AQ5" s="706"/>
      <c r="AR5" s="706"/>
      <c r="AS5" s="706"/>
      <c r="AT5" s="706"/>
      <c r="AU5" s="706"/>
      <c r="AV5" s="706"/>
      <c r="AW5" s="706"/>
      <c r="AX5" s="706"/>
      <c r="AY5" s="706"/>
      <c r="AZ5" s="706"/>
      <c r="BA5" s="706"/>
      <c r="BB5" s="706"/>
      <c r="BC5" s="706"/>
      <c r="BD5" s="706"/>
      <c r="BE5" s="706"/>
      <c r="BF5" s="707"/>
      <c r="BG5" s="618">
        <v>328850</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c r="B6" s="615" t="s">
        <v>211</v>
      </c>
      <c r="C6" s="616"/>
      <c r="D6" s="616"/>
      <c r="E6" s="616"/>
      <c r="F6" s="616"/>
      <c r="G6" s="616"/>
      <c r="H6" s="616"/>
      <c r="I6" s="616"/>
      <c r="J6" s="616"/>
      <c r="K6" s="616"/>
      <c r="L6" s="616"/>
      <c r="M6" s="616"/>
      <c r="N6" s="616"/>
      <c r="O6" s="616"/>
      <c r="P6" s="616"/>
      <c r="Q6" s="617"/>
      <c r="R6" s="618">
        <v>25144</v>
      </c>
      <c r="S6" s="619"/>
      <c r="T6" s="619"/>
      <c r="U6" s="619"/>
      <c r="V6" s="619"/>
      <c r="W6" s="619"/>
      <c r="X6" s="619"/>
      <c r="Y6" s="620"/>
      <c r="Z6" s="671">
        <v>0.8</v>
      </c>
      <c r="AA6" s="671"/>
      <c r="AB6" s="671"/>
      <c r="AC6" s="671"/>
      <c r="AD6" s="672">
        <v>25144</v>
      </c>
      <c r="AE6" s="672"/>
      <c r="AF6" s="672"/>
      <c r="AG6" s="672"/>
      <c r="AH6" s="672"/>
      <c r="AI6" s="672"/>
      <c r="AJ6" s="672"/>
      <c r="AK6" s="672"/>
      <c r="AL6" s="641">
        <v>1.7</v>
      </c>
      <c r="AM6" s="673"/>
      <c r="AN6" s="673"/>
      <c r="AO6" s="674"/>
      <c r="AP6" s="615" t="s">
        <v>212</v>
      </c>
      <c r="AQ6" s="616"/>
      <c r="AR6" s="616"/>
      <c r="AS6" s="616"/>
      <c r="AT6" s="616"/>
      <c r="AU6" s="616"/>
      <c r="AV6" s="616"/>
      <c r="AW6" s="616"/>
      <c r="AX6" s="616"/>
      <c r="AY6" s="616"/>
      <c r="AZ6" s="616"/>
      <c r="BA6" s="616"/>
      <c r="BB6" s="616"/>
      <c r="BC6" s="616"/>
      <c r="BD6" s="616"/>
      <c r="BE6" s="616"/>
      <c r="BF6" s="617"/>
      <c r="BG6" s="618">
        <v>328850</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55908</v>
      </c>
      <c r="CS6" s="619"/>
      <c r="CT6" s="619"/>
      <c r="CU6" s="619"/>
      <c r="CV6" s="619"/>
      <c r="CW6" s="619"/>
      <c r="CX6" s="619"/>
      <c r="CY6" s="620"/>
      <c r="CZ6" s="671">
        <v>1.9</v>
      </c>
      <c r="DA6" s="671"/>
      <c r="DB6" s="671"/>
      <c r="DC6" s="671"/>
      <c r="DD6" s="624" t="s">
        <v>207</v>
      </c>
      <c r="DE6" s="619"/>
      <c r="DF6" s="619"/>
      <c r="DG6" s="619"/>
      <c r="DH6" s="619"/>
      <c r="DI6" s="619"/>
      <c r="DJ6" s="619"/>
      <c r="DK6" s="619"/>
      <c r="DL6" s="619"/>
      <c r="DM6" s="619"/>
      <c r="DN6" s="619"/>
      <c r="DO6" s="619"/>
      <c r="DP6" s="620"/>
      <c r="DQ6" s="624">
        <v>55908</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520</v>
      </c>
      <c r="S7" s="619"/>
      <c r="T7" s="619"/>
      <c r="U7" s="619"/>
      <c r="V7" s="619"/>
      <c r="W7" s="619"/>
      <c r="X7" s="619"/>
      <c r="Y7" s="620"/>
      <c r="Z7" s="671">
        <v>0</v>
      </c>
      <c r="AA7" s="671"/>
      <c r="AB7" s="671"/>
      <c r="AC7" s="671"/>
      <c r="AD7" s="672">
        <v>520</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127641</v>
      </c>
      <c r="BH7" s="619"/>
      <c r="BI7" s="619"/>
      <c r="BJ7" s="619"/>
      <c r="BK7" s="619"/>
      <c r="BL7" s="619"/>
      <c r="BM7" s="619"/>
      <c r="BN7" s="620"/>
      <c r="BO7" s="671">
        <v>38.799999999999997</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1221851</v>
      </c>
      <c r="CS7" s="619"/>
      <c r="CT7" s="619"/>
      <c r="CU7" s="619"/>
      <c r="CV7" s="619"/>
      <c r="CW7" s="619"/>
      <c r="CX7" s="619"/>
      <c r="CY7" s="620"/>
      <c r="CZ7" s="671">
        <v>40.5</v>
      </c>
      <c r="DA7" s="671"/>
      <c r="DB7" s="671"/>
      <c r="DC7" s="671"/>
      <c r="DD7" s="624">
        <v>506037</v>
      </c>
      <c r="DE7" s="619"/>
      <c r="DF7" s="619"/>
      <c r="DG7" s="619"/>
      <c r="DH7" s="619"/>
      <c r="DI7" s="619"/>
      <c r="DJ7" s="619"/>
      <c r="DK7" s="619"/>
      <c r="DL7" s="619"/>
      <c r="DM7" s="619"/>
      <c r="DN7" s="619"/>
      <c r="DO7" s="619"/>
      <c r="DP7" s="620"/>
      <c r="DQ7" s="624">
        <v>402856</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1303</v>
      </c>
      <c r="S8" s="619"/>
      <c r="T8" s="619"/>
      <c r="U8" s="619"/>
      <c r="V8" s="619"/>
      <c r="W8" s="619"/>
      <c r="X8" s="619"/>
      <c r="Y8" s="620"/>
      <c r="Z8" s="671">
        <v>0</v>
      </c>
      <c r="AA8" s="671"/>
      <c r="AB8" s="671"/>
      <c r="AC8" s="671"/>
      <c r="AD8" s="672">
        <v>1303</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5197</v>
      </c>
      <c r="BH8" s="619"/>
      <c r="BI8" s="619"/>
      <c r="BJ8" s="619"/>
      <c r="BK8" s="619"/>
      <c r="BL8" s="619"/>
      <c r="BM8" s="619"/>
      <c r="BN8" s="620"/>
      <c r="BO8" s="671">
        <v>1.6</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448342</v>
      </c>
      <c r="CS8" s="619"/>
      <c r="CT8" s="619"/>
      <c r="CU8" s="619"/>
      <c r="CV8" s="619"/>
      <c r="CW8" s="619"/>
      <c r="CX8" s="619"/>
      <c r="CY8" s="620"/>
      <c r="CZ8" s="671">
        <v>14.9</v>
      </c>
      <c r="DA8" s="671"/>
      <c r="DB8" s="671"/>
      <c r="DC8" s="671"/>
      <c r="DD8" s="624">
        <v>1048</v>
      </c>
      <c r="DE8" s="619"/>
      <c r="DF8" s="619"/>
      <c r="DG8" s="619"/>
      <c r="DH8" s="619"/>
      <c r="DI8" s="619"/>
      <c r="DJ8" s="619"/>
      <c r="DK8" s="619"/>
      <c r="DL8" s="619"/>
      <c r="DM8" s="619"/>
      <c r="DN8" s="619"/>
      <c r="DO8" s="619"/>
      <c r="DP8" s="620"/>
      <c r="DQ8" s="624">
        <v>310211</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1059</v>
      </c>
      <c r="S9" s="619"/>
      <c r="T9" s="619"/>
      <c r="U9" s="619"/>
      <c r="V9" s="619"/>
      <c r="W9" s="619"/>
      <c r="X9" s="619"/>
      <c r="Y9" s="620"/>
      <c r="Z9" s="671">
        <v>0</v>
      </c>
      <c r="AA9" s="671"/>
      <c r="AB9" s="671"/>
      <c r="AC9" s="671"/>
      <c r="AD9" s="672">
        <v>1059</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110937</v>
      </c>
      <c r="BH9" s="619"/>
      <c r="BI9" s="619"/>
      <c r="BJ9" s="619"/>
      <c r="BK9" s="619"/>
      <c r="BL9" s="619"/>
      <c r="BM9" s="619"/>
      <c r="BN9" s="620"/>
      <c r="BO9" s="671">
        <v>33.700000000000003</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227187</v>
      </c>
      <c r="CS9" s="619"/>
      <c r="CT9" s="619"/>
      <c r="CU9" s="619"/>
      <c r="CV9" s="619"/>
      <c r="CW9" s="619"/>
      <c r="CX9" s="619"/>
      <c r="CY9" s="620"/>
      <c r="CZ9" s="671">
        <v>7.5</v>
      </c>
      <c r="DA9" s="671"/>
      <c r="DB9" s="671"/>
      <c r="DC9" s="671"/>
      <c r="DD9" s="624">
        <v>130136</v>
      </c>
      <c r="DE9" s="619"/>
      <c r="DF9" s="619"/>
      <c r="DG9" s="619"/>
      <c r="DH9" s="619"/>
      <c r="DI9" s="619"/>
      <c r="DJ9" s="619"/>
      <c r="DK9" s="619"/>
      <c r="DL9" s="619"/>
      <c r="DM9" s="619"/>
      <c r="DN9" s="619"/>
      <c r="DO9" s="619"/>
      <c r="DP9" s="620"/>
      <c r="DQ9" s="624">
        <v>112705</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54254</v>
      </c>
      <c r="S10" s="619"/>
      <c r="T10" s="619"/>
      <c r="U10" s="619"/>
      <c r="V10" s="619"/>
      <c r="W10" s="619"/>
      <c r="X10" s="619"/>
      <c r="Y10" s="620"/>
      <c r="Z10" s="671">
        <v>1.7</v>
      </c>
      <c r="AA10" s="671"/>
      <c r="AB10" s="671"/>
      <c r="AC10" s="671"/>
      <c r="AD10" s="672">
        <v>54254</v>
      </c>
      <c r="AE10" s="672"/>
      <c r="AF10" s="672"/>
      <c r="AG10" s="672"/>
      <c r="AH10" s="672"/>
      <c r="AI10" s="672"/>
      <c r="AJ10" s="672"/>
      <c r="AK10" s="672"/>
      <c r="AL10" s="641">
        <v>3.7</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4598</v>
      </c>
      <c r="BH10" s="619"/>
      <c r="BI10" s="619"/>
      <c r="BJ10" s="619"/>
      <c r="BK10" s="619"/>
      <c r="BL10" s="619"/>
      <c r="BM10" s="619"/>
      <c r="BN10" s="620"/>
      <c r="BO10" s="671">
        <v>1.4</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7404</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1641</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6909</v>
      </c>
      <c r="BH11" s="619"/>
      <c r="BI11" s="619"/>
      <c r="BJ11" s="619"/>
      <c r="BK11" s="619"/>
      <c r="BL11" s="619"/>
      <c r="BM11" s="619"/>
      <c r="BN11" s="620"/>
      <c r="BO11" s="671">
        <v>2.1</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291813</v>
      </c>
      <c r="CS11" s="619"/>
      <c r="CT11" s="619"/>
      <c r="CU11" s="619"/>
      <c r="CV11" s="619"/>
      <c r="CW11" s="619"/>
      <c r="CX11" s="619"/>
      <c r="CY11" s="620"/>
      <c r="CZ11" s="671">
        <v>9.6999999999999993</v>
      </c>
      <c r="DA11" s="671"/>
      <c r="DB11" s="671"/>
      <c r="DC11" s="671"/>
      <c r="DD11" s="624">
        <v>8195</v>
      </c>
      <c r="DE11" s="619"/>
      <c r="DF11" s="619"/>
      <c r="DG11" s="619"/>
      <c r="DH11" s="619"/>
      <c r="DI11" s="619"/>
      <c r="DJ11" s="619"/>
      <c r="DK11" s="619"/>
      <c r="DL11" s="619"/>
      <c r="DM11" s="619"/>
      <c r="DN11" s="619"/>
      <c r="DO11" s="619"/>
      <c r="DP11" s="620"/>
      <c r="DQ11" s="624">
        <v>127552</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162633</v>
      </c>
      <c r="BH12" s="619"/>
      <c r="BI12" s="619"/>
      <c r="BJ12" s="619"/>
      <c r="BK12" s="619"/>
      <c r="BL12" s="619"/>
      <c r="BM12" s="619"/>
      <c r="BN12" s="620"/>
      <c r="BO12" s="671">
        <v>49.5</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12664</v>
      </c>
      <c r="CS12" s="619"/>
      <c r="CT12" s="619"/>
      <c r="CU12" s="619"/>
      <c r="CV12" s="619"/>
      <c r="CW12" s="619"/>
      <c r="CX12" s="619"/>
      <c r="CY12" s="620"/>
      <c r="CZ12" s="671">
        <v>0.4</v>
      </c>
      <c r="DA12" s="671"/>
      <c r="DB12" s="671"/>
      <c r="DC12" s="671"/>
      <c r="DD12" s="624" t="s">
        <v>108</v>
      </c>
      <c r="DE12" s="619"/>
      <c r="DF12" s="619"/>
      <c r="DG12" s="619"/>
      <c r="DH12" s="619"/>
      <c r="DI12" s="619"/>
      <c r="DJ12" s="619"/>
      <c r="DK12" s="619"/>
      <c r="DL12" s="619"/>
      <c r="DM12" s="619"/>
      <c r="DN12" s="619"/>
      <c r="DO12" s="619"/>
      <c r="DP12" s="620"/>
      <c r="DQ12" s="624">
        <v>8664</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4596</v>
      </c>
      <c r="S13" s="619"/>
      <c r="T13" s="619"/>
      <c r="U13" s="619"/>
      <c r="V13" s="619"/>
      <c r="W13" s="619"/>
      <c r="X13" s="619"/>
      <c r="Y13" s="620"/>
      <c r="Z13" s="671">
        <v>0.1</v>
      </c>
      <c r="AA13" s="671"/>
      <c r="AB13" s="671"/>
      <c r="AC13" s="671"/>
      <c r="AD13" s="672">
        <v>4596</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162633</v>
      </c>
      <c r="BH13" s="619"/>
      <c r="BI13" s="619"/>
      <c r="BJ13" s="619"/>
      <c r="BK13" s="619"/>
      <c r="BL13" s="619"/>
      <c r="BM13" s="619"/>
      <c r="BN13" s="620"/>
      <c r="BO13" s="671">
        <v>49.5</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150259</v>
      </c>
      <c r="CS13" s="619"/>
      <c r="CT13" s="619"/>
      <c r="CU13" s="619"/>
      <c r="CV13" s="619"/>
      <c r="CW13" s="619"/>
      <c r="CX13" s="619"/>
      <c r="CY13" s="620"/>
      <c r="CZ13" s="671">
        <v>5</v>
      </c>
      <c r="DA13" s="671"/>
      <c r="DB13" s="671"/>
      <c r="DC13" s="671"/>
      <c r="DD13" s="624">
        <v>39665</v>
      </c>
      <c r="DE13" s="619"/>
      <c r="DF13" s="619"/>
      <c r="DG13" s="619"/>
      <c r="DH13" s="619"/>
      <c r="DI13" s="619"/>
      <c r="DJ13" s="619"/>
      <c r="DK13" s="619"/>
      <c r="DL13" s="619"/>
      <c r="DM13" s="619"/>
      <c r="DN13" s="619"/>
      <c r="DO13" s="619"/>
      <c r="DP13" s="620"/>
      <c r="DQ13" s="624">
        <v>127525</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9692</v>
      </c>
      <c r="BH14" s="619"/>
      <c r="BI14" s="619"/>
      <c r="BJ14" s="619"/>
      <c r="BK14" s="619"/>
      <c r="BL14" s="619"/>
      <c r="BM14" s="619"/>
      <c r="BN14" s="620"/>
      <c r="BO14" s="671">
        <v>2.9</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124354</v>
      </c>
      <c r="CS14" s="619"/>
      <c r="CT14" s="619"/>
      <c r="CU14" s="619"/>
      <c r="CV14" s="619"/>
      <c r="CW14" s="619"/>
      <c r="CX14" s="619"/>
      <c r="CY14" s="620"/>
      <c r="CZ14" s="671">
        <v>4.0999999999999996</v>
      </c>
      <c r="DA14" s="671"/>
      <c r="DB14" s="671"/>
      <c r="DC14" s="671"/>
      <c r="DD14" s="624">
        <v>17172</v>
      </c>
      <c r="DE14" s="619"/>
      <c r="DF14" s="619"/>
      <c r="DG14" s="619"/>
      <c r="DH14" s="619"/>
      <c r="DI14" s="619"/>
      <c r="DJ14" s="619"/>
      <c r="DK14" s="619"/>
      <c r="DL14" s="619"/>
      <c r="DM14" s="619"/>
      <c r="DN14" s="619"/>
      <c r="DO14" s="619"/>
      <c r="DP14" s="620"/>
      <c r="DQ14" s="624">
        <v>79781</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788</v>
      </c>
      <c r="S15" s="619"/>
      <c r="T15" s="619"/>
      <c r="U15" s="619"/>
      <c r="V15" s="619"/>
      <c r="W15" s="619"/>
      <c r="X15" s="619"/>
      <c r="Y15" s="620"/>
      <c r="Z15" s="671">
        <v>0</v>
      </c>
      <c r="AA15" s="671"/>
      <c r="AB15" s="671"/>
      <c r="AC15" s="671"/>
      <c r="AD15" s="672">
        <v>788</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28884</v>
      </c>
      <c r="BH15" s="619"/>
      <c r="BI15" s="619"/>
      <c r="BJ15" s="619"/>
      <c r="BK15" s="619"/>
      <c r="BL15" s="619"/>
      <c r="BM15" s="619"/>
      <c r="BN15" s="620"/>
      <c r="BO15" s="671">
        <v>8.8000000000000007</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296453</v>
      </c>
      <c r="CS15" s="619"/>
      <c r="CT15" s="619"/>
      <c r="CU15" s="619"/>
      <c r="CV15" s="619"/>
      <c r="CW15" s="619"/>
      <c r="CX15" s="619"/>
      <c r="CY15" s="620"/>
      <c r="CZ15" s="671">
        <v>9.8000000000000007</v>
      </c>
      <c r="DA15" s="671"/>
      <c r="DB15" s="671"/>
      <c r="DC15" s="671"/>
      <c r="DD15" s="624">
        <v>8154</v>
      </c>
      <c r="DE15" s="619"/>
      <c r="DF15" s="619"/>
      <c r="DG15" s="619"/>
      <c r="DH15" s="619"/>
      <c r="DI15" s="619"/>
      <c r="DJ15" s="619"/>
      <c r="DK15" s="619"/>
      <c r="DL15" s="619"/>
      <c r="DM15" s="619"/>
      <c r="DN15" s="619"/>
      <c r="DO15" s="619"/>
      <c r="DP15" s="620"/>
      <c r="DQ15" s="624">
        <v>235148</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1116749</v>
      </c>
      <c r="S16" s="619"/>
      <c r="T16" s="619"/>
      <c r="U16" s="619"/>
      <c r="V16" s="619"/>
      <c r="W16" s="619"/>
      <c r="X16" s="619"/>
      <c r="Y16" s="620"/>
      <c r="Z16" s="671">
        <v>34.700000000000003</v>
      </c>
      <c r="AA16" s="671"/>
      <c r="AB16" s="671"/>
      <c r="AC16" s="671"/>
      <c r="AD16" s="672">
        <v>1025954</v>
      </c>
      <c r="AE16" s="672"/>
      <c r="AF16" s="672"/>
      <c r="AG16" s="672"/>
      <c r="AH16" s="672"/>
      <c r="AI16" s="672"/>
      <c r="AJ16" s="672"/>
      <c r="AK16" s="672"/>
      <c r="AL16" s="641">
        <v>70.8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1025954</v>
      </c>
      <c r="S17" s="619"/>
      <c r="T17" s="619"/>
      <c r="U17" s="619"/>
      <c r="V17" s="619"/>
      <c r="W17" s="619"/>
      <c r="X17" s="619"/>
      <c r="Y17" s="620"/>
      <c r="Z17" s="671">
        <v>31.9</v>
      </c>
      <c r="AA17" s="671"/>
      <c r="AB17" s="671"/>
      <c r="AC17" s="671"/>
      <c r="AD17" s="672">
        <v>1025954</v>
      </c>
      <c r="AE17" s="672"/>
      <c r="AF17" s="672"/>
      <c r="AG17" s="672"/>
      <c r="AH17" s="672"/>
      <c r="AI17" s="672"/>
      <c r="AJ17" s="672"/>
      <c r="AK17" s="672"/>
      <c r="AL17" s="641">
        <v>70.8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178968</v>
      </c>
      <c r="CS17" s="619"/>
      <c r="CT17" s="619"/>
      <c r="CU17" s="619"/>
      <c r="CV17" s="619"/>
      <c r="CW17" s="619"/>
      <c r="CX17" s="619"/>
      <c r="CY17" s="620"/>
      <c r="CZ17" s="671">
        <v>5.9</v>
      </c>
      <c r="DA17" s="671"/>
      <c r="DB17" s="671"/>
      <c r="DC17" s="671"/>
      <c r="DD17" s="624" t="s">
        <v>108</v>
      </c>
      <c r="DE17" s="619"/>
      <c r="DF17" s="619"/>
      <c r="DG17" s="619"/>
      <c r="DH17" s="619"/>
      <c r="DI17" s="619"/>
      <c r="DJ17" s="619"/>
      <c r="DK17" s="619"/>
      <c r="DL17" s="619"/>
      <c r="DM17" s="619"/>
      <c r="DN17" s="619"/>
      <c r="DO17" s="619"/>
      <c r="DP17" s="620"/>
      <c r="DQ17" s="624">
        <v>178968</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76505</v>
      </c>
      <c r="S18" s="619"/>
      <c r="T18" s="619"/>
      <c r="U18" s="619"/>
      <c r="V18" s="619"/>
      <c r="W18" s="619"/>
      <c r="X18" s="619"/>
      <c r="Y18" s="620"/>
      <c r="Z18" s="671">
        <v>2.4</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14290</v>
      </c>
      <c r="S19" s="619"/>
      <c r="T19" s="619"/>
      <c r="U19" s="619"/>
      <c r="V19" s="619"/>
      <c r="W19" s="619"/>
      <c r="X19" s="619"/>
      <c r="Y19" s="620"/>
      <c r="Z19" s="671">
        <v>0.4</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1533263</v>
      </c>
      <c r="S20" s="619"/>
      <c r="T20" s="619"/>
      <c r="U20" s="619"/>
      <c r="V20" s="619"/>
      <c r="W20" s="619"/>
      <c r="X20" s="619"/>
      <c r="Y20" s="620"/>
      <c r="Z20" s="671">
        <v>47.6</v>
      </c>
      <c r="AA20" s="671"/>
      <c r="AB20" s="671"/>
      <c r="AC20" s="671"/>
      <c r="AD20" s="672">
        <v>1442468</v>
      </c>
      <c r="AE20" s="672"/>
      <c r="AF20" s="672"/>
      <c r="AG20" s="672"/>
      <c r="AH20" s="672"/>
      <c r="AI20" s="672"/>
      <c r="AJ20" s="672"/>
      <c r="AK20" s="672"/>
      <c r="AL20" s="641">
        <v>99.6</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3015203</v>
      </c>
      <c r="CS20" s="619"/>
      <c r="CT20" s="619"/>
      <c r="CU20" s="619"/>
      <c r="CV20" s="619"/>
      <c r="CW20" s="619"/>
      <c r="CX20" s="619"/>
      <c r="CY20" s="620"/>
      <c r="CZ20" s="671">
        <v>100</v>
      </c>
      <c r="DA20" s="671"/>
      <c r="DB20" s="671"/>
      <c r="DC20" s="671"/>
      <c r="DD20" s="624">
        <v>710407</v>
      </c>
      <c r="DE20" s="619"/>
      <c r="DF20" s="619"/>
      <c r="DG20" s="619"/>
      <c r="DH20" s="619"/>
      <c r="DI20" s="619"/>
      <c r="DJ20" s="619"/>
      <c r="DK20" s="619"/>
      <c r="DL20" s="619"/>
      <c r="DM20" s="619"/>
      <c r="DN20" s="619"/>
      <c r="DO20" s="619"/>
      <c r="DP20" s="620"/>
      <c r="DQ20" s="624">
        <v>1640959</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618</v>
      </c>
      <c r="S21" s="619"/>
      <c r="T21" s="619"/>
      <c r="U21" s="619"/>
      <c r="V21" s="619"/>
      <c r="W21" s="619"/>
      <c r="X21" s="619"/>
      <c r="Y21" s="620"/>
      <c r="Z21" s="671">
        <v>0</v>
      </c>
      <c r="AA21" s="671"/>
      <c r="AB21" s="671"/>
      <c r="AC21" s="671"/>
      <c r="AD21" s="672">
        <v>618</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11095</v>
      </c>
      <c r="S22" s="619"/>
      <c r="T22" s="619"/>
      <c r="U22" s="619"/>
      <c r="V22" s="619"/>
      <c r="W22" s="619"/>
      <c r="X22" s="619"/>
      <c r="Y22" s="620"/>
      <c r="Z22" s="671">
        <v>0.3</v>
      </c>
      <c r="AA22" s="671"/>
      <c r="AB22" s="671"/>
      <c r="AC22" s="671"/>
      <c r="AD22" s="672">
        <v>36</v>
      </c>
      <c r="AE22" s="672"/>
      <c r="AF22" s="672"/>
      <c r="AG22" s="672"/>
      <c r="AH22" s="672"/>
      <c r="AI22" s="672"/>
      <c r="AJ22" s="672"/>
      <c r="AK22" s="672"/>
      <c r="AL22" s="641">
        <v>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23538</v>
      </c>
      <c r="S23" s="619"/>
      <c r="T23" s="619"/>
      <c r="U23" s="619"/>
      <c r="V23" s="619"/>
      <c r="W23" s="619"/>
      <c r="X23" s="619"/>
      <c r="Y23" s="620"/>
      <c r="Z23" s="671">
        <v>0.7</v>
      </c>
      <c r="AA23" s="671"/>
      <c r="AB23" s="671"/>
      <c r="AC23" s="671"/>
      <c r="AD23" s="672">
        <v>5283</v>
      </c>
      <c r="AE23" s="672"/>
      <c r="AF23" s="672"/>
      <c r="AG23" s="672"/>
      <c r="AH23" s="672"/>
      <c r="AI23" s="672"/>
      <c r="AJ23" s="672"/>
      <c r="AK23" s="672"/>
      <c r="AL23" s="641">
        <v>0.4</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1892</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820926</v>
      </c>
      <c r="CS24" s="669"/>
      <c r="CT24" s="669"/>
      <c r="CU24" s="669"/>
      <c r="CV24" s="669"/>
      <c r="CW24" s="669"/>
      <c r="CX24" s="669"/>
      <c r="CY24" s="716"/>
      <c r="CZ24" s="720">
        <v>27.2</v>
      </c>
      <c r="DA24" s="721"/>
      <c r="DB24" s="721"/>
      <c r="DC24" s="722"/>
      <c r="DD24" s="715">
        <v>702830</v>
      </c>
      <c r="DE24" s="669"/>
      <c r="DF24" s="669"/>
      <c r="DG24" s="669"/>
      <c r="DH24" s="669"/>
      <c r="DI24" s="669"/>
      <c r="DJ24" s="669"/>
      <c r="DK24" s="716"/>
      <c r="DL24" s="715">
        <v>687090</v>
      </c>
      <c r="DM24" s="669"/>
      <c r="DN24" s="669"/>
      <c r="DO24" s="669"/>
      <c r="DP24" s="669"/>
      <c r="DQ24" s="669"/>
      <c r="DR24" s="669"/>
      <c r="DS24" s="669"/>
      <c r="DT24" s="669"/>
      <c r="DU24" s="669"/>
      <c r="DV24" s="716"/>
      <c r="DW24" s="717">
        <v>45.1</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128443</v>
      </c>
      <c r="S25" s="619"/>
      <c r="T25" s="619"/>
      <c r="U25" s="619"/>
      <c r="V25" s="619"/>
      <c r="W25" s="619"/>
      <c r="X25" s="619"/>
      <c r="Y25" s="620"/>
      <c r="Z25" s="671">
        <v>4</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493855</v>
      </c>
      <c r="CS25" s="637"/>
      <c r="CT25" s="637"/>
      <c r="CU25" s="637"/>
      <c r="CV25" s="637"/>
      <c r="CW25" s="637"/>
      <c r="CX25" s="637"/>
      <c r="CY25" s="638"/>
      <c r="CZ25" s="621">
        <v>16.399999999999999</v>
      </c>
      <c r="DA25" s="639"/>
      <c r="DB25" s="639"/>
      <c r="DC25" s="640"/>
      <c r="DD25" s="624">
        <v>478118</v>
      </c>
      <c r="DE25" s="637"/>
      <c r="DF25" s="637"/>
      <c r="DG25" s="637"/>
      <c r="DH25" s="637"/>
      <c r="DI25" s="637"/>
      <c r="DJ25" s="637"/>
      <c r="DK25" s="638"/>
      <c r="DL25" s="624">
        <v>472125</v>
      </c>
      <c r="DM25" s="637"/>
      <c r="DN25" s="637"/>
      <c r="DO25" s="637"/>
      <c r="DP25" s="637"/>
      <c r="DQ25" s="637"/>
      <c r="DR25" s="637"/>
      <c r="DS25" s="637"/>
      <c r="DT25" s="637"/>
      <c r="DU25" s="637"/>
      <c r="DV25" s="638"/>
      <c r="DW25" s="641">
        <v>31</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278514</v>
      </c>
      <c r="CS26" s="619"/>
      <c r="CT26" s="619"/>
      <c r="CU26" s="619"/>
      <c r="CV26" s="619"/>
      <c r="CW26" s="619"/>
      <c r="CX26" s="619"/>
      <c r="CY26" s="620"/>
      <c r="CZ26" s="621">
        <v>9.1999999999999993</v>
      </c>
      <c r="DA26" s="639"/>
      <c r="DB26" s="639"/>
      <c r="DC26" s="640"/>
      <c r="DD26" s="624">
        <v>265708</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156586</v>
      </c>
      <c r="S27" s="619"/>
      <c r="T27" s="619"/>
      <c r="U27" s="619"/>
      <c r="V27" s="619"/>
      <c r="W27" s="619"/>
      <c r="X27" s="619"/>
      <c r="Y27" s="620"/>
      <c r="Z27" s="671">
        <v>4.9000000000000004</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328850</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148103</v>
      </c>
      <c r="CS27" s="637"/>
      <c r="CT27" s="637"/>
      <c r="CU27" s="637"/>
      <c r="CV27" s="637"/>
      <c r="CW27" s="637"/>
      <c r="CX27" s="637"/>
      <c r="CY27" s="638"/>
      <c r="CZ27" s="621">
        <v>4.9000000000000004</v>
      </c>
      <c r="DA27" s="639"/>
      <c r="DB27" s="639"/>
      <c r="DC27" s="640"/>
      <c r="DD27" s="624">
        <v>45744</v>
      </c>
      <c r="DE27" s="637"/>
      <c r="DF27" s="637"/>
      <c r="DG27" s="637"/>
      <c r="DH27" s="637"/>
      <c r="DI27" s="637"/>
      <c r="DJ27" s="637"/>
      <c r="DK27" s="638"/>
      <c r="DL27" s="624">
        <v>35997</v>
      </c>
      <c r="DM27" s="637"/>
      <c r="DN27" s="637"/>
      <c r="DO27" s="637"/>
      <c r="DP27" s="637"/>
      <c r="DQ27" s="637"/>
      <c r="DR27" s="637"/>
      <c r="DS27" s="637"/>
      <c r="DT27" s="637"/>
      <c r="DU27" s="637"/>
      <c r="DV27" s="638"/>
      <c r="DW27" s="641">
        <v>2.4</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17638</v>
      </c>
      <c r="S28" s="619"/>
      <c r="T28" s="619"/>
      <c r="U28" s="619"/>
      <c r="V28" s="619"/>
      <c r="W28" s="619"/>
      <c r="X28" s="619"/>
      <c r="Y28" s="620"/>
      <c r="Z28" s="671">
        <v>0.5</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178968</v>
      </c>
      <c r="CS28" s="619"/>
      <c r="CT28" s="619"/>
      <c r="CU28" s="619"/>
      <c r="CV28" s="619"/>
      <c r="CW28" s="619"/>
      <c r="CX28" s="619"/>
      <c r="CY28" s="620"/>
      <c r="CZ28" s="621">
        <v>5.9</v>
      </c>
      <c r="DA28" s="639"/>
      <c r="DB28" s="639"/>
      <c r="DC28" s="640"/>
      <c r="DD28" s="624">
        <v>178968</v>
      </c>
      <c r="DE28" s="619"/>
      <c r="DF28" s="619"/>
      <c r="DG28" s="619"/>
      <c r="DH28" s="619"/>
      <c r="DI28" s="619"/>
      <c r="DJ28" s="619"/>
      <c r="DK28" s="620"/>
      <c r="DL28" s="624">
        <v>178968</v>
      </c>
      <c r="DM28" s="619"/>
      <c r="DN28" s="619"/>
      <c r="DO28" s="619"/>
      <c r="DP28" s="619"/>
      <c r="DQ28" s="619"/>
      <c r="DR28" s="619"/>
      <c r="DS28" s="619"/>
      <c r="DT28" s="619"/>
      <c r="DU28" s="619"/>
      <c r="DV28" s="620"/>
      <c r="DW28" s="641">
        <v>11.7</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377891</v>
      </c>
      <c r="S29" s="619"/>
      <c r="T29" s="619"/>
      <c r="U29" s="619"/>
      <c r="V29" s="619"/>
      <c r="W29" s="619"/>
      <c r="X29" s="619"/>
      <c r="Y29" s="620"/>
      <c r="Z29" s="671">
        <v>11.7</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178968</v>
      </c>
      <c r="CS29" s="637"/>
      <c r="CT29" s="637"/>
      <c r="CU29" s="637"/>
      <c r="CV29" s="637"/>
      <c r="CW29" s="637"/>
      <c r="CX29" s="637"/>
      <c r="CY29" s="638"/>
      <c r="CZ29" s="621">
        <v>5.9</v>
      </c>
      <c r="DA29" s="639"/>
      <c r="DB29" s="639"/>
      <c r="DC29" s="640"/>
      <c r="DD29" s="624">
        <v>178968</v>
      </c>
      <c r="DE29" s="637"/>
      <c r="DF29" s="637"/>
      <c r="DG29" s="637"/>
      <c r="DH29" s="637"/>
      <c r="DI29" s="637"/>
      <c r="DJ29" s="637"/>
      <c r="DK29" s="638"/>
      <c r="DL29" s="624">
        <v>178968</v>
      </c>
      <c r="DM29" s="637"/>
      <c r="DN29" s="637"/>
      <c r="DO29" s="637"/>
      <c r="DP29" s="637"/>
      <c r="DQ29" s="637"/>
      <c r="DR29" s="637"/>
      <c r="DS29" s="637"/>
      <c r="DT29" s="637"/>
      <c r="DU29" s="637"/>
      <c r="DV29" s="638"/>
      <c r="DW29" s="641">
        <v>11.7</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142233</v>
      </c>
      <c r="S30" s="619"/>
      <c r="T30" s="619"/>
      <c r="U30" s="619"/>
      <c r="V30" s="619"/>
      <c r="W30" s="619"/>
      <c r="X30" s="619"/>
      <c r="Y30" s="620"/>
      <c r="Z30" s="671">
        <v>4.4000000000000004</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99.3</v>
      </c>
      <c r="BH30" s="685"/>
      <c r="BI30" s="685"/>
      <c r="BJ30" s="685"/>
      <c r="BK30" s="685"/>
      <c r="BL30" s="685"/>
      <c r="BM30" s="686">
        <v>96.2</v>
      </c>
      <c r="BN30" s="685"/>
      <c r="BO30" s="685"/>
      <c r="BP30" s="685"/>
      <c r="BQ30" s="687"/>
      <c r="BR30" s="684">
        <v>98.9</v>
      </c>
      <c r="BS30" s="685"/>
      <c r="BT30" s="685"/>
      <c r="BU30" s="685"/>
      <c r="BV30" s="685"/>
      <c r="BW30" s="685"/>
      <c r="BX30" s="686">
        <v>96</v>
      </c>
      <c r="BY30" s="685"/>
      <c r="BZ30" s="685"/>
      <c r="CA30" s="685"/>
      <c r="CB30" s="687"/>
      <c r="CD30" s="690"/>
      <c r="CE30" s="691"/>
      <c r="CF30" s="655" t="s">
        <v>290</v>
      </c>
      <c r="CG30" s="652"/>
      <c r="CH30" s="652"/>
      <c r="CI30" s="652"/>
      <c r="CJ30" s="652"/>
      <c r="CK30" s="652"/>
      <c r="CL30" s="652"/>
      <c r="CM30" s="652"/>
      <c r="CN30" s="652"/>
      <c r="CO30" s="652"/>
      <c r="CP30" s="652"/>
      <c r="CQ30" s="653"/>
      <c r="CR30" s="618">
        <v>158833</v>
      </c>
      <c r="CS30" s="619"/>
      <c r="CT30" s="619"/>
      <c r="CU30" s="619"/>
      <c r="CV30" s="619"/>
      <c r="CW30" s="619"/>
      <c r="CX30" s="619"/>
      <c r="CY30" s="620"/>
      <c r="CZ30" s="621">
        <v>5.3</v>
      </c>
      <c r="DA30" s="639"/>
      <c r="DB30" s="639"/>
      <c r="DC30" s="640"/>
      <c r="DD30" s="624">
        <v>158833</v>
      </c>
      <c r="DE30" s="619"/>
      <c r="DF30" s="619"/>
      <c r="DG30" s="619"/>
      <c r="DH30" s="619"/>
      <c r="DI30" s="619"/>
      <c r="DJ30" s="619"/>
      <c r="DK30" s="620"/>
      <c r="DL30" s="624">
        <v>158833</v>
      </c>
      <c r="DM30" s="619"/>
      <c r="DN30" s="619"/>
      <c r="DO30" s="619"/>
      <c r="DP30" s="619"/>
      <c r="DQ30" s="619"/>
      <c r="DR30" s="619"/>
      <c r="DS30" s="619"/>
      <c r="DT30" s="619"/>
      <c r="DU30" s="619"/>
      <c r="DV30" s="620"/>
      <c r="DW30" s="641">
        <v>10.4</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505800</v>
      </c>
      <c r="S31" s="619"/>
      <c r="T31" s="619"/>
      <c r="U31" s="619"/>
      <c r="V31" s="619"/>
      <c r="W31" s="619"/>
      <c r="X31" s="619"/>
      <c r="Y31" s="620"/>
      <c r="Z31" s="671">
        <v>15.7</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99.8</v>
      </c>
      <c r="BH31" s="637"/>
      <c r="BI31" s="637"/>
      <c r="BJ31" s="637"/>
      <c r="BK31" s="637"/>
      <c r="BL31" s="637"/>
      <c r="BM31" s="673">
        <v>98.6</v>
      </c>
      <c r="BN31" s="683"/>
      <c r="BO31" s="683"/>
      <c r="BP31" s="683"/>
      <c r="BQ31" s="647"/>
      <c r="BR31" s="682">
        <v>98.9</v>
      </c>
      <c r="BS31" s="637"/>
      <c r="BT31" s="637"/>
      <c r="BU31" s="637"/>
      <c r="BV31" s="637"/>
      <c r="BW31" s="637"/>
      <c r="BX31" s="673">
        <v>98.2</v>
      </c>
      <c r="BY31" s="683"/>
      <c r="BZ31" s="683"/>
      <c r="CA31" s="683"/>
      <c r="CB31" s="647"/>
      <c r="CD31" s="690"/>
      <c r="CE31" s="691"/>
      <c r="CF31" s="655" t="s">
        <v>294</v>
      </c>
      <c r="CG31" s="652"/>
      <c r="CH31" s="652"/>
      <c r="CI31" s="652"/>
      <c r="CJ31" s="652"/>
      <c r="CK31" s="652"/>
      <c r="CL31" s="652"/>
      <c r="CM31" s="652"/>
      <c r="CN31" s="652"/>
      <c r="CO31" s="652"/>
      <c r="CP31" s="652"/>
      <c r="CQ31" s="653"/>
      <c r="CR31" s="618">
        <v>20135</v>
      </c>
      <c r="CS31" s="637"/>
      <c r="CT31" s="637"/>
      <c r="CU31" s="637"/>
      <c r="CV31" s="637"/>
      <c r="CW31" s="637"/>
      <c r="CX31" s="637"/>
      <c r="CY31" s="638"/>
      <c r="CZ31" s="621">
        <v>0.7</v>
      </c>
      <c r="DA31" s="639"/>
      <c r="DB31" s="639"/>
      <c r="DC31" s="640"/>
      <c r="DD31" s="624">
        <v>20135</v>
      </c>
      <c r="DE31" s="637"/>
      <c r="DF31" s="637"/>
      <c r="DG31" s="637"/>
      <c r="DH31" s="637"/>
      <c r="DI31" s="637"/>
      <c r="DJ31" s="637"/>
      <c r="DK31" s="638"/>
      <c r="DL31" s="624">
        <v>20135</v>
      </c>
      <c r="DM31" s="637"/>
      <c r="DN31" s="637"/>
      <c r="DO31" s="637"/>
      <c r="DP31" s="637"/>
      <c r="DQ31" s="637"/>
      <c r="DR31" s="637"/>
      <c r="DS31" s="637"/>
      <c r="DT31" s="637"/>
      <c r="DU31" s="637"/>
      <c r="DV31" s="638"/>
      <c r="DW31" s="641">
        <v>1.3</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37869</v>
      </c>
      <c r="S32" s="619"/>
      <c r="T32" s="619"/>
      <c r="U32" s="619"/>
      <c r="V32" s="619"/>
      <c r="W32" s="619"/>
      <c r="X32" s="619"/>
      <c r="Y32" s="620"/>
      <c r="Z32" s="671">
        <v>1.2</v>
      </c>
      <c r="AA32" s="671"/>
      <c r="AB32" s="671"/>
      <c r="AC32" s="671"/>
      <c r="AD32" s="672">
        <v>158</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98.8</v>
      </c>
      <c r="BH32" s="603"/>
      <c r="BI32" s="603"/>
      <c r="BJ32" s="603"/>
      <c r="BK32" s="603"/>
      <c r="BL32" s="603"/>
      <c r="BM32" s="666">
        <v>93.7</v>
      </c>
      <c r="BN32" s="603"/>
      <c r="BO32" s="603"/>
      <c r="BP32" s="603"/>
      <c r="BQ32" s="660"/>
      <c r="BR32" s="681">
        <v>98.8</v>
      </c>
      <c r="BS32" s="603"/>
      <c r="BT32" s="603"/>
      <c r="BU32" s="603"/>
      <c r="BV32" s="603"/>
      <c r="BW32" s="603"/>
      <c r="BX32" s="666">
        <v>93.2</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281544</v>
      </c>
      <c r="S33" s="619"/>
      <c r="T33" s="619"/>
      <c r="U33" s="619"/>
      <c r="V33" s="619"/>
      <c r="W33" s="619"/>
      <c r="X33" s="619"/>
      <c r="Y33" s="620"/>
      <c r="Z33" s="671">
        <v>8.6999999999999993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1483870</v>
      </c>
      <c r="CS33" s="637"/>
      <c r="CT33" s="637"/>
      <c r="CU33" s="637"/>
      <c r="CV33" s="637"/>
      <c r="CW33" s="637"/>
      <c r="CX33" s="637"/>
      <c r="CY33" s="638"/>
      <c r="CZ33" s="621">
        <v>49.2</v>
      </c>
      <c r="DA33" s="639"/>
      <c r="DB33" s="639"/>
      <c r="DC33" s="640"/>
      <c r="DD33" s="624">
        <v>870280</v>
      </c>
      <c r="DE33" s="637"/>
      <c r="DF33" s="637"/>
      <c r="DG33" s="637"/>
      <c r="DH33" s="637"/>
      <c r="DI33" s="637"/>
      <c r="DJ33" s="637"/>
      <c r="DK33" s="638"/>
      <c r="DL33" s="624">
        <v>584408</v>
      </c>
      <c r="DM33" s="637"/>
      <c r="DN33" s="637"/>
      <c r="DO33" s="637"/>
      <c r="DP33" s="637"/>
      <c r="DQ33" s="637"/>
      <c r="DR33" s="637"/>
      <c r="DS33" s="637"/>
      <c r="DT33" s="637"/>
      <c r="DU33" s="637"/>
      <c r="DV33" s="638"/>
      <c r="DW33" s="641">
        <v>38.299999999999997</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621588</v>
      </c>
      <c r="CS34" s="619"/>
      <c r="CT34" s="619"/>
      <c r="CU34" s="619"/>
      <c r="CV34" s="619"/>
      <c r="CW34" s="619"/>
      <c r="CX34" s="619"/>
      <c r="CY34" s="620"/>
      <c r="CZ34" s="621">
        <v>20.6</v>
      </c>
      <c r="DA34" s="639"/>
      <c r="DB34" s="639"/>
      <c r="DC34" s="640"/>
      <c r="DD34" s="624">
        <v>297675</v>
      </c>
      <c r="DE34" s="619"/>
      <c r="DF34" s="619"/>
      <c r="DG34" s="619"/>
      <c r="DH34" s="619"/>
      <c r="DI34" s="619"/>
      <c r="DJ34" s="619"/>
      <c r="DK34" s="620"/>
      <c r="DL34" s="624">
        <v>240150</v>
      </c>
      <c r="DM34" s="619"/>
      <c r="DN34" s="619"/>
      <c r="DO34" s="619"/>
      <c r="DP34" s="619"/>
      <c r="DQ34" s="619"/>
      <c r="DR34" s="619"/>
      <c r="DS34" s="619"/>
      <c r="DT34" s="619"/>
      <c r="DU34" s="619"/>
      <c r="DV34" s="620"/>
      <c r="DW34" s="641">
        <v>15.7</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76544</v>
      </c>
      <c r="S35" s="619"/>
      <c r="T35" s="619"/>
      <c r="U35" s="619"/>
      <c r="V35" s="619"/>
      <c r="W35" s="619"/>
      <c r="X35" s="619"/>
      <c r="Y35" s="620"/>
      <c r="Z35" s="671">
        <v>2.4</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284641</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29684</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27600</v>
      </c>
      <c r="CS35" s="637"/>
      <c r="CT35" s="637"/>
      <c r="CU35" s="637"/>
      <c r="CV35" s="637"/>
      <c r="CW35" s="637"/>
      <c r="CX35" s="637"/>
      <c r="CY35" s="638"/>
      <c r="CZ35" s="621">
        <v>0.9</v>
      </c>
      <c r="DA35" s="639"/>
      <c r="DB35" s="639"/>
      <c r="DC35" s="640"/>
      <c r="DD35" s="624">
        <v>27081</v>
      </c>
      <c r="DE35" s="637"/>
      <c r="DF35" s="637"/>
      <c r="DG35" s="637"/>
      <c r="DH35" s="637"/>
      <c r="DI35" s="637"/>
      <c r="DJ35" s="637"/>
      <c r="DK35" s="638"/>
      <c r="DL35" s="624">
        <v>19200</v>
      </c>
      <c r="DM35" s="637"/>
      <c r="DN35" s="637"/>
      <c r="DO35" s="637"/>
      <c r="DP35" s="637"/>
      <c r="DQ35" s="637"/>
      <c r="DR35" s="637"/>
      <c r="DS35" s="637"/>
      <c r="DT35" s="637"/>
      <c r="DU35" s="637"/>
      <c r="DV35" s="638"/>
      <c r="DW35" s="641">
        <v>1.3</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3218410</v>
      </c>
      <c r="S36" s="659"/>
      <c r="T36" s="659"/>
      <c r="U36" s="659"/>
      <c r="V36" s="659"/>
      <c r="W36" s="659"/>
      <c r="X36" s="659"/>
      <c r="Y36" s="662"/>
      <c r="Z36" s="663">
        <v>100</v>
      </c>
      <c r="AA36" s="663"/>
      <c r="AB36" s="663"/>
      <c r="AC36" s="663"/>
      <c r="AD36" s="664">
        <v>1448563</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107606</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29684</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425099</v>
      </c>
      <c r="CS36" s="619"/>
      <c r="CT36" s="619"/>
      <c r="CU36" s="619"/>
      <c r="CV36" s="619"/>
      <c r="CW36" s="619"/>
      <c r="CX36" s="619"/>
      <c r="CY36" s="620"/>
      <c r="CZ36" s="621">
        <v>14.1</v>
      </c>
      <c r="DA36" s="639"/>
      <c r="DB36" s="639"/>
      <c r="DC36" s="640"/>
      <c r="DD36" s="624">
        <v>250073</v>
      </c>
      <c r="DE36" s="619"/>
      <c r="DF36" s="619"/>
      <c r="DG36" s="619"/>
      <c r="DH36" s="619"/>
      <c r="DI36" s="619"/>
      <c r="DJ36" s="619"/>
      <c r="DK36" s="620"/>
      <c r="DL36" s="624">
        <v>168529</v>
      </c>
      <c r="DM36" s="619"/>
      <c r="DN36" s="619"/>
      <c r="DO36" s="619"/>
      <c r="DP36" s="619"/>
      <c r="DQ36" s="619"/>
      <c r="DR36" s="619"/>
      <c r="DS36" s="619"/>
      <c r="DT36" s="619"/>
      <c r="DU36" s="619"/>
      <c r="DV36" s="620"/>
      <c r="DW36" s="641">
        <v>11.1</v>
      </c>
      <c r="DX36" s="642"/>
      <c r="DY36" s="642"/>
      <c r="DZ36" s="642"/>
      <c r="EA36" s="642"/>
      <c r="EB36" s="642"/>
      <c r="EC36" s="643"/>
    </row>
    <row r="37" spans="2:133" ht="11.25" customHeight="1">
      <c r="AQ37" s="644" t="s">
        <v>312</v>
      </c>
      <c r="AR37" s="645"/>
      <c r="AS37" s="645"/>
      <c r="AT37" s="645"/>
      <c r="AU37" s="645"/>
      <c r="AV37" s="645"/>
      <c r="AW37" s="645"/>
      <c r="AX37" s="645"/>
      <c r="AY37" s="646"/>
      <c r="AZ37" s="618">
        <v>8366</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442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95294</v>
      </c>
      <c r="CS37" s="637"/>
      <c r="CT37" s="637"/>
      <c r="CU37" s="637"/>
      <c r="CV37" s="637"/>
      <c r="CW37" s="637"/>
      <c r="CX37" s="637"/>
      <c r="CY37" s="638"/>
      <c r="CZ37" s="621">
        <v>3.2</v>
      </c>
      <c r="DA37" s="639"/>
      <c r="DB37" s="639"/>
      <c r="DC37" s="640"/>
      <c r="DD37" s="624">
        <v>69794</v>
      </c>
      <c r="DE37" s="637"/>
      <c r="DF37" s="637"/>
      <c r="DG37" s="637"/>
      <c r="DH37" s="637"/>
      <c r="DI37" s="637"/>
      <c r="DJ37" s="637"/>
      <c r="DK37" s="638"/>
      <c r="DL37" s="624">
        <v>69794</v>
      </c>
      <c r="DM37" s="637"/>
      <c r="DN37" s="637"/>
      <c r="DO37" s="637"/>
      <c r="DP37" s="637"/>
      <c r="DQ37" s="637"/>
      <c r="DR37" s="637"/>
      <c r="DS37" s="637"/>
      <c r="DT37" s="637"/>
      <c r="DU37" s="637"/>
      <c r="DV37" s="638"/>
      <c r="DW37" s="641">
        <v>4.5999999999999996</v>
      </c>
      <c r="DX37" s="642"/>
      <c r="DY37" s="642"/>
      <c r="DZ37" s="642"/>
      <c r="EA37" s="642"/>
      <c r="EB37" s="642"/>
      <c r="EC37" s="643"/>
    </row>
    <row r="38" spans="2:133" ht="11.25" customHeight="1">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761</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276275</v>
      </c>
      <c r="CS38" s="619"/>
      <c r="CT38" s="619"/>
      <c r="CU38" s="619"/>
      <c r="CV38" s="619"/>
      <c r="CW38" s="619"/>
      <c r="CX38" s="619"/>
      <c r="CY38" s="620"/>
      <c r="CZ38" s="621">
        <v>9.1999999999999993</v>
      </c>
      <c r="DA38" s="639"/>
      <c r="DB38" s="639"/>
      <c r="DC38" s="640"/>
      <c r="DD38" s="624">
        <v>258429</v>
      </c>
      <c r="DE38" s="619"/>
      <c r="DF38" s="619"/>
      <c r="DG38" s="619"/>
      <c r="DH38" s="619"/>
      <c r="DI38" s="619"/>
      <c r="DJ38" s="619"/>
      <c r="DK38" s="620"/>
      <c r="DL38" s="624">
        <v>156529</v>
      </c>
      <c r="DM38" s="619"/>
      <c r="DN38" s="619"/>
      <c r="DO38" s="619"/>
      <c r="DP38" s="619"/>
      <c r="DQ38" s="619"/>
      <c r="DR38" s="619"/>
      <c r="DS38" s="619"/>
      <c r="DT38" s="619"/>
      <c r="DU38" s="619"/>
      <c r="DV38" s="620"/>
      <c r="DW38" s="641">
        <v>10.3</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98</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129308</v>
      </c>
      <c r="CS39" s="637"/>
      <c r="CT39" s="637"/>
      <c r="CU39" s="637"/>
      <c r="CV39" s="637"/>
      <c r="CW39" s="637"/>
      <c r="CX39" s="637"/>
      <c r="CY39" s="638"/>
      <c r="CZ39" s="621">
        <v>4.3</v>
      </c>
      <c r="DA39" s="639"/>
      <c r="DB39" s="639"/>
      <c r="DC39" s="640"/>
      <c r="DD39" s="624">
        <v>37022</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50538</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103</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4000</v>
      </c>
      <c r="CS40" s="619"/>
      <c r="CT40" s="619"/>
      <c r="CU40" s="619"/>
      <c r="CV40" s="619"/>
      <c r="CW40" s="619"/>
      <c r="CX40" s="619"/>
      <c r="CY40" s="620"/>
      <c r="CZ40" s="621">
        <v>0.1</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118131</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309</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710407</v>
      </c>
      <c r="CS42" s="619"/>
      <c r="CT42" s="619"/>
      <c r="CU42" s="619"/>
      <c r="CV42" s="619"/>
      <c r="CW42" s="619"/>
      <c r="CX42" s="619"/>
      <c r="CY42" s="620"/>
      <c r="CZ42" s="621">
        <v>23.6</v>
      </c>
      <c r="DA42" s="622"/>
      <c r="DB42" s="622"/>
      <c r="DC42" s="623"/>
      <c r="DD42" s="624">
        <v>67849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16174</v>
      </c>
      <c r="CS43" s="637"/>
      <c r="CT43" s="637"/>
      <c r="CU43" s="637"/>
      <c r="CV43" s="637"/>
      <c r="CW43" s="637"/>
      <c r="CX43" s="637"/>
      <c r="CY43" s="638"/>
      <c r="CZ43" s="621">
        <v>0.5</v>
      </c>
      <c r="DA43" s="639"/>
      <c r="DB43" s="639"/>
      <c r="DC43" s="640"/>
      <c r="DD43" s="624">
        <v>16174</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710407</v>
      </c>
      <c r="CS44" s="619"/>
      <c r="CT44" s="619"/>
      <c r="CU44" s="619"/>
      <c r="CV44" s="619"/>
      <c r="CW44" s="619"/>
      <c r="CX44" s="619"/>
      <c r="CY44" s="620"/>
      <c r="CZ44" s="621">
        <v>23.6</v>
      </c>
      <c r="DA44" s="622"/>
      <c r="DB44" s="622"/>
      <c r="DC44" s="623"/>
      <c r="DD44" s="624">
        <v>67849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129769</v>
      </c>
      <c r="CS45" s="637"/>
      <c r="CT45" s="637"/>
      <c r="CU45" s="637"/>
      <c r="CV45" s="637"/>
      <c r="CW45" s="637"/>
      <c r="CX45" s="637"/>
      <c r="CY45" s="638"/>
      <c r="CZ45" s="621">
        <v>4.3</v>
      </c>
      <c r="DA45" s="639"/>
      <c r="DB45" s="639"/>
      <c r="DC45" s="640"/>
      <c r="DD45" s="624">
        <v>20513</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580638</v>
      </c>
      <c r="CS46" s="619"/>
      <c r="CT46" s="619"/>
      <c r="CU46" s="619"/>
      <c r="CV46" s="619"/>
      <c r="CW46" s="619"/>
      <c r="CX46" s="619"/>
      <c r="CY46" s="620"/>
      <c r="CZ46" s="621">
        <v>19.3</v>
      </c>
      <c r="DA46" s="622"/>
      <c r="DB46" s="622"/>
      <c r="DC46" s="623"/>
      <c r="DD46" s="624">
        <v>47336</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3015203</v>
      </c>
      <c r="CS49" s="603"/>
      <c r="CT49" s="603"/>
      <c r="CU49" s="603"/>
      <c r="CV49" s="603"/>
      <c r="CW49" s="603"/>
      <c r="CX49" s="603"/>
      <c r="CY49" s="604"/>
      <c r="CZ49" s="605">
        <v>100</v>
      </c>
      <c r="DA49" s="606"/>
      <c r="DB49" s="606"/>
      <c r="DC49" s="607"/>
      <c r="DD49" s="608">
        <v>1640959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election activeCell="B7" sqref="B7:P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3219</v>
      </c>
      <c r="R7" s="1131"/>
      <c r="S7" s="1131"/>
      <c r="T7" s="1131"/>
      <c r="U7" s="1131"/>
      <c r="V7" s="1131">
        <v>3016</v>
      </c>
      <c r="W7" s="1131"/>
      <c r="X7" s="1131"/>
      <c r="Y7" s="1131"/>
      <c r="Z7" s="1131"/>
      <c r="AA7" s="1131">
        <v>203</v>
      </c>
      <c r="AB7" s="1131"/>
      <c r="AC7" s="1131"/>
      <c r="AD7" s="1131"/>
      <c r="AE7" s="1132"/>
      <c r="AF7" s="1133">
        <v>78</v>
      </c>
      <c r="AG7" s="1134"/>
      <c r="AH7" s="1134"/>
      <c r="AI7" s="1134"/>
      <c r="AJ7" s="1135"/>
      <c r="AK7" s="1117">
        <v>0</v>
      </c>
      <c r="AL7" s="1118"/>
      <c r="AM7" s="1118"/>
      <c r="AN7" s="1118"/>
      <c r="AO7" s="1118"/>
      <c r="AP7" s="1118">
        <v>2770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0</v>
      </c>
      <c r="R8" s="1070"/>
      <c r="S8" s="1070"/>
      <c r="T8" s="1070"/>
      <c r="U8" s="1070"/>
      <c r="V8" s="1070">
        <v>0</v>
      </c>
      <c r="W8" s="1070"/>
      <c r="X8" s="1070"/>
      <c r="Y8" s="1070"/>
      <c r="Z8" s="1070"/>
      <c r="AA8" s="1070">
        <v>0</v>
      </c>
      <c r="AB8" s="1070"/>
      <c r="AC8" s="1070"/>
      <c r="AD8" s="1070"/>
      <c r="AE8" s="1071"/>
      <c r="AF8" s="1045">
        <v>0</v>
      </c>
      <c r="AG8" s="1046"/>
      <c r="AH8" s="1046"/>
      <c r="AI8" s="1046"/>
      <c r="AJ8" s="1047"/>
      <c r="AK8" s="1112">
        <v>0</v>
      </c>
      <c r="AL8" s="1113"/>
      <c r="AM8" s="1113"/>
      <c r="AN8" s="1113"/>
      <c r="AO8" s="1113"/>
      <c r="AP8" s="1113">
        <v>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363</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78</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366</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367</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368</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369</v>
      </c>
      <c r="R26" s="1028"/>
      <c r="S26" s="1028"/>
      <c r="T26" s="1028"/>
      <c r="U26" s="1029"/>
      <c r="V26" s="1027" t="s">
        <v>370</v>
      </c>
      <c r="W26" s="1028"/>
      <c r="X26" s="1028"/>
      <c r="Y26" s="1028"/>
      <c r="Z26" s="1029"/>
      <c r="AA26" s="1027" t="s">
        <v>371</v>
      </c>
      <c r="AB26" s="1028"/>
      <c r="AC26" s="1028"/>
      <c r="AD26" s="1028"/>
      <c r="AE26" s="1028"/>
      <c r="AF26" s="1085" t="s">
        <v>372</v>
      </c>
      <c r="AG26" s="1034"/>
      <c r="AH26" s="1034"/>
      <c r="AI26" s="1034"/>
      <c r="AJ26" s="1086"/>
      <c r="AK26" s="1028" t="s">
        <v>373</v>
      </c>
      <c r="AL26" s="1028"/>
      <c r="AM26" s="1028"/>
      <c r="AN26" s="1028"/>
      <c r="AO26" s="1029"/>
      <c r="AP26" s="1027" t="s">
        <v>374</v>
      </c>
      <c r="AQ26" s="1028"/>
      <c r="AR26" s="1028"/>
      <c r="AS26" s="1028"/>
      <c r="AT26" s="1029"/>
      <c r="AU26" s="1027" t="s">
        <v>375</v>
      </c>
      <c r="AV26" s="1028"/>
      <c r="AW26" s="1028"/>
      <c r="AX26" s="1028"/>
      <c r="AY26" s="1029"/>
      <c r="AZ26" s="1027" t="s">
        <v>376</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322</v>
      </c>
      <c r="C28" s="1077"/>
      <c r="D28" s="1077"/>
      <c r="E28" s="1077"/>
      <c r="F28" s="1077"/>
      <c r="G28" s="1077"/>
      <c r="H28" s="1077"/>
      <c r="I28" s="1077"/>
      <c r="J28" s="1077"/>
      <c r="K28" s="1077"/>
      <c r="L28" s="1077"/>
      <c r="M28" s="1077"/>
      <c r="N28" s="1077"/>
      <c r="O28" s="1077"/>
      <c r="P28" s="1078"/>
      <c r="Q28" s="1079">
        <v>427</v>
      </c>
      <c r="R28" s="1080"/>
      <c r="S28" s="1080"/>
      <c r="T28" s="1080"/>
      <c r="U28" s="1080"/>
      <c r="V28" s="1080">
        <v>397</v>
      </c>
      <c r="W28" s="1080"/>
      <c r="X28" s="1080"/>
      <c r="Y28" s="1080"/>
      <c r="Z28" s="1080"/>
      <c r="AA28" s="1080">
        <v>30</v>
      </c>
      <c r="AB28" s="1080"/>
      <c r="AC28" s="1080"/>
      <c r="AD28" s="1080"/>
      <c r="AE28" s="1081"/>
      <c r="AF28" s="1082">
        <v>30</v>
      </c>
      <c r="AG28" s="1080"/>
      <c r="AH28" s="1080"/>
      <c r="AI28" s="1080"/>
      <c r="AJ28" s="1083"/>
      <c r="AK28" s="1084">
        <v>60</v>
      </c>
      <c r="AL28" s="1072"/>
      <c r="AM28" s="1072"/>
      <c r="AN28" s="1072"/>
      <c r="AO28" s="1072"/>
      <c r="AP28" s="1072">
        <v>0</v>
      </c>
      <c r="AQ28" s="1072"/>
      <c r="AR28" s="1072"/>
      <c r="AS28" s="1072"/>
      <c r="AT28" s="1072"/>
      <c r="AU28" s="1072">
        <v>60</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377</v>
      </c>
      <c r="C29" s="1064"/>
      <c r="D29" s="1064"/>
      <c r="E29" s="1064"/>
      <c r="F29" s="1064"/>
      <c r="G29" s="1064"/>
      <c r="H29" s="1064"/>
      <c r="I29" s="1064"/>
      <c r="J29" s="1064"/>
      <c r="K29" s="1064"/>
      <c r="L29" s="1064"/>
      <c r="M29" s="1064"/>
      <c r="N29" s="1064"/>
      <c r="O29" s="1064"/>
      <c r="P29" s="1065"/>
      <c r="Q29" s="1069">
        <v>397</v>
      </c>
      <c r="R29" s="1070"/>
      <c r="S29" s="1070"/>
      <c r="T29" s="1070"/>
      <c r="U29" s="1070"/>
      <c r="V29" s="1070">
        <v>379</v>
      </c>
      <c r="W29" s="1070"/>
      <c r="X29" s="1070"/>
      <c r="Y29" s="1070"/>
      <c r="Z29" s="1070"/>
      <c r="AA29" s="1070">
        <v>18</v>
      </c>
      <c r="AB29" s="1070"/>
      <c r="AC29" s="1070"/>
      <c r="AD29" s="1070"/>
      <c r="AE29" s="1071"/>
      <c r="AF29" s="1045">
        <v>18</v>
      </c>
      <c r="AG29" s="1046"/>
      <c r="AH29" s="1046"/>
      <c r="AI29" s="1046"/>
      <c r="AJ29" s="1047"/>
      <c r="AK29" s="1006">
        <v>63</v>
      </c>
      <c r="AL29" s="997"/>
      <c r="AM29" s="997"/>
      <c r="AN29" s="997"/>
      <c r="AO29" s="997"/>
      <c r="AP29" s="997">
        <v>0</v>
      </c>
      <c r="AQ29" s="997"/>
      <c r="AR29" s="997"/>
      <c r="AS29" s="997"/>
      <c r="AT29" s="997"/>
      <c r="AU29" s="997">
        <v>63</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378</v>
      </c>
      <c r="C30" s="1064"/>
      <c r="D30" s="1064"/>
      <c r="E30" s="1064"/>
      <c r="F30" s="1064"/>
      <c r="G30" s="1064"/>
      <c r="H30" s="1064"/>
      <c r="I30" s="1064"/>
      <c r="J30" s="1064"/>
      <c r="K30" s="1064"/>
      <c r="L30" s="1064"/>
      <c r="M30" s="1064"/>
      <c r="N30" s="1064"/>
      <c r="O30" s="1064"/>
      <c r="P30" s="1065"/>
      <c r="Q30" s="1069">
        <v>30</v>
      </c>
      <c r="R30" s="1070"/>
      <c r="S30" s="1070"/>
      <c r="T30" s="1070"/>
      <c r="U30" s="1070"/>
      <c r="V30" s="1070">
        <v>29</v>
      </c>
      <c r="W30" s="1070"/>
      <c r="X30" s="1070"/>
      <c r="Y30" s="1070"/>
      <c r="Z30" s="1070"/>
      <c r="AA30" s="1070">
        <v>1</v>
      </c>
      <c r="AB30" s="1070"/>
      <c r="AC30" s="1070"/>
      <c r="AD30" s="1070"/>
      <c r="AE30" s="1071"/>
      <c r="AF30" s="1045">
        <v>1</v>
      </c>
      <c r="AG30" s="1046"/>
      <c r="AH30" s="1046"/>
      <c r="AI30" s="1046"/>
      <c r="AJ30" s="1047"/>
      <c r="AK30" s="1006">
        <v>10</v>
      </c>
      <c r="AL30" s="997"/>
      <c r="AM30" s="997"/>
      <c r="AN30" s="997"/>
      <c r="AO30" s="997"/>
      <c r="AP30" s="997">
        <v>0</v>
      </c>
      <c r="AQ30" s="997"/>
      <c r="AR30" s="997"/>
      <c r="AS30" s="997"/>
      <c r="AT30" s="997"/>
      <c r="AU30" s="997">
        <v>10</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379</v>
      </c>
      <c r="C31" s="1064"/>
      <c r="D31" s="1064"/>
      <c r="E31" s="1064"/>
      <c r="F31" s="1064"/>
      <c r="G31" s="1064"/>
      <c r="H31" s="1064"/>
      <c r="I31" s="1064"/>
      <c r="J31" s="1064"/>
      <c r="K31" s="1064"/>
      <c r="L31" s="1064"/>
      <c r="M31" s="1064"/>
      <c r="N31" s="1064"/>
      <c r="O31" s="1064"/>
      <c r="P31" s="1065"/>
      <c r="Q31" s="1069">
        <v>104</v>
      </c>
      <c r="R31" s="1070"/>
      <c r="S31" s="1070"/>
      <c r="T31" s="1070"/>
      <c r="U31" s="1070"/>
      <c r="V31" s="1070">
        <v>101</v>
      </c>
      <c r="W31" s="1070"/>
      <c r="X31" s="1070"/>
      <c r="Y31" s="1070"/>
      <c r="Z31" s="1070"/>
      <c r="AA31" s="1070">
        <v>3</v>
      </c>
      <c r="AB31" s="1070"/>
      <c r="AC31" s="1070"/>
      <c r="AD31" s="1070"/>
      <c r="AE31" s="1071"/>
      <c r="AF31" s="1045">
        <v>3</v>
      </c>
      <c r="AG31" s="1046"/>
      <c r="AH31" s="1046"/>
      <c r="AI31" s="1046"/>
      <c r="AJ31" s="1047"/>
      <c r="AK31" s="1006">
        <v>75</v>
      </c>
      <c r="AL31" s="997"/>
      <c r="AM31" s="997"/>
      <c r="AN31" s="997"/>
      <c r="AO31" s="997"/>
      <c r="AP31" s="997">
        <v>0</v>
      </c>
      <c r="AQ31" s="997"/>
      <c r="AR31" s="997"/>
      <c r="AS31" s="997"/>
      <c r="AT31" s="997"/>
      <c r="AU31" s="997">
        <v>75</v>
      </c>
      <c r="AV31" s="997"/>
      <c r="AW31" s="997"/>
      <c r="AX31" s="997"/>
      <c r="AY31" s="997"/>
      <c r="AZ31" s="1068"/>
      <c r="BA31" s="1068"/>
      <c r="BB31" s="1068"/>
      <c r="BC31" s="1068"/>
      <c r="BD31" s="1068"/>
      <c r="BE31" s="1058" t="s">
        <v>380</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381</v>
      </c>
      <c r="C32" s="1064"/>
      <c r="D32" s="1064"/>
      <c r="E32" s="1064"/>
      <c r="F32" s="1064"/>
      <c r="G32" s="1064"/>
      <c r="H32" s="1064"/>
      <c r="I32" s="1064"/>
      <c r="J32" s="1064"/>
      <c r="K32" s="1064"/>
      <c r="L32" s="1064"/>
      <c r="M32" s="1064"/>
      <c r="N32" s="1064"/>
      <c r="O32" s="1064"/>
      <c r="P32" s="1065"/>
      <c r="Q32" s="1069">
        <v>50</v>
      </c>
      <c r="R32" s="1070"/>
      <c r="S32" s="1070"/>
      <c r="T32" s="1070"/>
      <c r="U32" s="1070"/>
      <c r="V32" s="1070">
        <v>49</v>
      </c>
      <c r="W32" s="1070"/>
      <c r="X32" s="1070"/>
      <c r="Y32" s="1070"/>
      <c r="Z32" s="1070"/>
      <c r="AA32" s="1070">
        <v>1</v>
      </c>
      <c r="AB32" s="1070"/>
      <c r="AC32" s="1070"/>
      <c r="AD32" s="1070"/>
      <c r="AE32" s="1071"/>
      <c r="AF32" s="1045">
        <v>1</v>
      </c>
      <c r="AG32" s="1046"/>
      <c r="AH32" s="1046"/>
      <c r="AI32" s="1046"/>
      <c r="AJ32" s="1047"/>
      <c r="AK32" s="1006">
        <v>32</v>
      </c>
      <c r="AL32" s="997"/>
      <c r="AM32" s="997"/>
      <c r="AN32" s="997"/>
      <c r="AO32" s="997"/>
      <c r="AP32" s="997">
        <v>0</v>
      </c>
      <c r="AQ32" s="997"/>
      <c r="AR32" s="997"/>
      <c r="AS32" s="997"/>
      <c r="AT32" s="997"/>
      <c r="AU32" s="997">
        <v>32</v>
      </c>
      <c r="AV32" s="997"/>
      <c r="AW32" s="997"/>
      <c r="AX32" s="997"/>
      <c r="AY32" s="997"/>
      <c r="AZ32" s="1068"/>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364</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52</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385</v>
      </c>
      <c r="B66" s="1022"/>
      <c r="C66" s="1022"/>
      <c r="D66" s="1022"/>
      <c r="E66" s="1022"/>
      <c r="F66" s="1022"/>
      <c r="G66" s="1022"/>
      <c r="H66" s="1022"/>
      <c r="I66" s="1022"/>
      <c r="J66" s="1022"/>
      <c r="K66" s="1022"/>
      <c r="L66" s="1022"/>
      <c r="M66" s="1022"/>
      <c r="N66" s="1022"/>
      <c r="O66" s="1022"/>
      <c r="P66" s="1023"/>
      <c r="Q66" s="1027" t="s">
        <v>386</v>
      </c>
      <c r="R66" s="1028"/>
      <c r="S66" s="1028"/>
      <c r="T66" s="1028"/>
      <c r="U66" s="1029"/>
      <c r="V66" s="1027" t="s">
        <v>387</v>
      </c>
      <c r="W66" s="1028"/>
      <c r="X66" s="1028"/>
      <c r="Y66" s="1028"/>
      <c r="Z66" s="1029"/>
      <c r="AA66" s="1027" t="s">
        <v>388</v>
      </c>
      <c r="AB66" s="1028"/>
      <c r="AC66" s="1028"/>
      <c r="AD66" s="1028"/>
      <c r="AE66" s="1029"/>
      <c r="AF66" s="1033" t="s">
        <v>389</v>
      </c>
      <c r="AG66" s="1034"/>
      <c r="AH66" s="1034"/>
      <c r="AI66" s="1034"/>
      <c r="AJ66" s="1035"/>
      <c r="AK66" s="1027" t="s">
        <v>390</v>
      </c>
      <c r="AL66" s="1022"/>
      <c r="AM66" s="1022"/>
      <c r="AN66" s="1022"/>
      <c r="AO66" s="1023"/>
      <c r="AP66" s="1027" t="s">
        <v>391</v>
      </c>
      <c r="AQ66" s="1028"/>
      <c r="AR66" s="1028"/>
      <c r="AS66" s="1028"/>
      <c r="AT66" s="1029"/>
      <c r="AU66" s="1027" t="s">
        <v>392</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538</v>
      </c>
      <c r="C68" s="1012"/>
      <c r="D68" s="1012"/>
      <c r="E68" s="1012"/>
      <c r="F68" s="1012"/>
      <c r="G68" s="1012"/>
      <c r="H68" s="1012"/>
      <c r="I68" s="1012"/>
      <c r="J68" s="1012"/>
      <c r="K68" s="1012"/>
      <c r="L68" s="1012"/>
      <c r="M68" s="1012"/>
      <c r="N68" s="1012"/>
      <c r="O68" s="1012"/>
      <c r="P68" s="1013"/>
      <c r="Q68" s="1014">
        <v>5449</v>
      </c>
      <c r="R68" s="1008"/>
      <c r="S68" s="1008"/>
      <c r="T68" s="1008"/>
      <c r="U68" s="1008"/>
      <c r="V68" s="1008">
        <v>5297</v>
      </c>
      <c r="W68" s="1008"/>
      <c r="X68" s="1008"/>
      <c r="Y68" s="1008"/>
      <c r="Z68" s="1008"/>
      <c r="AA68" s="1008">
        <v>152</v>
      </c>
      <c r="AB68" s="1008"/>
      <c r="AC68" s="1008"/>
      <c r="AD68" s="1008"/>
      <c r="AE68" s="1008"/>
      <c r="AF68" s="1008">
        <v>152</v>
      </c>
      <c r="AG68" s="1008"/>
      <c r="AH68" s="1008"/>
      <c r="AI68" s="1008"/>
      <c r="AJ68" s="1008"/>
      <c r="AK68" s="1008">
        <v>339</v>
      </c>
      <c r="AL68" s="1008"/>
      <c r="AM68" s="1008"/>
      <c r="AN68" s="1008"/>
      <c r="AO68" s="1008"/>
      <c r="AP68" s="1008">
        <v>550</v>
      </c>
      <c r="AQ68" s="1008"/>
      <c r="AR68" s="1008"/>
      <c r="AS68" s="1008"/>
      <c r="AT68" s="1008"/>
      <c r="AU68" s="1008">
        <v>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539</v>
      </c>
      <c r="C69" s="1001"/>
      <c r="D69" s="1001"/>
      <c r="E69" s="1001"/>
      <c r="F69" s="1001"/>
      <c r="G69" s="1001"/>
      <c r="H69" s="1001"/>
      <c r="I69" s="1001"/>
      <c r="J69" s="1001"/>
      <c r="K69" s="1001"/>
      <c r="L69" s="1001"/>
      <c r="M69" s="1001"/>
      <c r="N69" s="1001"/>
      <c r="O69" s="1001"/>
      <c r="P69" s="1002"/>
      <c r="Q69" s="1003">
        <v>10258</v>
      </c>
      <c r="R69" s="997"/>
      <c r="S69" s="997"/>
      <c r="T69" s="997"/>
      <c r="U69" s="997"/>
      <c r="V69" s="997">
        <v>8973</v>
      </c>
      <c r="W69" s="997"/>
      <c r="X69" s="997"/>
      <c r="Y69" s="997"/>
      <c r="Z69" s="997"/>
      <c r="AA69" s="997">
        <v>1285</v>
      </c>
      <c r="AB69" s="997"/>
      <c r="AC69" s="997"/>
      <c r="AD69" s="997"/>
      <c r="AE69" s="997"/>
      <c r="AF69" s="997">
        <v>0</v>
      </c>
      <c r="AG69" s="997"/>
      <c r="AH69" s="997"/>
      <c r="AI69" s="997"/>
      <c r="AJ69" s="997"/>
      <c r="AK69" s="997">
        <v>16</v>
      </c>
      <c r="AL69" s="997"/>
      <c r="AM69" s="997"/>
      <c r="AN69" s="997"/>
      <c r="AO69" s="997"/>
      <c r="AP69" s="997">
        <v>0</v>
      </c>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540</v>
      </c>
      <c r="C70" s="1001"/>
      <c r="D70" s="1001"/>
      <c r="E70" s="1001"/>
      <c r="F70" s="1001"/>
      <c r="G70" s="1001"/>
      <c r="H70" s="1001"/>
      <c r="I70" s="1001"/>
      <c r="J70" s="1001"/>
      <c r="K70" s="1001"/>
      <c r="L70" s="1001"/>
      <c r="M70" s="1001"/>
      <c r="N70" s="1001"/>
      <c r="O70" s="1001"/>
      <c r="P70" s="1002"/>
      <c r="Q70" s="1003">
        <v>1171</v>
      </c>
      <c r="R70" s="997"/>
      <c r="S70" s="997"/>
      <c r="T70" s="997"/>
      <c r="U70" s="997"/>
      <c r="V70" s="997">
        <v>1170</v>
      </c>
      <c r="W70" s="997"/>
      <c r="X70" s="997"/>
      <c r="Y70" s="997"/>
      <c r="Z70" s="997"/>
      <c r="AA70" s="997">
        <v>1</v>
      </c>
      <c r="AB70" s="997"/>
      <c r="AC70" s="997"/>
      <c r="AD70" s="997"/>
      <c r="AE70" s="997"/>
      <c r="AF70" s="997">
        <v>0</v>
      </c>
      <c r="AG70" s="997"/>
      <c r="AH70" s="997"/>
      <c r="AI70" s="997"/>
      <c r="AJ70" s="997"/>
      <c r="AK70" s="997">
        <v>0</v>
      </c>
      <c r="AL70" s="997"/>
      <c r="AM70" s="997"/>
      <c r="AN70" s="997"/>
      <c r="AO70" s="997"/>
      <c r="AP70" s="997">
        <v>0</v>
      </c>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541</v>
      </c>
      <c r="C71" s="1001"/>
      <c r="D71" s="1001"/>
      <c r="E71" s="1001"/>
      <c r="F71" s="1001"/>
      <c r="G71" s="1001"/>
      <c r="H71" s="1001"/>
      <c r="I71" s="1001"/>
      <c r="J71" s="1001"/>
      <c r="K71" s="1001"/>
      <c r="L71" s="1001"/>
      <c r="M71" s="1001"/>
      <c r="N71" s="1001"/>
      <c r="O71" s="1001"/>
      <c r="P71" s="1002"/>
      <c r="Q71" s="1003">
        <v>1</v>
      </c>
      <c r="R71" s="997"/>
      <c r="S71" s="997"/>
      <c r="T71" s="997"/>
      <c r="U71" s="997"/>
      <c r="V71" s="997">
        <v>0</v>
      </c>
      <c r="W71" s="997"/>
      <c r="X71" s="997"/>
      <c r="Y71" s="997"/>
      <c r="Z71" s="997"/>
      <c r="AA71" s="997">
        <v>1</v>
      </c>
      <c r="AB71" s="997"/>
      <c r="AC71" s="997"/>
      <c r="AD71" s="997"/>
      <c r="AE71" s="997"/>
      <c r="AF71" s="997">
        <v>0</v>
      </c>
      <c r="AG71" s="997"/>
      <c r="AH71" s="997"/>
      <c r="AI71" s="997"/>
      <c r="AJ71" s="997"/>
      <c r="AK71" s="997">
        <v>0</v>
      </c>
      <c r="AL71" s="997"/>
      <c r="AM71" s="997"/>
      <c r="AN71" s="997"/>
      <c r="AO71" s="997"/>
      <c r="AP71" s="997">
        <v>0</v>
      </c>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542</v>
      </c>
      <c r="C72" s="1001"/>
      <c r="D72" s="1001"/>
      <c r="E72" s="1001"/>
      <c r="F72" s="1001"/>
      <c r="G72" s="1001"/>
      <c r="H72" s="1001"/>
      <c r="I72" s="1001"/>
      <c r="J72" s="1001"/>
      <c r="K72" s="1001"/>
      <c r="L72" s="1001"/>
      <c r="M72" s="1001"/>
      <c r="N72" s="1001"/>
      <c r="O72" s="1001"/>
      <c r="P72" s="1002"/>
      <c r="Q72" s="1003">
        <v>47</v>
      </c>
      <c r="R72" s="997"/>
      <c r="S72" s="997"/>
      <c r="T72" s="997"/>
      <c r="U72" s="997"/>
      <c r="V72" s="997">
        <v>34</v>
      </c>
      <c r="W72" s="997"/>
      <c r="X72" s="997"/>
      <c r="Y72" s="997"/>
      <c r="Z72" s="997"/>
      <c r="AA72" s="997">
        <v>13</v>
      </c>
      <c r="AB72" s="997"/>
      <c r="AC72" s="997"/>
      <c r="AD72" s="997"/>
      <c r="AE72" s="997"/>
      <c r="AF72" s="997">
        <v>0</v>
      </c>
      <c r="AG72" s="997"/>
      <c r="AH72" s="997"/>
      <c r="AI72" s="997"/>
      <c r="AJ72" s="997"/>
      <c r="AK72" s="997">
        <v>0</v>
      </c>
      <c r="AL72" s="997"/>
      <c r="AM72" s="997"/>
      <c r="AN72" s="997"/>
      <c r="AO72" s="997"/>
      <c r="AP72" s="997">
        <v>0</v>
      </c>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543</v>
      </c>
      <c r="C73" s="1001"/>
      <c r="D73" s="1001"/>
      <c r="E73" s="1001"/>
      <c r="F73" s="1001"/>
      <c r="G73" s="1001"/>
      <c r="H73" s="1001"/>
      <c r="I73" s="1001"/>
      <c r="J73" s="1001"/>
      <c r="K73" s="1001"/>
      <c r="L73" s="1001"/>
      <c r="M73" s="1001"/>
      <c r="N73" s="1001"/>
      <c r="O73" s="1001"/>
      <c r="P73" s="1002"/>
      <c r="Q73" s="1003">
        <v>28</v>
      </c>
      <c r="R73" s="997"/>
      <c r="S73" s="997"/>
      <c r="T73" s="997"/>
      <c r="U73" s="997"/>
      <c r="V73" s="997">
        <v>22</v>
      </c>
      <c r="W73" s="997"/>
      <c r="X73" s="997"/>
      <c r="Y73" s="997"/>
      <c r="Z73" s="997"/>
      <c r="AA73" s="997">
        <v>6</v>
      </c>
      <c r="AB73" s="997"/>
      <c r="AC73" s="997"/>
      <c r="AD73" s="997"/>
      <c r="AE73" s="997"/>
      <c r="AF73" s="997">
        <v>0</v>
      </c>
      <c r="AG73" s="997"/>
      <c r="AH73" s="997"/>
      <c r="AI73" s="997"/>
      <c r="AJ73" s="997"/>
      <c r="AK73" s="997">
        <v>0</v>
      </c>
      <c r="AL73" s="997"/>
      <c r="AM73" s="997"/>
      <c r="AN73" s="997"/>
      <c r="AO73" s="997"/>
      <c r="AP73" s="997">
        <v>0</v>
      </c>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544</v>
      </c>
      <c r="C74" s="1001"/>
      <c r="D74" s="1001"/>
      <c r="E74" s="1001"/>
      <c r="F74" s="1001"/>
      <c r="G74" s="1001"/>
      <c r="H74" s="1001"/>
      <c r="I74" s="1001"/>
      <c r="J74" s="1001"/>
      <c r="K74" s="1001"/>
      <c r="L74" s="1001"/>
      <c r="M74" s="1001"/>
      <c r="N74" s="1001"/>
      <c r="O74" s="1001"/>
      <c r="P74" s="1002"/>
      <c r="Q74" s="1003">
        <v>729</v>
      </c>
      <c r="R74" s="997"/>
      <c r="S74" s="997"/>
      <c r="T74" s="997"/>
      <c r="U74" s="997"/>
      <c r="V74" s="997">
        <v>688</v>
      </c>
      <c r="W74" s="997"/>
      <c r="X74" s="997"/>
      <c r="Y74" s="997"/>
      <c r="Z74" s="997"/>
      <c r="AA74" s="997">
        <v>41</v>
      </c>
      <c r="AB74" s="997"/>
      <c r="AC74" s="997"/>
      <c r="AD74" s="997"/>
      <c r="AE74" s="997"/>
      <c r="AF74" s="997">
        <v>41</v>
      </c>
      <c r="AG74" s="997"/>
      <c r="AH74" s="997"/>
      <c r="AI74" s="997"/>
      <c r="AJ74" s="997"/>
      <c r="AK74" s="997">
        <v>0</v>
      </c>
      <c r="AL74" s="997"/>
      <c r="AM74" s="997"/>
      <c r="AN74" s="997"/>
      <c r="AO74" s="997"/>
      <c r="AP74" s="997">
        <v>0</v>
      </c>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545</v>
      </c>
      <c r="C75" s="1001"/>
      <c r="D75" s="1001"/>
      <c r="E75" s="1001"/>
      <c r="F75" s="1001"/>
      <c r="G75" s="1001"/>
      <c r="H75" s="1001"/>
      <c r="I75" s="1001"/>
      <c r="J75" s="1001"/>
      <c r="K75" s="1001"/>
      <c r="L75" s="1001"/>
      <c r="M75" s="1001"/>
      <c r="N75" s="1001"/>
      <c r="O75" s="1001"/>
      <c r="P75" s="1002"/>
      <c r="Q75" s="1004">
        <v>20943</v>
      </c>
      <c r="R75" s="1005"/>
      <c r="S75" s="1005"/>
      <c r="T75" s="1005"/>
      <c r="U75" s="1006"/>
      <c r="V75" s="1007">
        <v>239378</v>
      </c>
      <c r="W75" s="1005"/>
      <c r="X75" s="1005"/>
      <c r="Y75" s="1005"/>
      <c r="Z75" s="1006"/>
      <c r="AA75" s="1007">
        <v>11565</v>
      </c>
      <c r="AB75" s="1005"/>
      <c r="AC75" s="1005"/>
      <c r="AD75" s="1005"/>
      <c r="AE75" s="1006"/>
      <c r="AF75" s="1007">
        <v>11565</v>
      </c>
      <c r="AG75" s="1005"/>
      <c r="AH75" s="1005"/>
      <c r="AI75" s="1005"/>
      <c r="AJ75" s="1006"/>
      <c r="AK75" s="1007">
        <v>726</v>
      </c>
      <c r="AL75" s="1005"/>
      <c r="AM75" s="1005"/>
      <c r="AN75" s="1005"/>
      <c r="AO75" s="1006"/>
      <c r="AP75" s="1007">
        <v>0</v>
      </c>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546</v>
      </c>
      <c r="C76" s="1001"/>
      <c r="D76" s="1001"/>
      <c r="E76" s="1001"/>
      <c r="F76" s="1001"/>
      <c r="G76" s="1001"/>
      <c r="H76" s="1001"/>
      <c r="I76" s="1001"/>
      <c r="J76" s="1001"/>
      <c r="K76" s="1001"/>
      <c r="L76" s="1001"/>
      <c r="M76" s="1001"/>
      <c r="N76" s="1001"/>
      <c r="O76" s="1001"/>
      <c r="P76" s="1002"/>
      <c r="Q76" s="1004">
        <v>24</v>
      </c>
      <c r="R76" s="1005"/>
      <c r="S76" s="1005"/>
      <c r="T76" s="1005"/>
      <c r="U76" s="1006"/>
      <c r="V76" s="1007">
        <v>23</v>
      </c>
      <c r="W76" s="1005"/>
      <c r="X76" s="1005"/>
      <c r="Y76" s="1005"/>
      <c r="Z76" s="1006"/>
      <c r="AA76" s="1007">
        <v>1</v>
      </c>
      <c r="AB76" s="1005"/>
      <c r="AC76" s="1005"/>
      <c r="AD76" s="1005"/>
      <c r="AE76" s="1006"/>
      <c r="AF76" s="1007">
        <v>1</v>
      </c>
      <c r="AG76" s="1005"/>
      <c r="AH76" s="1005"/>
      <c r="AI76" s="1005"/>
      <c r="AJ76" s="1006"/>
      <c r="AK76" s="1007">
        <v>0</v>
      </c>
      <c r="AL76" s="1005"/>
      <c r="AM76" s="1005"/>
      <c r="AN76" s="1005"/>
      <c r="AO76" s="1006"/>
      <c r="AP76" s="1007">
        <v>0</v>
      </c>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393</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394</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395</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396</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399</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400</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401</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402</v>
      </c>
      <c r="AB109" s="918"/>
      <c r="AC109" s="918"/>
      <c r="AD109" s="918"/>
      <c r="AE109" s="919"/>
      <c r="AF109" s="920" t="s">
        <v>284</v>
      </c>
      <c r="AG109" s="918"/>
      <c r="AH109" s="918"/>
      <c r="AI109" s="918"/>
      <c r="AJ109" s="919"/>
      <c r="AK109" s="920" t="s">
        <v>283</v>
      </c>
      <c r="AL109" s="918"/>
      <c r="AM109" s="918"/>
      <c r="AN109" s="918"/>
      <c r="AO109" s="919"/>
      <c r="AP109" s="920" t="s">
        <v>403</v>
      </c>
      <c r="AQ109" s="918"/>
      <c r="AR109" s="918"/>
      <c r="AS109" s="918"/>
      <c r="AT109" s="949"/>
      <c r="AU109" s="917" t="s">
        <v>401</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402</v>
      </c>
      <c r="BR109" s="918"/>
      <c r="BS109" s="918"/>
      <c r="BT109" s="918"/>
      <c r="BU109" s="919"/>
      <c r="BV109" s="920" t="s">
        <v>284</v>
      </c>
      <c r="BW109" s="918"/>
      <c r="BX109" s="918"/>
      <c r="BY109" s="918"/>
      <c r="BZ109" s="919"/>
      <c r="CA109" s="920" t="s">
        <v>283</v>
      </c>
      <c r="CB109" s="918"/>
      <c r="CC109" s="918"/>
      <c r="CD109" s="918"/>
      <c r="CE109" s="919"/>
      <c r="CF109" s="958" t="s">
        <v>403</v>
      </c>
      <c r="CG109" s="958"/>
      <c r="CH109" s="958"/>
      <c r="CI109" s="958"/>
      <c r="CJ109" s="958"/>
      <c r="CK109" s="920" t="s">
        <v>404</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402</v>
      </c>
      <c r="DH109" s="918"/>
      <c r="DI109" s="918"/>
      <c r="DJ109" s="918"/>
      <c r="DK109" s="919"/>
      <c r="DL109" s="920" t="s">
        <v>284</v>
      </c>
      <c r="DM109" s="918"/>
      <c r="DN109" s="918"/>
      <c r="DO109" s="918"/>
      <c r="DP109" s="919"/>
      <c r="DQ109" s="920" t="s">
        <v>283</v>
      </c>
      <c r="DR109" s="918"/>
      <c r="DS109" s="918"/>
      <c r="DT109" s="918"/>
      <c r="DU109" s="919"/>
      <c r="DV109" s="920" t="s">
        <v>403</v>
      </c>
      <c r="DW109" s="918"/>
      <c r="DX109" s="918"/>
      <c r="DY109" s="918"/>
      <c r="DZ109" s="949"/>
    </row>
    <row r="110" spans="1:131" s="197" customFormat="1" ht="26.25" customHeight="1">
      <c r="A110" s="787" t="s">
        <v>405</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182314</v>
      </c>
      <c r="AB110" s="903"/>
      <c r="AC110" s="903"/>
      <c r="AD110" s="903"/>
      <c r="AE110" s="904"/>
      <c r="AF110" s="905">
        <v>185735</v>
      </c>
      <c r="AG110" s="903"/>
      <c r="AH110" s="903"/>
      <c r="AI110" s="903"/>
      <c r="AJ110" s="904"/>
      <c r="AK110" s="905">
        <v>178968</v>
      </c>
      <c r="AL110" s="903"/>
      <c r="AM110" s="903"/>
      <c r="AN110" s="903"/>
      <c r="AO110" s="904"/>
      <c r="AP110" s="906">
        <v>13.1</v>
      </c>
      <c r="AQ110" s="907"/>
      <c r="AR110" s="907"/>
      <c r="AS110" s="907"/>
      <c r="AT110" s="908"/>
      <c r="AU110" s="950" t="s">
        <v>60</v>
      </c>
      <c r="AV110" s="951"/>
      <c r="AW110" s="951"/>
      <c r="AX110" s="951"/>
      <c r="AY110" s="952"/>
      <c r="AZ110" s="846" t="s">
        <v>406</v>
      </c>
      <c r="BA110" s="788"/>
      <c r="BB110" s="788"/>
      <c r="BC110" s="788"/>
      <c r="BD110" s="788"/>
      <c r="BE110" s="788"/>
      <c r="BF110" s="788"/>
      <c r="BG110" s="788"/>
      <c r="BH110" s="788"/>
      <c r="BI110" s="788"/>
      <c r="BJ110" s="788"/>
      <c r="BK110" s="788"/>
      <c r="BL110" s="788"/>
      <c r="BM110" s="788"/>
      <c r="BN110" s="788"/>
      <c r="BO110" s="788"/>
      <c r="BP110" s="789"/>
      <c r="BQ110" s="829">
        <v>2206151</v>
      </c>
      <c r="BR110" s="830"/>
      <c r="BS110" s="830"/>
      <c r="BT110" s="830"/>
      <c r="BU110" s="830"/>
      <c r="BV110" s="830">
        <v>2647442</v>
      </c>
      <c r="BW110" s="830"/>
      <c r="BX110" s="830"/>
      <c r="BY110" s="830"/>
      <c r="BZ110" s="830"/>
      <c r="CA110" s="830">
        <v>2770153</v>
      </c>
      <c r="CB110" s="830"/>
      <c r="CC110" s="830"/>
      <c r="CD110" s="830"/>
      <c r="CE110" s="830"/>
      <c r="CF110" s="891">
        <v>203</v>
      </c>
      <c r="CG110" s="892"/>
      <c r="CH110" s="892"/>
      <c r="CI110" s="892"/>
      <c r="CJ110" s="892"/>
      <c r="CK110" s="946" t="s">
        <v>407</v>
      </c>
      <c r="CL110" s="894"/>
      <c r="CM110" s="899" t="s">
        <v>408</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409</v>
      </c>
      <c r="DH110" s="830"/>
      <c r="DI110" s="830"/>
      <c r="DJ110" s="830"/>
      <c r="DK110" s="830"/>
      <c r="DL110" s="830" t="s">
        <v>409</v>
      </c>
      <c r="DM110" s="830"/>
      <c r="DN110" s="830"/>
      <c r="DO110" s="830"/>
      <c r="DP110" s="830"/>
      <c r="DQ110" s="830" t="s">
        <v>409</v>
      </c>
      <c r="DR110" s="830"/>
      <c r="DS110" s="830"/>
      <c r="DT110" s="830"/>
      <c r="DU110" s="830"/>
      <c r="DV110" s="831" t="s">
        <v>409</v>
      </c>
      <c r="DW110" s="831"/>
      <c r="DX110" s="831"/>
      <c r="DY110" s="831"/>
      <c r="DZ110" s="832"/>
    </row>
    <row r="111" spans="1:131" s="197" customFormat="1" ht="26.25" customHeight="1">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409</v>
      </c>
      <c r="AB111" s="939"/>
      <c r="AC111" s="939"/>
      <c r="AD111" s="939"/>
      <c r="AE111" s="940"/>
      <c r="AF111" s="941" t="s">
        <v>409</v>
      </c>
      <c r="AG111" s="939"/>
      <c r="AH111" s="939"/>
      <c r="AI111" s="939"/>
      <c r="AJ111" s="940"/>
      <c r="AK111" s="941" t="s">
        <v>409</v>
      </c>
      <c r="AL111" s="939"/>
      <c r="AM111" s="939"/>
      <c r="AN111" s="939"/>
      <c r="AO111" s="940"/>
      <c r="AP111" s="942" t="s">
        <v>409</v>
      </c>
      <c r="AQ111" s="943"/>
      <c r="AR111" s="943"/>
      <c r="AS111" s="943"/>
      <c r="AT111" s="944"/>
      <c r="AU111" s="953"/>
      <c r="AV111" s="954"/>
      <c r="AW111" s="954"/>
      <c r="AX111" s="954"/>
      <c r="AY111" s="955"/>
      <c r="AZ111" s="797" t="s">
        <v>411</v>
      </c>
      <c r="BA111" s="798"/>
      <c r="BB111" s="798"/>
      <c r="BC111" s="798"/>
      <c r="BD111" s="798"/>
      <c r="BE111" s="798"/>
      <c r="BF111" s="798"/>
      <c r="BG111" s="798"/>
      <c r="BH111" s="798"/>
      <c r="BI111" s="798"/>
      <c r="BJ111" s="798"/>
      <c r="BK111" s="798"/>
      <c r="BL111" s="798"/>
      <c r="BM111" s="798"/>
      <c r="BN111" s="798"/>
      <c r="BO111" s="798"/>
      <c r="BP111" s="799"/>
      <c r="BQ111" s="800" t="s">
        <v>409</v>
      </c>
      <c r="BR111" s="801"/>
      <c r="BS111" s="801"/>
      <c r="BT111" s="801"/>
      <c r="BU111" s="801"/>
      <c r="BV111" s="801" t="s">
        <v>409</v>
      </c>
      <c r="BW111" s="801"/>
      <c r="BX111" s="801"/>
      <c r="BY111" s="801"/>
      <c r="BZ111" s="801"/>
      <c r="CA111" s="801" t="s">
        <v>409</v>
      </c>
      <c r="CB111" s="801"/>
      <c r="CC111" s="801"/>
      <c r="CD111" s="801"/>
      <c r="CE111" s="801"/>
      <c r="CF111" s="878" t="s">
        <v>409</v>
      </c>
      <c r="CG111" s="879"/>
      <c r="CH111" s="879"/>
      <c r="CI111" s="879"/>
      <c r="CJ111" s="879"/>
      <c r="CK111" s="947"/>
      <c r="CL111" s="896"/>
      <c r="CM111" s="833" t="s">
        <v>412</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409</v>
      </c>
      <c r="DH111" s="801"/>
      <c r="DI111" s="801"/>
      <c r="DJ111" s="801"/>
      <c r="DK111" s="801"/>
      <c r="DL111" s="801" t="s">
        <v>409</v>
      </c>
      <c r="DM111" s="801"/>
      <c r="DN111" s="801"/>
      <c r="DO111" s="801"/>
      <c r="DP111" s="801"/>
      <c r="DQ111" s="801" t="s">
        <v>409</v>
      </c>
      <c r="DR111" s="801"/>
      <c r="DS111" s="801"/>
      <c r="DT111" s="801"/>
      <c r="DU111" s="801"/>
      <c r="DV111" s="853" t="s">
        <v>409</v>
      </c>
      <c r="DW111" s="853"/>
      <c r="DX111" s="853"/>
      <c r="DY111" s="853"/>
      <c r="DZ111" s="854"/>
    </row>
    <row r="112" spans="1:131" s="197" customFormat="1" ht="26.25" customHeight="1">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1296248</v>
      </c>
      <c r="BR112" s="801"/>
      <c r="BS112" s="801"/>
      <c r="BT112" s="801"/>
      <c r="BU112" s="801"/>
      <c r="BV112" s="801">
        <v>1148527</v>
      </c>
      <c r="BW112" s="801"/>
      <c r="BX112" s="801"/>
      <c r="BY112" s="801"/>
      <c r="BZ112" s="801"/>
      <c r="CA112" s="801">
        <v>1105987</v>
      </c>
      <c r="CB112" s="801"/>
      <c r="CC112" s="801"/>
      <c r="CD112" s="801"/>
      <c r="CE112" s="801"/>
      <c r="CF112" s="878">
        <v>81</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87828</v>
      </c>
      <c r="AB113" s="939"/>
      <c r="AC113" s="939"/>
      <c r="AD113" s="939"/>
      <c r="AE113" s="940"/>
      <c r="AF113" s="941">
        <v>85585</v>
      </c>
      <c r="AG113" s="939"/>
      <c r="AH113" s="939"/>
      <c r="AI113" s="939"/>
      <c r="AJ113" s="940"/>
      <c r="AK113" s="941">
        <v>85667</v>
      </c>
      <c r="AL113" s="939"/>
      <c r="AM113" s="939"/>
      <c r="AN113" s="939"/>
      <c r="AO113" s="940"/>
      <c r="AP113" s="942">
        <v>6.3</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4733</v>
      </c>
      <c r="BR113" s="801"/>
      <c r="BS113" s="801"/>
      <c r="BT113" s="801"/>
      <c r="BU113" s="801"/>
      <c r="BV113" s="801">
        <v>4166</v>
      </c>
      <c r="BW113" s="801"/>
      <c r="BX113" s="801"/>
      <c r="BY113" s="801"/>
      <c r="BZ113" s="801"/>
      <c r="CA113" s="801">
        <v>3766</v>
      </c>
      <c r="CB113" s="801"/>
      <c r="CC113" s="801"/>
      <c r="CD113" s="801"/>
      <c r="CE113" s="801"/>
      <c r="CF113" s="878">
        <v>0.3</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14881</v>
      </c>
      <c r="AB114" s="814"/>
      <c r="AC114" s="814"/>
      <c r="AD114" s="814"/>
      <c r="AE114" s="815"/>
      <c r="AF114" s="816">
        <v>14837</v>
      </c>
      <c r="AG114" s="814"/>
      <c r="AH114" s="814"/>
      <c r="AI114" s="814"/>
      <c r="AJ114" s="815"/>
      <c r="AK114" s="816">
        <v>12132</v>
      </c>
      <c r="AL114" s="814"/>
      <c r="AM114" s="814"/>
      <c r="AN114" s="814"/>
      <c r="AO114" s="815"/>
      <c r="AP114" s="784">
        <v>0.9</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573646</v>
      </c>
      <c r="BR114" s="801"/>
      <c r="BS114" s="801"/>
      <c r="BT114" s="801"/>
      <c r="BU114" s="801"/>
      <c r="BV114" s="801">
        <v>537881</v>
      </c>
      <c r="BW114" s="801"/>
      <c r="BX114" s="801"/>
      <c r="BY114" s="801"/>
      <c r="BZ114" s="801"/>
      <c r="CA114" s="801">
        <v>518149</v>
      </c>
      <c r="CB114" s="801"/>
      <c r="CC114" s="801"/>
      <c r="CD114" s="801"/>
      <c r="CE114" s="801"/>
      <c r="CF114" s="878">
        <v>38</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108</v>
      </c>
      <c r="AB115" s="939"/>
      <c r="AC115" s="939"/>
      <c r="AD115" s="939"/>
      <c r="AE115" s="940"/>
      <c r="AF115" s="941" t="s">
        <v>108</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56</v>
      </c>
      <c r="AB116" s="814"/>
      <c r="AC116" s="814"/>
      <c r="AD116" s="814"/>
      <c r="AE116" s="815"/>
      <c r="AF116" s="816">
        <v>63</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285079</v>
      </c>
      <c r="AB117" s="925"/>
      <c r="AC117" s="925"/>
      <c r="AD117" s="925"/>
      <c r="AE117" s="926"/>
      <c r="AF117" s="928">
        <v>286220</v>
      </c>
      <c r="AG117" s="925"/>
      <c r="AH117" s="925"/>
      <c r="AI117" s="925"/>
      <c r="AJ117" s="926"/>
      <c r="AK117" s="928">
        <v>276767</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404</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402</v>
      </c>
      <c r="AB118" s="918"/>
      <c r="AC118" s="918"/>
      <c r="AD118" s="918"/>
      <c r="AE118" s="919"/>
      <c r="AF118" s="920" t="s">
        <v>284</v>
      </c>
      <c r="AG118" s="918"/>
      <c r="AH118" s="918"/>
      <c r="AI118" s="918"/>
      <c r="AJ118" s="919"/>
      <c r="AK118" s="920" t="s">
        <v>283</v>
      </c>
      <c r="AL118" s="918"/>
      <c r="AM118" s="918"/>
      <c r="AN118" s="918"/>
      <c r="AO118" s="919"/>
      <c r="AP118" s="921" t="s">
        <v>403</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432</v>
      </c>
      <c r="BP118" s="868"/>
      <c r="BQ118" s="887">
        <v>4080778</v>
      </c>
      <c r="BR118" s="888"/>
      <c r="BS118" s="888"/>
      <c r="BT118" s="888"/>
      <c r="BU118" s="888"/>
      <c r="BV118" s="888">
        <v>4338016</v>
      </c>
      <c r="BW118" s="888"/>
      <c r="BX118" s="888"/>
      <c r="BY118" s="888"/>
      <c r="BZ118" s="888"/>
      <c r="CA118" s="888">
        <v>4398055</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407</v>
      </c>
      <c r="B119" s="894"/>
      <c r="C119" s="899" t="s">
        <v>408</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1989363</v>
      </c>
      <c r="BR119" s="830"/>
      <c r="BS119" s="830"/>
      <c r="BT119" s="830"/>
      <c r="BU119" s="830"/>
      <c r="BV119" s="830">
        <v>1525156</v>
      </c>
      <c r="BW119" s="830"/>
      <c r="BX119" s="830"/>
      <c r="BY119" s="830"/>
      <c r="BZ119" s="830"/>
      <c r="CA119" s="830">
        <v>1513347</v>
      </c>
      <c r="CB119" s="830"/>
      <c r="CC119" s="830"/>
      <c r="CD119" s="830"/>
      <c r="CE119" s="830"/>
      <c r="CF119" s="891">
        <v>110.9</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412</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1400</v>
      </c>
      <c r="BR120" s="801"/>
      <c r="BS120" s="801"/>
      <c r="BT120" s="801"/>
      <c r="BU120" s="801"/>
      <c r="BV120" s="801" t="s">
        <v>108</v>
      </c>
      <c r="BW120" s="801"/>
      <c r="BX120" s="801"/>
      <c r="BY120" s="801"/>
      <c r="BZ120" s="801"/>
      <c r="CA120" s="801" t="s">
        <v>108</v>
      </c>
      <c r="CB120" s="801"/>
      <c r="CC120" s="801"/>
      <c r="CD120" s="801"/>
      <c r="CE120" s="801"/>
      <c r="CF120" s="878" t="s">
        <v>108</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938062</v>
      </c>
      <c r="DH120" s="830"/>
      <c r="DI120" s="830"/>
      <c r="DJ120" s="830"/>
      <c r="DK120" s="830"/>
      <c r="DL120" s="830">
        <v>821931</v>
      </c>
      <c r="DM120" s="830"/>
      <c r="DN120" s="830"/>
      <c r="DO120" s="830"/>
      <c r="DP120" s="830"/>
      <c r="DQ120" s="830">
        <v>803445</v>
      </c>
      <c r="DR120" s="830"/>
      <c r="DS120" s="830"/>
      <c r="DT120" s="830"/>
      <c r="DU120" s="830"/>
      <c r="DV120" s="831">
        <v>58.9</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2405148</v>
      </c>
      <c r="BR121" s="888"/>
      <c r="BS121" s="888"/>
      <c r="BT121" s="888"/>
      <c r="BU121" s="888"/>
      <c r="BV121" s="888">
        <v>2470069</v>
      </c>
      <c r="BW121" s="888"/>
      <c r="BX121" s="888"/>
      <c r="BY121" s="888"/>
      <c r="BZ121" s="888"/>
      <c r="CA121" s="888">
        <v>2757850</v>
      </c>
      <c r="CB121" s="888"/>
      <c r="CC121" s="888"/>
      <c r="CD121" s="888"/>
      <c r="CE121" s="888"/>
      <c r="CF121" s="889">
        <v>202.1</v>
      </c>
      <c r="CG121" s="890"/>
      <c r="CH121" s="890"/>
      <c r="CI121" s="890"/>
      <c r="CJ121" s="890"/>
      <c r="CK121" s="881"/>
      <c r="CL121" s="842"/>
      <c r="CM121" s="842"/>
      <c r="CN121" s="842"/>
      <c r="CO121" s="843"/>
      <c r="CP121" s="858" t="s">
        <v>442</v>
      </c>
      <c r="CQ121" s="859"/>
      <c r="CR121" s="859"/>
      <c r="CS121" s="859"/>
      <c r="CT121" s="859"/>
      <c r="CU121" s="859"/>
      <c r="CV121" s="859"/>
      <c r="CW121" s="859"/>
      <c r="CX121" s="859"/>
      <c r="CY121" s="859"/>
      <c r="CZ121" s="859"/>
      <c r="DA121" s="859"/>
      <c r="DB121" s="859"/>
      <c r="DC121" s="859"/>
      <c r="DD121" s="859"/>
      <c r="DE121" s="859"/>
      <c r="DF121" s="860"/>
      <c r="DG121" s="800">
        <v>358186</v>
      </c>
      <c r="DH121" s="801"/>
      <c r="DI121" s="801"/>
      <c r="DJ121" s="801"/>
      <c r="DK121" s="801"/>
      <c r="DL121" s="801">
        <v>326596</v>
      </c>
      <c r="DM121" s="801"/>
      <c r="DN121" s="801"/>
      <c r="DO121" s="801"/>
      <c r="DP121" s="801"/>
      <c r="DQ121" s="801">
        <v>302542</v>
      </c>
      <c r="DR121" s="801"/>
      <c r="DS121" s="801"/>
      <c r="DT121" s="801"/>
      <c r="DU121" s="801"/>
      <c r="DV121" s="853">
        <v>22.2</v>
      </c>
      <c r="DW121" s="853"/>
      <c r="DX121" s="853"/>
      <c r="DY121" s="853"/>
      <c r="DZ121" s="854"/>
    </row>
    <row r="122" spans="1:130" s="197" customFormat="1" ht="26.25" customHeight="1">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443</v>
      </c>
      <c r="BP122" s="868"/>
      <c r="BQ122" s="869">
        <v>4395911</v>
      </c>
      <c r="BR122" s="870"/>
      <c r="BS122" s="870"/>
      <c r="BT122" s="870"/>
      <c r="BU122" s="870"/>
      <c r="BV122" s="870">
        <v>3995225</v>
      </c>
      <c r="BW122" s="870"/>
      <c r="BX122" s="870"/>
      <c r="BY122" s="870"/>
      <c r="BZ122" s="870"/>
      <c r="CA122" s="870">
        <v>4271197</v>
      </c>
      <c r="CB122" s="870"/>
      <c r="CC122" s="870"/>
      <c r="CD122" s="870"/>
      <c r="CE122" s="870"/>
      <c r="CF122" s="773"/>
      <c r="CG122" s="774"/>
      <c r="CH122" s="774"/>
      <c r="CI122" s="774"/>
      <c r="CJ122" s="871"/>
      <c r="CK122" s="881"/>
      <c r="CL122" s="842"/>
      <c r="CM122" s="842"/>
      <c r="CN122" s="842"/>
      <c r="CO122" s="843"/>
      <c r="CP122" s="858" t="s">
        <v>444</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v>26.7</v>
      </c>
      <c r="BW123" s="862"/>
      <c r="BX123" s="862"/>
      <c r="BY123" s="862"/>
      <c r="BZ123" s="862"/>
      <c r="CA123" s="862">
        <v>9.1999999999999993</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t="s">
        <v>447</v>
      </c>
      <c r="DH123" s="814"/>
      <c r="DI123" s="814"/>
      <c r="DJ123" s="814"/>
      <c r="DK123" s="815"/>
      <c r="DL123" s="816" t="s">
        <v>447</v>
      </c>
      <c r="DM123" s="814"/>
      <c r="DN123" s="814"/>
      <c r="DO123" s="814"/>
      <c r="DP123" s="815"/>
      <c r="DQ123" s="816" t="s">
        <v>447</v>
      </c>
      <c r="DR123" s="814"/>
      <c r="DS123" s="814"/>
      <c r="DT123" s="814"/>
      <c r="DU123" s="815"/>
      <c r="DV123" s="784" t="s">
        <v>447</v>
      </c>
      <c r="DW123" s="785"/>
      <c r="DX123" s="785"/>
      <c r="DY123" s="785"/>
      <c r="DZ123" s="786"/>
    </row>
    <row r="124" spans="1:130" s="197" customFormat="1" ht="26.25" customHeight="1">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447</v>
      </c>
      <c r="AB124" s="814"/>
      <c r="AC124" s="814"/>
      <c r="AD124" s="814"/>
      <c r="AE124" s="815"/>
      <c r="AF124" s="816" t="s">
        <v>447</v>
      </c>
      <c r="AG124" s="814"/>
      <c r="AH124" s="814"/>
      <c r="AI124" s="814"/>
      <c r="AJ124" s="815"/>
      <c r="AK124" s="816" t="s">
        <v>447</v>
      </c>
      <c r="AL124" s="814"/>
      <c r="AM124" s="814"/>
      <c r="AN124" s="814"/>
      <c r="AO124" s="815"/>
      <c r="AP124" s="784" t="s">
        <v>447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448</v>
      </c>
      <c r="CQ124" s="859"/>
      <c r="CR124" s="859"/>
      <c r="CS124" s="859"/>
      <c r="CT124" s="859"/>
      <c r="CU124" s="859"/>
      <c r="CV124" s="859"/>
      <c r="CW124" s="859"/>
      <c r="CX124" s="859"/>
      <c r="CY124" s="859"/>
      <c r="CZ124" s="859"/>
      <c r="DA124" s="859"/>
      <c r="DB124" s="859"/>
      <c r="DC124" s="859"/>
      <c r="DD124" s="859"/>
      <c r="DE124" s="859"/>
      <c r="DF124" s="860"/>
      <c r="DG124" s="746" t="s">
        <v>447</v>
      </c>
      <c r="DH124" s="747"/>
      <c r="DI124" s="747"/>
      <c r="DJ124" s="747"/>
      <c r="DK124" s="748"/>
      <c r="DL124" s="749" t="s">
        <v>447</v>
      </c>
      <c r="DM124" s="747"/>
      <c r="DN124" s="747"/>
      <c r="DO124" s="747"/>
      <c r="DP124" s="748"/>
      <c r="DQ124" s="749" t="s">
        <v>447</v>
      </c>
      <c r="DR124" s="747"/>
      <c r="DS124" s="747"/>
      <c r="DT124" s="747"/>
      <c r="DU124" s="748"/>
      <c r="DV124" s="837" t="s">
        <v>447</v>
      </c>
      <c r="DW124" s="838"/>
      <c r="DX124" s="838"/>
      <c r="DY124" s="838"/>
      <c r="DZ124" s="839"/>
    </row>
    <row r="125" spans="1:130" s="197" customFormat="1" ht="26.25" customHeight="1" thickBot="1">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447</v>
      </c>
      <c r="AB125" s="814"/>
      <c r="AC125" s="814"/>
      <c r="AD125" s="814"/>
      <c r="AE125" s="815"/>
      <c r="AF125" s="816" t="s">
        <v>447</v>
      </c>
      <c r="AG125" s="814"/>
      <c r="AH125" s="814"/>
      <c r="AI125" s="814"/>
      <c r="AJ125" s="815"/>
      <c r="AK125" s="816" t="s">
        <v>447</v>
      </c>
      <c r="AL125" s="814"/>
      <c r="AM125" s="814"/>
      <c r="AN125" s="814"/>
      <c r="AO125" s="815"/>
      <c r="AP125" s="784" t="s">
        <v>447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449</v>
      </c>
      <c r="CL125" s="840"/>
      <c r="CM125" s="840"/>
      <c r="CN125" s="840"/>
      <c r="CO125" s="841"/>
      <c r="CP125" s="846" t="s">
        <v>450</v>
      </c>
      <c r="CQ125" s="788"/>
      <c r="CR125" s="788"/>
      <c r="CS125" s="788"/>
      <c r="CT125" s="788"/>
      <c r="CU125" s="788"/>
      <c r="CV125" s="788"/>
      <c r="CW125" s="788"/>
      <c r="CX125" s="788"/>
      <c r="CY125" s="788"/>
      <c r="CZ125" s="788"/>
      <c r="DA125" s="788"/>
      <c r="DB125" s="788"/>
      <c r="DC125" s="788"/>
      <c r="DD125" s="788"/>
      <c r="DE125" s="788"/>
      <c r="DF125" s="789"/>
      <c r="DG125" s="829" t="s">
        <v>447</v>
      </c>
      <c r="DH125" s="830"/>
      <c r="DI125" s="830"/>
      <c r="DJ125" s="830"/>
      <c r="DK125" s="830"/>
      <c r="DL125" s="830" t="s">
        <v>447</v>
      </c>
      <c r="DM125" s="830"/>
      <c r="DN125" s="830"/>
      <c r="DO125" s="830"/>
      <c r="DP125" s="830"/>
      <c r="DQ125" s="830" t="s">
        <v>447</v>
      </c>
      <c r="DR125" s="830"/>
      <c r="DS125" s="830"/>
      <c r="DT125" s="830"/>
      <c r="DU125" s="830"/>
      <c r="DV125" s="831" t="s">
        <v>447</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447</v>
      </c>
      <c r="AB126" s="814"/>
      <c r="AC126" s="814"/>
      <c r="AD126" s="814"/>
      <c r="AE126" s="815"/>
      <c r="AF126" s="816" t="s">
        <v>447</v>
      </c>
      <c r="AG126" s="814"/>
      <c r="AH126" s="814"/>
      <c r="AI126" s="814"/>
      <c r="AJ126" s="815"/>
      <c r="AK126" s="816" t="s">
        <v>447</v>
      </c>
      <c r="AL126" s="814"/>
      <c r="AM126" s="814"/>
      <c r="AN126" s="814"/>
      <c r="AO126" s="815"/>
      <c r="AP126" s="784" t="s">
        <v>447</v>
      </c>
      <c r="AQ126" s="785"/>
      <c r="AR126" s="785"/>
      <c r="AS126" s="785"/>
      <c r="AT126" s="786"/>
      <c r="AU126" s="233"/>
      <c r="AV126" s="233"/>
      <c r="AW126" s="233"/>
      <c r="AX126" s="836" t="s">
        <v>451</v>
      </c>
      <c r="AY126" s="794"/>
      <c r="AZ126" s="794"/>
      <c r="BA126" s="794"/>
      <c r="BB126" s="794"/>
      <c r="BC126" s="794"/>
      <c r="BD126" s="794"/>
      <c r="BE126" s="795"/>
      <c r="BF126" s="793" t="s">
        <v>452</v>
      </c>
      <c r="BG126" s="794"/>
      <c r="BH126" s="794"/>
      <c r="BI126" s="794"/>
      <c r="BJ126" s="794"/>
      <c r="BK126" s="794"/>
      <c r="BL126" s="795"/>
      <c r="BM126" s="793" t="s">
        <v>453</v>
      </c>
      <c r="BN126" s="794"/>
      <c r="BO126" s="794"/>
      <c r="BP126" s="794"/>
      <c r="BQ126" s="794"/>
      <c r="BR126" s="794"/>
      <c r="BS126" s="795"/>
      <c r="BT126" s="793" t="s">
        <v>454</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455</v>
      </c>
      <c r="CQ126" s="798"/>
      <c r="CR126" s="798"/>
      <c r="CS126" s="798"/>
      <c r="CT126" s="798"/>
      <c r="CU126" s="798"/>
      <c r="CV126" s="798"/>
      <c r="CW126" s="798"/>
      <c r="CX126" s="798"/>
      <c r="CY126" s="798"/>
      <c r="CZ126" s="798"/>
      <c r="DA126" s="798"/>
      <c r="DB126" s="798"/>
      <c r="DC126" s="798"/>
      <c r="DD126" s="798"/>
      <c r="DE126" s="798"/>
      <c r="DF126" s="799"/>
      <c r="DG126" s="800" t="s">
        <v>447</v>
      </c>
      <c r="DH126" s="801"/>
      <c r="DI126" s="801"/>
      <c r="DJ126" s="801"/>
      <c r="DK126" s="801"/>
      <c r="DL126" s="801" t="s">
        <v>447</v>
      </c>
      <c r="DM126" s="801"/>
      <c r="DN126" s="801"/>
      <c r="DO126" s="801"/>
      <c r="DP126" s="801"/>
      <c r="DQ126" s="801" t="s">
        <v>447</v>
      </c>
      <c r="DR126" s="801"/>
      <c r="DS126" s="801"/>
      <c r="DT126" s="801"/>
      <c r="DU126" s="801"/>
      <c r="DV126" s="853" t="s">
        <v>447</v>
      </c>
      <c r="DW126" s="853"/>
      <c r="DX126" s="853"/>
      <c r="DY126" s="853"/>
      <c r="DZ126" s="854"/>
    </row>
    <row r="127" spans="1:130" s="197" customFormat="1" ht="26.25" customHeight="1" thickBot="1">
      <c r="A127" s="897"/>
      <c r="B127" s="898"/>
      <c r="C127" s="855" t="s">
        <v>456</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447</v>
      </c>
      <c r="AB127" s="814"/>
      <c r="AC127" s="814"/>
      <c r="AD127" s="814"/>
      <c r="AE127" s="815"/>
      <c r="AF127" s="816" t="s">
        <v>447</v>
      </c>
      <c r="AG127" s="814"/>
      <c r="AH127" s="814"/>
      <c r="AI127" s="814"/>
      <c r="AJ127" s="815"/>
      <c r="AK127" s="816" t="s">
        <v>447</v>
      </c>
      <c r="AL127" s="814"/>
      <c r="AM127" s="814"/>
      <c r="AN127" s="814"/>
      <c r="AO127" s="815"/>
      <c r="AP127" s="784" t="s">
        <v>447</v>
      </c>
      <c r="AQ127" s="785"/>
      <c r="AR127" s="785"/>
      <c r="AS127" s="785"/>
      <c r="AT127" s="786"/>
      <c r="AU127" s="233"/>
      <c r="AV127" s="233"/>
      <c r="AW127" s="233"/>
      <c r="AX127" s="787" t="s">
        <v>457</v>
      </c>
      <c r="AY127" s="788"/>
      <c r="AZ127" s="788"/>
      <c r="BA127" s="788"/>
      <c r="BB127" s="788"/>
      <c r="BC127" s="788"/>
      <c r="BD127" s="788"/>
      <c r="BE127" s="789"/>
      <c r="BF127" s="790" t="s">
        <v>447</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458</v>
      </c>
      <c r="CQ127" s="782"/>
      <c r="CR127" s="782"/>
      <c r="CS127" s="782"/>
      <c r="CT127" s="782"/>
      <c r="CU127" s="782"/>
      <c r="CV127" s="782"/>
      <c r="CW127" s="782"/>
      <c r="CX127" s="782"/>
      <c r="CY127" s="782"/>
      <c r="CZ127" s="782"/>
      <c r="DA127" s="782"/>
      <c r="DB127" s="782"/>
      <c r="DC127" s="782"/>
      <c r="DD127" s="782"/>
      <c r="DE127" s="782"/>
      <c r="DF127" s="783"/>
      <c r="DG127" s="849" t="s">
        <v>459</v>
      </c>
      <c r="DH127" s="850"/>
      <c r="DI127" s="850"/>
      <c r="DJ127" s="850"/>
      <c r="DK127" s="850"/>
      <c r="DL127" s="850" t="s">
        <v>460</v>
      </c>
      <c r="DM127" s="850"/>
      <c r="DN127" s="850"/>
      <c r="DO127" s="850"/>
      <c r="DP127" s="850"/>
      <c r="DQ127" s="850" t="s">
        <v>460</v>
      </c>
      <c r="DR127" s="850"/>
      <c r="DS127" s="850"/>
      <c r="DT127" s="850"/>
      <c r="DU127" s="850"/>
      <c r="DV127" s="851" t="s">
        <v>460</v>
      </c>
      <c r="DW127" s="851"/>
      <c r="DX127" s="851"/>
      <c r="DY127" s="851"/>
      <c r="DZ127" s="852"/>
    </row>
    <row r="128" spans="1:130" s="197" customFormat="1" ht="26.25" customHeight="1">
      <c r="A128" s="825" t="s">
        <v>461</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462</v>
      </c>
      <c r="X128" s="827"/>
      <c r="Y128" s="827"/>
      <c r="Z128" s="828"/>
      <c r="AA128" s="753">
        <v>3243</v>
      </c>
      <c r="AB128" s="754"/>
      <c r="AC128" s="754"/>
      <c r="AD128" s="754"/>
      <c r="AE128" s="755"/>
      <c r="AF128" s="756">
        <v>2905</v>
      </c>
      <c r="AG128" s="754"/>
      <c r="AH128" s="754"/>
      <c r="AI128" s="754"/>
      <c r="AJ128" s="755"/>
      <c r="AK128" s="756" t="s">
        <v>447</v>
      </c>
      <c r="AL128" s="754"/>
      <c r="AM128" s="754"/>
      <c r="AN128" s="754"/>
      <c r="AO128" s="755"/>
      <c r="AP128" s="757"/>
      <c r="AQ128" s="758"/>
      <c r="AR128" s="758"/>
      <c r="AS128" s="758"/>
      <c r="AT128" s="759"/>
      <c r="AU128" s="235"/>
      <c r="AV128" s="235"/>
      <c r="AW128" s="235"/>
      <c r="AX128" s="802" t="s">
        <v>463</v>
      </c>
      <c r="AY128" s="798"/>
      <c r="AZ128" s="798"/>
      <c r="BA128" s="798"/>
      <c r="BB128" s="798"/>
      <c r="BC128" s="798"/>
      <c r="BD128" s="798"/>
      <c r="BE128" s="799"/>
      <c r="BF128" s="820" t="s">
        <v>447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1486221</v>
      </c>
      <c r="AB129" s="814"/>
      <c r="AC129" s="814"/>
      <c r="AD129" s="814"/>
      <c r="AE129" s="815"/>
      <c r="AF129" s="816">
        <v>1478334</v>
      </c>
      <c r="AG129" s="814"/>
      <c r="AH129" s="814"/>
      <c r="AI129" s="814"/>
      <c r="AJ129" s="815"/>
      <c r="AK129" s="816">
        <v>1564338</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6.4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191705</v>
      </c>
      <c r="AB130" s="814"/>
      <c r="AC130" s="814"/>
      <c r="AD130" s="814"/>
      <c r="AE130" s="815"/>
      <c r="AF130" s="816">
        <v>198131</v>
      </c>
      <c r="AG130" s="814"/>
      <c r="AH130" s="814"/>
      <c r="AI130" s="814"/>
      <c r="AJ130" s="815"/>
      <c r="AK130" s="816">
        <v>199429</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v>9.1999999999999993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1294516</v>
      </c>
      <c r="AB131" s="747"/>
      <c r="AC131" s="747"/>
      <c r="AD131" s="747"/>
      <c r="AE131" s="748"/>
      <c r="AF131" s="749">
        <v>1280203</v>
      </c>
      <c r="AG131" s="747"/>
      <c r="AH131" s="747"/>
      <c r="AI131" s="747"/>
      <c r="AJ131" s="748"/>
      <c r="AK131" s="749">
        <v>1364909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6.9625249900000004</v>
      </c>
      <c r="AB132" s="770"/>
      <c r="AC132" s="770"/>
      <c r="AD132" s="770"/>
      <c r="AE132" s="771"/>
      <c r="AF132" s="772">
        <v>6.6539447259999998</v>
      </c>
      <c r="AG132" s="770"/>
      <c r="AH132" s="770"/>
      <c r="AI132" s="770"/>
      <c r="AJ132" s="771"/>
      <c r="AK132" s="772">
        <v>5.6661652900000004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7.3</v>
      </c>
      <c r="AB133" s="779"/>
      <c r="AC133" s="779"/>
      <c r="AD133" s="779"/>
      <c r="AE133" s="780"/>
      <c r="AF133" s="778">
        <v>6.7</v>
      </c>
      <c r="AG133" s="779"/>
      <c r="AH133" s="779"/>
      <c r="AI133" s="779"/>
      <c r="AJ133" s="780"/>
      <c r="AK133" s="778">
        <v>6.4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9" t="s">
        <v>475</v>
      </c>
      <c r="L7" s="254"/>
      <c r="M7" s="255" t="s">
        <v>476</v>
      </c>
      <c r="N7" s="256"/>
    </row>
    <row r="8" spans="1:16">
      <c r="A8" s="248"/>
      <c r="B8" s="244"/>
      <c r="C8" s="244"/>
      <c r="D8" s="244"/>
      <c r="E8" s="244"/>
      <c r="F8" s="244"/>
      <c r="G8" s="257"/>
      <c r="H8" s="258"/>
      <c r="I8" s="258"/>
      <c r="J8" s="259"/>
      <c r="K8" s="1150"/>
      <c r="L8" s="260" t="s">
        <v>477</v>
      </c>
      <c r="M8" s="261" t="s">
        <v>478</v>
      </c>
      <c r="N8" s="262" t="s">
        <v>479</v>
      </c>
    </row>
    <row r="9" spans="1:16">
      <c r="A9" s="248"/>
      <c r="B9" s="244"/>
      <c r="C9" s="244"/>
      <c r="D9" s="244"/>
      <c r="E9" s="244"/>
      <c r="F9" s="244"/>
      <c r="G9" s="1163" t="s">
        <v>480</v>
      </c>
      <c r="H9" s="1164"/>
      <c r="I9" s="1164"/>
      <c r="J9" s="1165"/>
      <c r="K9" s="263">
        <v>493855</v>
      </c>
      <c r="L9" s="264">
        <v>146414</v>
      </c>
      <c r="M9" s="265">
        <v>187155</v>
      </c>
      <c r="N9" s="266">
        <v>-21.8</v>
      </c>
    </row>
    <row r="10" spans="1:16">
      <c r="A10" s="248"/>
      <c r="B10" s="244"/>
      <c r="C10" s="244"/>
      <c r="D10" s="244"/>
      <c r="E10" s="244"/>
      <c r="F10" s="244"/>
      <c r="G10" s="1163" t="s">
        <v>481</v>
      </c>
      <c r="H10" s="1164"/>
      <c r="I10" s="1164"/>
      <c r="J10" s="1165"/>
      <c r="K10" s="267">
        <v>49694</v>
      </c>
      <c r="L10" s="268">
        <v>14733</v>
      </c>
      <c r="M10" s="269">
        <v>20525</v>
      </c>
      <c r="N10" s="270">
        <v>-28.2</v>
      </c>
    </row>
    <row r="11" spans="1:16" ht="13.5" customHeight="1">
      <c r="A11" s="248"/>
      <c r="B11" s="244"/>
      <c r="C11" s="244"/>
      <c r="D11" s="244"/>
      <c r="E11" s="244"/>
      <c r="F11" s="244"/>
      <c r="G11" s="1163" t="s">
        <v>482</v>
      </c>
      <c r="H11" s="1164"/>
      <c r="I11" s="1164"/>
      <c r="J11" s="1165"/>
      <c r="K11" s="267">
        <v>46161</v>
      </c>
      <c r="L11" s="268">
        <v>13685</v>
      </c>
      <c r="M11" s="269">
        <v>27959</v>
      </c>
      <c r="N11" s="270">
        <v>-51.1</v>
      </c>
    </row>
    <row r="12" spans="1:16" ht="13.5" customHeight="1">
      <c r="A12" s="248"/>
      <c r="B12" s="244"/>
      <c r="C12" s="244"/>
      <c r="D12" s="244"/>
      <c r="E12" s="244"/>
      <c r="F12" s="244"/>
      <c r="G12" s="1163" t="s">
        <v>483</v>
      </c>
      <c r="H12" s="1164"/>
      <c r="I12" s="1164"/>
      <c r="J12" s="1165"/>
      <c r="K12" s="267" t="s">
        <v>484</v>
      </c>
      <c r="L12" s="268" t="s">
        <v>484</v>
      </c>
      <c r="M12" s="269">
        <v>2910</v>
      </c>
      <c r="N12" s="270" t="s">
        <v>484</v>
      </c>
    </row>
    <row r="13" spans="1:16" ht="13.5" customHeight="1">
      <c r="A13" s="248"/>
      <c r="B13" s="244"/>
      <c r="C13" s="244"/>
      <c r="D13" s="244"/>
      <c r="E13" s="244"/>
      <c r="F13" s="244"/>
      <c r="G13" s="1163" t="s">
        <v>485</v>
      </c>
      <c r="H13" s="1164"/>
      <c r="I13" s="1164"/>
      <c r="J13" s="1165"/>
      <c r="K13" s="267" t="s">
        <v>484</v>
      </c>
      <c r="L13" s="268" t="s">
        <v>484</v>
      </c>
      <c r="M13" s="269" t="s">
        <v>484</v>
      </c>
      <c r="N13" s="270" t="s">
        <v>484</v>
      </c>
    </row>
    <row r="14" spans="1:16" ht="13.5" customHeight="1">
      <c r="A14" s="248"/>
      <c r="B14" s="244"/>
      <c r="C14" s="244"/>
      <c r="D14" s="244"/>
      <c r="E14" s="244"/>
      <c r="F14" s="244"/>
      <c r="G14" s="1163" t="s">
        <v>486</v>
      </c>
      <c r="H14" s="1164"/>
      <c r="I14" s="1164"/>
      <c r="J14" s="1165"/>
      <c r="K14" s="267">
        <v>26591</v>
      </c>
      <c r="L14" s="268">
        <v>7883</v>
      </c>
      <c r="M14" s="269">
        <v>9160</v>
      </c>
      <c r="N14" s="270">
        <v>-13.9</v>
      </c>
    </row>
    <row r="15" spans="1:16" ht="13.5" customHeight="1">
      <c r="A15" s="248"/>
      <c r="B15" s="244"/>
      <c r="C15" s="244"/>
      <c r="D15" s="244"/>
      <c r="E15" s="244"/>
      <c r="F15" s="244"/>
      <c r="G15" s="1163" t="s">
        <v>487</v>
      </c>
      <c r="H15" s="1164"/>
      <c r="I15" s="1164"/>
      <c r="J15" s="1165"/>
      <c r="K15" s="267">
        <v>16174</v>
      </c>
      <c r="L15" s="268">
        <v>4795</v>
      </c>
      <c r="M15" s="269">
        <v>4580</v>
      </c>
      <c r="N15" s="270">
        <v>4.7</v>
      </c>
    </row>
    <row r="16" spans="1:16">
      <c r="A16" s="248"/>
      <c r="B16" s="244"/>
      <c r="C16" s="244"/>
      <c r="D16" s="244"/>
      <c r="E16" s="244"/>
      <c r="F16" s="244"/>
      <c r="G16" s="1166" t="s">
        <v>488</v>
      </c>
      <c r="H16" s="1167"/>
      <c r="I16" s="1167"/>
      <c r="J16" s="1168"/>
      <c r="K16" s="268">
        <v>-49144</v>
      </c>
      <c r="L16" s="268">
        <v>-14570</v>
      </c>
      <c r="M16" s="269">
        <v>-19254</v>
      </c>
      <c r="N16" s="270">
        <v>-24.3</v>
      </c>
    </row>
    <row r="17" spans="1:16">
      <c r="A17" s="248"/>
      <c r="B17" s="244"/>
      <c r="C17" s="244"/>
      <c r="D17" s="244"/>
      <c r="E17" s="244"/>
      <c r="F17" s="244"/>
      <c r="G17" s="1166" t="s">
        <v>167</v>
      </c>
      <c r="H17" s="1167"/>
      <c r="I17" s="1167"/>
      <c r="J17" s="1168"/>
      <c r="K17" s="268">
        <v>583331</v>
      </c>
      <c r="L17" s="268">
        <v>172941</v>
      </c>
      <c r="M17" s="269">
        <v>233033</v>
      </c>
      <c r="N17" s="270">
        <v>-25.8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60" t="s">
        <v>493</v>
      </c>
      <c r="H21" s="1161"/>
      <c r="I21" s="1161"/>
      <c r="J21" s="1162"/>
      <c r="K21" s="280">
        <v>16.010000000000002</v>
      </c>
      <c r="L21" s="281">
        <v>21.21</v>
      </c>
      <c r="M21" s="282">
        <v>-5.2</v>
      </c>
      <c r="N21" s="249"/>
      <c r="O21" s="283"/>
      <c r="P21" s="279"/>
    </row>
    <row r="22" spans="1:16" s="284" customFormat="1">
      <c r="A22" s="279"/>
      <c r="B22" s="249"/>
      <c r="C22" s="249"/>
      <c r="D22" s="249"/>
      <c r="E22" s="249"/>
      <c r="F22" s="249"/>
      <c r="G22" s="1160" t="s">
        <v>494</v>
      </c>
      <c r="H22" s="1161"/>
      <c r="I22" s="1161"/>
      <c r="J22" s="1162"/>
      <c r="K22" s="285">
        <v>99.5</v>
      </c>
      <c r="L22" s="286">
        <v>95.4</v>
      </c>
      <c r="M22" s="287">
        <v>4.0999999999999996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9" t="s">
        <v>475</v>
      </c>
      <c r="L30" s="254"/>
      <c r="M30" s="255" t="s">
        <v>476</v>
      </c>
      <c r="N30" s="256"/>
    </row>
    <row r="31" spans="1:16">
      <c r="A31" s="248"/>
      <c r="B31" s="244"/>
      <c r="C31" s="244"/>
      <c r="D31" s="244"/>
      <c r="E31" s="244"/>
      <c r="F31" s="244"/>
      <c r="G31" s="257"/>
      <c r="H31" s="258"/>
      <c r="I31" s="258"/>
      <c r="J31" s="259"/>
      <c r="K31" s="1150"/>
      <c r="L31" s="260" t="s">
        <v>477</v>
      </c>
      <c r="M31" s="261" t="s">
        <v>478</v>
      </c>
      <c r="N31" s="262" t="s">
        <v>479</v>
      </c>
    </row>
    <row r="32" spans="1:16" ht="27" customHeight="1">
      <c r="A32" s="248"/>
      <c r="B32" s="244"/>
      <c r="C32" s="244"/>
      <c r="D32" s="244"/>
      <c r="E32" s="244"/>
      <c r="F32" s="244"/>
      <c r="G32" s="1151" t="s">
        <v>498</v>
      </c>
      <c r="H32" s="1152"/>
      <c r="I32" s="1152"/>
      <c r="J32" s="1153"/>
      <c r="K32" s="294">
        <v>178968</v>
      </c>
      <c r="L32" s="294">
        <v>53059</v>
      </c>
      <c r="M32" s="295">
        <v>137219</v>
      </c>
      <c r="N32" s="296">
        <v>-61.3</v>
      </c>
    </row>
    <row r="33" spans="1:16" ht="13.5" customHeight="1">
      <c r="A33" s="248"/>
      <c r="B33" s="244"/>
      <c r="C33" s="244"/>
      <c r="D33" s="244"/>
      <c r="E33" s="244"/>
      <c r="F33" s="244"/>
      <c r="G33" s="1151" t="s">
        <v>499</v>
      </c>
      <c r="H33" s="1152"/>
      <c r="I33" s="1152"/>
      <c r="J33" s="1153"/>
      <c r="K33" s="294" t="s">
        <v>484</v>
      </c>
      <c r="L33" s="294" t="s">
        <v>484</v>
      </c>
      <c r="M33" s="295" t="s">
        <v>484</v>
      </c>
      <c r="N33" s="296" t="s">
        <v>484</v>
      </c>
    </row>
    <row r="34" spans="1:16" ht="27" customHeight="1">
      <c r="A34" s="248"/>
      <c r="B34" s="244"/>
      <c r="C34" s="244"/>
      <c r="D34" s="244"/>
      <c r="E34" s="244"/>
      <c r="F34" s="244"/>
      <c r="G34" s="1151" t="s">
        <v>500</v>
      </c>
      <c r="H34" s="1152"/>
      <c r="I34" s="1152"/>
      <c r="J34" s="1153"/>
      <c r="K34" s="294" t="s">
        <v>484</v>
      </c>
      <c r="L34" s="294" t="s">
        <v>484</v>
      </c>
      <c r="M34" s="295">
        <v>4</v>
      </c>
      <c r="N34" s="296" t="s">
        <v>484</v>
      </c>
    </row>
    <row r="35" spans="1:16" ht="27" customHeight="1">
      <c r="A35" s="248"/>
      <c r="B35" s="244"/>
      <c r="C35" s="244"/>
      <c r="D35" s="244"/>
      <c r="E35" s="244"/>
      <c r="F35" s="244"/>
      <c r="G35" s="1151" t="s">
        <v>501</v>
      </c>
      <c r="H35" s="1152"/>
      <c r="I35" s="1152"/>
      <c r="J35" s="1153"/>
      <c r="K35" s="294">
        <v>85667</v>
      </c>
      <c r="L35" s="294">
        <v>25398</v>
      </c>
      <c r="M35" s="295">
        <v>30414</v>
      </c>
      <c r="N35" s="296">
        <v>-16.5</v>
      </c>
    </row>
    <row r="36" spans="1:16" ht="27" customHeight="1">
      <c r="A36" s="248"/>
      <c r="B36" s="244"/>
      <c r="C36" s="244"/>
      <c r="D36" s="244"/>
      <c r="E36" s="244"/>
      <c r="F36" s="244"/>
      <c r="G36" s="1151" t="s">
        <v>502</v>
      </c>
      <c r="H36" s="1152"/>
      <c r="I36" s="1152"/>
      <c r="J36" s="1153"/>
      <c r="K36" s="294">
        <v>12132</v>
      </c>
      <c r="L36" s="294">
        <v>3597</v>
      </c>
      <c r="M36" s="295">
        <v>5195</v>
      </c>
      <c r="N36" s="296">
        <v>-30.8</v>
      </c>
    </row>
    <row r="37" spans="1:16" ht="13.5" customHeight="1">
      <c r="A37" s="248"/>
      <c r="B37" s="244"/>
      <c r="C37" s="244"/>
      <c r="D37" s="244"/>
      <c r="E37" s="244"/>
      <c r="F37" s="244"/>
      <c r="G37" s="1151" t="s">
        <v>503</v>
      </c>
      <c r="H37" s="1152"/>
      <c r="I37" s="1152"/>
      <c r="J37" s="1153"/>
      <c r="K37" s="294" t="s">
        <v>484</v>
      </c>
      <c r="L37" s="294" t="s">
        <v>484</v>
      </c>
      <c r="M37" s="295">
        <v>2257</v>
      </c>
      <c r="N37" s="296" t="s">
        <v>484</v>
      </c>
    </row>
    <row r="38" spans="1:16" ht="27" customHeight="1">
      <c r="A38" s="248"/>
      <c r="B38" s="244"/>
      <c r="C38" s="244"/>
      <c r="D38" s="244"/>
      <c r="E38" s="244"/>
      <c r="F38" s="244"/>
      <c r="G38" s="1154" t="s">
        <v>504</v>
      </c>
      <c r="H38" s="1155"/>
      <c r="I38" s="1155"/>
      <c r="J38" s="1156"/>
      <c r="K38" s="297" t="s">
        <v>484</v>
      </c>
      <c r="L38" s="297" t="s">
        <v>484</v>
      </c>
      <c r="M38" s="298">
        <v>40</v>
      </c>
      <c r="N38" s="299" t="s">
        <v>484</v>
      </c>
      <c r="O38" s="293"/>
    </row>
    <row r="39" spans="1:16">
      <c r="A39" s="248"/>
      <c r="B39" s="244"/>
      <c r="C39" s="244"/>
      <c r="D39" s="244"/>
      <c r="E39" s="244"/>
      <c r="F39" s="244"/>
      <c r="G39" s="1154" t="s">
        <v>505</v>
      </c>
      <c r="H39" s="1155"/>
      <c r="I39" s="1155"/>
      <c r="J39" s="1156"/>
      <c r="K39" s="300" t="s">
        <v>484</v>
      </c>
      <c r="L39" s="300" t="s">
        <v>484</v>
      </c>
      <c r="M39" s="301">
        <v>-7960</v>
      </c>
      <c r="N39" s="302" t="s">
        <v>484</v>
      </c>
      <c r="O39" s="293"/>
    </row>
    <row r="40" spans="1:16" ht="27" customHeight="1">
      <c r="A40" s="248"/>
      <c r="B40" s="244"/>
      <c r="C40" s="244"/>
      <c r="D40" s="244"/>
      <c r="E40" s="244"/>
      <c r="F40" s="244"/>
      <c r="G40" s="1151" t="s">
        <v>506</v>
      </c>
      <c r="H40" s="1152"/>
      <c r="I40" s="1152"/>
      <c r="J40" s="1153"/>
      <c r="K40" s="300">
        <v>-199429</v>
      </c>
      <c r="L40" s="300">
        <v>-59125</v>
      </c>
      <c r="M40" s="301">
        <v>-124831</v>
      </c>
      <c r="N40" s="302">
        <v>-52.6</v>
      </c>
      <c r="O40" s="293"/>
    </row>
    <row r="41" spans="1:16">
      <c r="A41" s="248"/>
      <c r="B41" s="244"/>
      <c r="C41" s="244"/>
      <c r="D41" s="244"/>
      <c r="E41" s="244"/>
      <c r="F41" s="244"/>
      <c r="G41" s="1157" t="s">
        <v>278</v>
      </c>
      <c r="H41" s="1158"/>
      <c r="I41" s="1158"/>
      <c r="J41" s="1159"/>
      <c r="K41" s="294">
        <v>77338</v>
      </c>
      <c r="L41" s="300">
        <v>22929</v>
      </c>
      <c r="M41" s="301">
        <v>42339</v>
      </c>
      <c r="N41" s="302">
        <v>-45.8</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44" t="s">
        <v>475</v>
      </c>
      <c r="J49" s="1146" t="s">
        <v>510</v>
      </c>
      <c r="K49" s="1147"/>
      <c r="L49" s="1147"/>
      <c r="M49" s="1147"/>
      <c r="N49" s="1148"/>
    </row>
    <row r="50" spans="1:14">
      <c r="A50" s="248"/>
      <c r="B50" s="244"/>
      <c r="C50" s="244"/>
      <c r="D50" s="244"/>
      <c r="E50" s="244"/>
      <c r="F50" s="244"/>
      <c r="G50" s="312"/>
      <c r="H50" s="313"/>
      <c r="I50" s="1145"/>
      <c r="J50" s="314" t="s">
        <v>511</v>
      </c>
      <c r="K50" s="315" t="s">
        <v>512</v>
      </c>
      <c r="L50" s="316" t="s">
        <v>513</v>
      </c>
      <c r="M50" s="317" t="s">
        <v>514</v>
      </c>
      <c r="N50" s="318" t="s">
        <v>515</v>
      </c>
    </row>
    <row r="51" spans="1:14">
      <c r="A51" s="248"/>
      <c r="B51" s="244"/>
      <c r="C51" s="244"/>
      <c r="D51" s="244"/>
      <c r="E51" s="244"/>
      <c r="F51" s="244"/>
      <c r="G51" s="310" t="s">
        <v>516</v>
      </c>
      <c r="H51" s="311"/>
      <c r="I51" s="319">
        <v>250721</v>
      </c>
      <c r="J51" s="320">
        <v>72799</v>
      </c>
      <c r="K51" s="321">
        <v>-23.3</v>
      </c>
      <c r="L51" s="322">
        <v>216155</v>
      </c>
      <c r="M51" s="323">
        <v>-35.299999999999997</v>
      </c>
      <c r="N51" s="324">
        <v>12</v>
      </c>
    </row>
    <row r="52" spans="1:14">
      <c r="A52" s="248"/>
      <c r="B52" s="244"/>
      <c r="C52" s="244"/>
      <c r="D52" s="244"/>
      <c r="E52" s="244"/>
      <c r="F52" s="244"/>
      <c r="G52" s="325"/>
      <c r="H52" s="326" t="s">
        <v>517</v>
      </c>
      <c r="I52" s="327">
        <v>118913</v>
      </c>
      <c r="J52" s="328">
        <v>34528</v>
      </c>
      <c r="K52" s="329">
        <v>-28.6</v>
      </c>
      <c r="L52" s="330">
        <v>108827</v>
      </c>
      <c r="M52" s="331">
        <v>-19.600000000000001</v>
      </c>
      <c r="N52" s="332">
        <v>-9</v>
      </c>
    </row>
    <row r="53" spans="1:14">
      <c r="A53" s="248"/>
      <c r="B53" s="244"/>
      <c r="C53" s="244"/>
      <c r="D53" s="244"/>
      <c r="E53" s="244"/>
      <c r="F53" s="244"/>
      <c r="G53" s="310" t="s">
        <v>518</v>
      </c>
      <c r="H53" s="311"/>
      <c r="I53" s="319">
        <v>584961</v>
      </c>
      <c r="J53" s="320">
        <v>171795</v>
      </c>
      <c r="K53" s="321">
        <v>136</v>
      </c>
      <c r="L53" s="322">
        <v>228305</v>
      </c>
      <c r="M53" s="323">
        <v>5.6</v>
      </c>
      <c r="N53" s="324">
        <v>130.4</v>
      </c>
    </row>
    <row r="54" spans="1:14">
      <c r="A54" s="248"/>
      <c r="B54" s="244"/>
      <c r="C54" s="244"/>
      <c r="D54" s="244"/>
      <c r="E54" s="244"/>
      <c r="F54" s="244"/>
      <c r="G54" s="325"/>
      <c r="H54" s="326" t="s">
        <v>517</v>
      </c>
      <c r="I54" s="327">
        <v>344455</v>
      </c>
      <c r="J54" s="328">
        <v>101162</v>
      </c>
      <c r="K54" s="329">
        <v>193</v>
      </c>
      <c r="L54" s="330">
        <v>86611</v>
      </c>
      <c r="M54" s="331">
        <v>-20.399999999999999</v>
      </c>
      <c r="N54" s="332">
        <v>213.4</v>
      </c>
    </row>
    <row r="55" spans="1:14">
      <c r="A55" s="248"/>
      <c r="B55" s="244"/>
      <c r="C55" s="244"/>
      <c r="D55" s="244"/>
      <c r="E55" s="244"/>
      <c r="F55" s="244"/>
      <c r="G55" s="310" t="s">
        <v>519</v>
      </c>
      <c r="H55" s="311"/>
      <c r="I55" s="319">
        <v>704368</v>
      </c>
      <c r="J55" s="320">
        <v>207045</v>
      </c>
      <c r="K55" s="321">
        <v>20.5</v>
      </c>
      <c r="L55" s="322">
        <v>316331</v>
      </c>
      <c r="M55" s="323">
        <v>38.6</v>
      </c>
      <c r="N55" s="324">
        <v>-18.100000000000001</v>
      </c>
    </row>
    <row r="56" spans="1:14">
      <c r="A56" s="248"/>
      <c r="B56" s="244"/>
      <c r="C56" s="244"/>
      <c r="D56" s="244"/>
      <c r="E56" s="244"/>
      <c r="F56" s="244"/>
      <c r="G56" s="325"/>
      <c r="H56" s="326" t="s">
        <v>517</v>
      </c>
      <c r="I56" s="327">
        <v>434145</v>
      </c>
      <c r="J56" s="328">
        <v>127615</v>
      </c>
      <c r="K56" s="329">
        <v>26.1</v>
      </c>
      <c r="L56" s="330">
        <v>106387</v>
      </c>
      <c r="M56" s="331">
        <v>22.8</v>
      </c>
      <c r="N56" s="332">
        <v>3.3</v>
      </c>
    </row>
    <row r="57" spans="1:14">
      <c r="A57" s="248"/>
      <c r="B57" s="244"/>
      <c r="C57" s="244"/>
      <c r="D57" s="244"/>
      <c r="E57" s="244"/>
      <c r="F57" s="244"/>
      <c r="G57" s="310" t="s">
        <v>520</v>
      </c>
      <c r="H57" s="311"/>
      <c r="I57" s="319">
        <v>1458368</v>
      </c>
      <c r="J57" s="320">
        <v>435464</v>
      </c>
      <c r="K57" s="321">
        <v>110.3</v>
      </c>
      <c r="L57" s="322">
        <v>333013</v>
      </c>
      <c r="M57" s="323">
        <v>5.3</v>
      </c>
      <c r="N57" s="324">
        <v>105</v>
      </c>
    </row>
    <row r="58" spans="1:14">
      <c r="A58" s="248"/>
      <c r="B58" s="244"/>
      <c r="C58" s="244"/>
      <c r="D58" s="244"/>
      <c r="E58" s="244"/>
      <c r="F58" s="244"/>
      <c r="G58" s="325"/>
      <c r="H58" s="326" t="s">
        <v>517</v>
      </c>
      <c r="I58" s="327">
        <v>739657</v>
      </c>
      <c r="J58" s="328">
        <v>220859</v>
      </c>
      <c r="K58" s="329">
        <v>73.099999999999994</v>
      </c>
      <c r="L58" s="330">
        <v>126732</v>
      </c>
      <c r="M58" s="331">
        <v>19.100000000000001</v>
      </c>
      <c r="N58" s="332">
        <v>54</v>
      </c>
    </row>
    <row r="59" spans="1:14">
      <c r="A59" s="248"/>
      <c r="B59" s="244"/>
      <c r="C59" s="244"/>
      <c r="D59" s="244"/>
      <c r="E59" s="244"/>
      <c r="F59" s="244"/>
      <c r="G59" s="310" t="s">
        <v>521</v>
      </c>
      <c r="H59" s="311"/>
      <c r="I59" s="319">
        <v>710407</v>
      </c>
      <c r="J59" s="320">
        <v>210616</v>
      </c>
      <c r="K59" s="321">
        <v>-51.6</v>
      </c>
      <c r="L59" s="322">
        <v>280458</v>
      </c>
      <c r="M59" s="323">
        <v>-15.8</v>
      </c>
      <c r="N59" s="324">
        <v>-35.799999999999997</v>
      </c>
    </row>
    <row r="60" spans="1:14">
      <c r="A60" s="248"/>
      <c r="B60" s="244"/>
      <c r="C60" s="244"/>
      <c r="D60" s="244"/>
      <c r="E60" s="244"/>
      <c r="F60" s="244"/>
      <c r="G60" s="325"/>
      <c r="H60" s="326" t="s">
        <v>517</v>
      </c>
      <c r="I60" s="333">
        <v>580638</v>
      </c>
      <c r="J60" s="328">
        <v>172143</v>
      </c>
      <c r="K60" s="329">
        <v>-22.1</v>
      </c>
      <c r="L60" s="330">
        <v>127286</v>
      </c>
      <c r="M60" s="331">
        <v>0.4</v>
      </c>
      <c r="N60" s="332">
        <v>-22.5</v>
      </c>
    </row>
    <row r="61" spans="1:14">
      <c r="A61" s="248"/>
      <c r="B61" s="244"/>
      <c r="C61" s="244"/>
      <c r="D61" s="244"/>
      <c r="E61" s="244"/>
      <c r="F61" s="244"/>
      <c r="G61" s="310" t="s">
        <v>522</v>
      </c>
      <c r="H61" s="334"/>
      <c r="I61" s="335">
        <v>741765</v>
      </c>
      <c r="J61" s="336">
        <v>219544</v>
      </c>
      <c r="K61" s="337">
        <v>38.4</v>
      </c>
      <c r="L61" s="338">
        <v>274852</v>
      </c>
      <c r="M61" s="339">
        <v>-0.3</v>
      </c>
      <c r="N61" s="324">
        <v>38.700000000000003</v>
      </c>
    </row>
    <row r="62" spans="1:14">
      <c r="A62" s="248"/>
      <c r="B62" s="244"/>
      <c r="C62" s="244"/>
      <c r="D62" s="244"/>
      <c r="E62" s="244"/>
      <c r="F62" s="244"/>
      <c r="G62" s="325"/>
      <c r="H62" s="326" t="s">
        <v>517</v>
      </c>
      <c r="I62" s="327">
        <v>443562</v>
      </c>
      <c r="J62" s="328">
        <v>131261</v>
      </c>
      <c r="K62" s="329">
        <v>48.3</v>
      </c>
      <c r="L62" s="330">
        <v>111169</v>
      </c>
      <c r="M62" s="331">
        <v>0.5</v>
      </c>
      <c r="N62" s="332">
        <v>47.8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42.17</v>
      </c>
      <c r="G47" s="12">
        <v>46.31</v>
      </c>
      <c r="H47" s="12">
        <v>52.28</v>
      </c>
      <c r="I47" s="12">
        <v>54.27</v>
      </c>
      <c r="J47" s="13">
        <v>53.67</v>
      </c>
    </row>
    <row r="48" spans="2:10" ht="57.75" customHeight="1">
      <c r="B48" s="14"/>
      <c r="C48" s="1171" t="s">
        <v>4</v>
      </c>
      <c r="D48" s="1171"/>
      <c r="E48" s="1172"/>
      <c r="F48" s="15">
        <v>3.45</v>
      </c>
      <c r="G48" s="16">
        <v>5.96</v>
      </c>
      <c r="H48" s="16">
        <v>3.4</v>
      </c>
      <c r="I48" s="16">
        <v>4.97</v>
      </c>
      <c r="J48" s="17">
        <v>4.99</v>
      </c>
    </row>
    <row r="49" spans="2:10" ht="57.75" customHeight="1" thickBot="1">
      <c r="B49" s="18"/>
      <c r="C49" s="1173" t="s">
        <v>5</v>
      </c>
      <c r="D49" s="1173"/>
      <c r="E49" s="1174"/>
      <c r="F49" s="19">
        <v>5.57</v>
      </c>
      <c r="G49" s="20">
        <v>4.3600000000000003</v>
      </c>
      <c r="H49" s="20">
        <v>2.78</v>
      </c>
      <c r="I49" s="20">
        <v>3.26</v>
      </c>
      <c r="J49" s="21">
        <v>2.67</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鹿股 仁</cp:lastModifiedBy>
  <cp:lastPrinted>2017-05-08T08:30:06Z</cp:lastPrinted>
  <dcterms:created xsi:type="dcterms:W3CDTF">2017-02-15T16:13:22Z</dcterms:created>
  <dcterms:modified xsi:type="dcterms:W3CDTF">2017-05-23T04:46:43Z</dcterms:modified>
  <cp:category/>
</cp:coreProperties>
</file>