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AM36" i="9"/>
  <c r="C36" i="9"/>
  <c r="C35" i="9"/>
  <c r="BW34" i="9"/>
  <c r="BW35" i="9" s="1"/>
  <c r="BW36" i="9" s="1"/>
  <c r="BW37" i="9" s="1"/>
  <c r="BW38" i="9" s="1"/>
  <c r="BW39" i="9" s="1"/>
  <c r="BW40" i="9" s="1"/>
  <c r="BW41" i="9" s="1"/>
  <c r="BW42" i="9" s="1"/>
  <c r="BW43" i="9" s="1"/>
  <c r="C34" i="9"/>
  <c r="CO34" i="9" l="1"/>
  <c r="CO35" i="9" s="1"/>
  <c r="CO36" i="9" s="1"/>
  <c r="CO37" i="9" s="1"/>
  <c r="CO38" i="9" s="1"/>
  <c r="CO39" i="9" s="1"/>
  <c r="CO40"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<sst xmlns="http://schemas.openxmlformats.org/spreadsheetml/2006/main" count="992" uniqueCount="572">
  <si>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</si>
  <si>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</si>
  <si>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</si>
  <si>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</si>
  <si>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</si>
  <si>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</si>
  <si>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</si>
  <si>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</si>
  <si>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</si>
  <si>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</si>
  <si>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</si>
  <si>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</si>
  <si>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</si>
  <si>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</si>
  <si>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</si>
  <si>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</si>
  <si>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</si>
  <si>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</si>
  <si>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</si>
  <si>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</si>
  <si>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</si>
  <si>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</si>
  <si>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</si>
  <si>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</si>
  <si>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</si>
  <si>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</si>
  <si>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</si>
  <si>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</si>
  <si>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</si>
  <si>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</si>
  <si>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</si>
  <si>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</si>
  <si>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</si>
  <si>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</si>
  <si>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</si>
  <si>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</si>
  <si>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</si>
  <si>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</si>
  <si>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</si>
  <si>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</si>
  <si>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</si>
  <si>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</si>
  <si>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</si>
  <si>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</si>
  <si>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</si>
  <si>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</si>
  <si>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</si>
  <si>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</si>
  <si>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</si>
  <si>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</si>
  <si>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</si>
  <si>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</si>
  <si>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</si>
  <si>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</si>
  <si>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</si>
  <si>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</si>
  <si>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</si>
  <si>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</si>
  <si>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</si>
  <si>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</si>
  <si>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</si>
  <si>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</si>
  <si>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</si>
  <si>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</si>
  <si>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</si>
  <si>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</si>
  <si>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</si>
  <si>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</si>
  <si>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</si>
  <si>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</si>
  <si>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</si>
  <si>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</si>
  <si>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</si>
  <si>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</si>
  <si>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</si>
  <si>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</si>
  <si>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</si>
  <si>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</si>
  <si>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</si>
  <si>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</si>
  <si>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</si>
  <si>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</si>
  <si>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</si>
  <si>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</si>
  <si>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</si>
  <si>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</si>
  <si>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</si>
  <si>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</si>
  <si>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</si>
  <si>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</si>
  <si>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</si>
  <si>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</si>
  <si>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</si>
  <si>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</si>
  <si>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</si>
  <si>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</si>
  <si>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</si>
  <si>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</si>
  <si>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</si>
  <si>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</si>
  <si>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</si>
  <si>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</si>
  <si>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</si>
  <si>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</si>
  <si>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</si>
  <si>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</si>
  <si>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</si>
  <si>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</si>
  <si>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</si>
  <si>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</si>
  <si>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</si>
  <si>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</si>
  <si>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</si>
  <si>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</si>
  <si>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</si>
  <si>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</si>
  <si>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</si>
  <si>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</si>
  <si>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</si>
  <si>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</si>
  <si>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</si>
  <si>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</si>
  <si>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</si>
  <si>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</si>
  <si>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</si>
  <si>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</si>
  <si>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</si>
  <si>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</si>
  <si>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</si>
  <si>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</si>
  <si>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</si>
  <si>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</si>
  <si>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</si>
  <si>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</si>
  <si>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</si>
  <si>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</si>
  <si>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</si>
  <si>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</si>
  <si>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</si>
  <si>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</si>
  <si>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</si>
  <si>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</si>
  <si>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</si>
  <si>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</si>
  <si>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</si>
  <si>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</si>
  <si>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</si>
  <si>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</si>
  <si>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</si>
  <si>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</si>
  <si>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</si>
  <si>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</si>
  <si>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</si>
  <si>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</si>
  <si>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</si>
  <si>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</si>
  <si>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</si>
  <si>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</si>
  <si>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</si>
  <si>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</si>
  <si>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</si>
  <si>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</si>
  <si>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</si>
  <si>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</si>
  <si>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</si>
  <si>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</si>
  <si>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</si>
  <si>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</si>
  <si>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</si>
  <si>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</si>
  <si>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</si>
  <si>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</si>
  <si>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</si>
  <si>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</si>
  <si>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</si>
  <si>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</si>
  <si>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</si>
  <si>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</si>
  <si>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</si>
  <si>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</si>
  <si>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</si>
  <si>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</si>
  <si>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</si>
  <si>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</si>
  <si>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</si>
  <si>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</si>
  <si>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</si>
  <si>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</si>
  <si>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</si>
  <si>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</si>
  <si>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</si>
  <si>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</si>
  <si>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</si>
  <si>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福島県猪苗代町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</si>
  <si>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</si>
  <si>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</si>
  <si>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</si>
  <si>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</si>
  <si>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</si>
  <si>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</si>
  <si>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</si>
  <si>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</si>
  <si>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</si>
  <si>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</si>
  <si>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</si>
  <si>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</si>
  <si>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</si>
  <si>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</si>
  <si>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</si>
  <si>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</si>
  <si>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</si>
  <si>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</si>
  <si>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</si>
  <si>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</si>
  <si>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</si>
  <si>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</si>
  <si>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</si>
  <si>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</si>
  <si>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</si>
  <si>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</si>
  <si>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</si>
  <si>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</si>
  <si>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</si>
  <si>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</si>
  <si>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</si>
  <si>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</si>
  <si>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</si>
  <si>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</si>
  <si>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</si>
  <si>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</si>
  <si>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</si>
  <si>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</si>
  <si>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</si>
  <si>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</si>
  <si>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</si>
  <si>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</si>
  <si>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</si>
  <si>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</si>
  <si>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</si>
  <si>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</si>
  <si>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</si>
  <si>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</si>
  <si>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</si>
  <si>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</si>
  <si>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</si>
  <si>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</si>
  <si>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</si>
  <si>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</si>
  <si>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</si>
  <si>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</si>
  <si>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</si>
  <si>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</si>
  <si>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</si>
  <si>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</si>
  <si>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</si>
  <si>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</si>
  <si>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</si>
  <si>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</si>
  <si>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</si>
  <si>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</si>
  <si>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</si>
  <si>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</si>
  <si>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</si>
  <si>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</si>
  <si>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</si>
  <si>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</si>
  <si>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</si>
  <si>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</si>
  <si>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</si>
  <si>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</si>
  <si>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</si>
  <si>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</si>
  <si>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</si>
  <si>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</si>
  <si>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</si>
  <si>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</si>
  <si>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</si>
  <si>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</si>
  <si>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</si>
  <si>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</si>
  <si>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</si>
  <si>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</si>
  <si>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</si>
  <si>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</si>
  <si>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</si>
  <si>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</si>
  <si>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</si>
  <si>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</si>
  <si>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</si>
  <si>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</si>
  <si>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</si>
  <si>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</si>
  <si>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</si>
  <si>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</si>
  <si>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</si>
  <si>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</si>
  <si>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</si>
  <si>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</si>
  <si>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</si>
  <si>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</si>
  <si>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</si>
  <si>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</si>
  <si>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</si>
  <si>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</si>
  <si>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</si>
  <si>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</si>
  <si>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</si>
  <si>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</si>
  <si>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</si>
  <si>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</si>
  <si>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</si>
  <si>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</si>
  <si>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</si>
  <si>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</si>
  <si>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</si>
  <si>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</si>
  <si>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</si>
  <si>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</si>
  <si>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</si>
  <si>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</si>
  <si>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</si>
  <si>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</si>
  <si>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</si>
  <si>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</si>
  <si>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</si>
  <si>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</si>
  <si>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</si>
  <si>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</si>
  <si>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</si>
  <si>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</si>
  <si>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</si>
  <si>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</si>
  <si>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</si>
  <si>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</si>
  <si>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</si>
  <si>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</si>
  <si>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</si>
  <si>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</si>
  <si>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</si>
  <si>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</si>
  <si>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</si>
  <si>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</si>
  <si>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</si>
  <si>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福島県猪苗代町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</si>
  <si>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</si>
  <si>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</si>
  <si>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</si>
  <si>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</si>
  <si>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</si>
  <si>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</si>
  <si>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</si>
  <si>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</si>
  <si>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</si>
  <si>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</si>
  <si>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</si>
  <si>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</si>
  <si>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</si>
  <si>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</si>
  <si>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</si>
  <si>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</si>
  <si>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</si>
  <si>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</si>
  <si>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</si>
  <si>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</si>
  <si>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</si>
  <si>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</si>
  <si>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</si>
  <si>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</si>
  <si>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</si>
  <si>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</si>
  <si>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</si>
  <si>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</si>
  <si>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</si>
  <si>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</si>
  <si>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</si>
  <si>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</si>
  <si>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</si>
  <si>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</si>
  <si>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</si>
  <si>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</si>
  <si>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</si>
  <si>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</si>
  <si>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</si>
  <si>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</si>
  <si>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法非適用企業</t>
    <phoneticPr fontId="5"/>
  </si>
  <si>
    <t>特定環境保全公共下水道事業会計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</si>
  <si>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</si>
  <si>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</si>
  <si>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</si>
  <si>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</si>
  <si>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</si>
  <si>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</si>
  <si>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</si>
  <si>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</si>
  <si>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</si>
  <si>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</si>
  <si>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</si>
  <si>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</si>
  <si>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</si>
  <si>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</si>
  <si>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</si>
  <si>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</si>
  <si>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</si>
  <si>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</si>
  <si>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</si>
  <si>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</si>
  <si>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</si>
  <si>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</si>
  <si>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</si>
  <si>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</si>
  <si>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</si>
  <si>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</si>
  <si>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</si>
  <si>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</si>
  <si>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</si>
  <si>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</si>
  <si>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</si>
  <si>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</si>
  <si>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</si>
  <si>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</si>
  <si>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</si>
  <si>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</si>
  <si>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</si>
  <si>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</si>
  <si>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</si>
  <si>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</si>
  <si>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</si>
  <si>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</si>
  <si>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</si>
  <si>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</si>
  <si>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</si>
  <si>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</si>
  <si>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</si>
  <si>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</si>
  <si>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</si>
  <si>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</si>
  <si>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</si>
  <si>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</si>
  <si>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</si>
  <si>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</si>
  <si>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</si>
  <si>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</si>
  <si>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</si>
  <si>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</si>
  <si>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</si>
  <si>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</si>
  <si>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</si>
  <si>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</si>
  <si>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</si>
  <si>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</si>
  <si>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</si>
  <si>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</si>
  <si>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</si>
  <si>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</si>
  <si>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</si>
  <si>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</si>
  <si>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</si>
  <si>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</si>
  <si>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</si>
  <si>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</si>
  <si>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</si>
  <si>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</si>
  <si>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</si>
  <si>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</si>
  <si>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</si>
  <si>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</si>
  <si>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</si>
  <si>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</si>
  <si>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</si>
  <si>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</si>
  <si>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</si>
  <si>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</si>
  <si>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</si>
  <si>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</si>
  <si>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</si>
  <si>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</si>
  <si>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</si>
  <si>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</si>
  <si>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</si>
  <si>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</si>
  <si>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</si>
  <si>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</si>
  <si>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</si>
  <si>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</si>
  <si>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</si>
  <si>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</si>
  <si>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</si>
  <si>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</si>
  <si>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</si>
  <si>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</si>
  <si>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</si>
  <si>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</si>
  <si>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</si>
  <si>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</si>
  <si>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</si>
  <si>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</si>
  <si>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</si>
  <si>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</si>
  <si>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</si>
  <si>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</si>
  <si>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</si>
  <si>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</si>
  <si>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</si>
  <si>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</si>
  <si>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</si>
  <si>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</si>
  <si>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</si>
  <si>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</si>
  <si>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</si>
  <si>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</si>
  <si>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</si>
  <si>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</si>
  <si>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</si>
  <si>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</si>
  <si>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</si>
  <si>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</si>
  <si>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</si>
  <si>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</si>
  <si>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</si>
  <si>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</si>
  <si>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</si>
  <si>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</si>
  <si>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</si>
  <si>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</si>
  <si>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</si>
  <si>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</si>
  <si>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</si>
  <si>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</si>
  <si>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</si>
  <si>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4.37</t>
  </si>
  <si>
    <t>▲ 7.70</t>
  </si>
  <si>
    <t>水道事業会計</t>
  </si>
  <si>
    <t>一般会計</t>
  </si>
  <si>
    <t>国民健康保険特別会計</t>
  </si>
  <si>
    <t>公共下水道事業会計</t>
  </si>
  <si>
    <t>介護保険特別会計</t>
  </si>
  <si>
    <t>特定環境保全公共下水道事業会計</t>
  </si>
  <si>
    <t>農業集落排水事業会計</t>
  </si>
  <si>
    <t>病院事業会計</t>
  </si>
  <si>
    <t>その他会計（赤字）</t>
  </si>
  <si>
    <t>その他会計（黒字）</t>
  </si>
  <si>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</si>
  <si>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</si>
  <si>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</si>
  <si>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横向高原リゾート株式会社</t>
    <rPh sb="0" eb="2">
      <t>ヨコム</t>
    </rPh>
    <rPh sb="2" eb="4">
      <t>コウゲン</t>
    </rPh>
    <rPh sb="8" eb="10">
      <t>カブシキ</t>
    </rPh>
    <rPh sb="10" eb="12">
      <t>ガイシャ</t>
    </rPh>
    <phoneticPr fontId="2"/>
  </si>
  <si>
    <t>株式会社まちづくり猪苗代</t>
    <rPh sb="0" eb="2">
      <t>カブシキ</t>
    </rPh>
    <rPh sb="2" eb="4">
      <t>カイシャ</t>
    </rPh>
    <rPh sb="9" eb="12">
      <t>イナワシロ</t>
    </rPh>
    <phoneticPr fontId="2"/>
  </si>
  <si>
    <t>マリーナレイク猪苗代株式会社</t>
    <rPh sb="7" eb="10">
      <t>イナワシロ</t>
    </rPh>
    <rPh sb="10" eb="14">
      <t>カブシキガイシャ</t>
    </rPh>
    <phoneticPr fontId="2"/>
  </si>
  <si>
    <t>株式会社道の駅猪苗代</t>
    <rPh sb="4" eb="5">
      <t>ミチ</t>
    </rPh>
    <rPh sb="6" eb="7">
      <t>エキ</t>
    </rPh>
    <rPh sb="7" eb="10">
      <t>イナワシロ</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</si>
  <si>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</si>
  <si>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</si>
  <si>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</si>
  <si>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</si>
  <si>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</si>
  <si>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</si>
  <si>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</si>
  <si>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</si>
  <si>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</si>
  <si>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</si>
  <si>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決算期変更により半期分</t>
    <rPh sb="0" eb="3">
      <t>ケッサンキ</t>
    </rPh>
    <rPh sb="3" eb="5">
      <t>ヘンコウ</t>
    </rPh>
    <rPh sb="8" eb="10">
      <t>ハンキ</t>
    </rPh>
    <rPh sb="10" eb="11">
      <t>ブン</t>
    </rPh>
    <phoneticPr fontId="2"/>
  </si>
  <si>
    <t>H27.11月より供用開始</t>
    <rPh sb="6" eb="7">
      <t>ガツ</t>
    </rPh>
    <rPh sb="9" eb="11">
      <t>キョウヨウ</t>
    </rPh>
    <rPh sb="11" eb="13">
      <t>カイシ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</si>
  <si>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</si>
  <si>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</si>
  <si>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</si>
  <si>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</si>
  <si>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</si>
  <si>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</si>
  <si>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</si>
  <si>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</si>
  <si>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</si>
  <si>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２３年度における類似団体との比較では、将来負担比率で２９．９％、実質公債費比率で２．６％当町が上回っている。平成２７年度までに当町の将来負担比率は２６．４％、実質公債費比率は３．３％改善しているものの、類似団体との比較では、将来負担比率については３１．３％と平成２３年度比較よりも差が広がっており、実質公債費比率は０．８％と差が狭まっている状況にある。類似団体内平均値を上回る状況が続いている要因としては、平成２５年度以降の重点施策への財源措置として一時的に内部方針を超える起債により対応してきた影響などが考えられ、今後数年は影響が続くものと見込まれる。これらのことから、今後は両比率ともにこれまでの減少傾向から横ばいあるいは若干の上昇に転じる可能性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</si>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</sst>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53473</c:v>
                </c:pt>
                <c:pt idx="1">
                  <c:v>49663</c:v>
                </c:pt>
                <c:pt idx="2">
                  <c:v>70599</c:v>
                </c:pt>
                <c:pt idx="3">
                  <c:v>122927</c:v>
                </c:pt>
                <c:pt idx="4">
                  <c:v>123402</c:v>
                </c:pt>
              </c:numCache>
            </c:numRef>
          </c:val>
          <c:smooth val="0"/>
        </c:ser>
        <c:dLbls>
          <c:showLegendKey val="0"/>
          <c:showVal val="0"/>
          <c:showCatName val="0"/>
          <c:showSerName val="0"/>
          <c:showPercent val="0"/>
          <c:showBubbleSize val="0"/>
        </c:dLbls>
        <c:marker val="1"/>
        <c:smooth val="0"/>
        <c:axId val="100557952"/>
        <c:axId val="100559872"/>
      </c:lineChart>
      <c:catAx>
        <c:axId val="100557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59872"/>
        <c:crosses val="autoZero"/>
        <c:auto val="1"/>
        <c:lblAlgn val="ctr"/>
        <c:lblOffset val="100"/>
        <c:tickLblSkip val="1"/>
        <c:tickMarkSkip val="1"/>
        <c:noMultiLvlLbl val="0"/>
      </c:catAx>
      <c:valAx>
        <c:axId val="100559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5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6.96</c:v>
                </c:pt>
                <c:pt idx="1">
                  <c:v>5.19</c:v>
                </c:pt>
                <c:pt idx="2">
                  <c:v>5.07</c:v>
                </c:pt>
                <c:pt idx="3">
                  <c:v>5.36</c:v>
                </c:pt>
                <c:pt idx="4">
                  <c:v>4.4800000000000004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18.61</c:v>
                </c:pt>
                <c:pt idx="1">
                  <c:v>25.2</c:v>
                </c:pt>
                <c:pt idx="2">
                  <c:v>20.92</c:v>
                </c:pt>
                <c:pt idx="3">
                  <c:v>12.73</c:v>
                </c:pt>
                <c:pt idx="4">
                  <c:v>21.19</c:v>
                </c:pt>
              </c:numCache>
            </c:numRef>
          </c:val>
        </c:ser>
        <c:dLbls>
          <c:showLegendKey val="0"/>
          <c:showVal val="0"/>
          <c:showCatName val="0"/>
          <c:showSerName val="0"/>
          <c:showPercent val="0"/>
          <c:showBubbleSize val="0"/>
        </c:dLbls>
        <c:gapWidth val="250"/>
        <c:overlap val="100"/>
        <c:axId val="125228544"/>
        <c:axId val="125230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7.48</c:v>
                </c:pt>
                <c:pt idx="1">
                  <c:v>4.66</c:v>
                </c:pt>
                <c:pt idx="2">
                  <c:v>-4.37</c:v>
                </c:pt>
                <c:pt idx="3">
                  <c:v>-7.7</c:v>
                </c:pt>
                <c:pt idx="4">
                  <c:v>8.35</c:v>
                </c:pt>
              </c:numCache>
            </c:numRef>
          </c:val>
          <c:smooth val="0"/>
        </c:ser>
        <c:dLbls>
          <c:showLegendKey val="0"/>
          <c:showVal val="0"/>
          <c:showCatName val="0"/>
          <c:showSerName val="0"/>
          <c:showPercent val="0"/>
          <c:showBubbleSize val="0"/>
        </c:dLbls>
        <c:marker val="1"/>
        <c:smooth val="0"/>
        <c:axId val="125228544"/>
        <c:axId val="125230464"/>
      </c:lineChart>
      <c:catAx>
        <c:axId val="1252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230464"/>
        <c:crosses val="autoZero"/>
        <c:auto val="1"/>
        <c:lblAlgn val="ctr"/>
        <c:lblOffset val="100"/>
        <c:tickLblSkip val="1"/>
        <c:tickMarkSkip val="1"/>
        <c:noMultiLvlLbl val="0"/>
      </c:catAx>
      <c:valAx>
        <c:axId val="1252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0.18</c:v>
                </c:pt>
                <c:pt idx="4">
                  <c:v>#N/A</c:v>
                </c:pt>
                <c:pt idx="5">
                  <c:v>0</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c:v>
                </c:pt>
                <c:pt idx="2">
                  <c:v>#N/A</c:v>
                </c:pt>
                <c:pt idx="3">
                  <c:v>0.11</c:v>
                </c:pt>
                <c:pt idx="4">
                  <c:v>#N/A</c:v>
                </c:pt>
                <c:pt idx="5">
                  <c:v>0.03</c:v>
                </c:pt>
                <c:pt idx="6">
                  <c:v>#N/A</c:v>
                </c:pt>
                <c:pt idx="7">
                  <c:v>0.09</c:v>
                </c:pt>
                <c:pt idx="8">
                  <c:v>#N/A</c:v>
                </c:pt>
                <c:pt idx="9">
                  <c:v>7.0000000000000007E-2</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0.38</c:v>
                </c:pt>
                <c:pt idx="2">
                  <c:v>#N/A</c:v>
                </c:pt>
                <c:pt idx="3">
                  <c:v>0.2</c:v>
                </c:pt>
                <c:pt idx="4">
                  <c:v>#N/A</c:v>
                </c:pt>
                <c:pt idx="5">
                  <c:v>0.22</c:v>
                </c:pt>
                <c:pt idx="6">
                  <c:v>#N/A</c:v>
                </c:pt>
                <c:pt idx="7">
                  <c:v>0.08</c:v>
                </c:pt>
                <c:pt idx="8">
                  <c:v>#N/A</c:v>
                </c:pt>
                <c:pt idx="9">
                  <c:v>0.11</c:v>
                </c:pt>
              </c:numCache>
            </c:numRef>
          </c:val>
        </c:ser>
        <c:ser>
          <c:idx val="4"/>
          <c:order val="4"/>
          <c:tx>
            <c:strRef>
              <c:f>データシート!$A$31</c:f>
              <c:strCache>
                <c:ptCount val="1"/>
                <c:pt idx="0">
                  <c:v>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0.24</c:v>
                </c:pt>
                <c:pt idx="4">
                  <c:v>#N/A</c:v>
                </c:pt>
                <c:pt idx="5">
                  <c:v>0.2</c:v>
                </c:pt>
                <c:pt idx="6">
                  <c:v>#N/A</c:v>
                </c:pt>
                <c:pt idx="7">
                  <c:v>0.17</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0.09</c:v>
                </c:pt>
                <c:pt idx="4">
                  <c:v>#N/A</c:v>
                </c:pt>
                <c:pt idx="5">
                  <c:v>0.43</c:v>
                </c:pt>
                <c:pt idx="6">
                  <c:v>#N/A</c:v>
                </c:pt>
                <c:pt idx="7">
                  <c:v>0.27</c:v>
                </c:pt>
                <c:pt idx="8">
                  <c:v>#N/A</c:v>
                </c:pt>
                <c:pt idx="9">
                  <c:v>0.18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0.24</c:v>
                </c:pt>
                <c:pt idx="4">
                  <c:v>#N/A</c:v>
                </c:pt>
                <c:pt idx="5">
                  <c:v>0.37</c:v>
                </c:pt>
                <c:pt idx="6">
                  <c:v>#N/A</c:v>
                </c:pt>
                <c:pt idx="7">
                  <c:v>0.28999999999999998</c:v>
                </c:pt>
                <c:pt idx="8">
                  <c:v>#N/A</c:v>
                </c:pt>
                <c:pt idx="9">
                  <c:v>0.31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2.0499999999999998</c:v>
                </c:pt>
                <c:pt idx="2">
                  <c:v>#N/A</c:v>
                </c:pt>
                <c:pt idx="3">
                  <c:v>2.2400000000000002</c:v>
                </c:pt>
                <c:pt idx="4">
                  <c:v>#N/A</c:v>
                </c:pt>
                <c:pt idx="5">
                  <c:v>2.2999999999999998</c:v>
                </c:pt>
                <c:pt idx="6">
                  <c:v>#N/A</c:v>
                </c:pt>
                <c:pt idx="7">
                  <c:v>2.31</c:v>
                </c:pt>
                <c:pt idx="8">
                  <c:v>#N/A</c:v>
                </c:pt>
                <c:pt idx="9">
                  <c:v>0.87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6.96</c:v>
                </c:pt>
                <c:pt idx="2">
                  <c:v>#N/A</c:v>
                </c:pt>
                <c:pt idx="3">
                  <c:v>5.18</c:v>
                </c:pt>
                <c:pt idx="4">
                  <c:v>#N/A</c:v>
                </c:pt>
                <c:pt idx="5">
                  <c:v>5.0599999999999996</c:v>
                </c:pt>
                <c:pt idx="6">
                  <c:v>#N/A</c:v>
                </c:pt>
                <c:pt idx="7">
                  <c:v>5.35</c:v>
                </c:pt>
                <c:pt idx="8">
                  <c:v>#N/A</c:v>
                </c:pt>
                <c:pt idx="9">
                  <c:v>4.4800000000000004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4.57</c:v>
                </c:pt>
                <c:pt idx="2">
                  <c:v>#N/A</c:v>
                </c:pt>
                <c:pt idx="3">
                  <c:v>6.39</c:v>
                </c:pt>
                <c:pt idx="4">
                  <c:v>#N/A</c:v>
                </c:pt>
                <c:pt idx="5">
                  <c:v>8.31</c:v>
                </c:pt>
                <c:pt idx="6">
                  <c:v>#N/A</c:v>
                </c:pt>
                <c:pt idx="7">
                  <c:v>10.61</c:v>
                </c:pt>
                <c:pt idx="8">
                  <c:v>#N/A</c:v>
                </c:pt>
                <c:pt idx="9">
                  <c:v>11.59</c:v>
                </c:pt>
              </c:numCache>
            </c:numRef>
          </c:val>
        </c:ser>
        <c:dLbls>
          <c:showLegendKey val="0"/>
          <c:showVal val="0"/>
          <c:showCatName val="0"/>
          <c:showSerName val="0"/>
          <c:showPercent val="0"/>
          <c:showBubbleSize val="0"/>
        </c:dLbls>
        <c:gapWidth val="150"/>
        <c:overlap val="100"/>
        <c:axId val="125316096"/>
        <c:axId val="125317888"/>
      </c:barChart>
      <c:catAx>
        <c:axId val="1253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17888"/>
        <c:crosses val="autoZero"/>
        <c:auto val="1"/>
        <c:lblAlgn val="ctr"/>
        <c:lblOffset val="100"/>
        <c:tickLblSkip val="1"/>
        <c:tickMarkSkip val="1"/>
        <c:noMultiLvlLbl val="0"/>
      </c:catAx>
      <c:valAx>
        <c:axId val="12531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1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836</c:v>
                </c:pt>
                <c:pt idx="5">
                  <c:v>824</c:v>
                </c:pt>
                <c:pt idx="8">
                  <c:v>813</c:v>
                </c:pt>
                <c:pt idx="11">
                  <c:v>833</c:v>
                </c:pt>
                <c:pt idx="14">
                  <c:v>834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98</c:v>
                </c:pt>
                <c:pt idx="3">
                  <c:v>77</c:v>
                </c:pt>
                <c:pt idx="6">
                  <c:v>45</c:v>
                </c:pt>
                <c:pt idx="9">
                  <c:v>23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c:v>
                </c:pt>
                <c:pt idx="3">
                  <c:v>33</c:v>
                </c:pt>
                <c:pt idx="6">
                  <c:v>24</c:v>
                </c:pt>
                <c:pt idx="9">
                  <c:v>17</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283</c:v>
                </c:pt>
                <c:pt idx="3">
                  <c:v>309</c:v>
                </c:pt>
                <c:pt idx="6">
                  <c:v>312</c:v>
                </c:pt>
                <c:pt idx="9">
                  <c:v>290</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1000</c:v>
                </c:pt>
                <c:pt idx="3">
                  <c:v>969</c:v>
                </c:pt>
                <c:pt idx="6">
                  <c:v>932</c:v>
                </c:pt>
                <c:pt idx="9">
                  <c:v>916</c:v>
                </c:pt>
                <c:pt idx="12">
                  <c:v>915</c:v>
                </c:pt>
              </c:numCache>
            </c:numRef>
          </c:val>
        </c:ser>
        <c:dLbls>
          <c:showLegendKey val="0"/>
          <c:showVal val="0"/>
          <c:showCatName val="0"/>
          <c:showSerName val="0"/>
          <c:showPercent val="0"/>
          <c:showBubbleSize val="0"/>
        </c:dLbls>
        <c:gapWidth val="100"/>
        <c:overlap val="100"/>
        <c:axId val="99252864"/>
        <c:axId val="9927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589</c:v>
                </c:pt>
                <c:pt idx="2">
                  <c:v>#N/A</c:v>
                </c:pt>
                <c:pt idx="3">
                  <c:v>#N/A</c:v>
                </c:pt>
                <c:pt idx="4">
                  <c:v>564</c:v>
                </c:pt>
                <c:pt idx="5">
                  <c:v>#N/A</c:v>
                </c:pt>
                <c:pt idx="6">
                  <c:v>#N/A</c:v>
                </c:pt>
                <c:pt idx="7">
                  <c:v>501</c:v>
                </c:pt>
                <c:pt idx="8">
                  <c:v>#N/A</c:v>
                </c:pt>
                <c:pt idx="9">
                  <c:v>#N/A</c:v>
                </c:pt>
                <c:pt idx="10">
                  <c:v>413</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99252864"/>
        <c:axId val="99271424"/>
      </c:lineChart>
      <c:catAx>
        <c:axId val="9925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71424"/>
        <c:crosses val="autoZero"/>
        <c:auto val="1"/>
        <c:lblAlgn val="ctr"/>
        <c:lblOffset val="100"/>
        <c:tickLblSkip val="1"/>
        <c:tickMarkSkip val="1"/>
        <c:noMultiLvlLbl val="0"/>
      </c:catAx>
      <c:valAx>
        <c:axId val="9927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5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8595</c:v>
                </c:pt>
                <c:pt idx="5">
                  <c:v>8613</c:v>
                </c:pt>
                <c:pt idx="8">
                  <c:v>8588</c:v>
                </c:pt>
                <c:pt idx="11">
                  <c:v>8637</c:v>
                </c:pt>
                <c:pt idx="14">
                  <c:v>8812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706</c:v>
                </c:pt>
                <c:pt idx="5">
                  <c:v>754</c:v>
                </c:pt>
                <c:pt idx="8">
                  <c:v>747</c:v>
                </c:pt>
                <c:pt idx="11">
                  <c:v>698</c:v>
                </c:pt>
                <c:pt idx="14">
                  <c:v>660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2292</c:v>
                </c:pt>
                <c:pt idx="5">
                  <c:v>2564</c:v>
                </c:pt>
                <c:pt idx="8">
                  <c:v>2045</c:v>
                </c:pt>
                <c:pt idx="11">
                  <c:v>1212</c:v>
                </c:pt>
                <c:pt idx="14">
                  <c:v>1765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4</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1497</c:v>
                </c:pt>
                <c:pt idx="3">
                  <c:v>1480</c:v>
                </c:pt>
                <c:pt idx="6">
                  <c:v>1451</c:v>
                </c:pt>
                <c:pt idx="9">
                  <c:v>1288</c:v>
                </c:pt>
                <c:pt idx="12">
                  <c:v>1222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c:v>
                </c:pt>
                <c:pt idx="3">
                  <c:v>18</c:v>
                </c:pt>
                <c:pt idx="6">
                  <c:v>18</c:v>
                </c:pt>
                <c:pt idx="9">
                  <c:v>16</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5081</c:v>
                </c:pt>
                <c:pt idx="3">
                  <c:v>4797</c:v>
                </c:pt>
                <c:pt idx="6">
                  <c:v>4526</c:v>
                </c:pt>
                <c:pt idx="9">
                  <c:v>4365</c:v>
                </c:pt>
                <c:pt idx="12">
                  <c:v>4203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136</c:v>
                </c:pt>
                <c:pt idx="3">
                  <c:v>66</c:v>
                </c:pt>
                <c:pt idx="6">
                  <c:v>24</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9020</c:v>
                </c:pt>
                <c:pt idx="3">
                  <c:v>8811</c:v>
                </c:pt>
                <c:pt idx="6">
                  <c:v>8514</c:v>
                </c:pt>
                <c:pt idx="9">
                  <c:v>8473</c:v>
                </c:pt>
                <c:pt idx="12">
                  <c:v>8862</c:v>
                </c:pt>
              </c:numCache>
            </c:numRef>
          </c:val>
        </c:ser>
        <c:dLbls>
          <c:showLegendKey val="0"/>
          <c:showVal val="0"/>
          <c:showCatName val="0"/>
          <c:showSerName val="0"/>
          <c:showPercent val="0"/>
          <c:showBubbleSize val="0"/>
        </c:dLbls>
        <c:gapWidth val="100"/>
        <c:overlap val="100"/>
        <c:axId val="125262080"/>
        <c:axId val="12526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4168</c:v>
                </c:pt>
                <c:pt idx="2">
                  <c:v>#N/A</c:v>
                </c:pt>
                <c:pt idx="3">
                  <c:v>#N/A</c:v>
                </c:pt>
                <c:pt idx="4">
                  <c:v>3244</c:v>
                </c:pt>
                <c:pt idx="5">
                  <c:v>#N/A</c:v>
                </c:pt>
                <c:pt idx="6">
                  <c:v>#N/A</c:v>
                </c:pt>
                <c:pt idx="7">
                  <c:v>3155</c:v>
                </c:pt>
                <c:pt idx="8">
                  <c:v>#N/A</c:v>
                </c:pt>
                <c:pt idx="9">
                  <c:v>#N/A</c:v>
                </c:pt>
                <c:pt idx="10">
                  <c:v>3596</c:v>
                </c:pt>
                <c:pt idx="11">
                  <c:v>#N/A</c:v>
                </c:pt>
                <c:pt idx="12">
                  <c:v>#N/A</c:v>
                </c:pt>
                <c:pt idx="13">
                  <c:v>3066</c:v>
                </c:pt>
                <c:pt idx="14">
                  <c:v>#N/A</c:v>
                </c:pt>
              </c:numCache>
            </c:numRef>
          </c:val>
          <c:smooth val="0"/>
        </c:ser>
        <c:dLbls>
          <c:showLegendKey val="0"/>
          <c:showVal val="0"/>
          <c:showCatName val="0"/>
          <c:showSerName val="0"/>
          <c:showPercent val="0"/>
          <c:showBubbleSize val="0"/>
        </c:dLbls>
        <c:marker val="1"/>
        <c:smooth val="0"/>
        <c:axId val="125262080"/>
        <c:axId val="125264256"/>
      </c:lineChart>
      <c:catAx>
        <c:axId val="12526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64256"/>
        <c:crosses val="autoZero"/>
        <c:auto val="1"/>
        <c:lblAlgn val="ctr"/>
        <c:lblOffset val="100"/>
        <c:tickLblSkip val="1"/>
        <c:tickMarkSkip val="1"/>
        <c:noMultiLvlLbl val="0"/>
      </c:catAx>
      <c:valAx>
        <c:axId val="12526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6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880576"/>
        <c:axId val="125886848"/>
      </c:scatterChart>
      <c:valAx>
        <c:axId val="125880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86848"/>
        <c:crosses val="autoZero"/>
        <c:crossBetween val="midCat"/>
      </c:valAx>
      <c:valAx>
        <c:axId val="125886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80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14.9</c:v>
                </c:pt>
                <c:pt idx="1">
                  <c:v>13.6</c:v>
                </c:pt>
                <c:pt idx="2">
                  <c:v>12.5</c:v>
                </c:pt>
                <c:pt idx="3">
                  <c:v>11.3</c:v>
                </c:pt>
                <c:pt idx="4">
                  <c:v>9.8000000000000007</c:v>
                </c:pt>
              </c:numCache>
            </c:numRef>
          </c:xVal>
          <c:yVal>
            <c:numRef>
              <c:f>公会計指標分析・財政指標組合せ分析表!$K$73:$O$73</c:f>
              <c:numCache>
                <c:formatCode>#,##0.0;"▲ "#,##0.0</c:formatCode>
                <c:ptCount val="5"/>
                <c:pt idx="0">
                  <c:v>94.2</c:v>
                </c:pt>
                <c:pt idx="1">
                  <c:v>74.2</c:v>
                </c:pt>
                <c:pt idx="2">
                  <c:v>72.3</c:v>
                </c:pt>
                <c:pt idx="3">
                  <c:v>82.8</c:v>
                </c:pt>
                <c:pt idx="4">
                  <c:v>67.8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26132224"/>
        <c:axId val="126134144"/>
      </c:scatterChart>
      <c:valAx>
        <c:axId val="126132224"/>
        <c:scaling>
          <c:orientation val="minMax"/>
          <c:max val="15.4"/>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34144"/>
        <c:crosses val="autoZero"/>
        <c:crossBetween val="midCat"/>
      </c:valAx>
      <c:valAx>
        <c:axId val="126134144"/>
        <c:scaling>
          <c:orientation val="minMax"/>
          <c:max val="10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32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年度一般会計の元利償還金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繰上償還等控除後）は、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９１４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１１５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また、公営企業債の元利償還金に対する繰入金は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２８９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７９４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１８６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千円の減少、組合等が起こした地方債の元利償還金に対する負担金等は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９６２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９４０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普通交付税の減少や臨時財政対策債発行可能額の減少等により、平成２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年度の実質公債費比率（単年度）は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なお、実質公債費比率は過去３ヵ年の平均値を用いるため、平成２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将来負担額の主な内容は、一般会計等に係る地方債現在高が８，</a:t>
          </a:r>
          <a:r>
            <a:rPr kumimoji="1" lang="ja-JP" altLang="en-US" sz="1100">
              <a:solidFill>
                <a:schemeClr val="dk1"/>
              </a:solidFill>
              <a:effectLst/>
              <a:latin typeface="+mn-lt"/>
              <a:ea typeface="+mn-ea"/>
              <a:cs typeface="+mn-cs"/>
            </a:rPr>
            <a:t>８６１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６５０</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％）、公営企業債等繰入見込額が４，</a:t>
          </a:r>
          <a:r>
            <a:rPr kumimoji="1" lang="ja-JP" altLang="en-US" sz="1100">
              <a:solidFill>
                <a:schemeClr val="dk1"/>
              </a:solidFill>
              <a:effectLst/>
              <a:latin typeface="+mn-lt"/>
              <a:ea typeface="+mn-ea"/>
              <a:cs typeface="+mn-cs"/>
            </a:rPr>
            <a:t>２０２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６８７</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％）、退職手当負担見込額が１，２</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２２１</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％）、債務負担行為に基づく支出予定額が１，１６４千円、組合負担等見込額が１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６７５</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将来負担額から控除される充当可能基金は１，</a:t>
          </a:r>
          <a:r>
            <a:rPr kumimoji="1" lang="ja-JP" altLang="en-US" sz="1100">
              <a:solidFill>
                <a:schemeClr val="dk1"/>
              </a:solidFill>
              <a:effectLst/>
              <a:latin typeface="+mn-lt"/>
              <a:ea typeface="+mn-ea"/>
              <a:cs typeface="+mn-cs"/>
            </a:rPr>
            <a:t>７６４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６７７</a:t>
          </a:r>
          <a:r>
            <a:rPr kumimoji="1" lang="ja-JP" altLang="ja-JP" sz="1100">
              <a:solidFill>
                <a:schemeClr val="dk1"/>
              </a:solidFill>
              <a:effectLst/>
              <a:latin typeface="+mn-lt"/>
              <a:ea typeface="+mn-ea"/>
              <a:cs typeface="+mn-cs"/>
            </a:rPr>
            <a:t>千円、充当可能特定歳入（公営住宅使用料等）が６</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３０９</a:t>
          </a:r>
          <a:r>
            <a:rPr kumimoji="1" lang="ja-JP" altLang="ja-JP" sz="1100">
              <a:solidFill>
                <a:schemeClr val="dk1"/>
              </a:solidFill>
              <a:effectLst/>
              <a:latin typeface="+mn-lt"/>
              <a:ea typeface="+mn-ea"/>
              <a:cs typeface="+mn-cs"/>
            </a:rPr>
            <a:t>千円、基準財政需要額算入見込額（交付税措置額）が８，</a:t>
          </a:r>
          <a:r>
            <a:rPr kumimoji="1" lang="ja-JP" altLang="en-US" sz="1100">
              <a:solidFill>
                <a:schemeClr val="dk1"/>
              </a:solidFill>
              <a:effectLst/>
              <a:latin typeface="+mn-lt"/>
              <a:ea typeface="+mn-ea"/>
              <a:cs typeface="+mn-cs"/>
            </a:rPr>
            <a:t>８１１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９００</a:t>
          </a:r>
          <a:r>
            <a:rPr kumimoji="1" lang="ja-JP" altLang="ja-JP" sz="1100">
              <a:solidFill>
                <a:schemeClr val="dk1"/>
              </a:solidFill>
              <a:effectLst/>
              <a:latin typeface="+mn-lt"/>
              <a:ea typeface="+mn-ea"/>
              <a:cs typeface="+mn-cs"/>
            </a:rPr>
            <a:t>千円である。</a:t>
          </a:r>
          <a:endParaRPr lang="ja-JP" altLang="ja-JP" sz="1400">
            <a:effectLst/>
          </a:endParaRPr>
        </a:p>
        <a:p>
          <a:r>
            <a:rPr kumimoji="1" lang="ja-JP" altLang="ja-JP" sz="1100">
              <a:solidFill>
                <a:schemeClr val="dk1"/>
              </a:solidFill>
              <a:effectLst/>
              <a:latin typeface="+mn-lt"/>
              <a:ea typeface="+mn-ea"/>
              <a:cs typeface="+mn-cs"/>
            </a:rPr>
            <a:t>　上記より平成２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年度の将来負担比率は</a:t>
          </a:r>
          <a:r>
            <a:rPr kumimoji="1" lang="ja-JP" altLang="en-US" sz="1100">
              <a:solidFill>
                <a:schemeClr val="dk1"/>
              </a:solidFill>
              <a:effectLst/>
              <a:latin typeface="+mn-lt"/>
              <a:ea typeface="+mn-ea"/>
              <a:cs typeface="+mn-cs"/>
            </a:rPr>
            <a:t>６７</a:t>
          </a:r>
          <a:r>
            <a:rPr kumimoji="1" lang="ja-JP" altLang="ja-JP" sz="1100">
              <a:solidFill>
                <a:schemeClr val="dk1"/>
              </a:solidFill>
              <a:effectLst/>
              <a:latin typeface="+mn-lt"/>
              <a:ea typeface="+mn-ea"/>
              <a:cs typeface="+mn-cs"/>
            </a:rPr>
            <a:t>．８％となった。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等の自主財源の確保が厳しい中、老齢人口の増加に伴う扶助費の増加、特別会計への繰出金、投資的経費となる大規模事業の実施により多くの財政需要が見込まれており、財政力指数では類似団体よりも０．１７ポイント下回っている。</a:t>
          </a:r>
          <a:endParaRPr kumimoji="1" lang="en-US" altLang="ja-JP" sz="1300">
            <a:latin typeface="ＭＳ Ｐゴシック"/>
          </a:endParaRPr>
        </a:p>
        <a:p>
          <a:r>
            <a:rPr kumimoji="1" lang="ja-JP" altLang="en-US" sz="1300">
              <a:latin typeface="ＭＳ Ｐゴシック"/>
            </a:rPr>
            <a:t>　税の徴収等による歳入の確保をさらに強化するとともに、事務事業においては、必要性や緊急性の高い事業から優先順位を付して、財政基盤の強化に努める。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ると下回っているものの、扶助費の増加や特別会計への繰出金は年々増加傾向にあるため、全ての事務事業において優先順位を付して、優先順位の低い事業については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17907</xdr:rowOff>
    </xdr:from>
    <xdr:to>
      <xdr:col>7</xdr:col>
      <xdr:colOff>152400</xdr:colOff>
      <xdr:row>62</xdr:row>
      <xdr:rowOff>124079</xdr:rowOff>
    </xdr:to>
    <xdr:cxnSp macro="">
      <xdr:nvCxnSpPr>
        <xdr:cNvPr id="129" name="直線コネクタ 128"/>
        <xdr:cNvCxnSpPr/>
      </xdr:nvCxnSpPr>
      <xdr:spPr>
        <a:xfrm flipV="1">
          <a:off x="4114800" y="10647807"/>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124079</xdr:rowOff>
    </xdr:to>
    <xdr:cxnSp macro="">
      <xdr:nvCxnSpPr>
        <xdr:cNvPr id="132" name="直線コネクタ 131"/>
        <xdr:cNvCxnSpPr/>
      </xdr:nvCxnSpPr>
      <xdr:spPr>
        <a:xfrm>
          <a:off x="3225800" y="107419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112014</xdr:rowOff>
    </xdr:from>
    <xdr:to>
      <xdr:col>4</xdr:col>
      <xdr:colOff>482600</xdr:colOff>
      <xdr:row>62</xdr:row>
      <xdr:rowOff>114427</xdr:rowOff>
    </xdr:to>
    <xdr:cxnSp macro="">
      <xdr:nvCxnSpPr>
        <xdr:cNvPr id="135" name="直線コネクタ 134"/>
        <xdr:cNvCxnSpPr/>
      </xdr:nvCxnSpPr>
      <xdr:spPr>
        <a:xfrm flipV="1">
          <a:off x="2336800" y="107419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62</xdr:row>
      <xdr:rowOff>114427</xdr:rowOff>
    </xdr:to>
    <xdr:cxnSp macro="">
      <xdr:nvCxnSpPr>
        <xdr:cNvPr id="138" name="直線コネクタ 137"/>
        <xdr:cNvCxnSpPr/>
      </xdr:nvCxnSpPr>
      <xdr:spPr>
        <a:xfrm>
          <a:off x="1447800" y="107033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138557</xdr:rowOff>
    </xdr:from>
    <xdr:to>
      <xdr:col>7</xdr:col>
      <xdr:colOff>203200</xdr:colOff>
      <xdr:row>62</xdr:row>
      <xdr:rowOff>68707</xdr:rowOff>
    </xdr:to>
    <xdr:sp macro="" textlink="">
      <xdr:nvSpPr>
        <xdr:cNvPr id="148" name="円/楕円 147"/>
        <xdr:cNvSpPr/>
      </xdr:nvSpPr>
      <xdr:spPr>
        <a:xfrm>
          <a:off x="49022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155084</xdr:rowOff>
    </xdr:from>
    <xdr:ext cx="762000" cy="259045"/>
    <xdr:sp macro="" textlink="">
      <xdr:nvSpPr>
        <xdr:cNvPr id="149" name="財政構造の弾力性該当値テキスト"/>
        <xdr:cNvSpPr txBox="1"/>
      </xdr:nvSpPr>
      <xdr:spPr>
        <a:xfrm>
          <a:off x="50419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73279</xdr:rowOff>
    </xdr:from>
    <xdr:to>
      <xdr:col>6</xdr:col>
      <xdr:colOff>50800</xdr:colOff>
      <xdr:row>63</xdr:row>
      <xdr:rowOff>3429</xdr:rowOff>
    </xdr:to>
    <xdr:sp macro="" textlink="">
      <xdr:nvSpPr>
        <xdr:cNvPr id="150" name="円/楕円 149"/>
        <xdr:cNvSpPr/>
      </xdr:nvSpPr>
      <xdr:spPr>
        <a:xfrm>
          <a:off x="4064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13606</xdr:rowOff>
    </xdr:from>
    <xdr:ext cx="736600" cy="259045"/>
    <xdr:sp macro="" textlink="">
      <xdr:nvSpPr>
        <xdr:cNvPr id="151" name="テキスト ボックス 150"/>
        <xdr:cNvSpPr txBox="1"/>
      </xdr:nvSpPr>
      <xdr:spPr>
        <a:xfrm>
          <a:off x="3733800" y="1047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2" name="円/楕円 151"/>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53" name="テキスト ボックス 152"/>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63627</xdr:rowOff>
    </xdr:from>
    <xdr:to>
      <xdr:col>3</xdr:col>
      <xdr:colOff>330200</xdr:colOff>
      <xdr:row>62</xdr:row>
      <xdr:rowOff>165227</xdr:rowOff>
    </xdr:to>
    <xdr:sp macro="" textlink="">
      <xdr:nvSpPr>
        <xdr:cNvPr id="154" name="円/楕円 153"/>
        <xdr:cNvSpPr/>
      </xdr:nvSpPr>
      <xdr:spPr>
        <a:xfrm>
          <a:off x="2286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3954</xdr:rowOff>
    </xdr:from>
    <xdr:ext cx="762000" cy="259045"/>
    <xdr:sp macro="" textlink="">
      <xdr:nvSpPr>
        <xdr:cNvPr id="155" name="テキスト ボックス 154"/>
        <xdr:cNvSpPr txBox="1"/>
      </xdr:nvSpPr>
      <xdr:spPr>
        <a:xfrm>
          <a:off x="1955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6" name="円/楕円 155"/>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7" name="テキスト ボックス 156"/>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[193,689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人件費については、定員管理計画に基づき人事管理をしているため、更なる抑制は厳しい。</a:t>
          </a:r>
          <a:endParaRPr kumimoji="1" lang="en-US" altLang="ja-JP" sz="1300">
            <a:latin typeface="ＭＳ Ｐゴシック"/>
          </a:endParaRPr>
        </a:p>
        <a:p>
          <a:r>
            <a:rPr kumimoji="1" lang="ja-JP" altLang="en-US" sz="1300">
              <a:latin typeface="ＭＳ Ｐゴシック"/>
            </a:rPr>
            <a:t>　物件費において、一人当たりの金額が類似団体平均を大きく上回っている主な要因は、除雪経費を含む維持補修費である。除雪に係る経費は、天候に大きく左右されるが、町民の生活に欠かせないライフラインの確保のため、除雪経費の削減は非常に厳しい。さらに公共施設等の老朽化に伴う維持補修費も年々増加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40686</xdr:rowOff>
    </xdr:from>
    <xdr:to>
      <xdr:col>7</xdr:col>
      <xdr:colOff>152400</xdr:colOff>
      <xdr:row>86</xdr:row>
      <xdr:rowOff>61911</xdr:rowOff>
    </xdr:to>
    <xdr:cxnSp macro="">
      <xdr:nvCxnSpPr>
        <xdr:cNvPr id="190" name="直線コネクタ 189"/>
        <xdr:cNvCxnSpPr/>
      </xdr:nvCxnSpPr>
      <xdr:spPr>
        <a:xfrm flipV="1">
          <a:off x="4114800" y="14785386"/>
          <a:ext cx="838200" cy="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98194</xdr:rowOff>
    </xdr:from>
    <xdr:to>
      <xdr:col>6</xdr:col>
      <xdr:colOff>0</xdr:colOff>
      <xdr:row>86</xdr:row>
      <xdr:rowOff>61911</xdr:rowOff>
    </xdr:to>
    <xdr:cxnSp macro="">
      <xdr:nvCxnSpPr>
        <xdr:cNvPr id="193" name="直線コネクタ 192"/>
        <xdr:cNvCxnSpPr/>
      </xdr:nvCxnSpPr>
      <xdr:spPr>
        <a:xfrm>
          <a:off x="3225800" y="14671444"/>
          <a:ext cx="889000" cy="1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98194</xdr:rowOff>
    </xdr:from>
    <xdr:to>
      <xdr:col>4</xdr:col>
      <xdr:colOff>482600</xdr:colOff>
      <xdr:row>85</xdr:row>
      <xdr:rowOff>120047</xdr:rowOff>
    </xdr:to>
    <xdr:cxnSp macro="">
      <xdr:nvCxnSpPr>
        <xdr:cNvPr id="196" name="直線コネクタ 195"/>
        <xdr:cNvCxnSpPr/>
      </xdr:nvCxnSpPr>
      <xdr:spPr>
        <a:xfrm flipV="1">
          <a:off x="2336800" y="14671444"/>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21924</xdr:rowOff>
    </xdr:from>
    <xdr:to>
      <xdr:col>3</xdr:col>
      <xdr:colOff>279400</xdr:colOff>
      <xdr:row>85</xdr:row>
      <xdr:rowOff>120047</xdr:rowOff>
    </xdr:to>
    <xdr:cxnSp macro="">
      <xdr:nvCxnSpPr>
        <xdr:cNvPr id="199" name="直線コネクタ 198"/>
        <xdr:cNvCxnSpPr/>
      </xdr:nvCxnSpPr>
      <xdr:spPr>
        <a:xfrm>
          <a:off x="1447800" y="14595174"/>
          <a:ext cx="889000" cy="9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161336</xdr:rowOff>
    </xdr:from>
    <xdr:to>
      <xdr:col>7</xdr:col>
      <xdr:colOff>203200</xdr:colOff>
      <xdr:row>86</xdr:row>
      <xdr:rowOff>91486</xdr:rowOff>
    </xdr:to>
    <xdr:sp macro="" textlink="">
      <xdr:nvSpPr>
        <xdr:cNvPr id="209" name="円/楕円 208"/>
        <xdr:cNvSpPr/>
      </xdr:nvSpPr>
      <xdr:spPr>
        <a:xfrm>
          <a:off x="4902200" y="14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133413</xdr:rowOff>
    </xdr:from>
    <xdr:ext cx="762000" cy="259045"/>
    <xdr:sp macro="" textlink="">
      <xdr:nvSpPr>
        <xdr:cNvPr id="210" name="人件費・物件費等の状況該当値テキスト"/>
        <xdr:cNvSpPr txBox="1"/>
      </xdr:nvSpPr>
      <xdr:spPr>
        <a:xfrm>
          <a:off x="5041900" y="1470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193,689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11111</xdr:rowOff>
    </xdr:from>
    <xdr:to>
      <xdr:col>6</xdr:col>
      <xdr:colOff>50800</xdr:colOff>
      <xdr:row>86</xdr:row>
      <xdr:rowOff>112711</xdr:rowOff>
    </xdr:to>
    <xdr:sp macro="" textlink="">
      <xdr:nvSpPr>
        <xdr:cNvPr id="211" name="円/楕円 210"/>
        <xdr:cNvSpPr/>
      </xdr:nvSpPr>
      <xdr:spPr>
        <a:xfrm>
          <a:off x="4064000" y="147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97488</xdr:rowOff>
    </xdr:from>
    <xdr:ext cx="736600" cy="259045"/>
    <xdr:sp macro="" textlink="">
      <xdr:nvSpPr>
        <xdr:cNvPr id="212" name="テキスト ボックス 211"/>
        <xdr:cNvSpPr txBox="1"/>
      </xdr:nvSpPr>
      <xdr:spPr>
        <a:xfrm>
          <a:off x="3733800" y="1484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195,888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47394</xdr:rowOff>
    </xdr:from>
    <xdr:to>
      <xdr:col>4</xdr:col>
      <xdr:colOff>533400</xdr:colOff>
      <xdr:row>85</xdr:row>
      <xdr:rowOff>148994</xdr:rowOff>
    </xdr:to>
    <xdr:sp macro="" textlink="">
      <xdr:nvSpPr>
        <xdr:cNvPr id="213" name="円/楕円 212"/>
        <xdr:cNvSpPr/>
      </xdr:nvSpPr>
      <xdr:spPr>
        <a:xfrm>
          <a:off x="3175000" y="146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133771</xdr:rowOff>
    </xdr:from>
    <xdr:ext cx="762000" cy="259045"/>
    <xdr:sp macro="" textlink="">
      <xdr:nvSpPr>
        <xdr:cNvPr id="214" name="テキスト ボックス 213"/>
        <xdr:cNvSpPr txBox="1"/>
      </xdr:nvSpPr>
      <xdr:spPr>
        <a:xfrm>
          <a:off x="2844800" y="1470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181,884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69247</xdr:rowOff>
    </xdr:from>
    <xdr:to>
      <xdr:col>3</xdr:col>
      <xdr:colOff>330200</xdr:colOff>
      <xdr:row>85</xdr:row>
      <xdr:rowOff>170847</xdr:rowOff>
    </xdr:to>
    <xdr:sp macro="" textlink="">
      <xdr:nvSpPr>
        <xdr:cNvPr id="215" name="円/楕円 214"/>
        <xdr:cNvSpPr/>
      </xdr:nvSpPr>
      <xdr:spPr>
        <a:xfrm>
          <a:off x="2286000" y="146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155624</xdr:rowOff>
    </xdr:from>
    <xdr:ext cx="762000" cy="259045"/>
    <xdr:sp macro="" textlink="">
      <xdr:nvSpPr>
        <xdr:cNvPr id="216" name="テキスト ボックス 215"/>
        <xdr:cNvSpPr txBox="1"/>
      </xdr:nvSpPr>
      <xdr:spPr>
        <a:xfrm>
          <a:off x="1955800" y="1472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184,148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142574</xdr:rowOff>
    </xdr:from>
    <xdr:to>
      <xdr:col>2</xdr:col>
      <xdr:colOff>127000</xdr:colOff>
      <xdr:row>85</xdr:row>
      <xdr:rowOff>72724</xdr:rowOff>
    </xdr:to>
    <xdr:sp macro="" textlink="">
      <xdr:nvSpPr>
        <xdr:cNvPr id="217" name="円/楕円 216"/>
        <xdr:cNvSpPr/>
      </xdr:nvSpPr>
      <xdr:spPr>
        <a:xfrm>
          <a:off x="1397000" y="145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57501</xdr:rowOff>
    </xdr:from>
    <xdr:ext cx="762000" cy="259045"/>
    <xdr:sp macro="" textlink="">
      <xdr:nvSpPr>
        <xdr:cNvPr id="218" name="テキスト ボックス 217"/>
        <xdr:cNvSpPr txBox="1"/>
      </xdr:nvSpPr>
      <xdr:spPr>
        <a:xfrm>
          <a:off x="1066800" y="1463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類似団体平均と同水準を保っているが、今後も、地方公務員制度改革等を踏まえながら、他の地方公共団体の状況に留意する。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20259</xdr:rowOff>
    </xdr:to>
    <xdr:cxnSp macro="">
      <xdr:nvCxnSpPr>
        <xdr:cNvPr id="254" name="直線コネクタ 253"/>
        <xdr:cNvCxnSpPr/>
      </xdr:nvCxnSpPr>
      <xdr:spPr>
        <a:xfrm>
          <a:off x="16179800" y="145360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134257</xdr:rowOff>
    </xdr:to>
    <xdr:cxnSp macro="">
      <xdr:nvCxnSpPr>
        <xdr:cNvPr id="257" name="直線コネクタ 256"/>
        <xdr:cNvCxnSpPr/>
      </xdr:nvCxnSpPr>
      <xdr:spPr>
        <a:xfrm>
          <a:off x="15290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89</xdr:row>
      <xdr:rowOff>150284</xdr:rowOff>
    </xdr:to>
    <xdr:cxnSp macro="">
      <xdr:nvCxnSpPr>
        <xdr:cNvPr id="260" name="直線コネクタ 259"/>
        <xdr:cNvCxnSpPr/>
      </xdr:nvCxnSpPr>
      <xdr:spPr>
        <a:xfrm flipV="1">
          <a:off x="14401800" y="14501586"/>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150284</xdr:rowOff>
    </xdr:to>
    <xdr:cxnSp macro="">
      <xdr:nvCxnSpPr>
        <xdr:cNvPr id="263" name="直線コネクタ 262"/>
        <xdr:cNvCxnSpPr/>
      </xdr:nvCxnSpPr>
      <xdr:spPr>
        <a:xfrm>
          <a:off x="13512800" y="153748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3" name="円/楕円 272"/>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112986</xdr:rowOff>
    </xdr:from>
    <xdr:ext cx="762000" cy="259045"/>
    <xdr:sp macro="" textlink="">
      <xdr:nvSpPr>
        <xdr:cNvPr id="274" name="給与水準   （国との比較）該当値テキスト"/>
        <xdr:cNvSpPr txBox="1"/>
      </xdr:nvSpPr>
      <xdr:spPr>
        <a:xfrm>
          <a:off x="17106900" y="145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5" name="円/楕円 274"/>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76" name="テキスト ボックス 275"/>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77" name="円/楕円 276"/>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135363</xdr:rowOff>
    </xdr:from>
    <xdr:ext cx="762000" cy="259045"/>
    <xdr:sp macro="" textlink="">
      <xdr:nvSpPr>
        <xdr:cNvPr id="278" name="テキスト ボックス 277"/>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9" name="円/楕円 278"/>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0" name="テキスト ボックス 279"/>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1" name="円/楕円 280"/>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2" name="テキスト ボックス 281"/>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前年度より０．２３ポイント増加しており、類似団体平均と比較しても０．９１ポイント上回っている。</a:t>
          </a:r>
          <a:endParaRPr kumimoji="1" lang="en-US" altLang="ja-JP" sz="1300">
            <a:latin typeface="ＭＳ Ｐゴシック"/>
          </a:endParaRPr>
        </a:p>
        <a:p>
          <a:r>
            <a:rPr kumimoji="1" lang="ja-JP" altLang="en-US" sz="1300">
              <a:latin typeface="ＭＳ Ｐゴシック"/>
            </a:rPr>
            <a:t>　定員適正化計画に基づき職員の削減を行ってきており、これ以上の歳出抑制は大変厳しい。</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59388</xdr:rowOff>
    </xdr:from>
    <xdr:to>
      <xdr:col>24</xdr:col>
      <xdr:colOff>558800</xdr:colOff>
      <xdr:row>62</xdr:row>
      <xdr:rowOff>85816</xdr:rowOff>
    </xdr:to>
    <xdr:cxnSp macro="">
      <xdr:nvCxnSpPr>
        <xdr:cNvPr id="319" name="直線コネクタ 318"/>
        <xdr:cNvCxnSpPr/>
      </xdr:nvCxnSpPr>
      <xdr:spPr>
        <a:xfrm>
          <a:off x="16179800" y="1068928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45599</xdr:rowOff>
    </xdr:from>
    <xdr:to>
      <xdr:col>23</xdr:col>
      <xdr:colOff>406400</xdr:colOff>
      <xdr:row>62</xdr:row>
      <xdr:rowOff>59388</xdr:rowOff>
    </xdr:to>
    <xdr:cxnSp macro="">
      <xdr:nvCxnSpPr>
        <xdr:cNvPr id="322" name="直線コネクタ 321"/>
        <xdr:cNvCxnSpPr/>
      </xdr:nvCxnSpPr>
      <xdr:spPr>
        <a:xfrm>
          <a:off x="15290800" y="106754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16873</xdr:rowOff>
    </xdr:from>
    <xdr:to>
      <xdr:col>22</xdr:col>
      <xdr:colOff>203200</xdr:colOff>
      <xdr:row>62</xdr:row>
      <xdr:rowOff>45599</xdr:rowOff>
    </xdr:to>
    <xdr:cxnSp macro="">
      <xdr:nvCxnSpPr>
        <xdr:cNvPr id="325" name="直線コネクタ 324"/>
        <xdr:cNvCxnSpPr/>
      </xdr:nvCxnSpPr>
      <xdr:spPr>
        <a:xfrm>
          <a:off x="14401800" y="1064677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156149</xdr:rowOff>
    </xdr:from>
    <xdr:to>
      <xdr:col>21</xdr:col>
      <xdr:colOff>0</xdr:colOff>
      <xdr:row>62</xdr:row>
      <xdr:rowOff>16873</xdr:rowOff>
    </xdr:to>
    <xdr:cxnSp macro="">
      <xdr:nvCxnSpPr>
        <xdr:cNvPr id="328" name="直線コネクタ 327"/>
        <xdr:cNvCxnSpPr/>
      </xdr:nvCxnSpPr>
      <xdr:spPr>
        <a:xfrm>
          <a:off x="13512800" y="1061459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35016</xdr:rowOff>
    </xdr:from>
    <xdr:to>
      <xdr:col>24</xdr:col>
      <xdr:colOff>609600</xdr:colOff>
      <xdr:row>62</xdr:row>
      <xdr:rowOff>136616</xdr:rowOff>
    </xdr:to>
    <xdr:sp macro="" textlink="">
      <xdr:nvSpPr>
        <xdr:cNvPr id="338" name="円/楕円 337"/>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7093</xdr:rowOff>
    </xdr:from>
    <xdr:ext cx="762000" cy="259045"/>
    <xdr:sp macro="" textlink="">
      <xdr:nvSpPr>
        <xdr:cNvPr id="339" name="定員管理の状況該当値テキスト"/>
        <xdr:cNvSpPr txBox="1"/>
      </xdr:nvSpPr>
      <xdr:spPr>
        <a:xfrm>
          <a:off x="17106900" y="106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8588</xdr:rowOff>
    </xdr:from>
    <xdr:to>
      <xdr:col>23</xdr:col>
      <xdr:colOff>457200</xdr:colOff>
      <xdr:row>62</xdr:row>
      <xdr:rowOff>110188</xdr:rowOff>
    </xdr:to>
    <xdr:sp macro="" textlink="">
      <xdr:nvSpPr>
        <xdr:cNvPr id="340" name="円/楕円 339"/>
        <xdr:cNvSpPr/>
      </xdr:nvSpPr>
      <xdr:spPr>
        <a:xfrm>
          <a:off x="16129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94965</xdr:rowOff>
    </xdr:from>
    <xdr:ext cx="736600" cy="259045"/>
    <xdr:sp macro="" textlink="">
      <xdr:nvSpPr>
        <xdr:cNvPr id="341" name="テキスト ボックス 340"/>
        <xdr:cNvSpPr txBox="1"/>
      </xdr:nvSpPr>
      <xdr:spPr>
        <a:xfrm>
          <a:off x="15798800" y="1072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166249</xdr:rowOff>
    </xdr:from>
    <xdr:to>
      <xdr:col>22</xdr:col>
      <xdr:colOff>254000</xdr:colOff>
      <xdr:row>62</xdr:row>
      <xdr:rowOff>96399</xdr:rowOff>
    </xdr:to>
    <xdr:sp macro="" textlink="">
      <xdr:nvSpPr>
        <xdr:cNvPr id="342" name="円/楕円 341"/>
        <xdr:cNvSpPr/>
      </xdr:nvSpPr>
      <xdr:spPr>
        <a:xfrm>
          <a:off x="15240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81176</xdr:rowOff>
    </xdr:from>
    <xdr:ext cx="762000" cy="259045"/>
    <xdr:sp macro="" textlink="">
      <xdr:nvSpPr>
        <xdr:cNvPr id="343" name="テキスト ボックス 342"/>
        <xdr:cNvSpPr txBox="1"/>
      </xdr:nvSpPr>
      <xdr:spPr>
        <a:xfrm>
          <a:off x="14909800" y="107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137523</xdr:rowOff>
    </xdr:from>
    <xdr:to>
      <xdr:col>21</xdr:col>
      <xdr:colOff>50800</xdr:colOff>
      <xdr:row>62</xdr:row>
      <xdr:rowOff>67673</xdr:rowOff>
    </xdr:to>
    <xdr:sp macro="" textlink="">
      <xdr:nvSpPr>
        <xdr:cNvPr id="344" name="円/楕円 343"/>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45" name="テキスト ボックス 34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105349</xdr:rowOff>
    </xdr:from>
    <xdr:to>
      <xdr:col>19</xdr:col>
      <xdr:colOff>533400</xdr:colOff>
      <xdr:row>62</xdr:row>
      <xdr:rowOff>35499</xdr:rowOff>
    </xdr:to>
    <xdr:sp macro="" textlink="">
      <xdr:nvSpPr>
        <xdr:cNvPr id="346" name="円/楕円 345"/>
        <xdr:cNvSpPr/>
      </xdr:nvSpPr>
      <xdr:spPr>
        <a:xfrm>
          <a:off x="13462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20276</xdr:rowOff>
    </xdr:from>
    <xdr:ext cx="762000" cy="259045"/>
    <xdr:sp macro="" textlink="">
      <xdr:nvSpPr>
        <xdr:cNvPr id="347" name="テキスト ボックス 346"/>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額の減、公営企業に要する経費を財源とする地方債の償還の財源に当てたと認められる繰入金の減、一部事務組合等の起こした地方債に充てたと認められる補助金又は負担金の減等及び普通交付税額等の増により、前年度比較で１．５％下回った。</a:t>
          </a:r>
          <a:endParaRPr kumimoji="1" lang="en-US" altLang="ja-JP" sz="1300">
            <a:latin typeface="ＭＳ Ｐゴシック"/>
          </a:endParaRPr>
        </a:p>
        <a:p>
          <a:r>
            <a:rPr kumimoji="1" lang="ja-JP" altLang="en-US" sz="1300">
              <a:latin typeface="ＭＳ Ｐゴシック"/>
            </a:rPr>
            <a:t>　しかしながら、今後の大規模事業として中学校統合事業が予定されているため、公共事業の実施時期の検討、繰上償還の実施等により、類似団体の水準となるよう努める。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41</xdr:row>
      <xdr:rowOff>33972</xdr:rowOff>
    </xdr:to>
    <xdr:cxnSp macro="">
      <xdr:nvCxnSpPr>
        <xdr:cNvPr id="377" name="直線コネクタ 376"/>
        <xdr:cNvCxnSpPr/>
      </xdr:nvCxnSpPr>
      <xdr:spPr>
        <a:xfrm flipV="1">
          <a:off x="16179800" y="6972935"/>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106363</xdr:rowOff>
    </xdr:to>
    <xdr:cxnSp macro="">
      <xdr:nvCxnSpPr>
        <xdr:cNvPr id="380" name="直線コネクタ 379"/>
        <xdr:cNvCxnSpPr/>
      </xdr:nvCxnSpPr>
      <xdr:spPr>
        <a:xfrm flipV="1">
          <a:off x="15290800" y="70634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42</xdr:row>
      <xdr:rowOff>1270</xdr:rowOff>
    </xdr:to>
    <xdr:cxnSp macro="">
      <xdr:nvCxnSpPr>
        <xdr:cNvPr id="383" name="直線コネクタ 382"/>
        <xdr:cNvCxnSpPr/>
      </xdr:nvCxnSpPr>
      <xdr:spPr>
        <a:xfrm flipV="1">
          <a:off x="14401800" y="713581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5" name="テキスト ボックス 38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79693</xdr:rowOff>
    </xdr:to>
    <xdr:cxnSp macro="">
      <xdr:nvCxnSpPr>
        <xdr:cNvPr id="386" name="直線コネクタ 385"/>
        <xdr:cNvCxnSpPr/>
      </xdr:nvCxnSpPr>
      <xdr:spPr>
        <a:xfrm flipV="1">
          <a:off x="13512800" y="72021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8" name="テキスト ボックス 387"/>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398" name="円/楕円 397"/>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399" name="テキスト ボックス 398"/>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400" name="円/楕円 399"/>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401" name="テキスト ボックス 400"/>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2" name="円/楕円 401"/>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3" name="テキスト ボックス 40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4" name="円/楕円 403"/>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5" name="テキスト ボックス 404"/>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平成２７年度の将来負担比率は、交付税措置率の高い地方債を優先したこと、基準財政需要額算入見込額が増になったこと、充当可能基金の増などにより、</a:t>
          </a:r>
          <a:r>
            <a:rPr kumimoji="1" lang="ja-JP" altLang="ja-JP" sz="1100">
              <a:solidFill>
                <a:schemeClr val="dk1"/>
              </a:solidFill>
              <a:effectLst/>
              <a:latin typeface="+mn-lt"/>
              <a:ea typeface="+mn-ea"/>
              <a:cs typeface="+mn-cs"/>
            </a:rPr>
            <a:t>前年度比較で１５％下回った。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今後予定されている中学校統合事業に向けて、より多くの財源が必要となるため、依然として厳しい財政運営が想定されるが、地方債発行の抑制や繰上償還等の実施を行いながら推移を見極めたい。</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35103</xdr:rowOff>
    </xdr:from>
    <xdr:to>
      <xdr:col>24</xdr:col>
      <xdr:colOff>558800</xdr:colOff>
      <xdr:row>16</xdr:row>
      <xdr:rowOff>107493</xdr:rowOff>
    </xdr:to>
    <xdr:cxnSp macro="">
      <xdr:nvCxnSpPr>
        <xdr:cNvPr id="437" name="直線コネクタ 436"/>
        <xdr:cNvCxnSpPr/>
      </xdr:nvCxnSpPr>
      <xdr:spPr>
        <a:xfrm flipV="1">
          <a:off x="16179800" y="27783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56820</xdr:rowOff>
    </xdr:from>
    <xdr:to>
      <xdr:col>23</xdr:col>
      <xdr:colOff>406400</xdr:colOff>
      <xdr:row>16</xdr:row>
      <xdr:rowOff>107493</xdr:rowOff>
    </xdr:to>
    <xdr:cxnSp macro="">
      <xdr:nvCxnSpPr>
        <xdr:cNvPr id="440" name="直線コネクタ 439"/>
        <xdr:cNvCxnSpPr/>
      </xdr:nvCxnSpPr>
      <xdr:spPr>
        <a:xfrm>
          <a:off x="15290800" y="280002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56820</xdr:rowOff>
    </xdr:from>
    <xdr:to>
      <xdr:col>22</xdr:col>
      <xdr:colOff>203200</xdr:colOff>
      <xdr:row>16</xdr:row>
      <xdr:rowOff>65989</xdr:rowOff>
    </xdr:to>
    <xdr:cxnSp macro="">
      <xdr:nvCxnSpPr>
        <xdr:cNvPr id="443" name="直線コネクタ 442"/>
        <xdr:cNvCxnSpPr/>
      </xdr:nvCxnSpPr>
      <xdr:spPr>
        <a:xfrm flipV="1">
          <a:off x="14401800" y="280002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65989</xdr:rowOff>
    </xdr:from>
    <xdr:to>
      <xdr:col>21</xdr:col>
      <xdr:colOff>0</xdr:colOff>
      <xdr:row>16</xdr:row>
      <xdr:rowOff>162509</xdr:rowOff>
    </xdr:to>
    <xdr:cxnSp macro="">
      <xdr:nvCxnSpPr>
        <xdr:cNvPr id="446" name="直線コネクタ 445"/>
        <xdr:cNvCxnSpPr/>
      </xdr:nvCxnSpPr>
      <xdr:spPr>
        <a:xfrm flipV="1">
          <a:off x="13512800" y="280918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155753</xdr:rowOff>
    </xdr:from>
    <xdr:to>
      <xdr:col>24</xdr:col>
      <xdr:colOff>609600</xdr:colOff>
      <xdr:row>16</xdr:row>
      <xdr:rowOff>85903</xdr:rowOff>
    </xdr:to>
    <xdr:sp macro="" textlink="">
      <xdr:nvSpPr>
        <xdr:cNvPr id="456" name="円/楕円 455"/>
        <xdr:cNvSpPr/>
      </xdr:nvSpPr>
      <xdr:spPr>
        <a:xfrm>
          <a:off x="169672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127830</xdr:rowOff>
    </xdr:from>
    <xdr:ext cx="762000" cy="259045"/>
    <xdr:sp macro="" textlink="">
      <xdr:nvSpPr>
        <xdr:cNvPr id="457" name="将来負担の状況該当値テキスト"/>
        <xdr:cNvSpPr txBox="1"/>
      </xdr:nvSpPr>
      <xdr:spPr>
        <a:xfrm>
          <a:off x="17106900" y="269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56693</xdr:rowOff>
    </xdr:from>
    <xdr:to>
      <xdr:col>23</xdr:col>
      <xdr:colOff>457200</xdr:colOff>
      <xdr:row>16</xdr:row>
      <xdr:rowOff>158293</xdr:rowOff>
    </xdr:to>
    <xdr:sp macro="" textlink="">
      <xdr:nvSpPr>
        <xdr:cNvPr id="458" name="円/楕円 457"/>
        <xdr:cNvSpPr/>
      </xdr:nvSpPr>
      <xdr:spPr>
        <a:xfrm>
          <a:off x="16129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143070</xdr:rowOff>
    </xdr:from>
    <xdr:ext cx="736600" cy="259045"/>
    <xdr:sp macro="" textlink="">
      <xdr:nvSpPr>
        <xdr:cNvPr id="459" name="テキスト ボックス 458"/>
        <xdr:cNvSpPr txBox="1"/>
      </xdr:nvSpPr>
      <xdr:spPr>
        <a:xfrm>
          <a:off x="15798800" y="288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6020</xdr:rowOff>
    </xdr:from>
    <xdr:to>
      <xdr:col>22</xdr:col>
      <xdr:colOff>254000</xdr:colOff>
      <xdr:row>16</xdr:row>
      <xdr:rowOff>107620</xdr:rowOff>
    </xdr:to>
    <xdr:sp macro="" textlink="">
      <xdr:nvSpPr>
        <xdr:cNvPr id="460" name="円/楕円 459"/>
        <xdr:cNvSpPr/>
      </xdr:nvSpPr>
      <xdr:spPr>
        <a:xfrm>
          <a:off x="15240000" y="27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92397</xdr:rowOff>
    </xdr:from>
    <xdr:ext cx="762000" cy="259045"/>
    <xdr:sp macro="" textlink="">
      <xdr:nvSpPr>
        <xdr:cNvPr id="461" name="テキスト ボックス 460"/>
        <xdr:cNvSpPr txBox="1"/>
      </xdr:nvSpPr>
      <xdr:spPr>
        <a:xfrm>
          <a:off x="14909800" y="28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15189</xdr:rowOff>
    </xdr:from>
    <xdr:to>
      <xdr:col>21</xdr:col>
      <xdr:colOff>50800</xdr:colOff>
      <xdr:row>16</xdr:row>
      <xdr:rowOff>116789</xdr:rowOff>
    </xdr:to>
    <xdr:sp macro="" textlink="">
      <xdr:nvSpPr>
        <xdr:cNvPr id="462" name="円/楕円 461"/>
        <xdr:cNvSpPr/>
      </xdr:nvSpPr>
      <xdr:spPr>
        <a:xfrm>
          <a:off x="14351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101566</xdr:rowOff>
    </xdr:from>
    <xdr:ext cx="762000" cy="259045"/>
    <xdr:sp macro="" textlink="">
      <xdr:nvSpPr>
        <xdr:cNvPr id="463" name="テキスト ボックス 462"/>
        <xdr:cNvSpPr txBox="1"/>
      </xdr:nvSpPr>
      <xdr:spPr>
        <a:xfrm>
          <a:off x="14020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111709</xdr:rowOff>
    </xdr:from>
    <xdr:to>
      <xdr:col>19</xdr:col>
      <xdr:colOff>533400</xdr:colOff>
      <xdr:row>17</xdr:row>
      <xdr:rowOff>41859</xdr:rowOff>
    </xdr:to>
    <xdr:sp macro="" textlink="">
      <xdr:nvSpPr>
        <xdr:cNvPr id="464" name="円/楕円 463"/>
        <xdr:cNvSpPr/>
      </xdr:nvSpPr>
      <xdr:spPr>
        <a:xfrm>
          <a:off x="13462000" y="28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26636</xdr:rowOff>
    </xdr:from>
    <xdr:ext cx="762000" cy="259045"/>
    <xdr:sp macro="" textlink="">
      <xdr:nvSpPr>
        <xdr:cNvPr id="465" name="テキスト ボックス 464"/>
        <xdr:cNvSpPr txBox="1"/>
      </xdr:nvSpPr>
      <xdr:spPr>
        <a:xfrm>
          <a:off x="13131800" y="294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前年度比較で１．７ポイント下回り、類似団体平均と同水準を保っている。</a:t>
          </a:r>
          <a:endParaRPr kumimoji="1" lang="en-US" altLang="ja-JP" sz="1300">
            <a:latin typeface="ＭＳ Ｐゴシック"/>
          </a:endParaRPr>
        </a:p>
        <a:p>
          <a:r>
            <a:rPr kumimoji="1" lang="ja-JP" altLang="en-US" sz="1300">
              <a:latin typeface="ＭＳ Ｐゴシック"/>
            </a:rPr>
            <a:t>　定員適正化計画に基づき退職者と新規採用者のバランスを適正に保持しながら人員管理をしていく。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110998</xdr:rowOff>
    </xdr:to>
    <xdr:cxnSp macro="">
      <xdr:nvCxnSpPr>
        <xdr:cNvPr id="64" name="直線コネクタ 63"/>
        <xdr:cNvCxnSpPr/>
      </xdr:nvCxnSpPr>
      <xdr:spPr>
        <a:xfrm flipV="1">
          <a:off x="3987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110998</xdr:rowOff>
    </xdr:to>
    <xdr:cxnSp macro="">
      <xdr:nvCxnSpPr>
        <xdr:cNvPr id="67" name="直線コネクタ 66"/>
        <xdr:cNvCxnSpPr/>
      </xdr:nvCxnSpPr>
      <xdr:spPr>
        <a:xfrm>
          <a:off x="3098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78994</xdr:rowOff>
    </xdr:to>
    <xdr:cxnSp macro="">
      <xdr:nvCxnSpPr>
        <xdr:cNvPr id="70" name="直線コネクタ 69"/>
        <xdr:cNvCxnSpPr/>
      </xdr:nvCxnSpPr>
      <xdr:spPr>
        <a:xfrm>
          <a:off x="2209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78994</xdr:rowOff>
    </xdr:to>
    <xdr:cxnSp macro="">
      <xdr:nvCxnSpPr>
        <xdr:cNvPr id="73" name="直線コネクタ 72"/>
        <xdr:cNvCxnSpPr/>
      </xdr:nvCxnSpPr>
      <xdr:spPr>
        <a:xfrm>
          <a:off x="1320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7" name="円/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事務事業の精査を行い、緊急性の高いものから優先順位を付して執行するなどの抑制に努めたい。</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25763</xdr:rowOff>
    </xdr:from>
    <xdr:to>
      <xdr:col>24</xdr:col>
      <xdr:colOff>31750</xdr:colOff>
      <xdr:row>16</xdr:row>
      <xdr:rowOff>64951</xdr:rowOff>
    </xdr:to>
    <xdr:cxnSp macro="">
      <xdr:nvCxnSpPr>
        <xdr:cNvPr id="127" name="直線コネクタ 126"/>
        <xdr:cNvCxnSpPr/>
      </xdr:nvCxnSpPr>
      <xdr:spPr>
        <a:xfrm flipV="1">
          <a:off x="15671800" y="27689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64951</xdr:rowOff>
    </xdr:to>
    <xdr:cxnSp macro="">
      <xdr:nvCxnSpPr>
        <xdr:cNvPr id="130" name="直線コネクタ 129"/>
        <xdr:cNvCxnSpPr/>
      </xdr:nvCxnSpPr>
      <xdr:spPr>
        <a:xfrm>
          <a:off x="14782800" y="2788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171087</xdr:rowOff>
    </xdr:from>
    <xdr:to>
      <xdr:col>21</xdr:col>
      <xdr:colOff>361950</xdr:colOff>
      <xdr:row>16</xdr:row>
      <xdr:rowOff>45357</xdr:rowOff>
    </xdr:to>
    <xdr:cxnSp macro="">
      <xdr:nvCxnSpPr>
        <xdr:cNvPr id="133" name="直線コネクタ 132"/>
        <xdr:cNvCxnSpPr/>
      </xdr:nvCxnSpPr>
      <xdr:spPr>
        <a:xfrm>
          <a:off x="13893800" y="27428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171087</xdr:rowOff>
    </xdr:to>
    <xdr:cxnSp macro="">
      <xdr:nvCxnSpPr>
        <xdr:cNvPr id="136" name="直線コネクタ 135"/>
        <xdr:cNvCxnSpPr/>
      </xdr:nvCxnSpPr>
      <xdr:spPr>
        <a:xfrm>
          <a:off x="13004800" y="26644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6" name="円/楕円 145"/>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162940</xdr:rowOff>
    </xdr:from>
    <xdr:ext cx="762000" cy="259045"/>
    <xdr:sp macro="" textlink="">
      <xdr:nvSpPr>
        <xdr:cNvPr id="147" name="物件費該当値テキスト"/>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xdr:rowOff>
    </xdr:from>
    <xdr:to>
      <xdr:col>22</xdr:col>
      <xdr:colOff>615950</xdr:colOff>
      <xdr:row>16</xdr:row>
      <xdr:rowOff>115751</xdr:rowOff>
    </xdr:to>
    <xdr:sp macro="" textlink="">
      <xdr:nvSpPr>
        <xdr:cNvPr id="148" name="円/楕円 147"/>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100528</xdr:rowOff>
    </xdr:from>
    <xdr:ext cx="736600" cy="259045"/>
    <xdr:sp macro="" textlink="">
      <xdr:nvSpPr>
        <xdr:cNvPr id="149" name="テキスト ボックス 148"/>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0" name="円/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1" name="テキスト ボックス 150"/>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120287</xdr:rowOff>
    </xdr:from>
    <xdr:to>
      <xdr:col>20</xdr:col>
      <xdr:colOff>209550</xdr:colOff>
      <xdr:row>16</xdr:row>
      <xdr:rowOff>50437</xdr:rowOff>
    </xdr:to>
    <xdr:sp macro="" textlink="">
      <xdr:nvSpPr>
        <xdr:cNvPr id="152" name="円/楕円 151"/>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53" name="テキスト ボックス 152"/>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5" name="テキスト ボックス 154"/>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類似団体平均より大幅に下回っている。</a:t>
          </a:r>
          <a:endParaRPr kumimoji="1" lang="en-US" altLang="ja-JP" sz="1300">
            <a:latin typeface="ＭＳ Ｐゴシック"/>
          </a:endParaRPr>
        </a:p>
        <a:p>
          <a:r>
            <a:rPr kumimoji="1" lang="ja-JP" altLang="en-US" sz="1300">
              <a:latin typeface="ＭＳ Ｐゴシック"/>
            </a:rPr>
            <a:t>　老齢人口の増加に伴い年々増加傾向にあるが、類似団体よりも下回っていることにより、住民サービスが低下することがないよう今後とも注視していく。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86178</xdr:rowOff>
    </xdr:to>
    <xdr:cxnSp macro="">
      <xdr:nvCxnSpPr>
        <xdr:cNvPr id="190" name="直線コネクタ 189"/>
        <xdr:cNvCxnSpPr/>
      </xdr:nvCxnSpPr>
      <xdr:spPr>
        <a:xfrm flipV="1">
          <a:off x="3987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4535</xdr:rowOff>
    </xdr:from>
    <xdr:to>
      <xdr:col>5</xdr:col>
      <xdr:colOff>549275</xdr:colOff>
      <xdr:row>53</xdr:row>
      <xdr:rowOff>86178</xdr:rowOff>
    </xdr:to>
    <xdr:cxnSp macro="">
      <xdr:nvCxnSpPr>
        <xdr:cNvPr id="193" name="直線コネクタ 192"/>
        <xdr:cNvCxnSpPr/>
      </xdr:nvCxnSpPr>
      <xdr:spPr>
        <a:xfrm>
          <a:off x="3098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86178</xdr:rowOff>
    </xdr:to>
    <xdr:cxnSp macro="">
      <xdr:nvCxnSpPr>
        <xdr:cNvPr id="196" name="直線コネクタ 195"/>
        <xdr:cNvCxnSpPr/>
      </xdr:nvCxnSpPr>
      <xdr:spPr>
        <a:xfrm flipV="1">
          <a:off x="2209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86178</xdr:rowOff>
    </xdr:to>
    <xdr:cxnSp macro="">
      <xdr:nvCxnSpPr>
        <xdr:cNvPr id="199" name="直線コネクタ 198"/>
        <xdr:cNvCxnSpPr/>
      </xdr:nvCxnSpPr>
      <xdr:spPr>
        <a:xfrm>
          <a:off x="1320800" y="9107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9" name="円/楕円 208"/>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10"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11" name="円/楕円 210"/>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12" name="テキスト ボックス 211"/>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125185</xdr:rowOff>
    </xdr:from>
    <xdr:to>
      <xdr:col>4</xdr:col>
      <xdr:colOff>396875</xdr:colOff>
      <xdr:row>53</xdr:row>
      <xdr:rowOff>55335</xdr:rowOff>
    </xdr:to>
    <xdr:sp macro="" textlink="">
      <xdr:nvSpPr>
        <xdr:cNvPr id="213" name="円/楕円 212"/>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65512</xdr:rowOff>
    </xdr:from>
    <xdr:ext cx="762000" cy="259045"/>
    <xdr:sp macro="" textlink="">
      <xdr:nvSpPr>
        <xdr:cNvPr id="214" name="テキスト ボックス 213"/>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35378</xdr:rowOff>
    </xdr:from>
    <xdr:to>
      <xdr:col>3</xdr:col>
      <xdr:colOff>193675</xdr:colOff>
      <xdr:row>53</xdr:row>
      <xdr:rowOff>136978</xdr:rowOff>
    </xdr:to>
    <xdr:sp macro="" textlink="">
      <xdr:nvSpPr>
        <xdr:cNvPr id="215" name="円/楕円 214"/>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147155</xdr:rowOff>
    </xdr:from>
    <xdr:ext cx="762000" cy="259045"/>
    <xdr:sp macro="" textlink="">
      <xdr:nvSpPr>
        <xdr:cNvPr id="216" name="テキスト ボックス 215"/>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7" name="円/楕円 216"/>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8" name="テキスト ボックス 217"/>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主に繰出金が挙げられるが、特に下水道事業に係る負担が大きい。これは、整備に伴い借り入れた町債の償還に対する繰出金が大きく占めている。</a:t>
          </a:r>
          <a:endParaRPr lang="ja-JP" altLang="ja-JP" sz="1400">
            <a:effectLst/>
          </a:endParaRPr>
        </a:p>
        <a:p>
          <a:r>
            <a:rPr kumimoji="1" lang="ja-JP" altLang="ja-JP" sz="1100">
              <a:solidFill>
                <a:schemeClr val="dk1"/>
              </a:solidFill>
              <a:effectLst/>
              <a:latin typeface="+mn-lt"/>
              <a:ea typeface="+mn-ea"/>
              <a:cs typeface="+mn-cs"/>
            </a:rPr>
            <a:t>　また、老齢人口の増加に伴い介護保険事業への繰出金が年々増加しており、今後も増加が見込まれる。</a:t>
          </a:r>
          <a:endParaRPr lang="ja-JP" altLang="ja-JP" sz="1400">
            <a:effectLst/>
          </a:endParaRPr>
        </a:p>
        <a:p>
          <a:r>
            <a:rPr kumimoji="1" lang="ja-JP" altLang="ja-JP" sz="1100">
              <a:solidFill>
                <a:schemeClr val="dk1"/>
              </a:solidFill>
              <a:effectLst/>
              <a:latin typeface="+mn-lt"/>
              <a:ea typeface="+mn-ea"/>
              <a:cs typeface="+mn-cs"/>
            </a:rPr>
            <a:t>　繰出金の増加は財政状況悪化をもたらす大きな要因となるため、ずべての特別会計において経費節減をするとともに、受益者負担の適正化を図り、繰出金の抑制に努める。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119380</xdr:rowOff>
    </xdr:to>
    <xdr:cxnSp macro="">
      <xdr:nvCxnSpPr>
        <xdr:cNvPr id="251" name="直線コネクタ 250"/>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142240</xdr:rowOff>
    </xdr:to>
    <xdr:cxnSp macro="">
      <xdr:nvCxnSpPr>
        <xdr:cNvPr id="254" name="直線コネクタ 253"/>
        <xdr:cNvCxnSpPr/>
      </xdr:nvCxnSpPr>
      <xdr:spPr>
        <a:xfrm flipV="1">
          <a:off x="14782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165100</xdr:rowOff>
    </xdr:to>
    <xdr:cxnSp macro="">
      <xdr:nvCxnSpPr>
        <xdr:cNvPr id="257" name="直線コネクタ 256"/>
        <xdr:cNvCxnSpPr/>
      </xdr:nvCxnSpPr>
      <xdr:spPr>
        <a:xfrm flipV="1">
          <a:off x="13893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60" name="直線コネクタ 259"/>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2" name="円/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79" name="テキスト ボックス 27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前年度と比較すると１．８ポイント下回ったが、類似団体平均と比較すると０．７ポイント上回っている。</a:t>
          </a:r>
          <a:endParaRPr kumimoji="1" lang="en-US" altLang="ja-JP" sz="1300">
            <a:latin typeface="ＭＳ Ｐゴシック"/>
          </a:endParaRPr>
        </a:p>
        <a:p>
          <a:r>
            <a:rPr kumimoji="1" lang="ja-JP" altLang="en-US" sz="1300">
              <a:latin typeface="ＭＳ Ｐゴシック"/>
            </a:rPr>
            <a:t>　主な要因は、一部事務組合や企業会計への負担金が挙げられる。また、商工業者に対する補助金等も多いことから、毎年補助金適正化委員会で内容を審査し、その必要性や効果について見直しをしていく。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83566</xdr:rowOff>
    </xdr:to>
    <xdr:cxnSp macro="">
      <xdr:nvCxnSpPr>
        <xdr:cNvPr id="309" name="直線コネクタ 308"/>
        <xdr:cNvCxnSpPr/>
      </xdr:nvCxnSpPr>
      <xdr:spPr>
        <a:xfrm flipV="1">
          <a:off x="15671800" y="63449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83566</xdr:rowOff>
    </xdr:to>
    <xdr:cxnSp macro="">
      <xdr:nvCxnSpPr>
        <xdr:cNvPr id="312" name="直線コネクタ 311"/>
        <xdr:cNvCxnSpPr/>
      </xdr:nvCxnSpPr>
      <xdr:spPr>
        <a:xfrm>
          <a:off x="14782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69850</xdr:rowOff>
    </xdr:to>
    <xdr:cxnSp macro="">
      <xdr:nvCxnSpPr>
        <xdr:cNvPr id="315" name="直線コネクタ 314"/>
        <xdr:cNvCxnSpPr/>
      </xdr:nvCxnSpPr>
      <xdr:spPr>
        <a:xfrm>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51562</xdr:rowOff>
    </xdr:to>
    <xdr:cxnSp macro="">
      <xdr:nvCxnSpPr>
        <xdr:cNvPr id="318" name="直線コネクタ 317"/>
        <xdr:cNvCxnSpPr/>
      </xdr:nvCxnSpPr>
      <xdr:spPr>
        <a:xfrm>
          <a:off x="13004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0" name="円/楕円 329"/>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1" name="テキスト ボックス 330"/>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4" name="円/楕円 333"/>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5" name="テキスト ボックス 33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6" name="円/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実施によりやむなく当初予算額の１０％を超えた起債をせざるを得ない状態になっている。このような状況が常態化することがないよう、財政健全化に係る指標の推移を見極めながら適正運用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147574</xdr:rowOff>
    </xdr:to>
    <xdr:cxnSp macro="">
      <xdr:nvCxnSpPr>
        <xdr:cNvPr id="367" name="直線コネクタ 366"/>
        <xdr:cNvCxnSpPr/>
      </xdr:nvCxnSpPr>
      <xdr:spPr>
        <a:xfrm flipV="1">
          <a:off x="3987800" y="13317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77</xdr:row>
      <xdr:rowOff>161289</xdr:rowOff>
    </xdr:to>
    <xdr:cxnSp macro="">
      <xdr:nvCxnSpPr>
        <xdr:cNvPr id="370" name="直線コネクタ 369"/>
        <xdr:cNvCxnSpPr/>
      </xdr:nvCxnSpPr>
      <xdr:spPr>
        <a:xfrm flipV="1">
          <a:off x="3098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8128</xdr:rowOff>
    </xdr:to>
    <xdr:cxnSp macro="">
      <xdr:nvCxnSpPr>
        <xdr:cNvPr id="373" name="直線コネクタ 372"/>
        <xdr:cNvCxnSpPr/>
      </xdr:nvCxnSpPr>
      <xdr:spPr>
        <a:xfrm flipV="1">
          <a:off x="2209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26415</xdr:rowOff>
    </xdr:to>
    <xdr:cxnSp macro="">
      <xdr:nvCxnSpPr>
        <xdr:cNvPr id="376" name="直線コネクタ 375"/>
        <xdr:cNvCxnSpPr/>
      </xdr:nvCxnSpPr>
      <xdr:spPr>
        <a:xfrm flipV="1">
          <a:off x="1320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6" name="円/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8" name="円/楕円 387"/>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9" name="テキスト ボックス 388"/>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0" name="円/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1" name="テキスト ボックス 39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3" name="テキスト ボックス 392"/>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4" name="円/楕円 39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95" name="テキスト ボックス 394"/>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公債費以外の経常収支比率では、人件費が占める割合が最も高く２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％、次いで</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費で１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を占めており、類似団体平均を上回っている。それ以外についても類似団体平均を上回っているものについては、類似団体平均の水準に抑制するとともに、よりいっそうの経常経費の削減に努め、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9434</xdr:rowOff>
    </xdr:from>
    <xdr:to>
      <xdr:col>24</xdr:col>
      <xdr:colOff>31750</xdr:colOff>
      <xdr:row>76</xdr:row>
      <xdr:rowOff>130266</xdr:rowOff>
    </xdr:to>
    <xdr:cxnSp macro="">
      <xdr:nvCxnSpPr>
        <xdr:cNvPr id="430" name="直線コネクタ 429"/>
        <xdr:cNvCxnSpPr/>
      </xdr:nvCxnSpPr>
      <xdr:spPr>
        <a:xfrm flipV="1">
          <a:off x="15671800" y="1303963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130266</xdr:rowOff>
    </xdr:to>
    <xdr:cxnSp macro="">
      <xdr:nvCxnSpPr>
        <xdr:cNvPr id="433" name="直線コネクタ 432"/>
        <xdr:cNvCxnSpPr/>
      </xdr:nvCxnSpPr>
      <xdr:spPr>
        <a:xfrm>
          <a:off x="14782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94343</xdr:rowOff>
    </xdr:from>
    <xdr:to>
      <xdr:col>21</xdr:col>
      <xdr:colOff>361950</xdr:colOff>
      <xdr:row>76</xdr:row>
      <xdr:rowOff>104139</xdr:rowOff>
    </xdr:to>
    <xdr:cxnSp macro="">
      <xdr:nvCxnSpPr>
        <xdr:cNvPr id="436" name="直線コネクタ 435"/>
        <xdr:cNvCxnSpPr/>
      </xdr:nvCxnSpPr>
      <xdr:spPr>
        <a:xfrm>
          <a:off x="13893800" y="131245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25763</xdr:rowOff>
    </xdr:from>
    <xdr:to>
      <xdr:col>20</xdr:col>
      <xdr:colOff>158750</xdr:colOff>
      <xdr:row>76</xdr:row>
      <xdr:rowOff>94343</xdr:rowOff>
    </xdr:to>
    <xdr:cxnSp macro="">
      <xdr:nvCxnSpPr>
        <xdr:cNvPr id="439" name="直線コネクタ 438"/>
        <xdr:cNvCxnSpPr/>
      </xdr:nvCxnSpPr>
      <xdr:spPr>
        <a:xfrm>
          <a:off x="13004800" y="130559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130084</xdr:rowOff>
    </xdr:from>
    <xdr:to>
      <xdr:col>24</xdr:col>
      <xdr:colOff>82550</xdr:colOff>
      <xdr:row>76</xdr:row>
      <xdr:rowOff>60235</xdr:rowOff>
    </xdr:to>
    <xdr:sp macro="" textlink="">
      <xdr:nvSpPr>
        <xdr:cNvPr id="449" name="円/楕円 448"/>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146611</xdr:rowOff>
    </xdr:from>
    <xdr:ext cx="762000" cy="259045"/>
    <xdr:sp macro="" textlink="">
      <xdr:nvSpPr>
        <xdr:cNvPr id="450" name="公債費以外該当値テキスト"/>
        <xdr:cNvSpPr txBox="1"/>
      </xdr:nvSpPr>
      <xdr:spPr>
        <a:xfrm>
          <a:off x="16598900" y="128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79466</xdr:rowOff>
    </xdr:from>
    <xdr:to>
      <xdr:col>22</xdr:col>
      <xdr:colOff>615950</xdr:colOff>
      <xdr:row>77</xdr:row>
      <xdr:rowOff>9616</xdr:rowOff>
    </xdr:to>
    <xdr:sp macro="" textlink="">
      <xdr:nvSpPr>
        <xdr:cNvPr id="451" name="円/楕円 450"/>
        <xdr:cNvSpPr/>
      </xdr:nvSpPr>
      <xdr:spPr>
        <a:xfrm>
          <a:off x="15621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165843</xdr:rowOff>
    </xdr:from>
    <xdr:ext cx="736600" cy="259045"/>
    <xdr:sp macro="" textlink="">
      <xdr:nvSpPr>
        <xdr:cNvPr id="452" name="テキスト ボックス 451"/>
        <xdr:cNvSpPr txBox="1"/>
      </xdr:nvSpPr>
      <xdr:spPr>
        <a:xfrm>
          <a:off x="15290800" y="1319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3" name="円/楕円 45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4" name="テキスト ボックス 45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43543</xdr:rowOff>
    </xdr:from>
    <xdr:to>
      <xdr:col>20</xdr:col>
      <xdr:colOff>209550</xdr:colOff>
      <xdr:row>76</xdr:row>
      <xdr:rowOff>145143</xdr:rowOff>
    </xdr:to>
    <xdr:sp macro="" textlink="">
      <xdr:nvSpPr>
        <xdr:cNvPr id="455" name="円/楕円 454"/>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155320</xdr:rowOff>
    </xdr:from>
    <xdr:ext cx="762000" cy="259045"/>
    <xdr:sp macro="" textlink="">
      <xdr:nvSpPr>
        <xdr:cNvPr id="456" name="テキスト ボックス 455"/>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146413</xdr:rowOff>
    </xdr:from>
    <xdr:to>
      <xdr:col>19</xdr:col>
      <xdr:colOff>6350</xdr:colOff>
      <xdr:row>76</xdr:row>
      <xdr:rowOff>76563</xdr:rowOff>
    </xdr:to>
    <xdr:sp macro="" textlink="">
      <xdr:nvSpPr>
        <xdr:cNvPr id="457" name="円/楕円 456"/>
        <xdr:cNvSpPr/>
      </xdr:nvSpPr>
      <xdr:spPr>
        <a:xfrm>
          <a:off x="12954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86740</xdr:rowOff>
    </xdr:from>
    <xdr:ext cx="762000" cy="259045"/>
    <xdr:sp macro="" textlink="">
      <xdr:nvSpPr>
        <xdr:cNvPr id="458" name="テキスト ボックス 457"/>
        <xdr:cNvSpPr txBox="1"/>
      </xdr:nvSpPr>
      <xdr:spPr>
        <a:xfrm>
          <a:off x="12623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福島県猪苗代町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24843</xdr:rowOff>
    </xdr:from>
    <xdr:to>
      <xdr:col>4</xdr:col>
      <xdr:colOff>1117600</xdr:colOff>
      <xdr:row>16</xdr:row>
      <xdr:rowOff>42543</xdr:rowOff>
    </xdr:to>
    <xdr:cxnSp macro="">
      <xdr:nvCxnSpPr>
        <xdr:cNvPr id="52" name="直線コネクタ 51"/>
        <xdr:cNvCxnSpPr/>
      </xdr:nvCxnSpPr>
      <xdr:spPr bwMode="auto">
        <a:xfrm>
          <a:off x="5003800" y="2815668"/>
          <a:ext cx="6477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24843</xdr:rowOff>
    </xdr:from>
    <xdr:to>
      <xdr:col>4</xdr:col>
      <xdr:colOff>469900</xdr:colOff>
      <xdr:row>16</xdr:row>
      <xdr:rowOff>45303</xdr:rowOff>
    </xdr:to>
    <xdr:cxnSp macro="">
      <xdr:nvCxnSpPr>
        <xdr:cNvPr id="55" name="直線コネクタ 54"/>
        <xdr:cNvCxnSpPr/>
      </xdr:nvCxnSpPr>
      <xdr:spPr bwMode="auto">
        <a:xfrm flipV="1">
          <a:off x="4305300" y="2815668"/>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8988</xdr:rowOff>
    </xdr:from>
    <xdr:to>
      <xdr:col>3</xdr:col>
      <xdr:colOff>904875</xdr:colOff>
      <xdr:row>16</xdr:row>
      <xdr:rowOff>45303</xdr:rowOff>
    </xdr:to>
    <xdr:cxnSp macro="">
      <xdr:nvCxnSpPr>
        <xdr:cNvPr id="58" name="直線コネクタ 57"/>
        <xdr:cNvCxnSpPr/>
      </xdr:nvCxnSpPr>
      <xdr:spPr bwMode="auto">
        <a:xfrm>
          <a:off x="3606800" y="2799813"/>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8988</xdr:rowOff>
    </xdr:from>
    <xdr:to>
      <xdr:col>3</xdr:col>
      <xdr:colOff>206375</xdr:colOff>
      <xdr:row>16</xdr:row>
      <xdr:rowOff>14719</xdr:rowOff>
    </xdr:to>
    <xdr:cxnSp macro="">
      <xdr:nvCxnSpPr>
        <xdr:cNvPr id="61" name="直線コネクタ 60"/>
        <xdr:cNvCxnSpPr/>
      </xdr:nvCxnSpPr>
      <xdr:spPr bwMode="auto">
        <a:xfrm flipV="1">
          <a:off x="2908300" y="2799813"/>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163193</xdr:rowOff>
    </xdr:from>
    <xdr:to>
      <xdr:col>5</xdr:col>
      <xdr:colOff>34925</xdr:colOff>
      <xdr:row>16</xdr:row>
      <xdr:rowOff>93343</xdr:rowOff>
    </xdr:to>
    <xdr:sp macro="" textlink="">
      <xdr:nvSpPr>
        <xdr:cNvPr id="71" name="円/楕円 70"/>
        <xdr:cNvSpPr/>
      </xdr:nvSpPr>
      <xdr:spPr bwMode="auto">
        <a:xfrm>
          <a:off x="5600700" y="278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8270</xdr:rowOff>
    </xdr:from>
    <xdr:ext cx="762000" cy="259045"/>
    <xdr:sp macro="" textlink="">
      <xdr:nvSpPr>
        <xdr:cNvPr id="72" name="人口1人当たり決算額の推移該当値テキスト130"/>
        <xdr:cNvSpPr txBox="1"/>
      </xdr:nvSpPr>
      <xdr:spPr>
        <a:xfrm>
          <a:off x="5740400" y="262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107,589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145493</xdr:rowOff>
    </xdr:from>
    <xdr:to>
      <xdr:col>4</xdr:col>
      <xdr:colOff>520700</xdr:colOff>
      <xdr:row>16</xdr:row>
      <xdr:rowOff>75643</xdr:rowOff>
    </xdr:to>
    <xdr:sp macro="" textlink="">
      <xdr:nvSpPr>
        <xdr:cNvPr id="73" name="円/楕円 72"/>
        <xdr:cNvSpPr/>
      </xdr:nvSpPr>
      <xdr:spPr bwMode="auto">
        <a:xfrm>
          <a:off x="4953000" y="276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85820</xdr:rowOff>
    </xdr:from>
    <xdr:ext cx="736600" cy="259045"/>
    <xdr:sp macro="" textlink="">
      <xdr:nvSpPr>
        <xdr:cNvPr id="74" name="テキスト ボックス 73"/>
        <xdr:cNvSpPr txBox="1"/>
      </xdr:nvSpPr>
      <xdr:spPr>
        <a:xfrm>
          <a:off x="4622800" y="253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165953</xdr:rowOff>
    </xdr:from>
    <xdr:to>
      <xdr:col>3</xdr:col>
      <xdr:colOff>955675</xdr:colOff>
      <xdr:row>16</xdr:row>
      <xdr:rowOff>96103</xdr:rowOff>
    </xdr:to>
    <xdr:sp macro="" textlink="">
      <xdr:nvSpPr>
        <xdr:cNvPr id="75" name="円/楕円 74"/>
        <xdr:cNvSpPr/>
      </xdr:nvSpPr>
      <xdr:spPr bwMode="auto">
        <a:xfrm>
          <a:off x="4254500" y="278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106280</xdr:rowOff>
    </xdr:from>
    <xdr:ext cx="762000" cy="259045"/>
    <xdr:sp macro="" textlink="">
      <xdr:nvSpPr>
        <xdr:cNvPr id="76" name="テキスト ボックス 75"/>
        <xdr:cNvSpPr txBox="1"/>
      </xdr:nvSpPr>
      <xdr:spPr>
        <a:xfrm>
          <a:off x="3924300" y="25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129638</xdr:rowOff>
    </xdr:from>
    <xdr:to>
      <xdr:col>3</xdr:col>
      <xdr:colOff>257175</xdr:colOff>
      <xdr:row>16</xdr:row>
      <xdr:rowOff>59788</xdr:rowOff>
    </xdr:to>
    <xdr:sp macro="" textlink="">
      <xdr:nvSpPr>
        <xdr:cNvPr id="77" name="円/楕円 76"/>
        <xdr:cNvSpPr/>
      </xdr:nvSpPr>
      <xdr:spPr bwMode="auto">
        <a:xfrm>
          <a:off x="3556000" y="274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69965</xdr:rowOff>
    </xdr:from>
    <xdr:ext cx="762000" cy="259045"/>
    <xdr:sp macro="" textlink="">
      <xdr:nvSpPr>
        <xdr:cNvPr id="78" name="テキスト ボックス 77"/>
        <xdr:cNvSpPr txBox="1"/>
      </xdr:nvSpPr>
      <xdr:spPr>
        <a:xfrm>
          <a:off x="3225800" y="251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135369</xdr:rowOff>
    </xdr:from>
    <xdr:to>
      <xdr:col>2</xdr:col>
      <xdr:colOff>692150</xdr:colOff>
      <xdr:row>16</xdr:row>
      <xdr:rowOff>65519</xdr:rowOff>
    </xdr:to>
    <xdr:sp macro="" textlink="">
      <xdr:nvSpPr>
        <xdr:cNvPr id="79" name="円/楕円 78"/>
        <xdr:cNvSpPr/>
      </xdr:nvSpPr>
      <xdr:spPr bwMode="auto">
        <a:xfrm>
          <a:off x="2857500" y="275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75696</xdr:rowOff>
    </xdr:from>
    <xdr:ext cx="762000" cy="259045"/>
    <xdr:sp macro="" textlink="">
      <xdr:nvSpPr>
        <xdr:cNvPr id="80" name="テキスト ボックス 79"/>
        <xdr:cNvSpPr txBox="1"/>
      </xdr:nvSpPr>
      <xdr:spPr>
        <a:xfrm>
          <a:off x="2527300" y="25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256891</xdr:rowOff>
    </xdr:from>
    <xdr:to>
      <xdr:col>4</xdr:col>
      <xdr:colOff>1117600</xdr:colOff>
      <xdr:row>35</xdr:row>
      <xdr:rowOff>286769</xdr:rowOff>
    </xdr:to>
    <xdr:cxnSp macro="">
      <xdr:nvCxnSpPr>
        <xdr:cNvPr id="112" name="直線コネクタ 111"/>
        <xdr:cNvCxnSpPr/>
      </xdr:nvCxnSpPr>
      <xdr:spPr bwMode="auto">
        <a:xfrm>
          <a:off x="5003800" y="6867241"/>
          <a:ext cx="647700" cy="2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138773</xdr:rowOff>
    </xdr:from>
    <xdr:to>
      <xdr:col>4</xdr:col>
      <xdr:colOff>469900</xdr:colOff>
      <xdr:row>35</xdr:row>
      <xdr:rowOff>256891</xdr:rowOff>
    </xdr:to>
    <xdr:cxnSp macro="">
      <xdr:nvCxnSpPr>
        <xdr:cNvPr id="115" name="直線コネクタ 114"/>
        <xdr:cNvCxnSpPr/>
      </xdr:nvCxnSpPr>
      <xdr:spPr bwMode="auto">
        <a:xfrm>
          <a:off x="4305300" y="6749123"/>
          <a:ext cx="698500" cy="11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51425</xdr:rowOff>
    </xdr:from>
    <xdr:to>
      <xdr:col>3</xdr:col>
      <xdr:colOff>904875</xdr:colOff>
      <xdr:row>35</xdr:row>
      <xdr:rowOff>138773</xdr:rowOff>
    </xdr:to>
    <xdr:cxnSp macro="">
      <xdr:nvCxnSpPr>
        <xdr:cNvPr id="118" name="直線コネクタ 117"/>
        <xdr:cNvCxnSpPr/>
      </xdr:nvCxnSpPr>
      <xdr:spPr bwMode="auto">
        <a:xfrm>
          <a:off x="3606800" y="6661775"/>
          <a:ext cx="698500" cy="8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21867</xdr:rowOff>
    </xdr:from>
    <xdr:to>
      <xdr:col>3</xdr:col>
      <xdr:colOff>206375</xdr:colOff>
      <xdr:row>35</xdr:row>
      <xdr:rowOff>51425</xdr:rowOff>
    </xdr:to>
    <xdr:cxnSp macro="">
      <xdr:nvCxnSpPr>
        <xdr:cNvPr id="121" name="直線コネクタ 120"/>
        <xdr:cNvCxnSpPr/>
      </xdr:nvCxnSpPr>
      <xdr:spPr bwMode="auto">
        <a:xfrm>
          <a:off x="2908300" y="6632217"/>
          <a:ext cx="698500" cy="2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235969</xdr:rowOff>
    </xdr:from>
    <xdr:to>
      <xdr:col>5</xdr:col>
      <xdr:colOff>34925</xdr:colOff>
      <xdr:row>35</xdr:row>
      <xdr:rowOff>337569</xdr:rowOff>
    </xdr:to>
    <xdr:sp macro="" textlink="">
      <xdr:nvSpPr>
        <xdr:cNvPr id="131" name="円/楕円 130"/>
        <xdr:cNvSpPr/>
      </xdr:nvSpPr>
      <xdr:spPr bwMode="auto">
        <a:xfrm>
          <a:off x="5600700" y="684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81046</xdr:rowOff>
    </xdr:from>
    <xdr:ext cx="762000" cy="259045"/>
    <xdr:sp macro="" textlink="">
      <xdr:nvSpPr>
        <xdr:cNvPr id="132" name="人口1人当たり決算額の推移該当値テキスト445"/>
        <xdr:cNvSpPr txBox="1"/>
      </xdr:nvSpPr>
      <xdr:spPr>
        <a:xfrm>
          <a:off x="5740400" y="66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206091</xdr:rowOff>
    </xdr:from>
    <xdr:to>
      <xdr:col>4</xdr:col>
      <xdr:colOff>520700</xdr:colOff>
      <xdr:row>35</xdr:row>
      <xdr:rowOff>307691</xdr:rowOff>
    </xdr:to>
    <xdr:sp macro="" textlink="">
      <xdr:nvSpPr>
        <xdr:cNvPr id="133" name="円/楕円 132"/>
        <xdr:cNvSpPr/>
      </xdr:nvSpPr>
      <xdr:spPr bwMode="auto">
        <a:xfrm>
          <a:off x="4953000" y="681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317868</xdr:rowOff>
    </xdr:from>
    <xdr:ext cx="736600" cy="259045"/>
    <xdr:sp macro="" textlink="">
      <xdr:nvSpPr>
        <xdr:cNvPr id="134" name="テキスト ボックス 133"/>
        <xdr:cNvSpPr txBox="1"/>
      </xdr:nvSpPr>
      <xdr:spPr>
        <a:xfrm>
          <a:off x="4622800" y="658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87973</xdr:rowOff>
    </xdr:from>
    <xdr:to>
      <xdr:col>3</xdr:col>
      <xdr:colOff>955675</xdr:colOff>
      <xdr:row>35</xdr:row>
      <xdr:rowOff>189573</xdr:rowOff>
    </xdr:to>
    <xdr:sp macro="" textlink="">
      <xdr:nvSpPr>
        <xdr:cNvPr id="135" name="円/楕円 134"/>
        <xdr:cNvSpPr/>
      </xdr:nvSpPr>
      <xdr:spPr bwMode="auto">
        <a:xfrm>
          <a:off x="4254500" y="669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199750</xdr:rowOff>
    </xdr:from>
    <xdr:ext cx="762000" cy="259045"/>
    <xdr:sp macro="" textlink="">
      <xdr:nvSpPr>
        <xdr:cNvPr id="136" name="テキスト ボックス 135"/>
        <xdr:cNvSpPr txBox="1"/>
      </xdr:nvSpPr>
      <xdr:spPr>
        <a:xfrm>
          <a:off x="3924300" y="646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625</xdr:rowOff>
    </xdr:from>
    <xdr:to>
      <xdr:col>3</xdr:col>
      <xdr:colOff>257175</xdr:colOff>
      <xdr:row>35</xdr:row>
      <xdr:rowOff>102225</xdr:rowOff>
    </xdr:to>
    <xdr:sp macro="" textlink="">
      <xdr:nvSpPr>
        <xdr:cNvPr id="137" name="円/楕円 136"/>
        <xdr:cNvSpPr/>
      </xdr:nvSpPr>
      <xdr:spPr bwMode="auto">
        <a:xfrm>
          <a:off x="3556000" y="661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112402</xdr:rowOff>
    </xdr:from>
    <xdr:ext cx="762000" cy="259045"/>
    <xdr:sp macro="" textlink="">
      <xdr:nvSpPr>
        <xdr:cNvPr id="138" name="テキスト ボックス 137"/>
        <xdr:cNvSpPr txBox="1"/>
      </xdr:nvSpPr>
      <xdr:spPr>
        <a:xfrm>
          <a:off x="3225800" y="637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313967</xdr:rowOff>
    </xdr:from>
    <xdr:to>
      <xdr:col>2</xdr:col>
      <xdr:colOff>692150</xdr:colOff>
      <xdr:row>35</xdr:row>
      <xdr:rowOff>72667</xdr:rowOff>
    </xdr:to>
    <xdr:sp macro="" textlink="">
      <xdr:nvSpPr>
        <xdr:cNvPr id="139" name="円/楕円 138"/>
        <xdr:cNvSpPr/>
      </xdr:nvSpPr>
      <xdr:spPr bwMode="auto">
        <a:xfrm>
          <a:off x="2857500" y="658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82844</xdr:rowOff>
    </xdr:from>
    <xdr:ext cx="762000" cy="259045"/>
    <xdr:sp macro="" textlink="">
      <xdr:nvSpPr>
        <xdr:cNvPr id="140" name="テキスト ボックス 139"/>
        <xdr:cNvSpPr txBox="1"/>
      </xdr:nvSpPr>
      <xdr:spPr>
        <a:xfrm>
          <a:off x="2527300" y="63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85954</xdr:rowOff>
    </xdr:from>
    <xdr:to>
      <xdr:col>6</xdr:col>
      <xdr:colOff>511175</xdr:colOff>
      <xdr:row>34</xdr:row>
      <xdr:rowOff>97612</xdr:rowOff>
    </xdr:to>
    <xdr:cxnSp macro="">
      <xdr:nvCxnSpPr>
        <xdr:cNvPr id="61" name="直線コネクタ 60"/>
        <xdr:cNvCxnSpPr/>
      </xdr:nvCxnSpPr>
      <xdr:spPr>
        <a:xfrm flipV="1">
          <a:off x="3797300" y="5915254"/>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97612</xdr:rowOff>
    </xdr:from>
    <xdr:to>
      <xdr:col>5</xdr:col>
      <xdr:colOff>358775</xdr:colOff>
      <xdr:row>34</xdr:row>
      <xdr:rowOff>147434</xdr:rowOff>
    </xdr:to>
    <xdr:cxnSp macro="">
      <xdr:nvCxnSpPr>
        <xdr:cNvPr id="64" name="直線コネクタ 63"/>
        <xdr:cNvCxnSpPr/>
      </xdr:nvCxnSpPr>
      <xdr:spPr>
        <a:xfrm flipV="1">
          <a:off x="2908300" y="5926912"/>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141300</xdr:rowOff>
    </xdr:from>
    <xdr:to>
      <xdr:col>4</xdr:col>
      <xdr:colOff>155575</xdr:colOff>
      <xdr:row>34</xdr:row>
      <xdr:rowOff>147434</xdr:rowOff>
    </xdr:to>
    <xdr:cxnSp macro="">
      <xdr:nvCxnSpPr>
        <xdr:cNvPr id="67" name="直線コネクタ 66"/>
        <xdr:cNvCxnSpPr/>
      </xdr:nvCxnSpPr>
      <xdr:spPr>
        <a:xfrm>
          <a:off x="2019300" y="5970600"/>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141300</xdr:rowOff>
    </xdr:from>
    <xdr:to>
      <xdr:col>2</xdr:col>
      <xdr:colOff>638175</xdr:colOff>
      <xdr:row>34</xdr:row>
      <xdr:rowOff>147523</xdr:rowOff>
    </xdr:to>
    <xdr:cxnSp macro="">
      <xdr:nvCxnSpPr>
        <xdr:cNvPr id="70" name="直線コネクタ 69"/>
        <xdr:cNvCxnSpPr/>
      </xdr:nvCxnSpPr>
      <xdr:spPr>
        <a:xfrm flipV="1">
          <a:off x="1130300" y="597060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35154</xdr:rowOff>
    </xdr:from>
    <xdr:to>
      <xdr:col>6</xdr:col>
      <xdr:colOff>561975</xdr:colOff>
      <xdr:row>34</xdr:row>
      <xdr:rowOff>136754</xdr:rowOff>
    </xdr:to>
    <xdr:sp macro="" textlink="">
      <xdr:nvSpPr>
        <xdr:cNvPr id="80" name="円/楕円 79"/>
        <xdr:cNvSpPr/>
      </xdr:nvSpPr>
      <xdr:spPr>
        <a:xfrm>
          <a:off x="4584700" y="5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58031</xdr:rowOff>
    </xdr:from>
    <xdr:ext cx="534377" cy="259045"/>
    <xdr:sp macro="" textlink="">
      <xdr:nvSpPr>
        <xdr:cNvPr id="81" name="人件費該当値テキスト"/>
        <xdr:cNvSpPr txBox="1"/>
      </xdr:nvSpPr>
      <xdr:spPr>
        <a:xfrm>
          <a:off x="4686300" y="57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46812</xdr:rowOff>
    </xdr:from>
    <xdr:to>
      <xdr:col>5</xdr:col>
      <xdr:colOff>409575</xdr:colOff>
      <xdr:row>34</xdr:row>
      <xdr:rowOff>148412</xdr:rowOff>
    </xdr:to>
    <xdr:sp macro="" textlink="">
      <xdr:nvSpPr>
        <xdr:cNvPr id="82" name="円/楕円 81"/>
        <xdr:cNvSpPr/>
      </xdr:nvSpPr>
      <xdr:spPr>
        <a:xfrm>
          <a:off x="3746500" y="58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164939</xdr:rowOff>
    </xdr:from>
    <xdr:ext cx="534377" cy="259045"/>
    <xdr:sp macro="" textlink="">
      <xdr:nvSpPr>
        <xdr:cNvPr id="83" name="テキスト ボックス 82"/>
        <xdr:cNvSpPr txBox="1"/>
      </xdr:nvSpPr>
      <xdr:spPr>
        <a:xfrm>
          <a:off x="3530111" y="56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96634</xdr:rowOff>
    </xdr:from>
    <xdr:to>
      <xdr:col>4</xdr:col>
      <xdr:colOff>206375</xdr:colOff>
      <xdr:row>35</xdr:row>
      <xdr:rowOff>26784</xdr:rowOff>
    </xdr:to>
    <xdr:sp macro="" textlink="">
      <xdr:nvSpPr>
        <xdr:cNvPr id="84" name="円/楕円 83"/>
        <xdr:cNvSpPr/>
      </xdr:nvSpPr>
      <xdr:spPr>
        <a:xfrm>
          <a:off x="2857500" y="5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43311</xdr:rowOff>
    </xdr:from>
    <xdr:ext cx="534377" cy="259045"/>
    <xdr:sp macro="" textlink="">
      <xdr:nvSpPr>
        <xdr:cNvPr id="85" name="テキスト ボックス 84"/>
        <xdr:cNvSpPr txBox="1"/>
      </xdr:nvSpPr>
      <xdr:spPr>
        <a:xfrm>
          <a:off x="2641111" y="57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90500</xdr:rowOff>
    </xdr:from>
    <xdr:to>
      <xdr:col>3</xdr:col>
      <xdr:colOff>3175</xdr:colOff>
      <xdr:row>35</xdr:row>
      <xdr:rowOff>20650</xdr:rowOff>
    </xdr:to>
    <xdr:sp macro="" textlink="">
      <xdr:nvSpPr>
        <xdr:cNvPr id="86" name="円/楕円 85"/>
        <xdr:cNvSpPr/>
      </xdr:nvSpPr>
      <xdr:spPr>
        <a:xfrm>
          <a:off x="1968500" y="59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37177</xdr:rowOff>
    </xdr:from>
    <xdr:ext cx="534377" cy="259045"/>
    <xdr:sp macro="" textlink="">
      <xdr:nvSpPr>
        <xdr:cNvPr id="87" name="テキスト ボックス 86"/>
        <xdr:cNvSpPr txBox="1"/>
      </xdr:nvSpPr>
      <xdr:spPr>
        <a:xfrm>
          <a:off x="1752111" y="56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96723</xdr:rowOff>
    </xdr:from>
    <xdr:to>
      <xdr:col>1</xdr:col>
      <xdr:colOff>485775</xdr:colOff>
      <xdr:row>35</xdr:row>
      <xdr:rowOff>26873</xdr:rowOff>
    </xdr:to>
    <xdr:sp macro="" textlink="">
      <xdr:nvSpPr>
        <xdr:cNvPr id="88" name="円/楕円 87"/>
        <xdr:cNvSpPr/>
      </xdr:nvSpPr>
      <xdr:spPr>
        <a:xfrm>
          <a:off x="1079500" y="5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43400</xdr:rowOff>
    </xdr:from>
    <xdr:ext cx="534377" cy="259045"/>
    <xdr:sp macro="" textlink="">
      <xdr:nvSpPr>
        <xdr:cNvPr id="89" name="テキスト ボックス 88"/>
        <xdr:cNvSpPr txBox="1"/>
      </xdr:nvSpPr>
      <xdr:spPr>
        <a:xfrm>
          <a:off x="863111" y="57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151620</xdr:rowOff>
    </xdr:from>
    <xdr:to>
      <xdr:col>6</xdr:col>
      <xdr:colOff>511175</xdr:colOff>
      <xdr:row>55</xdr:row>
      <xdr:rowOff>169891</xdr:rowOff>
    </xdr:to>
    <xdr:cxnSp macro="">
      <xdr:nvCxnSpPr>
        <xdr:cNvPr id="121" name="直線コネクタ 120"/>
        <xdr:cNvCxnSpPr/>
      </xdr:nvCxnSpPr>
      <xdr:spPr>
        <a:xfrm flipV="1">
          <a:off x="3797300" y="9581370"/>
          <a:ext cx="838200" cy="1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169891</xdr:rowOff>
    </xdr:from>
    <xdr:to>
      <xdr:col>5</xdr:col>
      <xdr:colOff>358775</xdr:colOff>
      <xdr:row>56</xdr:row>
      <xdr:rowOff>64687</xdr:rowOff>
    </xdr:to>
    <xdr:cxnSp macro="">
      <xdr:nvCxnSpPr>
        <xdr:cNvPr id="124" name="直線コネクタ 123"/>
        <xdr:cNvCxnSpPr/>
      </xdr:nvCxnSpPr>
      <xdr:spPr>
        <a:xfrm flipV="1">
          <a:off x="2908300" y="9599641"/>
          <a:ext cx="889000" cy="6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22118</xdr:rowOff>
    </xdr:from>
    <xdr:to>
      <xdr:col>4</xdr:col>
      <xdr:colOff>155575</xdr:colOff>
      <xdr:row>56</xdr:row>
      <xdr:rowOff>64687</xdr:rowOff>
    </xdr:to>
    <xdr:cxnSp macro="">
      <xdr:nvCxnSpPr>
        <xdr:cNvPr id="127" name="直線コネクタ 126"/>
        <xdr:cNvCxnSpPr/>
      </xdr:nvCxnSpPr>
      <xdr:spPr>
        <a:xfrm>
          <a:off x="2019300" y="9623318"/>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22118</xdr:rowOff>
    </xdr:from>
    <xdr:to>
      <xdr:col>2</xdr:col>
      <xdr:colOff>638175</xdr:colOff>
      <xdr:row>56</xdr:row>
      <xdr:rowOff>102536</xdr:rowOff>
    </xdr:to>
    <xdr:cxnSp macro="">
      <xdr:nvCxnSpPr>
        <xdr:cNvPr id="130" name="直線コネクタ 129"/>
        <xdr:cNvCxnSpPr/>
      </xdr:nvCxnSpPr>
      <xdr:spPr>
        <a:xfrm flipV="1">
          <a:off x="1130300" y="9623318"/>
          <a:ext cx="889000" cy="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100820</xdr:rowOff>
    </xdr:from>
    <xdr:to>
      <xdr:col>6</xdr:col>
      <xdr:colOff>561975</xdr:colOff>
      <xdr:row>56</xdr:row>
      <xdr:rowOff>30970</xdr:rowOff>
    </xdr:to>
    <xdr:sp macro="" textlink="">
      <xdr:nvSpPr>
        <xdr:cNvPr id="140" name="円/楕円 139"/>
        <xdr:cNvSpPr/>
      </xdr:nvSpPr>
      <xdr:spPr>
        <a:xfrm>
          <a:off x="45847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123697</xdr:rowOff>
    </xdr:from>
    <xdr:ext cx="534377" cy="259045"/>
    <xdr:sp macro="" textlink="">
      <xdr:nvSpPr>
        <xdr:cNvPr id="141" name="物件費該当値テキスト"/>
        <xdr:cNvSpPr txBox="1"/>
      </xdr:nvSpPr>
      <xdr:spPr>
        <a:xfrm>
          <a:off x="4686300" y="93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119091</xdr:rowOff>
    </xdr:from>
    <xdr:to>
      <xdr:col>5</xdr:col>
      <xdr:colOff>409575</xdr:colOff>
      <xdr:row>56</xdr:row>
      <xdr:rowOff>49241</xdr:rowOff>
    </xdr:to>
    <xdr:sp macro="" textlink="">
      <xdr:nvSpPr>
        <xdr:cNvPr id="142" name="円/楕円 141"/>
        <xdr:cNvSpPr/>
      </xdr:nvSpPr>
      <xdr:spPr>
        <a:xfrm>
          <a:off x="3746500" y="9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65768</xdr:rowOff>
    </xdr:from>
    <xdr:ext cx="534377" cy="259045"/>
    <xdr:sp macro="" textlink="">
      <xdr:nvSpPr>
        <xdr:cNvPr id="143" name="テキスト ボックス 142"/>
        <xdr:cNvSpPr txBox="1"/>
      </xdr:nvSpPr>
      <xdr:spPr>
        <a:xfrm>
          <a:off x="3530111" y="93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13887</xdr:rowOff>
    </xdr:from>
    <xdr:to>
      <xdr:col>4</xdr:col>
      <xdr:colOff>206375</xdr:colOff>
      <xdr:row>56</xdr:row>
      <xdr:rowOff>115487</xdr:rowOff>
    </xdr:to>
    <xdr:sp macro="" textlink="">
      <xdr:nvSpPr>
        <xdr:cNvPr id="144" name="円/楕円 143"/>
        <xdr:cNvSpPr/>
      </xdr:nvSpPr>
      <xdr:spPr>
        <a:xfrm>
          <a:off x="2857500" y="96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132014</xdr:rowOff>
    </xdr:from>
    <xdr:ext cx="534377" cy="259045"/>
    <xdr:sp macro="" textlink="">
      <xdr:nvSpPr>
        <xdr:cNvPr id="145" name="テキスト ボックス 144"/>
        <xdr:cNvSpPr txBox="1"/>
      </xdr:nvSpPr>
      <xdr:spPr>
        <a:xfrm>
          <a:off x="2641111" y="93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142768</xdr:rowOff>
    </xdr:from>
    <xdr:to>
      <xdr:col>3</xdr:col>
      <xdr:colOff>3175</xdr:colOff>
      <xdr:row>56</xdr:row>
      <xdr:rowOff>72918</xdr:rowOff>
    </xdr:to>
    <xdr:sp macro="" textlink="">
      <xdr:nvSpPr>
        <xdr:cNvPr id="146" name="円/楕円 145"/>
        <xdr:cNvSpPr/>
      </xdr:nvSpPr>
      <xdr:spPr>
        <a:xfrm>
          <a:off x="1968500" y="95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89445</xdr:rowOff>
    </xdr:from>
    <xdr:ext cx="534377" cy="259045"/>
    <xdr:sp macro="" textlink="">
      <xdr:nvSpPr>
        <xdr:cNvPr id="147" name="テキスト ボックス 146"/>
        <xdr:cNvSpPr txBox="1"/>
      </xdr:nvSpPr>
      <xdr:spPr>
        <a:xfrm>
          <a:off x="1752111" y="93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51736</xdr:rowOff>
    </xdr:from>
    <xdr:to>
      <xdr:col>1</xdr:col>
      <xdr:colOff>485775</xdr:colOff>
      <xdr:row>56</xdr:row>
      <xdr:rowOff>153336</xdr:rowOff>
    </xdr:to>
    <xdr:sp macro="" textlink="">
      <xdr:nvSpPr>
        <xdr:cNvPr id="148" name="円/楕円 147"/>
        <xdr:cNvSpPr/>
      </xdr:nvSpPr>
      <xdr:spPr>
        <a:xfrm>
          <a:off x="1079500" y="96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169863</xdr:rowOff>
    </xdr:from>
    <xdr:ext cx="534377" cy="259045"/>
    <xdr:sp macro="" textlink="">
      <xdr:nvSpPr>
        <xdr:cNvPr id="149" name="テキスト ボックス 148"/>
        <xdr:cNvSpPr txBox="1"/>
      </xdr:nvSpPr>
      <xdr:spPr>
        <a:xfrm>
          <a:off x="863111" y="942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157028</xdr:rowOff>
    </xdr:from>
    <xdr:to>
      <xdr:col>6</xdr:col>
      <xdr:colOff>511175</xdr:colOff>
      <xdr:row>72</xdr:row>
      <xdr:rowOff>26360</xdr:rowOff>
    </xdr:to>
    <xdr:cxnSp macro="">
      <xdr:nvCxnSpPr>
        <xdr:cNvPr id="176" name="直線コネクタ 175"/>
        <xdr:cNvCxnSpPr/>
      </xdr:nvCxnSpPr>
      <xdr:spPr>
        <a:xfrm>
          <a:off x="3797300" y="12158528"/>
          <a:ext cx="838200" cy="2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157028</xdr:rowOff>
    </xdr:from>
    <xdr:to>
      <xdr:col>5</xdr:col>
      <xdr:colOff>358775</xdr:colOff>
      <xdr:row>72</xdr:row>
      <xdr:rowOff>64857</xdr:rowOff>
    </xdr:to>
    <xdr:cxnSp macro="">
      <xdr:nvCxnSpPr>
        <xdr:cNvPr id="179" name="直線コネクタ 178"/>
        <xdr:cNvCxnSpPr/>
      </xdr:nvCxnSpPr>
      <xdr:spPr>
        <a:xfrm flipV="1">
          <a:off x="2908300" y="12158528"/>
          <a:ext cx="889000" cy="2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57176</xdr:rowOff>
    </xdr:from>
    <xdr:to>
      <xdr:col>4</xdr:col>
      <xdr:colOff>155575</xdr:colOff>
      <xdr:row>72</xdr:row>
      <xdr:rowOff>64857</xdr:rowOff>
    </xdr:to>
    <xdr:cxnSp macro="">
      <xdr:nvCxnSpPr>
        <xdr:cNvPr id="182" name="直線コネクタ 181"/>
        <xdr:cNvCxnSpPr/>
      </xdr:nvCxnSpPr>
      <xdr:spPr>
        <a:xfrm>
          <a:off x="2019300" y="1240157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57176</xdr:rowOff>
    </xdr:from>
    <xdr:to>
      <xdr:col>2</xdr:col>
      <xdr:colOff>638175</xdr:colOff>
      <xdr:row>73</xdr:row>
      <xdr:rowOff>113594</xdr:rowOff>
    </xdr:to>
    <xdr:cxnSp macro="">
      <xdr:nvCxnSpPr>
        <xdr:cNvPr id="185" name="直線コネクタ 184"/>
        <xdr:cNvCxnSpPr/>
      </xdr:nvCxnSpPr>
      <xdr:spPr>
        <a:xfrm flipV="1">
          <a:off x="1130300" y="1240157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147010</xdr:rowOff>
    </xdr:from>
    <xdr:to>
      <xdr:col>6</xdr:col>
      <xdr:colOff>561975</xdr:colOff>
      <xdr:row>72</xdr:row>
      <xdr:rowOff>77160</xdr:rowOff>
    </xdr:to>
    <xdr:sp macro="" textlink="">
      <xdr:nvSpPr>
        <xdr:cNvPr id="195" name="円/楕円 194"/>
        <xdr:cNvSpPr/>
      </xdr:nvSpPr>
      <xdr:spPr>
        <a:xfrm>
          <a:off x="4584700" y="123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169887</xdr:rowOff>
    </xdr:from>
    <xdr:ext cx="534377" cy="259045"/>
    <xdr:sp macro="" textlink="">
      <xdr:nvSpPr>
        <xdr:cNvPr id="196" name="維持補修費該当値テキスト"/>
        <xdr:cNvSpPr txBox="1"/>
      </xdr:nvSpPr>
      <xdr:spPr>
        <a:xfrm>
          <a:off x="4686300" y="121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106228</xdr:rowOff>
    </xdr:from>
    <xdr:to>
      <xdr:col>5</xdr:col>
      <xdr:colOff>409575</xdr:colOff>
      <xdr:row>71</xdr:row>
      <xdr:rowOff>36378</xdr:rowOff>
    </xdr:to>
    <xdr:sp macro="" textlink="">
      <xdr:nvSpPr>
        <xdr:cNvPr id="197" name="円/楕円 196"/>
        <xdr:cNvSpPr/>
      </xdr:nvSpPr>
      <xdr:spPr>
        <a:xfrm>
          <a:off x="3746500" y="121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52905</xdr:rowOff>
    </xdr:from>
    <xdr:ext cx="534377" cy="259045"/>
    <xdr:sp macro="" textlink="">
      <xdr:nvSpPr>
        <xdr:cNvPr id="198" name="テキスト ボックス 197"/>
        <xdr:cNvSpPr txBox="1"/>
      </xdr:nvSpPr>
      <xdr:spPr>
        <a:xfrm>
          <a:off x="3530111" y="118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14057</xdr:rowOff>
    </xdr:from>
    <xdr:to>
      <xdr:col>4</xdr:col>
      <xdr:colOff>206375</xdr:colOff>
      <xdr:row>72</xdr:row>
      <xdr:rowOff>115657</xdr:rowOff>
    </xdr:to>
    <xdr:sp macro="" textlink="">
      <xdr:nvSpPr>
        <xdr:cNvPr id="199" name="円/楕円 198"/>
        <xdr:cNvSpPr/>
      </xdr:nvSpPr>
      <xdr:spPr>
        <a:xfrm>
          <a:off x="2857500" y="12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132184</xdr:rowOff>
    </xdr:from>
    <xdr:ext cx="534377" cy="259045"/>
    <xdr:sp macro="" textlink="">
      <xdr:nvSpPr>
        <xdr:cNvPr id="200" name="テキスト ボックス 199"/>
        <xdr:cNvSpPr txBox="1"/>
      </xdr:nvSpPr>
      <xdr:spPr>
        <a:xfrm>
          <a:off x="2641111" y="121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6376</xdr:rowOff>
    </xdr:from>
    <xdr:to>
      <xdr:col>3</xdr:col>
      <xdr:colOff>3175</xdr:colOff>
      <xdr:row>72</xdr:row>
      <xdr:rowOff>107976</xdr:rowOff>
    </xdr:to>
    <xdr:sp macro="" textlink="">
      <xdr:nvSpPr>
        <xdr:cNvPr id="201" name="円/楕円 200"/>
        <xdr:cNvSpPr/>
      </xdr:nvSpPr>
      <xdr:spPr>
        <a:xfrm>
          <a:off x="1968500" y="123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124503</xdr:rowOff>
    </xdr:from>
    <xdr:ext cx="534377" cy="259045"/>
    <xdr:sp macro="" textlink="">
      <xdr:nvSpPr>
        <xdr:cNvPr id="202" name="テキスト ボックス 201"/>
        <xdr:cNvSpPr txBox="1"/>
      </xdr:nvSpPr>
      <xdr:spPr>
        <a:xfrm>
          <a:off x="1752111" y="121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62794</xdr:rowOff>
    </xdr:from>
    <xdr:to>
      <xdr:col>1</xdr:col>
      <xdr:colOff>485775</xdr:colOff>
      <xdr:row>73</xdr:row>
      <xdr:rowOff>164394</xdr:rowOff>
    </xdr:to>
    <xdr:sp macro="" textlink="">
      <xdr:nvSpPr>
        <xdr:cNvPr id="203" name="円/楕円 202"/>
        <xdr:cNvSpPr/>
      </xdr:nvSpPr>
      <xdr:spPr>
        <a:xfrm>
          <a:off x="1079500" y="12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9471</xdr:rowOff>
    </xdr:from>
    <xdr:ext cx="534377" cy="259045"/>
    <xdr:sp macro="" textlink="">
      <xdr:nvSpPr>
        <xdr:cNvPr id="204" name="テキスト ボックス 203"/>
        <xdr:cNvSpPr txBox="1"/>
      </xdr:nvSpPr>
      <xdr:spPr>
        <a:xfrm>
          <a:off x="863111" y="123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9703</xdr:rowOff>
    </xdr:from>
    <xdr:to>
      <xdr:col>6</xdr:col>
      <xdr:colOff>511175</xdr:colOff>
      <xdr:row>97</xdr:row>
      <xdr:rowOff>48851</xdr:rowOff>
    </xdr:to>
    <xdr:cxnSp macro="">
      <xdr:nvCxnSpPr>
        <xdr:cNvPr id="234" name="直線コネクタ 233"/>
        <xdr:cNvCxnSpPr/>
      </xdr:nvCxnSpPr>
      <xdr:spPr>
        <a:xfrm>
          <a:off x="3797300" y="16640353"/>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9703</xdr:rowOff>
    </xdr:from>
    <xdr:to>
      <xdr:col>5</xdr:col>
      <xdr:colOff>358775</xdr:colOff>
      <xdr:row>97</xdr:row>
      <xdr:rowOff>132747</xdr:rowOff>
    </xdr:to>
    <xdr:cxnSp macro="">
      <xdr:nvCxnSpPr>
        <xdr:cNvPr id="237" name="直線コネクタ 236"/>
        <xdr:cNvCxnSpPr/>
      </xdr:nvCxnSpPr>
      <xdr:spPr>
        <a:xfrm flipV="1">
          <a:off x="2908300" y="16640353"/>
          <a:ext cx="889000" cy="1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730</xdr:rowOff>
    </xdr:from>
    <xdr:to>
      <xdr:col>4</xdr:col>
      <xdr:colOff>155575</xdr:colOff>
      <xdr:row>97</xdr:row>
      <xdr:rowOff>132747</xdr:rowOff>
    </xdr:to>
    <xdr:cxnSp macro="">
      <xdr:nvCxnSpPr>
        <xdr:cNvPr id="240" name="直線コネクタ 239"/>
        <xdr:cNvCxnSpPr/>
      </xdr:nvCxnSpPr>
      <xdr:spPr>
        <a:xfrm>
          <a:off x="2019300" y="15431230"/>
          <a:ext cx="889000" cy="13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730</xdr:rowOff>
    </xdr:from>
    <xdr:to>
      <xdr:col>2</xdr:col>
      <xdr:colOff>638175</xdr:colOff>
      <xdr:row>97</xdr:row>
      <xdr:rowOff>133986</xdr:rowOff>
    </xdr:to>
    <xdr:cxnSp macro="">
      <xdr:nvCxnSpPr>
        <xdr:cNvPr id="243" name="直線コネクタ 242"/>
        <xdr:cNvCxnSpPr/>
      </xdr:nvCxnSpPr>
      <xdr:spPr>
        <a:xfrm flipV="1">
          <a:off x="1130300" y="15431230"/>
          <a:ext cx="889000" cy="13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169501</xdr:rowOff>
    </xdr:from>
    <xdr:to>
      <xdr:col>6</xdr:col>
      <xdr:colOff>561975</xdr:colOff>
      <xdr:row>97</xdr:row>
      <xdr:rowOff>99651</xdr:rowOff>
    </xdr:to>
    <xdr:sp macro="" textlink="">
      <xdr:nvSpPr>
        <xdr:cNvPr id="253" name="円/楕円 252"/>
        <xdr:cNvSpPr/>
      </xdr:nvSpPr>
      <xdr:spPr>
        <a:xfrm>
          <a:off x="4584700" y="166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147928</xdr:rowOff>
    </xdr:from>
    <xdr:ext cx="534377" cy="259045"/>
    <xdr:sp macro="" textlink="">
      <xdr:nvSpPr>
        <xdr:cNvPr id="254" name="扶助費該当値テキスト"/>
        <xdr:cNvSpPr txBox="1"/>
      </xdr:nvSpPr>
      <xdr:spPr>
        <a:xfrm>
          <a:off x="4686300" y="166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130353</xdr:rowOff>
    </xdr:from>
    <xdr:to>
      <xdr:col>5</xdr:col>
      <xdr:colOff>409575</xdr:colOff>
      <xdr:row>97</xdr:row>
      <xdr:rowOff>60503</xdr:rowOff>
    </xdr:to>
    <xdr:sp macro="" textlink="">
      <xdr:nvSpPr>
        <xdr:cNvPr id="255" name="円/楕円 254"/>
        <xdr:cNvSpPr/>
      </xdr:nvSpPr>
      <xdr:spPr>
        <a:xfrm>
          <a:off x="3746500" y="1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51630</xdr:rowOff>
    </xdr:from>
    <xdr:ext cx="534377" cy="259045"/>
    <xdr:sp macro="" textlink="">
      <xdr:nvSpPr>
        <xdr:cNvPr id="256" name="テキスト ボックス 255"/>
        <xdr:cNvSpPr txBox="1"/>
      </xdr:nvSpPr>
      <xdr:spPr>
        <a:xfrm>
          <a:off x="3530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81947</xdr:rowOff>
    </xdr:from>
    <xdr:to>
      <xdr:col>4</xdr:col>
      <xdr:colOff>206375</xdr:colOff>
      <xdr:row>98</xdr:row>
      <xdr:rowOff>12097</xdr:rowOff>
    </xdr:to>
    <xdr:sp macro="" textlink="">
      <xdr:nvSpPr>
        <xdr:cNvPr id="257" name="円/楕円 256"/>
        <xdr:cNvSpPr/>
      </xdr:nvSpPr>
      <xdr:spPr>
        <a:xfrm>
          <a:off x="2857500" y="167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3224</xdr:rowOff>
    </xdr:from>
    <xdr:ext cx="534377" cy="259045"/>
    <xdr:sp macro="" textlink="">
      <xdr:nvSpPr>
        <xdr:cNvPr id="258" name="テキスト ボックス 257"/>
        <xdr:cNvSpPr txBox="1"/>
      </xdr:nvSpPr>
      <xdr:spPr>
        <a:xfrm>
          <a:off x="2641111" y="168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33,365</a:t>
          </a:r>
          <a:endParaRPr kumimoji="1" lang="ja-JP" altLang="en-US" sz="1000" b="1">
            <a:solidFill>
              <a:srgbClr val="FF0000"/>
            </a:solidFill>
            <a:latin typeface="ＭＳ Ｐゴシック"/>
          </a:endParaRPr>
        </a:p>
      </xdr:txBody>
    </xdr:sp>
    <xdr:clientData/>
  </xdr:oneCellAnchor>
  <xdr:twoCellAnchor>
    <xdr:from>
      <xdr:col>2</xdr:col>
      <xdr:colOff>587375</xdr:colOff>
      <xdr:row>89</xdr:row>
      <xdr:rowOff>121380</xdr:rowOff>
    </xdr:from>
    <xdr:to>
      <xdr:col>3</xdr:col>
      <xdr:colOff>3175</xdr:colOff>
      <xdr:row>90</xdr:row>
      <xdr:rowOff>51530</xdr:rowOff>
    </xdr:to>
    <xdr:sp macro="" textlink="">
      <xdr:nvSpPr>
        <xdr:cNvPr id="259" name="円/楕円 258"/>
        <xdr:cNvSpPr/>
      </xdr:nvSpPr>
      <xdr:spPr>
        <a:xfrm>
          <a:off x="1968500" y="153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68057</xdr:rowOff>
    </xdr:from>
    <xdr:ext cx="599010" cy="259045"/>
    <xdr:sp macro="" textlink="">
      <xdr:nvSpPr>
        <xdr:cNvPr id="260" name="テキスト ボックス 259"/>
        <xdr:cNvSpPr txBox="1"/>
      </xdr:nvSpPr>
      <xdr:spPr>
        <a:xfrm>
          <a:off x="1719794" y="151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83186</xdr:rowOff>
    </xdr:from>
    <xdr:to>
      <xdr:col>1</xdr:col>
      <xdr:colOff>485775</xdr:colOff>
      <xdr:row>98</xdr:row>
      <xdr:rowOff>13336</xdr:rowOff>
    </xdr:to>
    <xdr:sp macro="" textlink="">
      <xdr:nvSpPr>
        <xdr:cNvPr id="261" name="円/楕円 260"/>
        <xdr:cNvSpPr/>
      </xdr:nvSpPr>
      <xdr:spPr>
        <a:xfrm>
          <a:off x="1079500" y="167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4463</xdr:rowOff>
    </xdr:from>
    <xdr:ext cx="534377" cy="259045"/>
    <xdr:sp macro="" textlink="">
      <xdr:nvSpPr>
        <xdr:cNvPr id="262" name="テキスト ボックス 261"/>
        <xdr:cNvSpPr txBox="1"/>
      </xdr:nvSpPr>
      <xdr:spPr>
        <a:xfrm>
          <a:off x="863111" y="168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40335</xdr:rowOff>
    </xdr:from>
    <xdr:to>
      <xdr:col>15</xdr:col>
      <xdr:colOff>180975</xdr:colOff>
      <xdr:row>35</xdr:row>
      <xdr:rowOff>138767</xdr:rowOff>
    </xdr:to>
    <xdr:cxnSp macro="">
      <xdr:nvCxnSpPr>
        <xdr:cNvPr id="295" name="直線コネクタ 294"/>
        <xdr:cNvCxnSpPr/>
      </xdr:nvCxnSpPr>
      <xdr:spPr>
        <a:xfrm flipV="1">
          <a:off x="9639300" y="6041085"/>
          <a:ext cx="838200" cy="9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138767</xdr:rowOff>
    </xdr:from>
    <xdr:to>
      <xdr:col>14</xdr:col>
      <xdr:colOff>28575</xdr:colOff>
      <xdr:row>36</xdr:row>
      <xdr:rowOff>21561</xdr:rowOff>
    </xdr:to>
    <xdr:cxnSp macro="">
      <xdr:nvCxnSpPr>
        <xdr:cNvPr id="298" name="直線コネクタ 297"/>
        <xdr:cNvCxnSpPr/>
      </xdr:nvCxnSpPr>
      <xdr:spPr>
        <a:xfrm flipV="1">
          <a:off x="8750300" y="6139517"/>
          <a:ext cx="889000" cy="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21561</xdr:rowOff>
    </xdr:from>
    <xdr:to>
      <xdr:col>12</xdr:col>
      <xdr:colOff>511175</xdr:colOff>
      <xdr:row>36</xdr:row>
      <xdr:rowOff>38564</xdr:rowOff>
    </xdr:to>
    <xdr:cxnSp macro="">
      <xdr:nvCxnSpPr>
        <xdr:cNvPr id="301" name="直線コネクタ 300"/>
        <xdr:cNvCxnSpPr/>
      </xdr:nvCxnSpPr>
      <xdr:spPr>
        <a:xfrm flipV="1">
          <a:off x="7861300" y="6193761"/>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8046</xdr:rowOff>
    </xdr:from>
    <xdr:to>
      <xdr:col>11</xdr:col>
      <xdr:colOff>307975</xdr:colOff>
      <xdr:row>36</xdr:row>
      <xdr:rowOff>38564</xdr:rowOff>
    </xdr:to>
    <xdr:cxnSp macro="">
      <xdr:nvCxnSpPr>
        <xdr:cNvPr id="304" name="直線コネクタ 303"/>
        <xdr:cNvCxnSpPr/>
      </xdr:nvCxnSpPr>
      <xdr:spPr>
        <a:xfrm>
          <a:off x="6972300" y="6180246"/>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160985</xdr:rowOff>
    </xdr:from>
    <xdr:to>
      <xdr:col>15</xdr:col>
      <xdr:colOff>231775</xdr:colOff>
      <xdr:row>35</xdr:row>
      <xdr:rowOff>91135</xdr:rowOff>
    </xdr:to>
    <xdr:sp macro="" textlink="">
      <xdr:nvSpPr>
        <xdr:cNvPr id="314" name="円/楕円 313"/>
        <xdr:cNvSpPr/>
      </xdr:nvSpPr>
      <xdr:spPr>
        <a:xfrm>
          <a:off x="10426700" y="59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12412</xdr:rowOff>
    </xdr:from>
    <xdr:ext cx="534377" cy="259045"/>
    <xdr:sp macro="" textlink="">
      <xdr:nvSpPr>
        <xdr:cNvPr id="315" name="補助費等該当値テキスト"/>
        <xdr:cNvSpPr txBox="1"/>
      </xdr:nvSpPr>
      <xdr:spPr>
        <a:xfrm>
          <a:off x="10528300" y="58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87967</xdr:rowOff>
    </xdr:from>
    <xdr:to>
      <xdr:col>14</xdr:col>
      <xdr:colOff>79375</xdr:colOff>
      <xdr:row>36</xdr:row>
      <xdr:rowOff>18117</xdr:rowOff>
    </xdr:to>
    <xdr:sp macro="" textlink="">
      <xdr:nvSpPr>
        <xdr:cNvPr id="316" name="円/楕円 315"/>
        <xdr:cNvSpPr/>
      </xdr:nvSpPr>
      <xdr:spPr>
        <a:xfrm>
          <a:off x="9588500" y="60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34644</xdr:rowOff>
    </xdr:from>
    <xdr:ext cx="534377" cy="259045"/>
    <xdr:sp macro="" textlink="">
      <xdr:nvSpPr>
        <xdr:cNvPr id="317" name="テキスト ボックス 316"/>
        <xdr:cNvSpPr txBox="1"/>
      </xdr:nvSpPr>
      <xdr:spPr>
        <a:xfrm>
          <a:off x="9372111" y="58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142211</xdr:rowOff>
    </xdr:from>
    <xdr:to>
      <xdr:col>12</xdr:col>
      <xdr:colOff>561975</xdr:colOff>
      <xdr:row>36</xdr:row>
      <xdr:rowOff>72361</xdr:rowOff>
    </xdr:to>
    <xdr:sp macro="" textlink="">
      <xdr:nvSpPr>
        <xdr:cNvPr id="318" name="円/楕円 317"/>
        <xdr:cNvSpPr/>
      </xdr:nvSpPr>
      <xdr:spPr>
        <a:xfrm>
          <a:off x="8699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88888</xdr:rowOff>
    </xdr:from>
    <xdr:ext cx="534377" cy="259045"/>
    <xdr:sp macro="" textlink="">
      <xdr:nvSpPr>
        <xdr:cNvPr id="319" name="テキスト ボックス 318"/>
        <xdr:cNvSpPr txBox="1"/>
      </xdr:nvSpPr>
      <xdr:spPr>
        <a:xfrm>
          <a:off x="8483111" y="59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159214</xdr:rowOff>
    </xdr:from>
    <xdr:to>
      <xdr:col>11</xdr:col>
      <xdr:colOff>358775</xdr:colOff>
      <xdr:row>36</xdr:row>
      <xdr:rowOff>89364</xdr:rowOff>
    </xdr:to>
    <xdr:sp macro="" textlink="">
      <xdr:nvSpPr>
        <xdr:cNvPr id="320" name="円/楕円 319"/>
        <xdr:cNvSpPr/>
      </xdr:nvSpPr>
      <xdr:spPr>
        <a:xfrm>
          <a:off x="7810500" y="61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80491</xdr:rowOff>
    </xdr:from>
    <xdr:ext cx="534377" cy="259045"/>
    <xdr:sp macro="" textlink="">
      <xdr:nvSpPr>
        <xdr:cNvPr id="321" name="テキスト ボックス 320"/>
        <xdr:cNvSpPr txBox="1"/>
      </xdr:nvSpPr>
      <xdr:spPr>
        <a:xfrm>
          <a:off x="7594111" y="62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128696</xdr:rowOff>
    </xdr:from>
    <xdr:to>
      <xdr:col>10</xdr:col>
      <xdr:colOff>155575</xdr:colOff>
      <xdr:row>36</xdr:row>
      <xdr:rowOff>58846</xdr:rowOff>
    </xdr:to>
    <xdr:sp macro="" textlink="">
      <xdr:nvSpPr>
        <xdr:cNvPr id="322" name="円/楕円 321"/>
        <xdr:cNvSpPr/>
      </xdr:nvSpPr>
      <xdr:spPr>
        <a:xfrm>
          <a:off x="6921500" y="61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75373</xdr:rowOff>
    </xdr:from>
    <xdr:ext cx="534377" cy="259045"/>
    <xdr:sp macro="" textlink="">
      <xdr:nvSpPr>
        <xdr:cNvPr id="323" name="テキスト ボックス 322"/>
        <xdr:cNvSpPr txBox="1"/>
      </xdr:nvSpPr>
      <xdr:spPr>
        <a:xfrm>
          <a:off x="6705111" y="59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88638</xdr:rowOff>
    </xdr:from>
    <xdr:to>
      <xdr:col>15</xdr:col>
      <xdr:colOff>180975</xdr:colOff>
      <xdr:row>56</xdr:row>
      <xdr:rowOff>90448</xdr:rowOff>
    </xdr:to>
    <xdr:cxnSp macro="">
      <xdr:nvCxnSpPr>
        <xdr:cNvPr id="352" name="直線コネクタ 351"/>
        <xdr:cNvCxnSpPr/>
      </xdr:nvCxnSpPr>
      <xdr:spPr>
        <a:xfrm flipV="1">
          <a:off x="9639300" y="9689838"/>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90448</xdr:rowOff>
    </xdr:from>
    <xdr:to>
      <xdr:col>14</xdr:col>
      <xdr:colOff>28575</xdr:colOff>
      <xdr:row>57</xdr:row>
      <xdr:rowOff>118368</xdr:rowOff>
    </xdr:to>
    <xdr:cxnSp macro="">
      <xdr:nvCxnSpPr>
        <xdr:cNvPr id="355" name="直線コネクタ 354"/>
        <xdr:cNvCxnSpPr/>
      </xdr:nvCxnSpPr>
      <xdr:spPr>
        <a:xfrm flipV="1">
          <a:off x="8750300" y="9691648"/>
          <a:ext cx="889000" cy="19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118368</xdr:rowOff>
    </xdr:from>
    <xdr:to>
      <xdr:col>12</xdr:col>
      <xdr:colOff>511175</xdr:colOff>
      <xdr:row>58</xdr:row>
      <xdr:rowOff>26684</xdr:rowOff>
    </xdr:to>
    <xdr:cxnSp macro="">
      <xdr:nvCxnSpPr>
        <xdr:cNvPr id="358" name="直線コネクタ 357"/>
        <xdr:cNvCxnSpPr/>
      </xdr:nvCxnSpPr>
      <xdr:spPr>
        <a:xfrm flipV="1">
          <a:off x="7861300" y="9891018"/>
          <a:ext cx="8890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12168</xdr:rowOff>
    </xdr:from>
    <xdr:to>
      <xdr:col>11</xdr:col>
      <xdr:colOff>307975</xdr:colOff>
      <xdr:row>58</xdr:row>
      <xdr:rowOff>26684</xdr:rowOff>
    </xdr:to>
    <xdr:cxnSp macro="">
      <xdr:nvCxnSpPr>
        <xdr:cNvPr id="361" name="直線コネクタ 360"/>
        <xdr:cNvCxnSpPr/>
      </xdr:nvCxnSpPr>
      <xdr:spPr>
        <a:xfrm>
          <a:off x="6972300" y="9956268"/>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37838</xdr:rowOff>
    </xdr:from>
    <xdr:to>
      <xdr:col>15</xdr:col>
      <xdr:colOff>231775</xdr:colOff>
      <xdr:row>56</xdr:row>
      <xdr:rowOff>139438</xdr:rowOff>
    </xdr:to>
    <xdr:sp macro="" textlink="">
      <xdr:nvSpPr>
        <xdr:cNvPr id="371" name="円/楕円 370"/>
        <xdr:cNvSpPr/>
      </xdr:nvSpPr>
      <xdr:spPr>
        <a:xfrm>
          <a:off x="10426700" y="96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60715</xdr:rowOff>
    </xdr:from>
    <xdr:ext cx="599010" cy="259045"/>
    <xdr:sp macro="" textlink="">
      <xdr:nvSpPr>
        <xdr:cNvPr id="372" name="普通建設事業費該当値テキスト"/>
        <xdr:cNvSpPr txBox="1"/>
      </xdr:nvSpPr>
      <xdr:spPr>
        <a:xfrm>
          <a:off x="10528300" y="949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39648</xdr:rowOff>
    </xdr:from>
    <xdr:to>
      <xdr:col>14</xdr:col>
      <xdr:colOff>79375</xdr:colOff>
      <xdr:row>56</xdr:row>
      <xdr:rowOff>141248</xdr:rowOff>
    </xdr:to>
    <xdr:sp macro="" textlink="">
      <xdr:nvSpPr>
        <xdr:cNvPr id="373" name="円/楕円 372"/>
        <xdr:cNvSpPr/>
      </xdr:nvSpPr>
      <xdr:spPr>
        <a:xfrm>
          <a:off x="9588500" y="96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157775</xdr:rowOff>
    </xdr:from>
    <xdr:ext cx="599010" cy="259045"/>
    <xdr:sp macro="" textlink="">
      <xdr:nvSpPr>
        <xdr:cNvPr id="374" name="テキスト ボックス 373"/>
        <xdr:cNvSpPr txBox="1"/>
      </xdr:nvSpPr>
      <xdr:spPr>
        <a:xfrm>
          <a:off x="9339794" y="941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67568</xdr:rowOff>
    </xdr:from>
    <xdr:to>
      <xdr:col>12</xdr:col>
      <xdr:colOff>561975</xdr:colOff>
      <xdr:row>57</xdr:row>
      <xdr:rowOff>169168</xdr:rowOff>
    </xdr:to>
    <xdr:sp macro="" textlink="">
      <xdr:nvSpPr>
        <xdr:cNvPr id="375" name="円/楕円 374"/>
        <xdr:cNvSpPr/>
      </xdr:nvSpPr>
      <xdr:spPr>
        <a:xfrm>
          <a:off x="8699500" y="98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160295</xdr:rowOff>
    </xdr:from>
    <xdr:ext cx="534377" cy="259045"/>
    <xdr:sp macro="" textlink="">
      <xdr:nvSpPr>
        <xdr:cNvPr id="376" name="テキスト ボックス 375"/>
        <xdr:cNvSpPr txBox="1"/>
      </xdr:nvSpPr>
      <xdr:spPr>
        <a:xfrm>
          <a:off x="8483111" y="99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147334</xdr:rowOff>
    </xdr:from>
    <xdr:to>
      <xdr:col>11</xdr:col>
      <xdr:colOff>358775</xdr:colOff>
      <xdr:row>58</xdr:row>
      <xdr:rowOff>77484</xdr:rowOff>
    </xdr:to>
    <xdr:sp macro="" textlink="">
      <xdr:nvSpPr>
        <xdr:cNvPr id="377" name="円/楕円 376"/>
        <xdr:cNvSpPr/>
      </xdr:nvSpPr>
      <xdr:spPr>
        <a:xfrm>
          <a:off x="7810500" y="9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68611</xdr:rowOff>
    </xdr:from>
    <xdr:ext cx="534377" cy="259045"/>
    <xdr:sp macro="" textlink="">
      <xdr:nvSpPr>
        <xdr:cNvPr id="378" name="テキスト ボックス 377"/>
        <xdr:cNvSpPr txBox="1"/>
      </xdr:nvSpPr>
      <xdr:spPr>
        <a:xfrm>
          <a:off x="7594111" y="100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132818</xdr:rowOff>
    </xdr:from>
    <xdr:to>
      <xdr:col>10</xdr:col>
      <xdr:colOff>155575</xdr:colOff>
      <xdr:row>58</xdr:row>
      <xdr:rowOff>62968</xdr:rowOff>
    </xdr:to>
    <xdr:sp macro="" textlink="">
      <xdr:nvSpPr>
        <xdr:cNvPr id="379" name="円/楕円 378"/>
        <xdr:cNvSpPr/>
      </xdr:nvSpPr>
      <xdr:spPr>
        <a:xfrm>
          <a:off x="6921500" y="9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54095</xdr:rowOff>
    </xdr:from>
    <xdr:ext cx="534377" cy="259045"/>
    <xdr:sp macro="" textlink="">
      <xdr:nvSpPr>
        <xdr:cNvPr id="380" name="テキスト ボックス 379"/>
        <xdr:cNvSpPr txBox="1"/>
      </xdr:nvSpPr>
      <xdr:spPr>
        <a:xfrm>
          <a:off x="6705111" y="99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13036</xdr:rowOff>
    </xdr:from>
    <xdr:to>
      <xdr:col>15</xdr:col>
      <xdr:colOff>180975</xdr:colOff>
      <xdr:row>77</xdr:row>
      <xdr:rowOff>119892</xdr:rowOff>
    </xdr:to>
    <xdr:cxnSp macro="">
      <xdr:nvCxnSpPr>
        <xdr:cNvPr id="409" name="直線コネクタ 408"/>
        <xdr:cNvCxnSpPr/>
      </xdr:nvCxnSpPr>
      <xdr:spPr>
        <a:xfrm flipV="1">
          <a:off x="9639300" y="13214686"/>
          <a:ext cx="838200" cy="10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133686</xdr:rowOff>
    </xdr:from>
    <xdr:to>
      <xdr:col>15</xdr:col>
      <xdr:colOff>231775</xdr:colOff>
      <xdr:row>77</xdr:row>
      <xdr:rowOff>63836</xdr:rowOff>
    </xdr:to>
    <xdr:sp macro="" textlink="">
      <xdr:nvSpPr>
        <xdr:cNvPr id="419" name="円/楕円 418"/>
        <xdr:cNvSpPr/>
      </xdr:nvSpPr>
      <xdr:spPr>
        <a:xfrm>
          <a:off x="10426700" y="131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156563</xdr:rowOff>
    </xdr:from>
    <xdr:ext cx="534377" cy="259045"/>
    <xdr:sp macro="" textlink="">
      <xdr:nvSpPr>
        <xdr:cNvPr id="420" name="普通建設事業費 （ うち新規整備　）該当値テキスト"/>
        <xdr:cNvSpPr txBox="1"/>
      </xdr:nvSpPr>
      <xdr:spPr>
        <a:xfrm>
          <a:off x="10528300" y="130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69092</xdr:rowOff>
    </xdr:from>
    <xdr:to>
      <xdr:col>14</xdr:col>
      <xdr:colOff>79375</xdr:colOff>
      <xdr:row>77</xdr:row>
      <xdr:rowOff>170692</xdr:rowOff>
    </xdr:to>
    <xdr:sp macro="" textlink="">
      <xdr:nvSpPr>
        <xdr:cNvPr id="421" name="円/楕円 420"/>
        <xdr:cNvSpPr/>
      </xdr:nvSpPr>
      <xdr:spPr>
        <a:xfrm>
          <a:off x="9588500" y="132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15769</xdr:rowOff>
    </xdr:from>
    <xdr:ext cx="534377" cy="259045"/>
    <xdr:sp macro="" textlink="">
      <xdr:nvSpPr>
        <xdr:cNvPr id="422" name="テキスト ボックス 421"/>
        <xdr:cNvSpPr txBox="1"/>
      </xdr:nvSpPr>
      <xdr:spPr>
        <a:xfrm>
          <a:off x="9372111" y="1304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101529</xdr:rowOff>
    </xdr:from>
    <xdr:to>
      <xdr:col>15</xdr:col>
      <xdr:colOff>180975</xdr:colOff>
      <xdr:row>98</xdr:row>
      <xdr:rowOff>47679</xdr:rowOff>
    </xdr:to>
    <xdr:cxnSp macro="">
      <xdr:nvCxnSpPr>
        <xdr:cNvPr id="449" name="直線コネクタ 448"/>
        <xdr:cNvCxnSpPr/>
      </xdr:nvCxnSpPr>
      <xdr:spPr>
        <a:xfrm>
          <a:off x="9639300" y="16732179"/>
          <a:ext cx="838200" cy="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168329</xdr:rowOff>
    </xdr:from>
    <xdr:to>
      <xdr:col>15</xdr:col>
      <xdr:colOff>231775</xdr:colOff>
      <xdr:row>98</xdr:row>
      <xdr:rowOff>98479</xdr:rowOff>
    </xdr:to>
    <xdr:sp macro="" textlink="">
      <xdr:nvSpPr>
        <xdr:cNvPr id="459" name="円/楕円 458"/>
        <xdr:cNvSpPr/>
      </xdr:nvSpPr>
      <xdr:spPr>
        <a:xfrm>
          <a:off x="10426700" y="167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50729</xdr:rowOff>
    </xdr:from>
    <xdr:to>
      <xdr:col>14</xdr:col>
      <xdr:colOff>79375</xdr:colOff>
      <xdr:row>97</xdr:row>
      <xdr:rowOff>152329</xdr:rowOff>
    </xdr:to>
    <xdr:sp macro="" textlink="">
      <xdr:nvSpPr>
        <xdr:cNvPr id="461" name="円/楕円 460"/>
        <xdr:cNvSpPr/>
      </xdr:nvSpPr>
      <xdr:spPr>
        <a:xfrm>
          <a:off x="9588500" y="166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168856</xdr:rowOff>
    </xdr:from>
    <xdr:ext cx="534377" cy="259045"/>
    <xdr:sp macro="" textlink="">
      <xdr:nvSpPr>
        <xdr:cNvPr id="462" name="テキスト ボックス 461"/>
        <xdr:cNvSpPr txBox="1"/>
      </xdr:nvSpPr>
      <xdr:spPr>
        <a:xfrm>
          <a:off x="9372111" y="164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110268</xdr:rowOff>
    </xdr:from>
    <xdr:to>
      <xdr:col>23</xdr:col>
      <xdr:colOff>517525</xdr:colOff>
      <xdr:row>37</xdr:row>
      <xdr:rowOff>162617</xdr:rowOff>
    </xdr:to>
    <xdr:cxnSp macro="">
      <xdr:nvCxnSpPr>
        <xdr:cNvPr id="487" name="直線コネクタ 486"/>
        <xdr:cNvCxnSpPr/>
      </xdr:nvCxnSpPr>
      <xdr:spPr>
        <a:xfrm flipV="1">
          <a:off x="15481300" y="628246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32637</xdr:rowOff>
    </xdr:from>
    <xdr:ext cx="469744" cy="259045"/>
    <xdr:sp macro="" textlink="">
      <xdr:nvSpPr>
        <xdr:cNvPr id="488" name="災害復旧事業費平均値テキスト"/>
        <xdr:cNvSpPr txBox="1"/>
      </xdr:nvSpPr>
      <xdr:spPr>
        <a:xfrm>
          <a:off x="16370300" y="6376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49574</xdr:rowOff>
    </xdr:from>
    <xdr:to>
      <xdr:col>22</xdr:col>
      <xdr:colOff>365125</xdr:colOff>
      <xdr:row>37</xdr:row>
      <xdr:rowOff>162617</xdr:rowOff>
    </xdr:to>
    <xdr:cxnSp macro="">
      <xdr:nvCxnSpPr>
        <xdr:cNvPr id="490" name="直線コネクタ 489"/>
        <xdr:cNvCxnSpPr/>
      </xdr:nvCxnSpPr>
      <xdr:spPr>
        <a:xfrm>
          <a:off x="14592300" y="6393224"/>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19857</xdr:rowOff>
    </xdr:from>
    <xdr:to>
      <xdr:col>21</xdr:col>
      <xdr:colOff>161925</xdr:colOff>
      <xdr:row>37</xdr:row>
      <xdr:rowOff>49574</xdr:rowOff>
    </xdr:to>
    <xdr:cxnSp macro="">
      <xdr:nvCxnSpPr>
        <xdr:cNvPr id="493" name="直線コネクタ 492"/>
        <xdr:cNvCxnSpPr/>
      </xdr:nvCxnSpPr>
      <xdr:spPr>
        <a:xfrm>
          <a:off x="13703300" y="636350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147415</xdr:rowOff>
    </xdr:from>
    <xdr:to>
      <xdr:col>19</xdr:col>
      <xdr:colOff>644525</xdr:colOff>
      <xdr:row>37</xdr:row>
      <xdr:rowOff>19857</xdr:rowOff>
    </xdr:to>
    <xdr:cxnSp macro="">
      <xdr:nvCxnSpPr>
        <xdr:cNvPr id="496" name="直線コネクタ 495"/>
        <xdr:cNvCxnSpPr/>
      </xdr:nvCxnSpPr>
      <xdr:spPr>
        <a:xfrm>
          <a:off x="12814300" y="5633815"/>
          <a:ext cx="889000" cy="7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30294</xdr:rowOff>
    </xdr:from>
    <xdr:ext cx="469744" cy="259045"/>
    <xdr:sp macro="" textlink="">
      <xdr:nvSpPr>
        <xdr:cNvPr id="500" name="テキスト ボックス 499"/>
        <xdr:cNvSpPr txBox="1"/>
      </xdr:nvSpPr>
      <xdr:spPr>
        <a:xfrm>
          <a:off x="12579427" y="62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59468</xdr:rowOff>
    </xdr:from>
    <xdr:to>
      <xdr:col>23</xdr:col>
      <xdr:colOff>568325</xdr:colOff>
      <xdr:row>36</xdr:row>
      <xdr:rowOff>161068</xdr:rowOff>
    </xdr:to>
    <xdr:sp macro="" textlink="">
      <xdr:nvSpPr>
        <xdr:cNvPr id="506" name="円/楕円 505"/>
        <xdr:cNvSpPr/>
      </xdr:nvSpPr>
      <xdr:spPr>
        <a:xfrm>
          <a:off x="16268700" y="62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82345</xdr:rowOff>
    </xdr:from>
    <xdr:ext cx="469744" cy="259045"/>
    <xdr:sp macro="" textlink="">
      <xdr:nvSpPr>
        <xdr:cNvPr id="507" name="災害復旧事業費該当値テキスト"/>
        <xdr:cNvSpPr txBox="1"/>
      </xdr:nvSpPr>
      <xdr:spPr>
        <a:xfrm>
          <a:off x="16370300" y="608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111817</xdr:rowOff>
    </xdr:from>
    <xdr:to>
      <xdr:col>22</xdr:col>
      <xdr:colOff>415925</xdr:colOff>
      <xdr:row>38</xdr:row>
      <xdr:rowOff>41967</xdr:rowOff>
    </xdr:to>
    <xdr:sp macro="" textlink="">
      <xdr:nvSpPr>
        <xdr:cNvPr id="508" name="円/楕円 507"/>
        <xdr:cNvSpPr/>
      </xdr:nvSpPr>
      <xdr:spPr>
        <a:xfrm>
          <a:off x="15430500" y="64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33094</xdr:rowOff>
    </xdr:from>
    <xdr:ext cx="378565" cy="259045"/>
    <xdr:sp macro="" textlink="">
      <xdr:nvSpPr>
        <xdr:cNvPr id="509" name="テキスト ボックス 508"/>
        <xdr:cNvSpPr txBox="1"/>
      </xdr:nvSpPr>
      <xdr:spPr>
        <a:xfrm>
          <a:off x="15292017" y="654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170224</xdr:rowOff>
    </xdr:from>
    <xdr:to>
      <xdr:col>21</xdr:col>
      <xdr:colOff>212725</xdr:colOff>
      <xdr:row>37</xdr:row>
      <xdr:rowOff>100374</xdr:rowOff>
    </xdr:to>
    <xdr:sp macro="" textlink="">
      <xdr:nvSpPr>
        <xdr:cNvPr id="510" name="円/楕円 509"/>
        <xdr:cNvSpPr/>
      </xdr:nvSpPr>
      <xdr:spPr>
        <a:xfrm>
          <a:off x="14541500" y="63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91501</xdr:rowOff>
    </xdr:from>
    <xdr:ext cx="469744" cy="259045"/>
    <xdr:sp macro="" textlink="">
      <xdr:nvSpPr>
        <xdr:cNvPr id="511" name="テキスト ボックス 510"/>
        <xdr:cNvSpPr txBox="1"/>
      </xdr:nvSpPr>
      <xdr:spPr>
        <a:xfrm>
          <a:off x="14357427" y="64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140507</xdr:rowOff>
    </xdr:from>
    <xdr:to>
      <xdr:col>20</xdr:col>
      <xdr:colOff>9525</xdr:colOff>
      <xdr:row>37</xdr:row>
      <xdr:rowOff>70657</xdr:rowOff>
    </xdr:to>
    <xdr:sp macro="" textlink="">
      <xdr:nvSpPr>
        <xdr:cNvPr id="512" name="円/楕円 511"/>
        <xdr:cNvSpPr/>
      </xdr:nvSpPr>
      <xdr:spPr>
        <a:xfrm>
          <a:off x="13652500" y="63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61784</xdr:rowOff>
    </xdr:from>
    <xdr:ext cx="469744" cy="259045"/>
    <xdr:sp macro="" textlink="">
      <xdr:nvSpPr>
        <xdr:cNvPr id="513" name="テキスト ボックス 512"/>
        <xdr:cNvSpPr txBox="1"/>
      </xdr:nvSpPr>
      <xdr:spPr>
        <a:xfrm>
          <a:off x="13468427" y="64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96615</xdr:rowOff>
    </xdr:from>
    <xdr:to>
      <xdr:col>18</xdr:col>
      <xdr:colOff>492125</xdr:colOff>
      <xdr:row>33</xdr:row>
      <xdr:rowOff>26765</xdr:rowOff>
    </xdr:to>
    <xdr:sp macro="" textlink="">
      <xdr:nvSpPr>
        <xdr:cNvPr id="514" name="円/楕円 513"/>
        <xdr:cNvSpPr/>
      </xdr:nvSpPr>
      <xdr:spPr>
        <a:xfrm>
          <a:off x="12763500" y="55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43292</xdr:rowOff>
    </xdr:from>
    <xdr:ext cx="534377" cy="259045"/>
    <xdr:sp macro="" textlink="">
      <xdr:nvSpPr>
        <xdr:cNvPr id="515" name="テキスト ボックス 514"/>
        <xdr:cNvSpPr txBox="1"/>
      </xdr:nvSpPr>
      <xdr:spPr>
        <a:xfrm>
          <a:off x="12547111" y="53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95473</xdr:rowOff>
    </xdr:from>
    <xdr:to>
      <xdr:col>23</xdr:col>
      <xdr:colOff>517525</xdr:colOff>
      <xdr:row>76</xdr:row>
      <xdr:rowOff>101166</xdr:rowOff>
    </xdr:to>
    <xdr:cxnSp macro="">
      <xdr:nvCxnSpPr>
        <xdr:cNvPr id="597" name="直線コネクタ 596"/>
        <xdr:cNvCxnSpPr/>
      </xdr:nvCxnSpPr>
      <xdr:spPr>
        <a:xfrm flipV="1">
          <a:off x="15481300" y="13125673"/>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100395</xdr:rowOff>
    </xdr:from>
    <xdr:to>
      <xdr:col>22</xdr:col>
      <xdr:colOff>365125</xdr:colOff>
      <xdr:row>76</xdr:row>
      <xdr:rowOff>101166</xdr:rowOff>
    </xdr:to>
    <xdr:cxnSp macro="">
      <xdr:nvCxnSpPr>
        <xdr:cNvPr id="600" name="直線コネクタ 599"/>
        <xdr:cNvCxnSpPr/>
      </xdr:nvCxnSpPr>
      <xdr:spPr>
        <a:xfrm>
          <a:off x="14592300" y="13130595"/>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86269</xdr:rowOff>
    </xdr:from>
    <xdr:to>
      <xdr:col>21</xdr:col>
      <xdr:colOff>161925</xdr:colOff>
      <xdr:row>76</xdr:row>
      <xdr:rowOff>100395</xdr:rowOff>
    </xdr:to>
    <xdr:cxnSp macro="">
      <xdr:nvCxnSpPr>
        <xdr:cNvPr id="603" name="直線コネクタ 602"/>
        <xdr:cNvCxnSpPr/>
      </xdr:nvCxnSpPr>
      <xdr:spPr>
        <a:xfrm>
          <a:off x="13703300" y="13116469"/>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77628</xdr:rowOff>
    </xdr:from>
    <xdr:to>
      <xdr:col>19</xdr:col>
      <xdr:colOff>644525</xdr:colOff>
      <xdr:row>76</xdr:row>
      <xdr:rowOff>86269</xdr:rowOff>
    </xdr:to>
    <xdr:cxnSp macro="">
      <xdr:nvCxnSpPr>
        <xdr:cNvPr id="606" name="直線コネクタ 605"/>
        <xdr:cNvCxnSpPr/>
      </xdr:nvCxnSpPr>
      <xdr:spPr>
        <a:xfrm>
          <a:off x="12814300" y="1310782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44673</xdr:rowOff>
    </xdr:from>
    <xdr:to>
      <xdr:col>23</xdr:col>
      <xdr:colOff>568325</xdr:colOff>
      <xdr:row>76</xdr:row>
      <xdr:rowOff>146273</xdr:rowOff>
    </xdr:to>
    <xdr:sp macro="" textlink="">
      <xdr:nvSpPr>
        <xdr:cNvPr id="616" name="円/楕円 615"/>
        <xdr:cNvSpPr/>
      </xdr:nvSpPr>
      <xdr:spPr>
        <a:xfrm>
          <a:off x="16268700" y="130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67550</xdr:rowOff>
    </xdr:from>
    <xdr:ext cx="534377" cy="259045"/>
    <xdr:sp macro="" textlink="">
      <xdr:nvSpPr>
        <xdr:cNvPr id="617" name="公債費該当値テキスト"/>
        <xdr:cNvSpPr txBox="1"/>
      </xdr:nvSpPr>
      <xdr:spPr>
        <a:xfrm>
          <a:off x="16370300" y="129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50366</xdr:rowOff>
    </xdr:from>
    <xdr:to>
      <xdr:col>22</xdr:col>
      <xdr:colOff>415925</xdr:colOff>
      <xdr:row>76</xdr:row>
      <xdr:rowOff>151966</xdr:rowOff>
    </xdr:to>
    <xdr:sp macro="" textlink="">
      <xdr:nvSpPr>
        <xdr:cNvPr id="618" name="円/楕円 617"/>
        <xdr:cNvSpPr/>
      </xdr:nvSpPr>
      <xdr:spPr>
        <a:xfrm>
          <a:off x="15430500" y="13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168493</xdr:rowOff>
    </xdr:from>
    <xdr:ext cx="534377" cy="259045"/>
    <xdr:sp macro="" textlink="">
      <xdr:nvSpPr>
        <xdr:cNvPr id="619" name="テキスト ボックス 618"/>
        <xdr:cNvSpPr txBox="1"/>
      </xdr:nvSpPr>
      <xdr:spPr>
        <a:xfrm>
          <a:off x="15214111" y="128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49595</xdr:rowOff>
    </xdr:from>
    <xdr:to>
      <xdr:col>21</xdr:col>
      <xdr:colOff>212725</xdr:colOff>
      <xdr:row>76</xdr:row>
      <xdr:rowOff>151195</xdr:rowOff>
    </xdr:to>
    <xdr:sp macro="" textlink="">
      <xdr:nvSpPr>
        <xdr:cNvPr id="620" name="円/楕円 619"/>
        <xdr:cNvSpPr/>
      </xdr:nvSpPr>
      <xdr:spPr>
        <a:xfrm>
          <a:off x="14541500" y="130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167723</xdr:rowOff>
    </xdr:from>
    <xdr:ext cx="534377" cy="259045"/>
    <xdr:sp macro="" textlink="">
      <xdr:nvSpPr>
        <xdr:cNvPr id="621" name="テキスト ボックス 620"/>
        <xdr:cNvSpPr txBox="1"/>
      </xdr:nvSpPr>
      <xdr:spPr>
        <a:xfrm>
          <a:off x="14325111" y="128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35469</xdr:rowOff>
    </xdr:from>
    <xdr:to>
      <xdr:col>20</xdr:col>
      <xdr:colOff>9525</xdr:colOff>
      <xdr:row>76</xdr:row>
      <xdr:rowOff>137069</xdr:rowOff>
    </xdr:to>
    <xdr:sp macro="" textlink="">
      <xdr:nvSpPr>
        <xdr:cNvPr id="622" name="円/楕円 621"/>
        <xdr:cNvSpPr/>
      </xdr:nvSpPr>
      <xdr:spPr>
        <a:xfrm>
          <a:off x="13652500" y="13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153595</xdr:rowOff>
    </xdr:from>
    <xdr:ext cx="534377" cy="259045"/>
    <xdr:sp macro="" textlink="">
      <xdr:nvSpPr>
        <xdr:cNvPr id="623" name="テキスト ボックス 622"/>
        <xdr:cNvSpPr txBox="1"/>
      </xdr:nvSpPr>
      <xdr:spPr>
        <a:xfrm>
          <a:off x="13436111" y="128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26828</xdr:rowOff>
    </xdr:from>
    <xdr:to>
      <xdr:col>18</xdr:col>
      <xdr:colOff>492125</xdr:colOff>
      <xdr:row>76</xdr:row>
      <xdr:rowOff>128428</xdr:rowOff>
    </xdr:to>
    <xdr:sp macro="" textlink="">
      <xdr:nvSpPr>
        <xdr:cNvPr id="624" name="円/楕円 623"/>
        <xdr:cNvSpPr/>
      </xdr:nvSpPr>
      <xdr:spPr>
        <a:xfrm>
          <a:off x="12763500" y="130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144955</xdr:rowOff>
    </xdr:from>
    <xdr:ext cx="534377" cy="259045"/>
    <xdr:sp macro="" textlink="">
      <xdr:nvSpPr>
        <xdr:cNvPr id="625" name="テキスト ボックス 624"/>
        <xdr:cNvSpPr txBox="1"/>
      </xdr:nvSpPr>
      <xdr:spPr>
        <a:xfrm>
          <a:off x="12547111" y="128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116460</xdr:rowOff>
    </xdr:from>
    <xdr:to>
      <xdr:col>23</xdr:col>
      <xdr:colOff>517525</xdr:colOff>
      <xdr:row>99</xdr:row>
      <xdr:rowOff>17424</xdr:rowOff>
    </xdr:to>
    <xdr:cxnSp macro="">
      <xdr:nvCxnSpPr>
        <xdr:cNvPr id="654" name="直線コネクタ 653"/>
        <xdr:cNvCxnSpPr/>
      </xdr:nvCxnSpPr>
      <xdr:spPr>
        <a:xfrm flipV="1">
          <a:off x="15481300" y="16575660"/>
          <a:ext cx="838200" cy="4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17424</xdr:rowOff>
    </xdr:from>
    <xdr:to>
      <xdr:col>22</xdr:col>
      <xdr:colOff>365125</xdr:colOff>
      <xdr:row>99</xdr:row>
      <xdr:rowOff>25248</xdr:rowOff>
    </xdr:to>
    <xdr:cxnSp macro="">
      <xdr:nvCxnSpPr>
        <xdr:cNvPr id="657" name="直線コネクタ 656"/>
        <xdr:cNvCxnSpPr/>
      </xdr:nvCxnSpPr>
      <xdr:spPr>
        <a:xfrm flipV="1">
          <a:off x="14592300" y="1699097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70714</xdr:rowOff>
    </xdr:from>
    <xdr:to>
      <xdr:col>21</xdr:col>
      <xdr:colOff>161925</xdr:colOff>
      <xdr:row>99</xdr:row>
      <xdr:rowOff>25248</xdr:rowOff>
    </xdr:to>
    <xdr:cxnSp macro="">
      <xdr:nvCxnSpPr>
        <xdr:cNvPr id="660" name="直線コネクタ 659"/>
        <xdr:cNvCxnSpPr/>
      </xdr:nvCxnSpPr>
      <xdr:spPr>
        <a:xfrm>
          <a:off x="13703300" y="16701364"/>
          <a:ext cx="889000" cy="2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126581</xdr:rowOff>
    </xdr:from>
    <xdr:to>
      <xdr:col>19</xdr:col>
      <xdr:colOff>644525</xdr:colOff>
      <xdr:row>97</xdr:row>
      <xdr:rowOff>70714</xdr:rowOff>
    </xdr:to>
    <xdr:cxnSp macro="">
      <xdr:nvCxnSpPr>
        <xdr:cNvPr id="663" name="直線コネクタ 662"/>
        <xdr:cNvCxnSpPr/>
      </xdr:nvCxnSpPr>
      <xdr:spPr>
        <a:xfrm>
          <a:off x="12814300" y="16585781"/>
          <a:ext cx="889000" cy="1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65660</xdr:rowOff>
    </xdr:from>
    <xdr:to>
      <xdr:col>23</xdr:col>
      <xdr:colOff>568325</xdr:colOff>
      <xdr:row>96</xdr:row>
      <xdr:rowOff>167260</xdr:rowOff>
    </xdr:to>
    <xdr:sp macro="" textlink="">
      <xdr:nvSpPr>
        <xdr:cNvPr id="673" name="円/楕円 672"/>
        <xdr:cNvSpPr/>
      </xdr:nvSpPr>
      <xdr:spPr>
        <a:xfrm>
          <a:off x="16268700" y="16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88537</xdr:rowOff>
    </xdr:from>
    <xdr:ext cx="534377" cy="259045"/>
    <xdr:sp macro="" textlink="">
      <xdr:nvSpPr>
        <xdr:cNvPr id="674" name="積立金該当値テキスト"/>
        <xdr:cNvSpPr txBox="1"/>
      </xdr:nvSpPr>
      <xdr:spPr>
        <a:xfrm>
          <a:off x="16370300" y="163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138074</xdr:rowOff>
    </xdr:from>
    <xdr:to>
      <xdr:col>22</xdr:col>
      <xdr:colOff>415925</xdr:colOff>
      <xdr:row>99</xdr:row>
      <xdr:rowOff>68224</xdr:rowOff>
    </xdr:to>
    <xdr:sp macro="" textlink="">
      <xdr:nvSpPr>
        <xdr:cNvPr id="675" name="円/楕円 674"/>
        <xdr:cNvSpPr/>
      </xdr:nvSpPr>
      <xdr:spPr>
        <a:xfrm>
          <a:off x="15430500" y="16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59351</xdr:rowOff>
    </xdr:from>
    <xdr:ext cx="469744" cy="259045"/>
    <xdr:sp macro="" textlink="">
      <xdr:nvSpPr>
        <xdr:cNvPr id="676" name="テキスト ボックス 675"/>
        <xdr:cNvSpPr txBox="1"/>
      </xdr:nvSpPr>
      <xdr:spPr>
        <a:xfrm>
          <a:off x="15246427" y="170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145898</xdr:rowOff>
    </xdr:from>
    <xdr:to>
      <xdr:col>21</xdr:col>
      <xdr:colOff>212725</xdr:colOff>
      <xdr:row>99</xdr:row>
      <xdr:rowOff>76048</xdr:rowOff>
    </xdr:to>
    <xdr:sp macro="" textlink="">
      <xdr:nvSpPr>
        <xdr:cNvPr id="677" name="円/楕円 676"/>
        <xdr:cNvSpPr/>
      </xdr:nvSpPr>
      <xdr:spPr>
        <a:xfrm>
          <a:off x="14541500" y="169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67175</xdr:rowOff>
    </xdr:from>
    <xdr:ext cx="469744" cy="259045"/>
    <xdr:sp macro="" textlink="">
      <xdr:nvSpPr>
        <xdr:cNvPr id="678" name="テキスト ボックス 677"/>
        <xdr:cNvSpPr txBox="1"/>
      </xdr:nvSpPr>
      <xdr:spPr>
        <a:xfrm>
          <a:off x="14357427" y="1704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19914</xdr:rowOff>
    </xdr:from>
    <xdr:to>
      <xdr:col>20</xdr:col>
      <xdr:colOff>9525</xdr:colOff>
      <xdr:row>97</xdr:row>
      <xdr:rowOff>121514</xdr:rowOff>
    </xdr:to>
    <xdr:sp macro="" textlink="">
      <xdr:nvSpPr>
        <xdr:cNvPr id="679" name="円/楕円 678"/>
        <xdr:cNvSpPr/>
      </xdr:nvSpPr>
      <xdr:spPr>
        <a:xfrm>
          <a:off x="13652500" y="166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112641</xdr:rowOff>
    </xdr:from>
    <xdr:ext cx="534377" cy="259045"/>
    <xdr:sp macro="" textlink="">
      <xdr:nvSpPr>
        <xdr:cNvPr id="680" name="テキスト ボックス 679"/>
        <xdr:cNvSpPr txBox="1"/>
      </xdr:nvSpPr>
      <xdr:spPr>
        <a:xfrm>
          <a:off x="13436111" y="167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75781</xdr:rowOff>
    </xdr:from>
    <xdr:to>
      <xdr:col>18</xdr:col>
      <xdr:colOff>492125</xdr:colOff>
      <xdr:row>97</xdr:row>
      <xdr:rowOff>5931</xdr:rowOff>
    </xdr:to>
    <xdr:sp macro="" textlink="">
      <xdr:nvSpPr>
        <xdr:cNvPr id="681" name="円/楕円 680"/>
        <xdr:cNvSpPr/>
      </xdr:nvSpPr>
      <xdr:spPr>
        <a:xfrm>
          <a:off x="12763500" y="165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22458</xdr:rowOff>
    </xdr:from>
    <xdr:ext cx="534377" cy="259045"/>
    <xdr:sp macro="" textlink="">
      <xdr:nvSpPr>
        <xdr:cNvPr id="682" name="テキスト ボックス 681"/>
        <xdr:cNvSpPr txBox="1"/>
      </xdr:nvSpPr>
      <xdr:spPr>
        <a:xfrm>
          <a:off x="12547111" y="163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88646</xdr:rowOff>
    </xdr:from>
    <xdr:to>
      <xdr:col>32</xdr:col>
      <xdr:colOff>187325</xdr:colOff>
      <xdr:row>38</xdr:row>
      <xdr:rowOff>145034</xdr:rowOff>
    </xdr:to>
    <xdr:cxnSp macro="">
      <xdr:nvCxnSpPr>
        <xdr:cNvPr id="711" name="直線コネクタ 710"/>
        <xdr:cNvCxnSpPr/>
      </xdr:nvCxnSpPr>
      <xdr:spPr>
        <a:xfrm>
          <a:off x="21323300" y="660374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82948</xdr:rowOff>
    </xdr:from>
    <xdr:ext cx="378565" cy="259045"/>
    <xdr:sp macro="" textlink="">
      <xdr:nvSpPr>
        <xdr:cNvPr id="712" name="投資及び出資金平均値テキスト"/>
        <xdr:cNvSpPr txBox="1"/>
      </xdr:nvSpPr>
      <xdr:spPr>
        <a:xfrm>
          <a:off x="22212300" y="6598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121603</xdr:rowOff>
    </xdr:from>
    <xdr:to>
      <xdr:col>31</xdr:col>
      <xdr:colOff>34925</xdr:colOff>
      <xdr:row>38</xdr:row>
      <xdr:rowOff>88646</xdr:rowOff>
    </xdr:to>
    <xdr:cxnSp macro="">
      <xdr:nvCxnSpPr>
        <xdr:cNvPr id="714" name="直線コネクタ 713"/>
        <xdr:cNvCxnSpPr/>
      </xdr:nvCxnSpPr>
      <xdr:spPr>
        <a:xfrm>
          <a:off x="20434300" y="6122353"/>
          <a:ext cx="889000" cy="4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121603</xdr:rowOff>
    </xdr:from>
    <xdr:to>
      <xdr:col>29</xdr:col>
      <xdr:colOff>517525</xdr:colOff>
      <xdr:row>39</xdr:row>
      <xdr:rowOff>44450</xdr:rowOff>
    </xdr:to>
    <xdr:cxnSp macro="">
      <xdr:nvCxnSpPr>
        <xdr:cNvPr id="717" name="直線コネクタ 716"/>
        <xdr:cNvCxnSpPr/>
      </xdr:nvCxnSpPr>
      <xdr:spPr>
        <a:xfrm flipV="1">
          <a:off x="19545300" y="6122353"/>
          <a:ext cx="889000" cy="6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76281</xdr:rowOff>
    </xdr:from>
    <xdr:ext cx="378565" cy="259045"/>
    <xdr:sp macro="" textlink="">
      <xdr:nvSpPr>
        <xdr:cNvPr id="719" name="テキスト ボックス 718"/>
        <xdr:cNvSpPr txBox="1"/>
      </xdr:nvSpPr>
      <xdr:spPr>
        <a:xfrm>
          <a:off x="20245017" y="659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94234</xdr:rowOff>
    </xdr:from>
    <xdr:to>
      <xdr:col>32</xdr:col>
      <xdr:colOff>238125</xdr:colOff>
      <xdr:row>39</xdr:row>
      <xdr:rowOff>24384</xdr:rowOff>
    </xdr:to>
    <xdr:sp macro="" textlink="">
      <xdr:nvSpPr>
        <xdr:cNvPr id="730" name="円/楕円 729"/>
        <xdr:cNvSpPr/>
      </xdr:nvSpPr>
      <xdr:spPr>
        <a:xfrm>
          <a:off x="221107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53611</xdr:rowOff>
    </xdr:from>
    <xdr:ext cx="378565" cy="259045"/>
    <xdr:sp macro="" textlink="">
      <xdr:nvSpPr>
        <xdr:cNvPr id="731" name="投資及び出資金該当値テキスト"/>
        <xdr:cNvSpPr txBox="1"/>
      </xdr:nvSpPr>
      <xdr:spPr>
        <a:xfrm>
          <a:off x="22212300"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37846</xdr:rowOff>
    </xdr:from>
    <xdr:to>
      <xdr:col>31</xdr:col>
      <xdr:colOff>85725</xdr:colOff>
      <xdr:row>38</xdr:row>
      <xdr:rowOff>139446</xdr:rowOff>
    </xdr:to>
    <xdr:sp macro="" textlink="">
      <xdr:nvSpPr>
        <xdr:cNvPr id="732" name="円/楕円 731"/>
        <xdr:cNvSpPr/>
      </xdr:nvSpPr>
      <xdr:spPr>
        <a:xfrm>
          <a:off x="21272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130573</xdr:rowOff>
    </xdr:from>
    <xdr:ext cx="378565" cy="259045"/>
    <xdr:sp macro="" textlink="">
      <xdr:nvSpPr>
        <xdr:cNvPr id="733" name="テキスト ボックス 732"/>
        <xdr:cNvSpPr txBox="1"/>
      </xdr:nvSpPr>
      <xdr:spPr>
        <a:xfrm>
          <a:off x="21134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70803</xdr:rowOff>
    </xdr:from>
    <xdr:to>
      <xdr:col>29</xdr:col>
      <xdr:colOff>568325</xdr:colOff>
      <xdr:row>36</xdr:row>
      <xdr:rowOff>953</xdr:rowOff>
    </xdr:to>
    <xdr:sp macro="" textlink="">
      <xdr:nvSpPr>
        <xdr:cNvPr id="734" name="円/楕円 733"/>
        <xdr:cNvSpPr/>
      </xdr:nvSpPr>
      <xdr:spPr>
        <a:xfrm>
          <a:off x="20383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17480</xdr:rowOff>
    </xdr:from>
    <xdr:ext cx="469744" cy="259045"/>
    <xdr:sp macro="" textlink="">
      <xdr:nvSpPr>
        <xdr:cNvPr id="735" name="テキスト ボックス 734"/>
        <xdr:cNvSpPr txBox="1"/>
      </xdr:nvSpPr>
      <xdr:spPr>
        <a:xfrm>
          <a:off x="20199427" y="584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154178</xdr:rowOff>
    </xdr:from>
    <xdr:to>
      <xdr:col>32</xdr:col>
      <xdr:colOff>187325</xdr:colOff>
      <xdr:row>53</xdr:row>
      <xdr:rowOff>4572</xdr:rowOff>
    </xdr:to>
    <xdr:cxnSp macro="">
      <xdr:nvCxnSpPr>
        <xdr:cNvPr id="768" name="直線コネクタ 767"/>
        <xdr:cNvCxnSpPr/>
      </xdr:nvCxnSpPr>
      <xdr:spPr>
        <a:xfrm flipV="1">
          <a:off x="21323300" y="9069578"/>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9"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4572</xdr:rowOff>
    </xdr:from>
    <xdr:to>
      <xdr:col>31</xdr:col>
      <xdr:colOff>34925</xdr:colOff>
      <xdr:row>53</xdr:row>
      <xdr:rowOff>23495</xdr:rowOff>
    </xdr:to>
    <xdr:cxnSp macro="">
      <xdr:nvCxnSpPr>
        <xdr:cNvPr id="771" name="直線コネクタ 770"/>
        <xdr:cNvCxnSpPr/>
      </xdr:nvCxnSpPr>
      <xdr:spPr>
        <a:xfrm flipV="1">
          <a:off x="20434300" y="909142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33672</xdr:rowOff>
    </xdr:from>
    <xdr:ext cx="469744" cy="259045"/>
    <xdr:sp macro="" textlink="">
      <xdr:nvSpPr>
        <xdr:cNvPr id="773" name="テキスト ボックス 772"/>
        <xdr:cNvSpPr txBox="1"/>
      </xdr:nvSpPr>
      <xdr:spPr>
        <a:xfrm>
          <a:off x="21088427" y="9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23495</xdr:rowOff>
    </xdr:from>
    <xdr:to>
      <xdr:col>29</xdr:col>
      <xdr:colOff>517525</xdr:colOff>
      <xdr:row>53</xdr:row>
      <xdr:rowOff>31242</xdr:rowOff>
    </xdr:to>
    <xdr:cxnSp macro="">
      <xdr:nvCxnSpPr>
        <xdr:cNvPr id="774" name="直線コネクタ 773"/>
        <xdr:cNvCxnSpPr/>
      </xdr:nvCxnSpPr>
      <xdr:spPr>
        <a:xfrm flipV="1">
          <a:off x="19545300" y="9110345"/>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109872</xdr:rowOff>
    </xdr:from>
    <xdr:ext cx="469744" cy="259045"/>
    <xdr:sp macro="" textlink="">
      <xdr:nvSpPr>
        <xdr:cNvPr id="776" name="テキスト ボックス 775"/>
        <xdr:cNvSpPr txBox="1"/>
      </xdr:nvSpPr>
      <xdr:spPr>
        <a:xfrm>
          <a:off x="20199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1651</xdr:rowOff>
    </xdr:from>
    <xdr:to>
      <xdr:col>28</xdr:col>
      <xdr:colOff>314325</xdr:colOff>
      <xdr:row>53</xdr:row>
      <xdr:rowOff>31242</xdr:rowOff>
    </xdr:to>
    <xdr:cxnSp macro="">
      <xdr:nvCxnSpPr>
        <xdr:cNvPr id="777" name="直線コネクタ 776"/>
        <xdr:cNvCxnSpPr/>
      </xdr:nvCxnSpPr>
      <xdr:spPr>
        <a:xfrm>
          <a:off x="18656300" y="9088501"/>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90822</xdr:rowOff>
    </xdr:from>
    <xdr:ext cx="469744" cy="259045"/>
    <xdr:sp macro="" textlink="">
      <xdr:nvSpPr>
        <xdr:cNvPr id="779" name="テキスト ボックス 778"/>
        <xdr:cNvSpPr txBox="1"/>
      </xdr:nvSpPr>
      <xdr:spPr>
        <a:xfrm>
          <a:off x="19310427" y="986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84726</xdr:rowOff>
    </xdr:from>
    <xdr:ext cx="469744" cy="259045"/>
    <xdr:sp macro="" textlink="">
      <xdr:nvSpPr>
        <xdr:cNvPr id="781" name="テキスト ボックス 780"/>
        <xdr:cNvSpPr txBox="1"/>
      </xdr:nvSpPr>
      <xdr:spPr>
        <a:xfrm>
          <a:off x="18421427" y="98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103378</xdr:rowOff>
    </xdr:from>
    <xdr:to>
      <xdr:col>32</xdr:col>
      <xdr:colOff>238125</xdr:colOff>
      <xdr:row>53</xdr:row>
      <xdr:rowOff>33528</xdr:rowOff>
    </xdr:to>
    <xdr:sp macro="" textlink="">
      <xdr:nvSpPr>
        <xdr:cNvPr id="787" name="円/楕円 786"/>
        <xdr:cNvSpPr/>
      </xdr:nvSpPr>
      <xdr:spPr>
        <a:xfrm>
          <a:off x="22110700" y="90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126255</xdr:rowOff>
    </xdr:from>
    <xdr:ext cx="469744" cy="259045"/>
    <xdr:sp macro="" textlink="">
      <xdr:nvSpPr>
        <xdr:cNvPr id="788" name="貸付金該当値テキスト"/>
        <xdr:cNvSpPr txBox="1"/>
      </xdr:nvSpPr>
      <xdr:spPr>
        <a:xfrm>
          <a:off x="22212300" y="887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125222</xdr:rowOff>
    </xdr:from>
    <xdr:to>
      <xdr:col>31</xdr:col>
      <xdr:colOff>85725</xdr:colOff>
      <xdr:row>53</xdr:row>
      <xdr:rowOff>55372</xdr:rowOff>
    </xdr:to>
    <xdr:sp macro="" textlink="">
      <xdr:nvSpPr>
        <xdr:cNvPr id="789" name="円/楕円 788"/>
        <xdr:cNvSpPr/>
      </xdr:nvSpPr>
      <xdr:spPr>
        <a:xfrm>
          <a:off x="21272500" y="90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51</xdr:row>
      <xdr:rowOff>71899</xdr:rowOff>
    </xdr:from>
    <xdr:ext cx="469744" cy="259045"/>
    <xdr:sp macro="" textlink="">
      <xdr:nvSpPr>
        <xdr:cNvPr id="790" name="テキスト ボックス 789"/>
        <xdr:cNvSpPr txBox="1"/>
      </xdr:nvSpPr>
      <xdr:spPr>
        <a:xfrm>
          <a:off x="21088427" y="881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144145</xdr:rowOff>
    </xdr:from>
    <xdr:to>
      <xdr:col>29</xdr:col>
      <xdr:colOff>568325</xdr:colOff>
      <xdr:row>53</xdr:row>
      <xdr:rowOff>74295</xdr:rowOff>
    </xdr:to>
    <xdr:sp macro="" textlink="">
      <xdr:nvSpPr>
        <xdr:cNvPr id="791" name="円/楕円 790"/>
        <xdr:cNvSpPr/>
      </xdr:nvSpPr>
      <xdr:spPr>
        <a:xfrm>
          <a:off x="20383500" y="90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51</xdr:row>
      <xdr:rowOff>90822</xdr:rowOff>
    </xdr:from>
    <xdr:ext cx="469744" cy="259045"/>
    <xdr:sp macro="" textlink="">
      <xdr:nvSpPr>
        <xdr:cNvPr id="792" name="テキスト ボックス 791"/>
        <xdr:cNvSpPr txBox="1"/>
      </xdr:nvSpPr>
      <xdr:spPr>
        <a:xfrm>
          <a:off x="20199427" y="883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151892</xdr:rowOff>
    </xdr:from>
    <xdr:to>
      <xdr:col>28</xdr:col>
      <xdr:colOff>365125</xdr:colOff>
      <xdr:row>53</xdr:row>
      <xdr:rowOff>82042</xdr:rowOff>
    </xdr:to>
    <xdr:sp macro="" textlink="">
      <xdr:nvSpPr>
        <xdr:cNvPr id="793" name="円/楕円 792"/>
        <xdr:cNvSpPr/>
      </xdr:nvSpPr>
      <xdr:spPr>
        <a:xfrm>
          <a:off x="19494500" y="906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51</xdr:row>
      <xdr:rowOff>98569</xdr:rowOff>
    </xdr:from>
    <xdr:ext cx="469744" cy="259045"/>
    <xdr:sp macro="" textlink="">
      <xdr:nvSpPr>
        <xdr:cNvPr id="794" name="テキスト ボックス 793"/>
        <xdr:cNvSpPr txBox="1"/>
      </xdr:nvSpPr>
      <xdr:spPr>
        <a:xfrm>
          <a:off x="19310427" y="884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122301</xdr:rowOff>
    </xdr:from>
    <xdr:to>
      <xdr:col>27</xdr:col>
      <xdr:colOff>161925</xdr:colOff>
      <xdr:row>53</xdr:row>
      <xdr:rowOff>52451</xdr:rowOff>
    </xdr:to>
    <xdr:sp macro="" textlink="">
      <xdr:nvSpPr>
        <xdr:cNvPr id="795" name="円/楕円 794"/>
        <xdr:cNvSpPr/>
      </xdr:nvSpPr>
      <xdr:spPr>
        <a:xfrm>
          <a:off x="18605500" y="90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51</xdr:row>
      <xdr:rowOff>68978</xdr:rowOff>
    </xdr:from>
    <xdr:ext cx="469744" cy="259045"/>
    <xdr:sp macro="" textlink="">
      <xdr:nvSpPr>
        <xdr:cNvPr id="796" name="テキスト ボックス 795"/>
        <xdr:cNvSpPr txBox="1"/>
      </xdr:nvSpPr>
      <xdr:spPr>
        <a:xfrm>
          <a:off x="18421427" y="88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105639</xdr:rowOff>
    </xdr:from>
    <xdr:to>
      <xdr:col>32</xdr:col>
      <xdr:colOff>187325</xdr:colOff>
      <xdr:row>76</xdr:row>
      <xdr:rowOff>146917</xdr:rowOff>
    </xdr:to>
    <xdr:cxnSp macro="">
      <xdr:nvCxnSpPr>
        <xdr:cNvPr id="828" name="直線コネクタ 827"/>
        <xdr:cNvCxnSpPr/>
      </xdr:nvCxnSpPr>
      <xdr:spPr>
        <a:xfrm flipV="1">
          <a:off x="21323300" y="13135839"/>
          <a:ext cx="8382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92249</xdr:rowOff>
    </xdr:from>
    <xdr:to>
      <xdr:col>31</xdr:col>
      <xdr:colOff>34925</xdr:colOff>
      <xdr:row>76</xdr:row>
      <xdr:rowOff>146917</xdr:rowOff>
    </xdr:to>
    <xdr:cxnSp macro="">
      <xdr:nvCxnSpPr>
        <xdr:cNvPr id="831" name="直線コネクタ 830"/>
        <xdr:cNvCxnSpPr/>
      </xdr:nvCxnSpPr>
      <xdr:spPr>
        <a:xfrm>
          <a:off x="20434300" y="1312244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92249</xdr:rowOff>
    </xdr:from>
    <xdr:to>
      <xdr:col>29</xdr:col>
      <xdr:colOff>517525</xdr:colOff>
      <xdr:row>76</xdr:row>
      <xdr:rowOff>127110</xdr:rowOff>
    </xdr:to>
    <xdr:cxnSp macro="">
      <xdr:nvCxnSpPr>
        <xdr:cNvPr id="834" name="直線コネクタ 833"/>
        <xdr:cNvCxnSpPr/>
      </xdr:nvCxnSpPr>
      <xdr:spPr>
        <a:xfrm flipV="1">
          <a:off x="19545300" y="13122449"/>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30446</xdr:rowOff>
    </xdr:from>
    <xdr:to>
      <xdr:col>28</xdr:col>
      <xdr:colOff>314325</xdr:colOff>
      <xdr:row>76</xdr:row>
      <xdr:rowOff>127110</xdr:rowOff>
    </xdr:to>
    <xdr:cxnSp macro="">
      <xdr:nvCxnSpPr>
        <xdr:cNvPr id="837" name="直線コネクタ 836"/>
        <xdr:cNvCxnSpPr/>
      </xdr:nvCxnSpPr>
      <xdr:spPr>
        <a:xfrm>
          <a:off x="18656300" y="13060646"/>
          <a:ext cx="889000" cy="9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54839</xdr:rowOff>
    </xdr:from>
    <xdr:to>
      <xdr:col>32</xdr:col>
      <xdr:colOff>238125</xdr:colOff>
      <xdr:row>76</xdr:row>
      <xdr:rowOff>156439</xdr:rowOff>
    </xdr:to>
    <xdr:sp macro="" textlink="">
      <xdr:nvSpPr>
        <xdr:cNvPr id="847" name="円/楕円 846"/>
        <xdr:cNvSpPr/>
      </xdr:nvSpPr>
      <xdr:spPr>
        <a:xfrm>
          <a:off x="221107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33266</xdr:rowOff>
    </xdr:from>
    <xdr:ext cx="534377" cy="259045"/>
    <xdr:sp macro="" textlink="">
      <xdr:nvSpPr>
        <xdr:cNvPr id="848" name="繰出金該当値テキスト"/>
        <xdr:cNvSpPr txBox="1"/>
      </xdr:nvSpPr>
      <xdr:spPr>
        <a:xfrm>
          <a:off x="22212300" y="130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96117</xdr:rowOff>
    </xdr:from>
    <xdr:to>
      <xdr:col>31</xdr:col>
      <xdr:colOff>85725</xdr:colOff>
      <xdr:row>77</xdr:row>
      <xdr:rowOff>26267</xdr:rowOff>
    </xdr:to>
    <xdr:sp macro="" textlink="">
      <xdr:nvSpPr>
        <xdr:cNvPr id="849" name="円/楕円 848"/>
        <xdr:cNvSpPr/>
      </xdr:nvSpPr>
      <xdr:spPr>
        <a:xfrm>
          <a:off x="21272500" y="131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17394</xdr:rowOff>
    </xdr:from>
    <xdr:ext cx="534377" cy="259045"/>
    <xdr:sp macro="" textlink="">
      <xdr:nvSpPr>
        <xdr:cNvPr id="850" name="テキスト ボックス 849"/>
        <xdr:cNvSpPr txBox="1"/>
      </xdr:nvSpPr>
      <xdr:spPr>
        <a:xfrm>
          <a:off x="21056111" y="132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41449</xdr:rowOff>
    </xdr:from>
    <xdr:to>
      <xdr:col>29</xdr:col>
      <xdr:colOff>568325</xdr:colOff>
      <xdr:row>76</xdr:row>
      <xdr:rowOff>143049</xdr:rowOff>
    </xdr:to>
    <xdr:sp macro="" textlink="">
      <xdr:nvSpPr>
        <xdr:cNvPr id="851" name="円/楕円 850"/>
        <xdr:cNvSpPr/>
      </xdr:nvSpPr>
      <xdr:spPr>
        <a:xfrm>
          <a:off x="20383500" y="130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134176</xdr:rowOff>
    </xdr:from>
    <xdr:ext cx="534377" cy="259045"/>
    <xdr:sp macro="" textlink="">
      <xdr:nvSpPr>
        <xdr:cNvPr id="852" name="テキスト ボックス 851"/>
        <xdr:cNvSpPr txBox="1"/>
      </xdr:nvSpPr>
      <xdr:spPr>
        <a:xfrm>
          <a:off x="20167111" y="131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76310</xdr:rowOff>
    </xdr:from>
    <xdr:to>
      <xdr:col>28</xdr:col>
      <xdr:colOff>365125</xdr:colOff>
      <xdr:row>77</xdr:row>
      <xdr:rowOff>6460</xdr:rowOff>
    </xdr:to>
    <xdr:sp macro="" textlink="">
      <xdr:nvSpPr>
        <xdr:cNvPr id="853" name="円/楕円 852"/>
        <xdr:cNvSpPr/>
      </xdr:nvSpPr>
      <xdr:spPr>
        <a:xfrm>
          <a:off x="194945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169037</xdr:rowOff>
    </xdr:from>
    <xdr:ext cx="534377" cy="259045"/>
    <xdr:sp macro="" textlink="">
      <xdr:nvSpPr>
        <xdr:cNvPr id="854" name="テキスト ボックス 853"/>
        <xdr:cNvSpPr txBox="1"/>
      </xdr:nvSpPr>
      <xdr:spPr>
        <a:xfrm>
          <a:off x="19278111" y="131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151096</xdr:rowOff>
    </xdr:from>
    <xdr:to>
      <xdr:col>27</xdr:col>
      <xdr:colOff>161925</xdr:colOff>
      <xdr:row>76</xdr:row>
      <xdr:rowOff>81246</xdr:rowOff>
    </xdr:to>
    <xdr:sp macro="" textlink="">
      <xdr:nvSpPr>
        <xdr:cNvPr id="855" name="円/楕円 854"/>
        <xdr:cNvSpPr/>
      </xdr:nvSpPr>
      <xdr:spPr>
        <a:xfrm>
          <a:off x="18605500" y="13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97772</xdr:rowOff>
    </xdr:from>
    <xdr:ext cx="534377" cy="259045"/>
    <xdr:sp macro="" textlink="">
      <xdr:nvSpPr>
        <xdr:cNvPr id="856" name="テキスト ボックス 855"/>
        <xdr:cNvSpPr txBox="1"/>
      </xdr:nvSpPr>
      <xdr:spPr>
        <a:xfrm>
          <a:off x="18389111" y="127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歳出決算総額は、住民一人当たり約６０１，７８０円となっている。性質別分析では、扶助費及び繰出金等を除くほとんどの費目で類似団体平均を上回っている。</a:t>
          </a:r>
          <a:endParaRPr lang="ja-JP" altLang="ja-JP" sz="1400">
            <a:effectLst/>
          </a:endParaRPr>
        </a:p>
        <a:p>
          <a:r>
            <a:rPr kumimoji="1" lang="ja-JP" altLang="ja-JP" sz="1400">
              <a:solidFill>
                <a:schemeClr val="dk1"/>
              </a:solidFill>
              <a:effectLst/>
              <a:latin typeface="+mn-lt"/>
              <a:ea typeface="+mn-ea"/>
              <a:cs typeface="+mn-cs"/>
            </a:rPr>
            <a:t>　上回っている費目の中でも特に維持補修費については、冬期間の除雪に係る経費により大きく左右される。補助費については、一部事務組合</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企業会計への負担金や商工業</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農業関連の補助金によるところが大きい。</a:t>
          </a:r>
          <a:endParaRPr lang="ja-JP" altLang="ja-JP" sz="1400">
            <a:effectLst/>
          </a:endParaRPr>
        </a:p>
        <a:p>
          <a:r>
            <a:rPr kumimoji="1" lang="ja-JP" altLang="ja-JP" sz="1400">
              <a:solidFill>
                <a:schemeClr val="dk1"/>
              </a:solidFill>
              <a:effectLst/>
              <a:latin typeface="+mn-lt"/>
              <a:ea typeface="+mn-ea"/>
              <a:cs typeface="+mn-cs"/>
            </a:rPr>
            <a:t>　普通建設事業費のうち新規事業については、ひまわりこども園や道の駅整備事業に伴う工事費等により類似団体を大きく上回っている。</a:t>
          </a:r>
          <a:endParaRPr lang="ja-JP" altLang="ja-JP" sz="1400">
            <a:effectLst/>
          </a:endParaRPr>
        </a:p>
        <a:p>
          <a:r>
            <a:rPr kumimoji="1" lang="ja-JP" altLang="ja-JP" sz="1400">
              <a:solidFill>
                <a:schemeClr val="dk1"/>
              </a:solidFill>
              <a:effectLst/>
              <a:latin typeface="+mn-lt"/>
              <a:ea typeface="+mn-ea"/>
              <a:cs typeface="+mn-cs"/>
            </a:rPr>
            <a:t>　扶助費については、類似団体平均より下回っているが、住民サービスの低下にならないよう注視していきたい。</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15,188
15,135
394.85
9,444,711
9,139,785
237,598
5,299,297
8,861,650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48587</xdr:rowOff>
    </xdr:from>
    <xdr:to>
      <xdr:col>6</xdr:col>
      <xdr:colOff>511175</xdr:colOff>
      <xdr:row>33</xdr:row>
      <xdr:rowOff>140353</xdr:rowOff>
    </xdr:to>
    <xdr:cxnSp macro="">
      <xdr:nvCxnSpPr>
        <xdr:cNvPr id="63" name="直線コネクタ 62"/>
        <xdr:cNvCxnSpPr/>
      </xdr:nvCxnSpPr>
      <xdr:spPr>
        <a:xfrm flipV="1">
          <a:off x="3797300" y="5706437"/>
          <a:ext cx="8382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114881</xdr:rowOff>
    </xdr:from>
    <xdr:to>
      <xdr:col>5</xdr:col>
      <xdr:colOff>358775</xdr:colOff>
      <xdr:row>33</xdr:row>
      <xdr:rowOff>140353</xdr:rowOff>
    </xdr:to>
    <xdr:cxnSp macro="">
      <xdr:nvCxnSpPr>
        <xdr:cNvPr id="66" name="直線コネクタ 65"/>
        <xdr:cNvCxnSpPr/>
      </xdr:nvCxnSpPr>
      <xdr:spPr>
        <a:xfrm>
          <a:off x="2908300" y="5772731"/>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140353</xdr:rowOff>
    </xdr:from>
    <xdr:to>
      <xdr:col>4</xdr:col>
      <xdr:colOff>155575</xdr:colOff>
      <xdr:row>33</xdr:row>
      <xdr:rowOff>114881</xdr:rowOff>
    </xdr:to>
    <xdr:cxnSp macro="">
      <xdr:nvCxnSpPr>
        <xdr:cNvPr id="69" name="直線コネクタ 68"/>
        <xdr:cNvCxnSpPr/>
      </xdr:nvCxnSpPr>
      <xdr:spPr>
        <a:xfrm>
          <a:off x="2019300" y="5626753"/>
          <a:ext cx="889000" cy="1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140353</xdr:rowOff>
    </xdr:from>
    <xdr:to>
      <xdr:col>2</xdr:col>
      <xdr:colOff>638175</xdr:colOff>
      <xdr:row>33</xdr:row>
      <xdr:rowOff>106716</xdr:rowOff>
    </xdr:to>
    <xdr:cxnSp macro="">
      <xdr:nvCxnSpPr>
        <xdr:cNvPr id="72" name="直線コネクタ 71"/>
        <xdr:cNvCxnSpPr/>
      </xdr:nvCxnSpPr>
      <xdr:spPr>
        <a:xfrm flipV="1">
          <a:off x="1130300" y="5626753"/>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169237</xdr:rowOff>
    </xdr:from>
    <xdr:to>
      <xdr:col>6</xdr:col>
      <xdr:colOff>561975</xdr:colOff>
      <xdr:row>33</xdr:row>
      <xdr:rowOff>99387</xdr:rowOff>
    </xdr:to>
    <xdr:sp macro="" textlink="">
      <xdr:nvSpPr>
        <xdr:cNvPr id="82" name="円/楕円 81"/>
        <xdr:cNvSpPr/>
      </xdr:nvSpPr>
      <xdr:spPr>
        <a:xfrm>
          <a:off x="4584700" y="56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20664</xdr:rowOff>
    </xdr:from>
    <xdr:ext cx="469744" cy="259045"/>
    <xdr:sp macro="" textlink="">
      <xdr:nvSpPr>
        <xdr:cNvPr id="83" name="議会費該当値テキスト"/>
        <xdr:cNvSpPr txBox="1"/>
      </xdr:nvSpPr>
      <xdr:spPr>
        <a:xfrm>
          <a:off x="4686300" y="550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89553</xdr:rowOff>
    </xdr:from>
    <xdr:to>
      <xdr:col>5</xdr:col>
      <xdr:colOff>409575</xdr:colOff>
      <xdr:row>34</xdr:row>
      <xdr:rowOff>19703</xdr:rowOff>
    </xdr:to>
    <xdr:sp macro="" textlink="">
      <xdr:nvSpPr>
        <xdr:cNvPr id="84" name="円/楕円 83"/>
        <xdr:cNvSpPr/>
      </xdr:nvSpPr>
      <xdr:spPr>
        <a:xfrm>
          <a:off x="3746500" y="5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36230</xdr:rowOff>
    </xdr:from>
    <xdr:ext cx="469744" cy="259045"/>
    <xdr:sp macro="" textlink="">
      <xdr:nvSpPr>
        <xdr:cNvPr id="85" name="テキスト ボックス 84"/>
        <xdr:cNvSpPr txBox="1"/>
      </xdr:nvSpPr>
      <xdr:spPr>
        <a:xfrm>
          <a:off x="3562427" y="552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64081</xdr:rowOff>
    </xdr:from>
    <xdr:to>
      <xdr:col>4</xdr:col>
      <xdr:colOff>206375</xdr:colOff>
      <xdr:row>33</xdr:row>
      <xdr:rowOff>165681</xdr:rowOff>
    </xdr:to>
    <xdr:sp macro="" textlink="">
      <xdr:nvSpPr>
        <xdr:cNvPr id="86" name="円/楕円 85"/>
        <xdr:cNvSpPr/>
      </xdr:nvSpPr>
      <xdr:spPr>
        <a:xfrm>
          <a:off x="2857500" y="5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10758</xdr:rowOff>
    </xdr:from>
    <xdr:ext cx="469744" cy="259045"/>
    <xdr:sp macro="" textlink="">
      <xdr:nvSpPr>
        <xdr:cNvPr id="87" name="テキスト ボックス 86"/>
        <xdr:cNvSpPr txBox="1"/>
      </xdr:nvSpPr>
      <xdr:spPr>
        <a:xfrm>
          <a:off x="2673427" y="54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89553</xdr:rowOff>
    </xdr:from>
    <xdr:to>
      <xdr:col>3</xdr:col>
      <xdr:colOff>3175</xdr:colOff>
      <xdr:row>33</xdr:row>
      <xdr:rowOff>19703</xdr:rowOff>
    </xdr:to>
    <xdr:sp macro="" textlink="">
      <xdr:nvSpPr>
        <xdr:cNvPr id="88" name="円/楕円 87"/>
        <xdr:cNvSpPr/>
      </xdr:nvSpPr>
      <xdr:spPr>
        <a:xfrm>
          <a:off x="1968500" y="55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36230</xdr:rowOff>
    </xdr:from>
    <xdr:ext cx="469744" cy="259045"/>
    <xdr:sp macro="" textlink="">
      <xdr:nvSpPr>
        <xdr:cNvPr id="89" name="テキスト ボックス 88"/>
        <xdr:cNvSpPr txBox="1"/>
      </xdr:nvSpPr>
      <xdr:spPr>
        <a:xfrm>
          <a:off x="1784427" y="535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55916</xdr:rowOff>
    </xdr:from>
    <xdr:to>
      <xdr:col>1</xdr:col>
      <xdr:colOff>485775</xdr:colOff>
      <xdr:row>33</xdr:row>
      <xdr:rowOff>157516</xdr:rowOff>
    </xdr:to>
    <xdr:sp macro="" textlink="">
      <xdr:nvSpPr>
        <xdr:cNvPr id="90" name="円/楕円 89"/>
        <xdr:cNvSpPr/>
      </xdr:nvSpPr>
      <xdr:spPr>
        <a:xfrm>
          <a:off x="1079500" y="57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2593</xdr:rowOff>
    </xdr:from>
    <xdr:ext cx="469744" cy="259045"/>
    <xdr:sp macro="" textlink="">
      <xdr:nvSpPr>
        <xdr:cNvPr id="91" name="テキスト ボックス 90"/>
        <xdr:cNvSpPr txBox="1"/>
      </xdr:nvSpPr>
      <xdr:spPr>
        <a:xfrm>
          <a:off x="895427" y="548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105671</xdr:rowOff>
    </xdr:from>
    <xdr:to>
      <xdr:col>6</xdr:col>
      <xdr:colOff>511175</xdr:colOff>
      <xdr:row>57</xdr:row>
      <xdr:rowOff>4445</xdr:rowOff>
    </xdr:to>
    <xdr:cxnSp macro="">
      <xdr:nvCxnSpPr>
        <xdr:cNvPr id="123" name="直線コネクタ 122"/>
        <xdr:cNvCxnSpPr/>
      </xdr:nvCxnSpPr>
      <xdr:spPr>
        <a:xfrm flipV="1">
          <a:off x="3797300" y="9535421"/>
          <a:ext cx="838200" cy="2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4445</xdr:rowOff>
    </xdr:from>
    <xdr:to>
      <xdr:col>5</xdr:col>
      <xdr:colOff>358775</xdr:colOff>
      <xdr:row>57</xdr:row>
      <xdr:rowOff>157367</xdr:rowOff>
    </xdr:to>
    <xdr:cxnSp macro="">
      <xdr:nvCxnSpPr>
        <xdr:cNvPr id="126" name="直線コネクタ 125"/>
        <xdr:cNvCxnSpPr/>
      </xdr:nvCxnSpPr>
      <xdr:spPr>
        <a:xfrm flipV="1">
          <a:off x="2908300" y="9777095"/>
          <a:ext cx="889000" cy="15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124874</xdr:rowOff>
    </xdr:from>
    <xdr:to>
      <xdr:col>4</xdr:col>
      <xdr:colOff>155575</xdr:colOff>
      <xdr:row>57</xdr:row>
      <xdr:rowOff>157367</xdr:rowOff>
    </xdr:to>
    <xdr:cxnSp macro="">
      <xdr:nvCxnSpPr>
        <xdr:cNvPr id="129" name="直線コネクタ 128"/>
        <xdr:cNvCxnSpPr/>
      </xdr:nvCxnSpPr>
      <xdr:spPr>
        <a:xfrm>
          <a:off x="2019300" y="9726074"/>
          <a:ext cx="889000" cy="20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50100</xdr:rowOff>
    </xdr:from>
    <xdr:to>
      <xdr:col>2</xdr:col>
      <xdr:colOff>638175</xdr:colOff>
      <xdr:row>56</xdr:row>
      <xdr:rowOff>124874</xdr:rowOff>
    </xdr:to>
    <xdr:cxnSp macro="">
      <xdr:nvCxnSpPr>
        <xdr:cNvPr id="132" name="直線コネクタ 131"/>
        <xdr:cNvCxnSpPr/>
      </xdr:nvCxnSpPr>
      <xdr:spPr>
        <a:xfrm>
          <a:off x="1130300" y="9651300"/>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54871</xdr:rowOff>
    </xdr:from>
    <xdr:to>
      <xdr:col>6</xdr:col>
      <xdr:colOff>561975</xdr:colOff>
      <xdr:row>55</xdr:row>
      <xdr:rowOff>156471</xdr:rowOff>
    </xdr:to>
    <xdr:sp macro="" textlink="">
      <xdr:nvSpPr>
        <xdr:cNvPr id="142" name="円/楕円 141"/>
        <xdr:cNvSpPr/>
      </xdr:nvSpPr>
      <xdr:spPr>
        <a:xfrm>
          <a:off x="4584700" y="94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77748</xdr:rowOff>
    </xdr:from>
    <xdr:ext cx="534377" cy="259045"/>
    <xdr:sp macro="" textlink="">
      <xdr:nvSpPr>
        <xdr:cNvPr id="143" name="総務費該当値テキスト"/>
        <xdr:cNvSpPr txBox="1"/>
      </xdr:nvSpPr>
      <xdr:spPr>
        <a:xfrm>
          <a:off x="4686300" y="93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125095</xdr:rowOff>
    </xdr:from>
    <xdr:to>
      <xdr:col>5</xdr:col>
      <xdr:colOff>409575</xdr:colOff>
      <xdr:row>57</xdr:row>
      <xdr:rowOff>55245</xdr:rowOff>
    </xdr:to>
    <xdr:sp macro="" textlink="">
      <xdr:nvSpPr>
        <xdr:cNvPr id="144" name="円/楕円 143"/>
        <xdr:cNvSpPr/>
      </xdr:nvSpPr>
      <xdr:spPr>
        <a:xfrm>
          <a:off x="3746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46372</xdr:rowOff>
    </xdr:from>
    <xdr:ext cx="534377" cy="259045"/>
    <xdr:sp macro="" textlink="">
      <xdr:nvSpPr>
        <xdr:cNvPr id="145" name="テキスト ボックス 144"/>
        <xdr:cNvSpPr txBox="1"/>
      </xdr:nvSpPr>
      <xdr:spPr>
        <a:xfrm>
          <a:off x="3530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106567</xdr:rowOff>
    </xdr:from>
    <xdr:to>
      <xdr:col>4</xdr:col>
      <xdr:colOff>206375</xdr:colOff>
      <xdr:row>58</xdr:row>
      <xdr:rowOff>36717</xdr:rowOff>
    </xdr:to>
    <xdr:sp macro="" textlink="">
      <xdr:nvSpPr>
        <xdr:cNvPr id="146" name="円/楕円 145"/>
        <xdr:cNvSpPr/>
      </xdr:nvSpPr>
      <xdr:spPr>
        <a:xfrm>
          <a:off x="2857500" y="98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27844</xdr:rowOff>
    </xdr:from>
    <xdr:ext cx="534377" cy="259045"/>
    <xdr:sp macro="" textlink="">
      <xdr:nvSpPr>
        <xdr:cNvPr id="147" name="テキスト ボックス 146"/>
        <xdr:cNvSpPr txBox="1"/>
      </xdr:nvSpPr>
      <xdr:spPr>
        <a:xfrm>
          <a:off x="2641111" y="99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74074</xdr:rowOff>
    </xdr:from>
    <xdr:to>
      <xdr:col>3</xdr:col>
      <xdr:colOff>3175</xdr:colOff>
      <xdr:row>57</xdr:row>
      <xdr:rowOff>4224</xdr:rowOff>
    </xdr:to>
    <xdr:sp macro="" textlink="">
      <xdr:nvSpPr>
        <xdr:cNvPr id="148" name="円/楕円 147"/>
        <xdr:cNvSpPr/>
      </xdr:nvSpPr>
      <xdr:spPr>
        <a:xfrm>
          <a:off x="1968500" y="9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166801</xdr:rowOff>
    </xdr:from>
    <xdr:ext cx="534377" cy="259045"/>
    <xdr:sp macro="" textlink="">
      <xdr:nvSpPr>
        <xdr:cNvPr id="149" name="テキスト ボックス 148"/>
        <xdr:cNvSpPr txBox="1"/>
      </xdr:nvSpPr>
      <xdr:spPr>
        <a:xfrm>
          <a:off x="1752111" y="97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170750</xdr:rowOff>
    </xdr:from>
    <xdr:to>
      <xdr:col>1</xdr:col>
      <xdr:colOff>485775</xdr:colOff>
      <xdr:row>56</xdr:row>
      <xdr:rowOff>100900</xdr:rowOff>
    </xdr:to>
    <xdr:sp macro="" textlink="">
      <xdr:nvSpPr>
        <xdr:cNvPr id="150" name="円/楕円 149"/>
        <xdr:cNvSpPr/>
      </xdr:nvSpPr>
      <xdr:spPr>
        <a:xfrm>
          <a:off x="1079500" y="96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92027</xdr:rowOff>
    </xdr:from>
    <xdr:ext cx="534377" cy="259045"/>
    <xdr:sp macro="" textlink="">
      <xdr:nvSpPr>
        <xdr:cNvPr id="151" name="テキスト ボックス 150"/>
        <xdr:cNvSpPr txBox="1"/>
      </xdr:nvSpPr>
      <xdr:spPr>
        <a:xfrm>
          <a:off x="863111" y="96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53104</xdr:rowOff>
    </xdr:from>
    <xdr:to>
      <xdr:col>6</xdr:col>
      <xdr:colOff>511175</xdr:colOff>
      <xdr:row>78</xdr:row>
      <xdr:rowOff>64229</xdr:rowOff>
    </xdr:to>
    <xdr:cxnSp macro="">
      <xdr:nvCxnSpPr>
        <xdr:cNvPr id="183" name="直線コネクタ 182"/>
        <xdr:cNvCxnSpPr/>
      </xdr:nvCxnSpPr>
      <xdr:spPr>
        <a:xfrm>
          <a:off x="3797300" y="13426204"/>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53104</xdr:rowOff>
    </xdr:from>
    <xdr:to>
      <xdr:col>5</xdr:col>
      <xdr:colOff>358775</xdr:colOff>
      <xdr:row>79</xdr:row>
      <xdr:rowOff>67343</xdr:rowOff>
    </xdr:to>
    <xdr:cxnSp macro="">
      <xdr:nvCxnSpPr>
        <xdr:cNvPr id="186" name="直線コネクタ 185"/>
        <xdr:cNvCxnSpPr/>
      </xdr:nvCxnSpPr>
      <xdr:spPr>
        <a:xfrm flipV="1">
          <a:off x="2908300" y="1342620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97931</xdr:rowOff>
    </xdr:from>
    <xdr:to>
      <xdr:col>4</xdr:col>
      <xdr:colOff>155575</xdr:colOff>
      <xdr:row>79</xdr:row>
      <xdr:rowOff>67343</xdr:rowOff>
    </xdr:to>
    <xdr:cxnSp macro="">
      <xdr:nvCxnSpPr>
        <xdr:cNvPr id="189" name="直線コネクタ 188"/>
        <xdr:cNvCxnSpPr/>
      </xdr:nvCxnSpPr>
      <xdr:spPr>
        <a:xfrm>
          <a:off x="2019300" y="12785231"/>
          <a:ext cx="889000" cy="82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97931</xdr:rowOff>
    </xdr:from>
    <xdr:to>
      <xdr:col>2</xdr:col>
      <xdr:colOff>638175</xdr:colOff>
      <xdr:row>79</xdr:row>
      <xdr:rowOff>4390</xdr:rowOff>
    </xdr:to>
    <xdr:cxnSp macro="">
      <xdr:nvCxnSpPr>
        <xdr:cNvPr id="192" name="直線コネクタ 191"/>
        <xdr:cNvCxnSpPr/>
      </xdr:nvCxnSpPr>
      <xdr:spPr>
        <a:xfrm flipV="1">
          <a:off x="1130300" y="12785231"/>
          <a:ext cx="889000" cy="76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13429</xdr:rowOff>
    </xdr:from>
    <xdr:to>
      <xdr:col>6</xdr:col>
      <xdr:colOff>561975</xdr:colOff>
      <xdr:row>78</xdr:row>
      <xdr:rowOff>115029</xdr:rowOff>
    </xdr:to>
    <xdr:sp macro="" textlink="">
      <xdr:nvSpPr>
        <xdr:cNvPr id="202" name="円/楕円 201"/>
        <xdr:cNvSpPr/>
      </xdr:nvSpPr>
      <xdr:spPr>
        <a:xfrm>
          <a:off x="45847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163306</xdr:rowOff>
    </xdr:from>
    <xdr:ext cx="599010" cy="259045"/>
    <xdr:sp macro="" textlink="">
      <xdr:nvSpPr>
        <xdr:cNvPr id="203" name="民生費該当値テキスト"/>
        <xdr:cNvSpPr txBox="1"/>
      </xdr:nvSpPr>
      <xdr:spPr>
        <a:xfrm>
          <a:off x="4686300" y="1336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2304</xdr:rowOff>
    </xdr:from>
    <xdr:to>
      <xdr:col>5</xdr:col>
      <xdr:colOff>409575</xdr:colOff>
      <xdr:row>78</xdr:row>
      <xdr:rowOff>103904</xdr:rowOff>
    </xdr:to>
    <xdr:sp macro="" textlink="">
      <xdr:nvSpPr>
        <xdr:cNvPr id="204" name="円/楕円 203"/>
        <xdr:cNvSpPr/>
      </xdr:nvSpPr>
      <xdr:spPr>
        <a:xfrm>
          <a:off x="3746500" y="133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95031</xdr:rowOff>
    </xdr:from>
    <xdr:ext cx="599010" cy="259045"/>
    <xdr:sp macro="" textlink="">
      <xdr:nvSpPr>
        <xdr:cNvPr id="205" name="テキスト ボックス 204"/>
        <xdr:cNvSpPr txBox="1"/>
      </xdr:nvSpPr>
      <xdr:spPr>
        <a:xfrm>
          <a:off x="3497794" y="13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16543</xdr:rowOff>
    </xdr:from>
    <xdr:to>
      <xdr:col>4</xdr:col>
      <xdr:colOff>206375</xdr:colOff>
      <xdr:row>79</xdr:row>
      <xdr:rowOff>118143</xdr:rowOff>
    </xdr:to>
    <xdr:sp macro="" textlink="">
      <xdr:nvSpPr>
        <xdr:cNvPr id="206" name="円/楕円 205"/>
        <xdr:cNvSpPr/>
      </xdr:nvSpPr>
      <xdr:spPr>
        <a:xfrm>
          <a:off x="2857500" y="13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109270</xdr:rowOff>
    </xdr:from>
    <xdr:ext cx="534377" cy="259045"/>
    <xdr:sp macro="" textlink="">
      <xdr:nvSpPr>
        <xdr:cNvPr id="207" name="テキスト ボックス 206"/>
        <xdr:cNvSpPr txBox="1"/>
      </xdr:nvSpPr>
      <xdr:spPr>
        <a:xfrm>
          <a:off x="2641111" y="13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47131</xdr:rowOff>
    </xdr:from>
    <xdr:to>
      <xdr:col>3</xdr:col>
      <xdr:colOff>3175</xdr:colOff>
      <xdr:row>74</xdr:row>
      <xdr:rowOff>148731</xdr:rowOff>
    </xdr:to>
    <xdr:sp macro="" textlink="">
      <xdr:nvSpPr>
        <xdr:cNvPr id="208" name="円/楕円 207"/>
        <xdr:cNvSpPr/>
      </xdr:nvSpPr>
      <xdr:spPr>
        <a:xfrm>
          <a:off x="1968500" y="127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165258</xdr:rowOff>
    </xdr:from>
    <xdr:ext cx="599010" cy="259045"/>
    <xdr:sp macro="" textlink="">
      <xdr:nvSpPr>
        <xdr:cNvPr id="209" name="テキスト ボックス 208"/>
        <xdr:cNvSpPr txBox="1"/>
      </xdr:nvSpPr>
      <xdr:spPr>
        <a:xfrm>
          <a:off x="1719794" y="125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125040</xdr:rowOff>
    </xdr:from>
    <xdr:to>
      <xdr:col>1</xdr:col>
      <xdr:colOff>485775</xdr:colOff>
      <xdr:row>79</xdr:row>
      <xdr:rowOff>55190</xdr:rowOff>
    </xdr:to>
    <xdr:sp macro="" textlink="">
      <xdr:nvSpPr>
        <xdr:cNvPr id="210" name="円/楕円 209"/>
        <xdr:cNvSpPr/>
      </xdr:nvSpPr>
      <xdr:spPr>
        <a:xfrm>
          <a:off x="1079500" y="134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46317</xdr:rowOff>
    </xdr:from>
    <xdr:ext cx="534377" cy="259045"/>
    <xdr:sp macro="" textlink="">
      <xdr:nvSpPr>
        <xdr:cNvPr id="211" name="テキスト ボックス 210"/>
        <xdr:cNvSpPr txBox="1"/>
      </xdr:nvSpPr>
      <xdr:spPr>
        <a:xfrm>
          <a:off x="863111" y="135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129756</xdr:rowOff>
    </xdr:from>
    <xdr:to>
      <xdr:col>6</xdr:col>
      <xdr:colOff>511175</xdr:colOff>
      <xdr:row>98</xdr:row>
      <xdr:rowOff>144664</xdr:rowOff>
    </xdr:to>
    <xdr:cxnSp macro="">
      <xdr:nvCxnSpPr>
        <xdr:cNvPr id="243" name="直線コネクタ 242"/>
        <xdr:cNvCxnSpPr/>
      </xdr:nvCxnSpPr>
      <xdr:spPr>
        <a:xfrm>
          <a:off x="3797300" y="16931856"/>
          <a:ext cx="8382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129756</xdr:rowOff>
    </xdr:from>
    <xdr:to>
      <xdr:col>5</xdr:col>
      <xdr:colOff>358775</xdr:colOff>
      <xdr:row>98</xdr:row>
      <xdr:rowOff>146917</xdr:rowOff>
    </xdr:to>
    <xdr:cxnSp macro="">
      <xdr:nvCxnSpPr>
        <xdr:cNvPr id="246" name="直線コネクタ 245"/>
        <xdr:cNvCxnSpPr/>
      </xdr:nvCxnSpPr>
      <xdr:spPr>
        <a:xfrm flipV="1">
          <a:off x="2908300" y="16931856"/>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146917</xdr:rowOff>
    </xdr:from>
    <xdr:to>
      <xdr:col>4</xdr:col>
      <xdr:colOff>155575</xdr:colOff>
      <xdr:row>98</xdr:row>
      <xdr:rowOff>167001</xdr:rowOff>
    </xdr:to>
    <xdr:cxnSp macro="">
      <xdr:nvCxnSpPr>
        <xdr:cNvPr id="249" name="直線コネクタ 248"/>
        <xdr:cNvCxnSpPr/>
      </xdr:nvCxnSpPr>
      <xdr:spPr>
        <a:xfrm flipV="1">
          <a:off x="2019300" y="16949017"/>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152257</xdr:rowOff>
    </xdr:from>
    <xdr:to>
      <xdr:col>2</xdr:col>
      <xdr:colOff>638175</xdr:colOff>
      <xdr:row>98</xdr:row>
      <xdr:rowOff>167001</xdr:rowOff>
    </xdr:to>
    <xdr:cxnSp macro="">
      <xdr:nvCxnSpPr>
        <xdr:cNvPr id="252" name="直線コネクタ 251"/>
        <xdr:cNvCxnSpPr/>
      </xdr:nvCxnSpPr>
      <xdr:spPr>
        <a:xfrm>
          <a:off x="1130300" y="16954357"/>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93864</xdr:rowOff>
    </xdr:from>
    <xdr:to>
      <xdr:col>6</xdr:col>
      <xdr:colOff>561975</xdr:colOff>
      <xdr:row>99</xdr:row>
      <xdr:rowOff>24014</xdr:rowOff>
    </xdr:to>
    <xdr:sp macro="" textlink="">
      <xdr:nvSpPr>
        <xdr:cNvPr id="262" name="円/楕円 261"/>
        <xdr:cNvSpPr/>
      </xdr:nvSpPr>
      <xdr:spPr>
        <a:xfrm>
          <a:off x="4584700" y="168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72291</xdr:rowOff>
    </xdr:from>
    <xdr:ext cx="534377" cy="259045"/>
    <xdr:sp macro="" textlink="">
      <xdr:nvSpPr>
        <xdr:cNvPr id="263" name="衛生費該当値テキスト"/>
        <xdr:cNvSpPr txBox="1"/>
      </xdr:nvSpPr>
      <xdr:spPr>
        <a:xfrm>
          <a:off x="4686300" y="1687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78956</xdr:rowOff>
    </xdr:from>
    <xdr:to>
      <xdr:col>5</xdr:col>
      <xdr:colOff>409575</xdr:colOff>
      <xdr:row>99</xdr:row>
      <xdr:rowOff>9106</xdr:rowOff>
    </xdr:to>
    <xdr:sp macro="" textlink="">
      <xdr:nvSpPr>
        <xdr:cNvPr id="264" name="円/楕円 263"/>
        <xdr:cNvSpPr/>
      </xdr:nvSpPr>
      <xdr:spPr>
        <a:xfrm>
          <a:off x="3746500" y="168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233</xdr:rowOff>
    </xdr:from>
    <xdr:ext cx="534377" cy="259045"/>
    <xdr:sp macro="" textlink="">
      <xdr:nvSpPr>
        <xdr:cNvPr id="265" name="テキスト ボックス 264"/>
        <xdr:cNvSpPr txBox="1"/>
      </xdr:nvSpPr>
      <xdr:spPr>
        <a:xfrm>
          <a:off x="3530111" y="169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96117</xdr:rowOff>
    </xdr:from>
    <xdr:to>
      <xdr:col>4</xdr:col>
      <xdr:colOff>206375</xdr:colOff>
      <xdr:row>99</xdr:row>
      <xdr:rowOff>26267</xdr:rowOff>
    </xdr:to>
    <xdr:sp macro="" textlink="">
      <xdr:nvSpPr>
        <xdr:cNvPr id="266" name="円/楕円 265"/>
        <xdr:cNvSpPr/>
      </xdr:nvSpPr>
      <xdr:spPr>
        <a:xfrm>
          <a:off x="2857500" y="168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17394</xdr:rowOff>
    </xdr:from>
    <xdr:ext cx="534377" cy="259045"/>
    <xdr:sp macro="" textlink="">
      <xdr:nvSpPr>
        <xdr:cNvPr id="267" name="テキスト ボックス 266"/>
        <xdr:cNvSpPr txBox="1"/>
      </xdr:nvSpPr>
      <xdr:spPr>
        <a:xfrm>
          <a:off x="2641111" y="169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116201</xdr:rowOff>
    </xdr:from>
    <xdr:to>
      <xdr:col>3</xdr:col>
      <xdr:colOff>3175</xdr:colOff>
      <xdr:row>99</xdr:row>
      <xdr:rowOff>46351</xdr:rowOff>
    </xdr:to>
    <xdr:sp macro="" textlink="">
      <xdr:nvSpPr>
        <xdr:cNvPr id="268" name="円/楕円 267"/>
        <xdr:cNvSpPr/>
      </xdr:nvSpPr>
      <xdr:spPr>
        <a:xfrm>
          <a:off x="19685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37478</xdr:rowOff>
    </xdr:from>
    <xdr:ext cx="534377" cy="259045"/>
    <xdr:sp macro="" textlink="">
      <xdr:nvSpPr>
        <xdr:cNvPr id="269" name="テキスト ボックス 268"/>
        <xdr:cNvSpPr txBox="1"/>
      </xdr:nvSpPr>
      <xdr:spPr>
        <a:xfrm>
          <a:off x="1752111" y="170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101457</xdr:rowOff>
    </xdr:from>
    <xdr:to>
      <xdr:col>1</xdr:col>
      <xdr:colOff>485775</xdr:colOff>
      <xdr:row>99</xdr:row>
      <xdr:rowOff>31607</xdr:rowOff>
    </xdr:to>
    <xdr:sp macro="" textlink="">
      <xdr:nvSpPr>
        <xdr:cNvPr id="270" name="円/楕円 269"/>
        <xdr:cNvSpPr/>
      </xdr:nvSpPr>
      <xdr:spPr>
        <a:xfrm>
          <a:off x="1079500" y="169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22734</xdr:rowOff>
    </xdr:from>
    <xdr:ext cx="534377" cy="259045"/>
    <xdr:sp macro="" textlink="">
      <xdr:nvSpPr>
        <xdr:cNvPr id="271" name="テキスト ボックス 270"/>
        <xdr:cNvSpPr txBox="1"/>
      </xdr:nvSpPr>
      <xdr:spPr>
        <a:xfrm>
          <a:off x="863111" y="169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91" name="テキスト ボックス 29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8065</xdr:rowOff>
    </xdr:from>
    <xdr:to>
      <xdr:col>15</xdr:col>
      <xdr:colOff>180340</xdr:colOff>
      <xdr:row>39</xdr:row>
      <xdr:rowOff>44450</xdr:rowOff>
    </xdr:to>
    <xdr:cxnSp macro="">
      <xdr:nvCxnSpPr>
        <xdr:cNvPr id="295" name="直線コネクタ 294"/>
        <xdr:cNvCxnSpPr/>
      </xdr:nvCxnSpPr>
      <xdr:spPr>
        <a:xfrm flipV="1">
          <a:off x="10475595" y="5837365"/>
          <a:ext cx="1270" cy="89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126192</xdr:rowOff>
    </xdr:from>
    <xdr:ext cx="469744" cy="259045"/>
    <xdr:sp macro="" textlink="">
      <xdr:nvSpPr>
        <xdr:cNvPr id="298" name="労働費最大値テキスト"/>
        <xdr:cNvSpPr txBox="1"/>
      </xdr:nvSpPr>
      <xdr:spPr>
        <a:xfrm>
          <a:off x="10528300" y="561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34</xdr:row>
      <xdr:rowOff>8065</xdr:rowOff>
    </xdr:from>
    <xdr:to>
      <xdr:col>15</xdr:col>
      <xdr:colOff>269875</xdr:colOff>
      <xdr:row>34</xdr:row>
      <xdr:rowOff>8065</xdr:rowOff>
    </xdr:to>
    <xdr:cxnSp macro="">
      <xdr:nvCxnSpPr>
        <xdr:cNvPr id="299" name="直線コネクタ 298"/>
        <xdr:cNvCxnSpPr/>
      </xdr:nvCxnSpPr>
      <xdr:spPr>
        <a:xfrm>
          <a:off x="10388600" y="58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136080</xdr:rowOff>
    </xdr:from>
    <xdr:to>
      <xdr:col>15</xdr:col>
      <xdr:colOff>180975</xdr:colOff>
      <xdr:row>36</xdr:row>
      <xdr:rowOff>66929</xdr:rowOff>
    </xdr:to>
    <xdr:cxnSp macro="">
      <xdr:nvCxnSpPr>
        <xdr:cNvPr id="300" name="直線コネクタ 299"/>
        <xdr:cNvCxnSpPr/>
      </xdr:nvCxnSpPr>
      <xdr:spPr>
        <a:xfrm>
          <a:off x="9639300" y="5622480"/>
          <a:ext cx="838200" cy="6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16463</xdr:rowOff>
    </xdr:from>
    <xdr:ext cx="378565" cy="259045"/>
    <xdr:sp macro="" textlink="">
      <xdr:nvSpPr>
        <xdr:cNvPr id="301" name="労働費平均値テキスト"/>
        <xdr:cNvSpPr txBox="1"/>
      </xdr:nvSpPr>
      <xdr:spPr>
        <a:xfrm>
          <a:off x="10528300" y="6531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38036</xdr:rowOff>
    </xdr:from>
    <xdr:to>
      <xdr:col>15</xdr:col>
      <xdr:colOff>231775</xdr:colOff>
      <xdr:row>38</xdr:row>
      <xdr:rowOff>139636</xdr:rowOff>
    </xdr:to>
    <xdr:sp macro="" textlink="">
      <xdr:nvSpPr>
        <xdr:cNvPr id="302" name="フローチャート : 判断 301"/>
        <xdr:cNvSpPr/>
      </xdr:nvSpPr>
      <xdr:spPr>
        <a:xfrm>
          <a:off x="104267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17780</xdr:rowOff>
    </xdr:from>
    <xdr:to>
      <xdr:col>14</xdr:col>
      <xdr:colOff>28575</xdr:colOff>
      <xdr:row>32</xdr:row>
      <xdr:rowOff>136080</xdr:rowOff>
    </xdr:to>
    <xdr:cxnSp macro="">
      <xdr:nvCxnSpPr>
        <xdr:cNvPr id="303" name="直線コネクタ 302"/>
        <xdr:cNvCxnSpPr/>
      </xdr:nvCxnSpPr>
      <xdr:spPr>
        <a:xfrm>
          <a:off x="8750300" y="5332730"/>
          <a:ext cx="889000" cy="28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304" name="フローチャート : 判断 303"/>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305" name="テキスト ボックス 304"/>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163893</xdr:rowOff>
    </xdr:from>
    <xdr:to>
      <xdr:col>12</xdr:col>
      <xdr:colOff>511175</xdr:colOff>
      <xdr:row>31</xdr:row>
      <xdr:rowOff>17780</xdr:rowOff>
    </xdr:to>
    <xdr:cxnSp macro="">
      <xdr:nvCxnSpPr>
        <xdr:cNvPr id="306" name="直線コネクタ 305"/>
        <xdr:cNvCxnSpPr/>
      </xdr:nvCxnSpPr>
      <xdr:spPr>
        <a:xfrm>
          <a:off x="7861300" y="530739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164719</xdr:rowOff>
    </xdr:from>
    <xdr:to>
      <xdr:col>12</xdr:col>
      <xdr:colOff>561975</xdr:colOff>
      <xdr:row>37</xdr:row>
      <xdr:rowOff>94869</xdr:rowOff>
    </xdr:to>
    <xdr:sp macro="" textlink="">
      <xdr:nvSpPr>
        <xdr:cNvPr id="307" name="フローチャート : 判断 306"/>
        <xdr:cNvSpPr/>
      </xdr:nvSpPr>
      <xdr:spPr>
        <a:xfrm>
          <a:off x="8699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85996</xdr:rowOff>
    </xdr:from>
    <xdr:ext cx="469744" cy="259045"/>
    <xdr:sp macro="" textlink="">
      <xdr:nvSpPr>
        <xdr:cNvPr id="308" name="テキスト ボックス 307"/>
        <xdr:cNvSpPr txBox="1"/>
      </xdr:nvSpPr>
      <xdr:spPr>
        <a:xfrm>
          <a:off x="8515427"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163893</xdr:rowOff>
    </xdr:from>
    <xdr:to>
      <xdr:col>11</xdr:col>
      <xdr:colOff>307975</xdr:colOff>
      <xdr:row>31</xdr:row>
      <xdr:rowOff>60642</xdr:rowOff>
    </xdr:to>
    <xdr:cxnSp macro="">
      <xdr:nvCxnSpPr>
        <xdr:cNvPr id="309" name="直線コネクタ 308"/>
        <xdr:cNvCxnSpPr/>
      </xdr:nvCxnSpPr>
      <xdr:spPr>
        <a:xfrm flipV="1">
          <a:off x="6972300" y="5307393"/>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161671</xdr:rowOff>
    </xdr:from>
    <xdr:to>
      <xdr:col>11</xdr:col>
      <xdr:colOff>358775</xdr:colOff>
      <xdr:row>36</xdr:row>
      <xdr:rowOff>91821</xdr:rowOff>
    </xdr:to>
    <xdr:sp macro="" textlink="">
      <xdr:nvSpPr>
        <xdr:cNvPr id="310" name="フローチャート : 判断 309"/>
        <xdr:cNvSpPr/>
      </xdr:nvSpPr>
      <xdr:spPr>
        <a:xfrm>
          <a:off x="7810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82948</xdr:rowOff>
    </xdr:from>
    <xdr:ext cx="469744" cy="259045"/>
    <xdr:sp macro="" textlink="">
      <xdr:nvSpPr>
        <xdr:cNvPr id="311" name="テキスト ボックス 310"/>
        <xdr:cNvSpPr txBox="1"/>
      </xdr:nvSpPr>
      <xdr:spPr>
        <a:xfrm>
          <a:off x="7626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167196</xdr:rowOff>
    </xdr:from>
    <xdr:to>
      <xdr:col>10</xdr:col>
      <xdr:colOff>155575</xdr:colOff>
      <xdr:row>35</xdr:row>
      <xdr:rowOff>97346</xdr:rowOff>
    </xdr:to>
    <xdr:sp macro="" textlink="">
      <xdr:nvSpPr>
        <xdr:cNvPr id="312" name="フローチャート : 判断 311"/>
        <xdr:cNvSpPr/>
      </xdr:nvSpPr>
      <xdr:spPr>
        <a:xfrm>
          <a:off x="6921500" y="599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88473</xdr:rowOff>
    </xdr:from>
    <xdr:ext cx="469744" cy="259045"/>
    <xdr:sp macro="" textlink="">
      <xdr:nvSpPr>
        <xdr:cNvPr id="313" name="テキスト ボックス 312"/>
        <xdr:cNvSpPr txBox="1"/>
      </xdr:nvSpPr>
      <xdr:spPr>
        <a:xfrm>
          <a:off x="6737427" y="608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16129</xdr:rowOff>
    </xdr:from>
    <xdr:to>
      <xdr:col>15</xdr:col>
      <xdr:colOff>231775</xdr:colOff>
      <xdr:row>36</xdr:row>
      <xdr:rowOff>117729</xdr:rowOff>
    </xdr:to>
    <xdr:sp macro="" textlink="">
      <xdr:nvSpPr>
        <xdr:cNvPr id="319" name="円/楕円 318"/>
        <xdr:cNvSpPr/>
      </xdr:nvSpPr>
      <xdr:spPr>
        <a:xfrm>
          <a:off x="104267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39006</xdr:rowOff>
    </xdr:from>
    <xdr:ext cx="469744" cy="259045"/>
    <xdr:sp macro="" textlink="">
      <xdr:nvSpPr>
        <xdr:cNvPr id="320" name="労働費該当値テキスト"/>
        <xdr:cNvSpPr txBox="1"/>
      </xdr:nvSpPr>
      <xdr:spPr>
        <a:xfrm>
          <a:off x="10528300" y="603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85280</xdr:rowOff>
    </xdr:from>
    <xdr:to>
      <xdr:col>14</xdr:col>
      <xdr:colOff>79375</xdr:colOff>
      <xdr:row>33</xdr:row>
      <xdr:rowOff>15430</xdr:rowOff>
    </xdr:to>
    <xdr:sp macro="" textlink="">
      <xdr:nvSpPr>
        <xdr:cNvPr id="321" name="円/楕円 320"/>
        <xdr:cNvSpPr/>
      </xdr:nvSpPr>
      <xdr:spPr>
        <a:xfrm>
          <a:off x="9588500" y="55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31957</xdr:rowOff>
    </xdr:from>
    <xdr:ext cx="469744" cy="259045"/>
    <xdr:sp macro="" textlink="">
      <xdr:nvSpPr>
        <xdr:cNvPr id="322" name="テキスト ボックス 321"/>
        <xdr:cNvSpPr txBox="1"/>
      </xdr:nvSpPr>
      <xdr:spPr>
        <a:xfrm>
          <a:off x="9404427" y="53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138430</xdr:rowOff>
    </xdr:from>
    <xdr:to>
      <xdr:col>12</xdr:col>
      <xdr:colOff>561975</xdr:colOff>
      <xdr:row>31</xdr:row>
      <xdr:rowOff>68580</xdr:rowOff>
    </xdr:to>
    <xdr:sp macro="" textlink="">
      <xdr:nvSpPr>
        <xdr:cNvPr id="323" name="円/楕円 322"/>
        <xdr:cNvSpPr/>
      </xdr:nvSpPr>
      <xdr:spPr>
        <a:xfrm>
          <a:off x="8699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85107</xdr:rowOff>
    </xdr:from>
    <xdr:ext cx="469744" cy="259045"/>
    <xdr:sp macro="" textlink="">
      <xdr:nvSpPr>
        <xdr:cNvPr id="324" name="テキスト ボックス 323"/>
        <xdr:cNvSpPr txBox="1"/>
      </xdr:nvSpPr>
      <xdr:spPr>
        <a:xfrm>
          <a:off x="8515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113093</xdr:rowOff>
    </xdr:from>
    <xdr:to>
      <xdr:col>11</xdr:col>
      <xdr:colOff>358775</xdr:colOff>
      <xdr:row>31</xdr:row>
      <xdr:rowOff>43243</xdr:rowOff>
    </xdr:to>
    <xdr:sp macro="" textlink="">
      <xdr:nvSpPr>
        <xdr:cNvPr id="325" name="円/楕円 324"/>
        <xdr:cNvSpPr/>
      </xdr:nvSpPr>
      <xdr:spPr>
        <a:xfrm>
          <a:off x="7810500" y="52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59770</xdr:rowOff>
    </xdr:from>
    <xdr:ext cx="469744" cy="259045"/>
    <xdr:sp macro="" textlink="">
      <xdr:nvSpPr>
        <xdr:cNvPr id="326" name="テキスト ボックス 325"/>
        <xdr:cNvSpPr txBox="1"/>
      </xdr:nvSpPr>
      <xdr:spPr>
        <a:xfrm>
          <a:off x="7626427" y="503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9842</xdr:rowOff>
    </xdr:from>
    <xdr:to>
      <xdr:col>10</xdr:col>
      <xdr:colOff>155575</xdr:colOff>
      <xdr:row>31</xdr:row>
      <xdr:rowOff>111442</xdr:rowOff>
    </xdr:to>
    <xdr:sp macro="" textlink="">
      <xdr:nvSpPr>
        <xdr:cNvPr id="327" name="円/楕円 326"/>
        <xdr:cNvSpPr/>
      </xdr:nvSpPr>
      <xdr:spPr>
        <a:xfrm>
          <a:off x="6921500" y="53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127969</xdr:rowOff>
    </xdr:from>
    <xdr:ext cx="469744" cy="259045"/>
    <xdr:sp macro="" textlink="">
      <xdr:nvSpPr>
        <xdr:cNvPr id="328" name="テキスト ボックス 327"/>
        <xdr:cNvSpPr txBox="1"/>
      </xdr:nvSpPr>
      <xdr:spPr>
        <a:xfrm>
          <a:off x="6737427" y="510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1119</xdr:rowOff>
    </xdr:from>
    <xdr:to>
      <xdr:col>15</xdr:col>
      <xdr:colOff>180975</xdr:colOff>
      <xdr:row>56</xdr:row>
      <xdr:rowOff>102243</xdr:rowOff>
    </xdr:to>
    <xdr:cxnSp macro="">
      <xdr:nvCxnSpPr>
        <xdr:cNvPr id="359" name="直線コネクタ 358"/>
        <xdr:cNvCxnSpPr/>
      </xdr:nvCxnSpPr>
      <xdr:spPr>
        <a:xfrm flipV="1">
          <a:off x="9639300" y="9602319"/>
          <a:ext cx="8382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0"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102243</xdr:rowOff>
    </xdr:from>
    <xdr:to>
      <xdr:col>14</xdr:col>
      <xdr:colOff>28575</xdr:colOff>
      <xdr:row>56</xdr:row>
      <xdr:rowOff>139030</xdr:rowOff>
    </xdr:to>
    <xdr:cxnSp macro="">
      <xdr:nvCxnSpPr>
        <xdr:cNvPr id="362" name="直線コネクタ 361"/>
        <xdr:cNvCxnSpPr/>
      </xdr:nvCxnSpPr>
      <xdr:spPr>
        <a:xfrm flipV="1">
          <a:off x="8750300" y="9703443"/>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4" name="テキスト ボックス 363"/>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139030</xdr:rowOff>
    </xdr:from>
    <xdr:to>
      <xdr:col>12</xdr:col>
      <xdr:colOff>511175</xdr:colOff>
      <xdr:row>57</xdr:row>
      <xdr:rowOff>46170</xdr:rowOff>
    </xdr:to>
    <xdr:cxnSp macro="">
      <xdr:nvCxnSpPr>
        <xdr:cNvPr id="365" name="直線コネクタ 364"/>
        <xdr:cNvCxnSpPr/>
      </xdr:nvCxnSpPr>
      <xdr:spPr>
        <a:xfrm flipV="1">
          <a:off x="7861300" y="9740230"/>
          <a:ext cx="889000" cy="7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7" name="テキスト ボックス 366"/>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29923</xdr:rowOff>
    </xdr:from>
    <xdr:to>
      <xdr:col>11</xdr:col>
      <xdr:colOff>307975</xdr:colOff>
      <xdr:row>57</xdr:row>
      <xdr:rowOff>46170</xdr:rowOff>
    </xdr:to>
    <xdr:cxnSp macro="">
      <xdr:nvCxnSpPr>
        <xdr:cNvPr id="368" name="直線コネクタ 367"/>
        <xdr:cNvCxnSpPr/>
      </xdr:nvCxnSpPr>
      <xdr:spPr>
        <a:xfrm>
          <a:off x="6972300" y="9802573"/>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0" name="テキスト ボックス 369"/>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2" name="テキスト ボックス 371"/>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121769</xdr:rowOff>
    </xdr:from>
    <xdr:to>
      <xdr:col>15</xdr:col>
      <xdr:colOff>231775</xdr:colOff>
      <xdr:row>56</xdr:row>
      <xdr:rowOff>51919</xdr:rowOff>
    </xdr:to>
    <xdr:sp macro="" textlink="">
      <xdr:nvSpPr>
        <xdr:cNvPr id="378" name="円/楕円 377"/>
        <xdr:cNvSpPr/>
      </xdr:nvSpPr>
      <xdr:spPr>
        <a:xfrm>
          <a:off x="10426700" y="95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144646</xdr:rowOff>
    </xdr:from>
    <xdr:ext cx="534377" cy="259045"/>
    <xdr:sp macro="" textlink="">
      <xdr:nvSpPr>
        <xdr:cNvPr id="379" name="農林水産業費該当値テキスト"/>
        <xdr:cNvSpPr txBox="1"/>
      </xdr:nvSpPr>
      <xdr:spPr>
        <a:xfrm>
          <a:off x="10528300" y="94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51443</xdr:rowOff>
    </xdr:from>
    <xdr:to>
      <xdr:col>14</xdr:col>
      <xdr:colOff>79375</xdr:colOff>
      <xdr:row>56</xdr:row>
      <xdr:rowOff>153043</xdr:rowOff>
    </xdr:to>
    <xdr:sp macro="" textlink="">
      <xdr:nvSpPr>
        <xdr:cNvPr id="380" name="円/楕円 379"/>
        <xdr:cNvSpPr/>
      </xdr:nvSpPr>
      <xdr:spPr>
        <a:xfrm>
          <a:off x="9588500" y="96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169570</xdr:rowOff>
    </xdr:from>
    <xdr:ext cx="534377" cy="259045"/>
    <xdr:sp macro="" textlink="">
      <xdr:nvSpPr>
        <xdr:cNvPr id="381" name="テキスト ボックス 380"/>
        <xdr:cNvSpPr txBox="1"/>
      </xdr:nvSpPr>
      <xdr:spPr>
        <a:xfrm>
          <a:off x="9372111" y="94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88230</xdr:rowOff>
    </xdr:from>
    <xdr:to>
      <xdr:col>12</xdr:col>
      <xdr:colOff>561975</xdr:colOff>
      <xdr:row>57</xdr:row>
      <xdr:rowOff>18380</xdr:rowOff>
    </xdr:to>
    <xdr:sp macro="" textlink="">
      <xdr:nvSpPr>
        <xdr:cNvPr id="382" name="円/楕円 381"/>
        <xdr:cNvSpPr/>
      </xdr:nvSpPr>
      <xdr:spPr>
        <a:xfrm>
          <a:off x="8699500" y="96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34907</xdr:rowOff>
    </xdr:from>
    <xdr:ext cx="534377" cy="259045"/>
    <xdr:sp macro="" textlink="">
      <xdr:nvSpPr>
        <xdr:cNvPr id="383" name="テキスト ボックス 382"/>
        <xdr:cNvSpPr txBox="1"/>
      </xdr:nvSpPr>
      <xdr:spPr>
        <a:xfrm>
          <a:off x="8483111" y="946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166820</xdr:rowOff>
    </xdr:from>
    <xdr:to>
      <xdr:col>11</xdr:col>
      <xdr:colOff>358775</xdr:colOff>
      <xdr:row>57</xdr:row>
      <xdr:rowOff>96970</xdr:rowOff>
    </xdr:to>
    <xdr:sp macro="" textlink="">
      <xdr:nvSpPr>
        <xdr:cNvPr id="384" name="円/楕円 383"/>
        <xdr:cNvSpPr/>
      </xdr:nvSpPr>
      <xdr:spPr>
        <a:xfrm>
          <a:off x="7810500" y="9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113497</xdr:rowOff>
    </xdr:from>
    <xdr:ext cx="534377" cy="259045"/>
    <xdr:sp macro="" textlink="">
      <xdr:nvSpPr>
        <xdr:cNvPr id="385" name="テキスト ボックス 384"/>
        <xdr:cNvSpPr txBox="1"/>
      </xdr:nvSpPr>
      <xdr:spPr>
        <a:xfrm>
          <a:off x="7594111" y="95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150573</xdr:rowOff>
    </xdr:from>
    <xdr:to>
      <xdr:col>10</xdr:col>
      <xdr:colOff>155575</xdr:colOff>
      <xdr:row>57</xdr:row>
      <xdr:rowOff>80723</xdr:rowOff>
    </xdr:to>
    <xdr:sp macro="" textlink="">
      <xdr:nvSpPr>
        <xdr:cNvPr id="386" name="円/楕円 385"/>
        <xdr:cNvSpPr/>
      </xdr:nvSpPr>
      <xdr:spPr>
        <a:xfrm>
          <a:off x="6921500" y="97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97250</xdr:rowOff>
    </xdr:from>
    <xdr:ext cx="534377" cy="259045"/>
    <xdr:sp macro="" textlink="">
      <xdr:nvSpPr>
        <xdr:cNvPr id="387" name="テキスト ボックス 386"/>
        <xdr:cNvSpPr txBox="1"/>
      </xdr:nvSpPr>
      <xdr:spPr>
        <a:xfrm>
          <a:off x="6705111" y="95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30886</xdr:rowOff>
    </xdr:from>
    <xdr:to>
      <xdr:col>15</xdr:col>
      <xdr:colOff>180975</xdr:colOff>
      <xdr:row>74</xdr:row>
      <xdr:rowOff>83007</xdr:rowOff>
    </xdr:to>
    <xdr:cxnSp macro="">
      <xdr:nvCxnSpPr>
        <xdr:cNvPr id="416" name="直線コネクタ 415"/>
        <xdr:cNvCxnSpPr/>
      </xdr:nvCxnSpPr>
      <xdr:spPr>
        <a:xfrm flipV="1">
          <a:off x="9639300" y="12718186"/>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7"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26505</xdr:rowOff>
    </xdr:from>
    <xdr:to>
      <xdr:col>14</xdr:col>
      <xdr:colOff>28575</xdr:colOff>
      <xdr:row>74</xdr:row>
      <xdr:rowOff>83007</xdr:rowOff>
    </xdr:to>
    <xdr:cxnSp macro="">
      <xdr:nvCxnSpPr>
        <xdr:cNvPr id="419" name="直線コネクタ 418"/>
        <xdr:cNvCxnSpPr/>
      </xdr:nvCxnSpPr>
      <xdr:spPr>
        <a:xfrm>
          <a:off x="8750300" y="1271380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1" name="テキスト ボックス 420"/>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26505</xdr:rowOff>
    </xdr:from>
    <xdr:to>
      <xdr:col>12</xdr:col>
      <xdr:colOff>511175</xdr:colOff>
      <xdr:row>74</xdr:row>
      <xdr:rowOff>96114</xdr:rowOff>
    </xdr:to>
    <xdr:cxnSp macro="">
      <xdr:nvCxnSpPr>
        <xdr:cNvPr id="422" name="直線コネクタ 421"/>
        <xdr:cNvCxnSpPr/>
      </xdr:nvCxnSpPr>
      <xdr:spPr>
        <a:xfrm flipV="1">
          <a:off x="7861300" y="12713805"/>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4" name="テキスト ボックス 423"/>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96114</xdr:rowOff>
    </xdr:from>
    <xdr:to>
      <xdr:col>11</xdr:col>
      <xdr:colOff>307975</xdr:colOff>
      <xdr:row>74</xdr:row>
      <xdr:rowOff>101943</xdr:rowOff>
    </xdr:to>
    <xdr:cxnSp macro="">
      <xdr:nvCxnSpPr>
        <xdr:cNvPr id="425" name="直線コネクタ 424"/>
        <xdr:cNvCxnSpPr/>
      </xdr:nvCxnSpPr>
      <xdr:spPr>
        <a:xfrm flipV="1">
          <a:off x="6972300" y="1278341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7" name="テキスト ボックス 426"/>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29" name="テキスト ボックス 428"/>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151536</xdr:rowOff>
    </xdr:from>
    <xdr:to>
      <xdr:col>15</xdr:col>
      <xdr:colOff>231775</xdr:colOff>
      <xdr:row>74</xdr:row>
      <xdr:rowOff>81686</xdr:rowOff>
    </xdr:to>
    <xdr:sp macro="" textlink="">
      <xdr:nvSpPr>
        <xdr:cNvPr id="435" name="円/楕円 434"/>
        <xdr:cNvSpPr/>
      </xdr:nvSpPr>
      <xdr:spPr>
        <a:xfrm>
          <a:off x="10426700" y="126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2963</xdr:rowOff>
    </xdr:from>
    <xdr:ext cx="534377" cy="259045"/>
    <xdr:sp macro="" textlink="">
      <xdr:nvSpPr>
        <xdr:cNvPr id="436" name="商工費該当値テキスト"/>
        <xdr:cNvSpPr txBox="1"/>
      </xdr:nvSpPr>
      <xdr:spPr>
        <a:xfrm>
          <a:off x="10528300" y="125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32207</xdr:rowOff>
    </xdr:from>
    <xdr:to>
      <xdr:col>14</xdr:col>
      <xdr:colOff>79375</xdr:colOff>
      <xdr:row>74</xdr:row>
      <xdr:rowOff>133807</xdr:rowOff>
    </xdr:to>
    <xdr:sp macro="" textlink="">
      <xdr:nvSpPr>
        <xdr:cNvPr id="437" name="円/楕円 436"/>
        <xdr:cNvSpPr/>
      </xdr:nvSpPr>
      <xdr:spPr>
        <a:xfrm>
          <a:off x="9588500" y="127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150334</xdr:rowOff>
    </xdr:from>
    <xdr:ext cx="534377" cy="259045"/>
    <xdr:sp macro="" textlink="">
      <xdr:nvSpPr>
        <xdr:cNvPr id="438" name="テキスト ボックス 437"/>
        <xdr:cNvSpPr txBox="1"/>
      </xdr:nvSpPr>
      <xdr:spPr>
        <a:xfrm>
          <a:off x="9372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147155</xdr:rowOff>
    </xdr:from>
    <xdr:to>
      <xdr:col>12</xdr:col>
      <xdr:colOff>561975</xdr:colOff>
      <xdr:row>74</xdr:row>
      <xdr:rowOff>77305</xdr:rowOff>
    </xdr:to>
    <xdr:sp macro="" textlink="">
      <xdr:nvSpPr>
        <xdr:cNvPr id="439" name="円/楕円 438"/>
        <xdr:cNvSpPr/>
      </xdr:nvSpPr>
      <xdr:spPr>
        <a:xfrm>
          <a:off x="8699500" y="126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93832</xdr:rowOff>
    </xdr:from>
    <xdr:ext cx="534377" cy="259045"/>
    <xdr:sp macro="" textlink="">
      <xdr:nvSpPr>
        <xdr:cNvPr id="440" name="テキスト ボックス 439"/>
        <xdr:cNvSpPr txBox="1"/>
      </xdr:nvSpPr>
      <xdr:spPr>
        <a:xfrm>
          <a:off x="8483111" y="124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45314</xdr:rowOff>
    </xdr:from>
    <xdr:to>
      <xdr:col>11</xdr:col>
      <xdr:colOff>358775</xdr:colOff>
      <xdr:row>74</xdr:row>
      <xdr:rowOff>146914</xdr:rowOff>
    </xdr:to>
    <xdr:sp macro="" textlink="">
      <xdr:nvSpPr>
        <xdr:cNvPr id="441" name="円/楕円 440"/>
        <xdr:cNvSpPr/>
      </xdr:nvSpPr>
      <xdr:spPr>
        <a:xfrm>
          <a:off x="7810500" y="127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163441</xdr:rowOff>
    </xdr:from>
    <xdr:ext cx="534377" cy="259045"/>
    <xdr:sp macro="" textlink="">
      <xdr:nvSpPr>
        <xdr:cNvPr id="442" name="テキスト ボックス 441"/>
        <xdr:cNvSpPr txBox="1"/>
      </xdr:nvSpPr>
      <xdr:spPr>
        <a:xfrm>
          <a:off x="7594111" y="125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51143</xdr:rowOff>
    </xdr:from>
    <xdr:to>
      <xdr:col>10</xdr:col>
      <xdr:colOff>155575</xdr:colOff>
      <xdr:row>74</xdr:row>
      <xdr:rowOff>152743</xdr:rowOff>
    </xdr:to>
    <xdr:sp macro="" textlink="">
      <xdr:nvSpPr>
        <xdr:cNvPr id="443" name="円/楕円 442"/>
        <xdr:cNvSpPr/>
      </xdr:nvSpPr>
      <xdr:spPr>
        <a:xfrm>
          <a:off x="6921500" y="127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169270</xdr:rowOff>
    </xdr:from>
    <xdr:ext cx="534377" cy="259045"/>
    <xdr:sp macro="" textlink="">
      <xdr:nvSpPr>
        <xdr:cNvPr id="444" name="テキスト ボックス 443"/>
        <xdr:cNvSpPr txBox="1"/>
      </xdr:nvSpPr>
      <xdr:spPr>
        <a:xfrm>
          <a:off x="6705111" y="125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48344</xdr:rowOff>
    </xdr:from>
    <xdr:to>
      <xdr:col>15</xdr:col>
      <xdr:colOff>180975</xdr:colOff>
      <xdr:row>97</xdr:row>
      <xdr:rowOff>58319</xdr:rowOff>
    </xdr:to>
    <xdr:cxnSp macro="">
      <xdr:nvCxnSpPr>
        <xdr:cNvPr id="473" name="直線コネクタ 472"/>
        <xdr:cNvCxnSpPr/>
      </xdr:nvCxnSpPr>
      <xdr:spPr>
        <a:xfrm flipV="1">
          <a:off x="9639300" y="16678994"/>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4"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7801</xdr:rowOff>
    </xdr:from>
    <xdr:to>
      <xdr:col>14</xdr:col>
      <xdr:colOff>28575</xdr:colOff>
      <xdr:row>97</xdr:row>
      <xdr:rowOff>58319</xdr:rowOff>
    </xdr:to>
    <xdr:cxnSp macro="">
      <xdr:nvCxnSpPr>
        <xdr:cNvPr id="476" name="直線コネクタ 475"/>
        <xdr:cNvCxnSpPr/>
      </xdr:nvCxnSpPr>
      <xdr:spPr>
        <a:xfrm>
          <a:off x="8750300" y="16638451"/>
          <a:ext cx="889000" cy="5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78" name="テキスト ボックス 477"/>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7801</xdr:rowOff>
    </xdr:from>
    <xdr:to>
      <xdr:col>12</xdr:col>
      <xdr:colOff>511175</xdr:colOff>
      <xdr:row>97</xdr:row>
      <xdr:rowOff>116439</xdr:rowOff>
    </xdr:to>
    <xdr:cxnSp macro="">
      <xdr:nvCxnSpPr>
        <xdr:cNvPr id="479" name="直線コネクタ 478"/>
        <xdr:cNvCxnSpPr/>
      </xdr:nvCxnSpPr>
      <xdr:spPr>
        <a:xfrm flipV="1">
          <a:off x="7861300" y="16638451"/>
          <a:ext cx="889000" cy="10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1" name="テキスト ボックス 480"/>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71334</xdr:rowOff>
    </xdr:from>
    <xdr:to>
      <xdr:col>11</xdr:col>
      <xdr:colOff>307975</xdr:colOff>
      <xdr:row>97</xdr:row>
      <xdr:rowOff>116439</xdr:rowOff>
    </xdr:to>
    <xdr:cxnSp macro="">
      <xdr:nvCxnSpPr>
        <xdr:cNvPr id="482" name="直線コネクタ 481"/>
        <xdr:cNvCxnSpPr/>
      </xdr:nvCxnSpPr>
      <xdr:spPr>
        <a:xfrm>
          <a:off x="6972300" y="16701984"/>
          <a:ext cx="889000" cy="4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4" name="テキスト ボックス 483"/>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6" name="テキスト ボックス 485"/>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168994</xdr:rowOff>
    </xdr:from>
    <xdr:to>
      <xdr:col>15</xdr:col>
      <xdr:colOff>231775</xdr:colOff>
      <xdr:row>97</xdr:row>
      <xdr:rowOff>99144</xdr:rowOff>
    </xdr:to>
    <xdr:sp macro="" textlink="">
      <xdr:nvSpPr>
        <xdr:cNvPr id="492" name="円/楕円 491"/>
        <xdr:cNvSpPr/>
      </xdr:nvSpPr>
      <xdr:spPr>
        <a:xfrm>
          <a:off x="10426700" y="1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20421</xdr:rowOff>
    </xdr:from>
    <xdr:ext cx="534377" cy="259045"/>
    <xdr:sp macro="" textlink="">
      <xdr:nvSpPr>
        <xdr:cNvPr id="493" name="土木費該当値テキスト"/>
        <xdr:cNvSpPr txBox="1"/>
      </xdr:nvSpPr>
      <xdr:spPr>
        <a:xfrm>
          <a:off x="10528300" y="164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7519</xdr:rowOff>
    </xdr:from>
    <xdr:to>
      <xdr:col>14</xdr:col>
      <xdr:colOff>79375</xdr:colOff>
      <xdr:row>97</xdr:row>
      <xdr:rowOff>109119</xdr:rowOff>
    </xdr:to>
    <xdr:sp macro="" textlink="">
      <xdr:nvSpPr>
        <xdr:cNvPr id="494" name="円/楕円 493"/>
        <xdr:cNvSpPr/>
      </xdr:nvSpPr>
      <xdr:spPr>
        <a:xfrm>
          <a:off x="9588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125646</xdr:rowOff>
    </xdr:from>
    <xdr:ext cx="534377" cy="259045"/>
    <xdr:sp macro="" textlink="">
      <xdr:nvSpPr>
        <xdr:cNvPr id="495" name="テキスト ボックス 494"/>
        <xdr:cNvSpPr txBox="1"/>
      </xdr:nvSpPr>
      <xdr:spPr>
        <a:xfrm>
          <a:off x="9372111" y="164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128451</xdr:rowOff>
    </xdr:from>
    <xdr:to>
      <xdr:col>12</xdr:col>
      <xdr:colOff>561975</xdr:colOff>
      <xdr:row>97</xdr:row>
      <xdr:rowOff>58601</xdr:rowOff>
    </xdr:to>
    <xdr:sp macro="" textlink="">
      <xdr:nvSpPr>
        <xdr:cNvPr id="496" name="円/楕円 495"/>
        <xdr:cNvSpPr/>
      </xdr:nvSpPr>
      <xdr:spPr>
        <a:xfrm>
          <a:off x="8699500" y="165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75128</xdr:rowOff>
    </xdr:from>
    <xdr:ext cx="534377" cy="259045"/>
    <xdr:sp macro="" textlink="">
      <xdr:nvSpPr>
        <xdr:cNvPr id="497" name="テキスト ボックス 496"/>
        <xdr:cNvSpPr txBox="1"/>
      </xdr:nvSpPr>
      <xdr:spPr>
        <a:xfrm>
          <a:off x="8483111" y="163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65639</xdr:rowOff>
    </xdr:from>
    <xdr:to>
      <xdr:col>11</xdr:col>
      <xdr:colOff>358775</xdr:colOff>
      <xdr:row>97</xdr:row>
      <xdr:rowOff>167239</xdr:rowOff>
    </xdr:to>
    <xdr:sp macro="" textlink="">
      <xdr:nvSpPr>
        <xdr:cNvPr id="498" name="円/楕円 497"/>
        <xdr:cNvSpPr/>
      </xdr:nvSpPr>
      <xdr:spPr>
        <a:xfrm>
          <a:off x="7810500" y="16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12316</xdr:rowOff>
    </xdr:from>
    <xdr:ext cx="534377" cy="259045"/>
    <xdr:sp macro="" textlink="">
      <xdr:nvSpPr>
        <xdr:cNvPr id="499" name="テキスト ボックス 498"/>
        <xdr:cNvSpPr txBox="1"/>
      </xdr:nvSpPr>
      <xdr:spPr>
        <a:xfrm>
          <a:off x="7594111" y="164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20534</xdr:rowOff>
    </xdr:from>
    <xdr:to>
      <xdr:col>10</xdr:col>
      <xdr:colOff>155575</xdr:colOff>
      <xdr:row>97</xdr:row>
      <xdr:rowOff>122134</xdr:rowOff>
    </xdr:to>
    <xdr:sp macro="" textlink="">
      <xdr:nvSpPr>
        <xdr:cNvPr id="500" name="円/楕円 499"/>
        <xdr:cNvSpPr/>
      </xdr:nvSpPr>
      <xdr:spPr>
        <a:xfrm>
          <a:off x="6921500" y="166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138661</xdr:rowOff>
    </xdr:from>
    <xdr:ext cx="534377" cy="259045"/>
    <xdr:sp macro="" textlink="">
      <xdr:nvSpPr>
        <xdr:cNvPr id="501" name="テキスト ボックス 500"/>
        <xdr:cNvSpPr txBox="1"/>
      </xdr:nvSpPr>
      <xdr:spPr>
        <a:xfrm>
          <a:off x="6705111" y="1642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87865</xdr:rowOff>
    </xdr:from>
    <xdr:to>
      <xdr:col>23</xdr:col>
      <xdr:colOff>517525</xdr:colOff>
      <xdr:row>35</xdr:row>
      <xdr:rowOff>138671</xdr:rowOff>
    </xdr:to>
    <xdr:cxnSp macro="">
      <xdr:nvCxnSpPr>
        <xdr:cNvPr id="530" name="直線コネクタ 529"/>
        <xdr:cNvCxnSpPr/>
      </xdr:nvCxnSpPr>
      <xdr:spPr>
        <a:xfrm>
          <a:off x="15481300" y="5917165"/>
          <a:ext cx="8382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1"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87865</xdr:rowOff>
    </xdr:from>
    <xdr:to>
      <xdr:col>22</xdr:col>
      <xdr:colOff>365125</xdr:colOff>
      <xdr:row>36</xdr:row>
      <xdr:rowOff>109391</xdr:rowOff>
    </xdr:to>
    <xdr:cxnSp macro="">
      <xdr:nvCxnSpPr>
        <xdr:cNvPr id="533" name="直線コネクタ 532"/>
        <xdr:cNvCxnSpPr/>
      </xdr:nvCxnSpPr>
      <xdr:spPr>
        <a:xfrm flipV="1">
          <a:off x="14592300" y="5917165"/>
          <a:ext cx="889000" cy="3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5" name="テキスト ボックス 534"/>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109391</xdr:rowOff>
    </xdr:from>
    <xdr:to>
      <xdr:col>21</xdr:col>
      <xdr:colOff>161925</xdr:colOff>
      <xdr:row>36</xdr:row>
      <xdr:rowOff>141396</xdr:rowOff>
    </xdr:to>
    <xdr:cxnSp macro="">
      <xdr:nvCxnSpPr>
        <xdr:cNvPr id="536" name="直線コネクタ 535"/>
        <xdr:cNvCxnSpPr/>
      </xdr:nvCxnSpPr>
      <xdr:spPr>
        <a:xfrm flipV="1">
          <a:off x="13703300" y="6281591"/>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38" name="テキスト ボックス 537"/>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117107</xdr:rowOff>
    </xdr:from>
    <xdr:to>
      <xdr:col>19</xdr:col>
      <xdr:colOff>644525</xdr:colOff>
      <xdr:row>36</xdr:row>
      <xdr:rowOff>141396</xdr:rowOff>
    </xdr:to>
    <xdr:cxnSp macro="">
      <xdr:nvCxnSpPr>
        <xdr:cNvPr id="539" name="直線コネクタ 538"/>
        <xdr:cNvCxnSpPr/>
      </xdr:nvCxnSpPr>
      <xdr:spPr>
        <a:xfrm>
          <a:off x="12814300" y="6289307"/>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1" name="テキスト ボックス 540"/>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3" name="テキスト ボックス 542"/>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87871</xdr:rowOff>
    </xdr:from>
    <xdr:to>
      <xdr:col>23</xdr:col>
      <xdr:colOff>568325</xdr:colOff>
      <xdr:row>36</xdr:row>
      <xdr:rowOff>18021</xdr:rowOff>
    </xdr:to>
    <xdr:sp macro="" textlink="">
      <xdr:nvSpPr>
        <xdr:cNvPr id="549" name="円/楕円 548"/>
        <xdr:cNvSpPr/>
      </xdr:nvSpPr>
      <xdr:spPr>
        <a:xfrm>
          <a:off x="16268700" y="6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110748</xdr:rowOff>
    </xdr:from>
    <xdr:ext cx="534377" cy="259045"/>
    <xdr:sp macro="" textlink="">
      <xdr:nvSpPr>
        <xdr:cNvPr id="550" name="消防費該当値テキスト"/>
        <xdr:cNvSpPr txBox="1"/>
      </xdr:nvSpPr>
      <xdr:spPr>
        <a:xfrm>
          <a:off x="16370300" y="594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37065</xdr:rowOff>
    </xdr:from>
    <xdr:to>
      <xdr:col>22</xdr:col>
      <xdr:colOff>415925</xdr:colOff>
      <xdr:row>34</xdr:row>
      <xdr:rowOff>138665</xdr:rowOff>
    </xdr:to>
    <xdr:sp macro="" textlink="">
      <xdr:nvSpPr>
        <xdr:cNvPr id="551" name="円/楕円 550"/>
        <xdr:cNvSpPr/>
      </xdr:nvSpPr>
      <xdr:spPr>
        <a:xfrm>
          <a:off x="15430500" y="58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155192</xdr:rowOff>
    </xdr:from>
    <xdr:ext cx="534377" cy="259045"/>
    <xdr:sp macro="" textlink="">
      <xdr:nvSpPr>
        <xdr:cNvPr id="552" name="テキスト ボックス 551"/>
        <xdr:cNvSpPr txBox="1"/>
      </xdr:nvSpPr>
      <xdr:spPr>
        <a:xfrm>
          <a:off x="15214111" y="56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58591</xdr:rowOff>
    </xdr:from>
    <xdr:to>
      <xdr:col>21</xdr:col>
      <xdr:colOff>212725</xdr:colOff>
      <xdr:row>36</xdr:row>
      <xdr:rowOff>160191</xdr:rowOff>
    </xdr:to>
    <xdr:sp macro="" textlink="">
      <xdr:nvSpPr>
        <xdr:cNvPr id="553" name="円/楕円 552"/>
        <xdr:cNvSpPr/>
      </xdr:nvSpPr>
      <xdr:spPr>
        <a:xfrm>
          <a:off x="14541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5268</xdr:rowOff>
    </xdr:from>
    <xdr:ext cx="534377" cy="259045"/>
    <xdr:sp macro="" textlink="">
      <xdr:nvSpPr>
        <xdr:cNvPr id="554" name="テキスト ボックス 553"/>
        <xdr:cNvSpPr txBox="1"/>
      </xdr:nvSpPr>
      <xdr:spPr>
        <a:xfrm>
          <a:off x="14325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90596</xdr:rowOff>
    </xdr:from>
    <xdr:to>
      <xdr:col>20</xdr:col>
      <xdr:colOff>9525</xdr:colOff>
      <xdr:row>37</xdr:row>
      <xdr:rowOff>20746</xdr:rowOff>
    </xdr:to>
    <xdr:sp macro="" textlink="">
      <xdr:nvSpPr>
        <xdr:cNvPr id="555" name="円/楕円 554"/>
        <xdr:cNvSpPr/>
      </xdr:nvSpPr>
      <xdr:spPr>
        <a:xfrm>
          <a:off x="13652500" y="62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11873</xdr:rowOff>
    </xdr:from>
    <xdr:ext cx="534377" cy="259045"/>
    <xdr:sp macro="" textlink="">
      <xdr:nvSpPr>
        <xdr:cNvPr id="556" name="テキスト ボックス 555"/>
        <xdr:cNvSpPr txBox="1"/>
      </xdr:nvSpPr>
      <xdr:spPr>
        <a:xfrm>
          <a:off x="13436111" y="63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66307</xdr:rowOff>
    </xdr:from>
    <xdr:to>
      <xdr:col>18</xdr:col>
      <xdr:colOff>492125</xdr:colOff>
      <xdr:row>36</xdr:row>
      <xdr:rowOff>167907</xdr:rowOff>
    </xdr:to>
    <xdr:sp macro="" textlink="">
      <xdr:nvSpPr>
        <xdr:cNvPr id="557" name="円/楕円 556"/>
        <xdr:cNvSpPr/>
      </xdr:nvSpPr>
      <xdr:spPr>
        <a:xfrm>
          <a:off x="12763500" y="62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12984</xdr:rowOff>
    </xdr:from>
    <xdr:ext cx="534377" cy="259045"/>
    <xdr:sp macro="" textlink="">
      <xdr:nvSpPr>
        <xdr:cNvPr id="558" name="テキスト ボックス 557"/>
        <xdr:cNvSpPr txBox="1"/>
      </xdr:nvSpPr>
      <xdr:spPr>
        <a:xfrm>
          <a:off x="12547111" y="60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118248</xdr:rowOff>
    </xdr:from>
    <xdr:to>
      <xdr:col>23</xdr:col>
      <xdr:colOff>517525</xdr:colOff>
      <xdr:row>56</xdr:row>
      <xdr:rowOff>63087</xdr:rowOff>
    </xdr:to>
    <xdr:cxnSp macro="">
      <xdr:nvCxnSpPr>
        <xdr:cNvPr id="585" name="直線コネクタ 584"/>
        <xdr:cNvCxnSpPr/>
      </xdr:nvCxnSpPr>
      <xdr:spPr>
        <a:xfrm flipV="1">
          <a:off x="15481300" y="9547998"/>
          <a:ext cx="8382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6"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63087</xdr:rowOff>
    </xdr:from>
    <xdr:to>
      <xdr:col>22</xdr:col>
      <xdr:colOff>365125</xdr:colOff>
      <xdr:row>57</xdr:row>
      <xdr:rowOff>54570</xdr:rowOff>
    </xdr:to>
    <xdr:cxnSp macro="">
      <xdr:nvCxnSpPr>
        <xdr:cNvPr id="588" name="直線コネクタ 587"/>
        <xdr:cNvCxnSpPr/>
      </xdr:nvCxnSpPr>
      <xdr:spPr>
        <a:xfrm flipV="1">
          <a:off x="14592300" y="9664287"/>
          <a:ext cx="889000" cy="16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0" name="テキスト ボックス 589"/>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2865</xdr:rowOff>
    </xdr:from>
    <xdr:to>
      <xdr:col>21</xdr:col>
      <xdr:colOff>161925</xdr:colOff>
      <xdr:row>57</xdr:row>
      <xdr:rowOff>54570</xdr:rowOff>
    </xdr:to>
    <xdr:cxnSp macro="">
      <xdr:nvCxnSpPr>
        <xdr:cNvPr id="591" name="直線コネクタ 590"/>
        <xdr:cNvCxnSpPr/>
      </xdr:nvCxnSpPr>
      <xdr:spPr>
        <a:xfrm>
          <a:off x="13703300" y="9775515"/>
          <a:ext cx="889000" cy="5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3" name="テキスト ボックス 592"/>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2865</xdr:rowOff>
    </xdr:from>
    <xdr:to>
      <xdr:col>19</xdr:col>
      <xdr:colOff>644525</xdr:colOff>
      <xdr:row>57</xdr:row>
      <xdr:rowOff>43652</xdr:rowOff>
    </xdr:to>
    <xdr:cxnSp macro="">
      <xdr:nvCxnSpPr>
        <xdr:cNvPr id="594" name="直線コネクタ 593"/>
        <xdr:cNvCxnSpPr/>
      </xdr:nvCxnSpPr>
      <xdr:spPr>
        <a:xfrm flipV="1">
          <a:off x="12814300" y="9775515"/>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6" name="テキスト ボックス 595"/>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98" name="テキスト ボックス 597"/>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67448</xdr:rowOff>
    </xdr:from>
    <xdr:to>
      <xdr:col>23</xdr:col>
      <xdr:colOff>568325</xdr:colOff>
      <xdr:row>55</xdr:row>
      <xdr:rowOff>169048</xdr:rowOff>
    </xdr:to>
    <xdr:sp macro="" textlink="">
      <xdr:nvSpPr>
        <xdr:cNvPr id="604" name="円/楕円 603"/>
        <xdr:cNvSpPr/>
      </xdr:nvSpPr>
      <xdr:spPr>
        <a:xfrm>
          <a:off x="16268700" y="9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90325</xdr:rowOff>
    </xdr:from>
    <xdr:ext cx="599010" cy="259045"/>
    <xdr:sp macro="" textlink="">
      <xdr:nvSpPr>
        <xdr:cNvPr id="605" name="教育費該当値テキスト"/>
        <xdr:cNvSpPr txBox="1"/>
      </xdr:nvSpPr>
      <xdr:spPr>
        <a:xfrm>
          <a:off x="16370300" y="934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12287</xdr:rowOff>
    </xdr:from>
    <xdr:to>
      <xdr:col>22</xdr:col>
      <xdr:colOff>415925</xdr:colOff>
      <xdr:row>56</xdr:row>
      <xdr:rowOff>113887</xdr:rowOff>
    </xdr:to>
    <xdr:sp macro="" textlink="">
      <xdr:nvSpPr>
        <xdr:cNvPr id="606" name="円/楕円 605"/>
        <xdr:cNvSpPr/>
      </xdr:nvSpPr>
      <xdr:spPr>
        <a:xfrm>
          <a:off x="15430500" y="9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130414</xdr:rowOff>
    </xdr:from>
    <xdr:ext cx="534377" cy="259045"/>
    <xdr:sp macro="" textlink="">
      <xdr:nvSpPr>
        <xdr:cNvPr id="607" name="テキスト ボックス 606"/>
        <xdr:cNvSpPr txBox="1"/>
      </xdr:nvSpPr>
      <xdr:spPr>
        <a:xfrm>
          <a:off x="15214111" y="93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3770</xdr:rowOff>
    </xdr:from>
    <xdr:to>
      <xdr:col>21</xdr:col>
      <xdr:colOff>212725</xdr:colOff>
      <xdr:row>57</xdr:row>
      <xdr:rowOff>105370</xdr:rowOff>
    </xdr:to>
    <xdr:sp macro="" textlink="">
      <xdr:nvSpPr>
        <xdr:cNvPr id="608" name="円/楕円 607"/>
        <xdr:cNvSpPr/>
      </xdr:nvSpPr>
      <xdr:spPr>
        <a:xfrm>
          <a:off x="14541500" y="97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121897</xdr:rowOff>
    </xdr:from>
    <xdr:ext cx="534377" cy="259045"/>
    <xdr:sp macro="" textlink="">
      <xdr:nvSpPr>
        <xdr:cNvPr id="609" name="テキスト ボックス 608"/>
        <xdr:cNvSpPr txBox="1"/>
      </xdr:nvSpPr>
      <xdr:spPr>
        <a:xfrm>
          <a:off x="14325111" y="955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123515</xdr:rowOff>
    </xdr:from>
    <xdr:to>
      <xdr:col>20</xdr:col>
      <xdr:colOff>9525</xdr:colOff>
      <xdr:row>57</xdr:row>
      <xdr:rowOff>53665</xdr:rowOff>
    </xdr:to>
    <xdr:sp macro="" textlink="">
      <xdr:nvSpPr>
        <xdr:cNvPr id="610" name="円/楕円 609"/>
        <xdr:cNvSpPr/>
      </xdr:nvSpPr>
      <xdr:spPr>
        <a:xfrm>
          <a:off x="13652500" y="9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70192</xdr:rowOff>
    </xdr:from>
    <xdr:ext cx="534377" cy="259045"/>
    <xdr:sp macro="" textlink="">
      <xdr:nvSpPr>
        <xdr:cNvPr id="611" name="テキスト ボックス 610"/>
        <xdr:cNvSpPr txBox="1"/>
      </xdr:nvSpPr>
      <xdr:spPr>
        <a:xfrm>
          <a:off x="13436111" y="94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164302</xdr:rowOff>
    </xdr:from>
    <xdr:to>
      <xdr:col>18</xdr:col>
      <xdr:colOff>492125</xdr:colOff>
      <xdr:row>57</xdr:row>
      <xdr:rowOff>94452</xdr:rowOff>
    </xdr:to>
    <xdr:sp macro="" textlink="">
      <xdr:nvSpPr>
        <xdr:cNvPr id="612" name="円/楕円 611"/>
        <xdr:cNvSpPr/>
      </xdr:nvSpPr>
      <xdr:spPr>
        <a:xfrm>
          <a:off x="127635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110979</xdr:rowOff>
    </xdr:from>
    <xdr:ext cx="534377" cy="259045"/>
    <xdr:sp macro="" textlink="">
      <xdr:nvSpPr>
        <xdr:cNvPr id="613" name="テキスト ボックス 612"/>
        <xdr:cNvSpPr txBox="1"/>
      </xdr:nvSpPr>
      <xdr:spPr>
        <a:xfrm>
          <a:off x="12547111" y="95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9" name="テキスト ボックス 62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3" name="直線コネクタ 632"/>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6"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7" name="直線コネクタ 636"/>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110268</xdr:rowOff>
    </xdr:from>
    <xdr:to>
      <xdr:col>23</xdr:col>
      <xdr:colOff>517525</xdr:colOff>
      <xdr:row>77</xdr:row>
      <xdr:rowOff>162616</xdr:rowOff>
    </xdr:to>
    <xdr:cxnSp macro="">
      <xdr:nvCxnSpPr>
        <xdr:cNvPr id="638" name="直線コネクタ 637"/>
        <xdr:cNvCxnSpPr/>
      </xdr:nvCxnSpPr>
      <xdr:spPr>
        <a:xfrm flipV="1">
          <a:off x="15481300" y="13140468"/>
          <a:ext cx="838200" cy="2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32638</xdr:rowOff>
    </xdr:from>
    <xdr:ext cx="469744" cy="259045"/>
    <xdr:sp macro="" textlink="">
      <xdr:nvSpPr>
        <xdr:cNvPr id="639" name="災害復旧費平均値テキスト"/>
        <xdr:cNvSpPr txBox="1"/>
      </xdr:nvSpPr>
      <xdr:spPr>
        <a:xfrm>
          <a:off x="16370300" y="13234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0" name="フローチャート : 判断 639"/>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49574</xdr:rowOff>
    </xdr:from>
    <xdr:to>
      <xdr:col>22</xdr:col>
      <xdr:colOff>365125</xdr:colOff>
      <xdr:row>77</xdr:row>
      <xdr:rowOff>162616</xdr:rowOff>
    </xdr:to>
    <xdr:cxnSp macro="">
      <xdr:nvCxnSpPr>
        <xdr:cNvPr id="641" name="直線コネクタ 640"/>
        <xdr:cNvCxnSpPr/>
      </xdr:nvCxnSpPr>
      <xdr:spPr>
        <a:xfrm>
          <a:off x="14592300" y="13251224"/>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2" name="フローチャート : 判断 641"/>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3" name="テキスト ボックス 642"/>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19856</xdr:rowOff>
    </xdr:from>
    <xdr:to>
      <xdr:col>21</xdr:col>
      <xdr:colOff>161925</xdr:colOff>
      <xdr:row>77</xdr:row>
      <xdr:rowOff>49574</xdr:rowOff>
    </xdr:to>
    <xdr:cxnSp macro="">
      <xdr:nvCxnSpPr>
        <xdr:cNvPr id="644" name="直線コネクタ 643"/>
        <xdr:cNvCxnSpPr/>
      </xdr:nvCxnSpPr>
      <xdr:spPr>
        <a:xfrm>
          <a:off x="13703300" y="132215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5" name="フローチャート : 判断 644"/>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6" name="テキスト ボックス 645"/>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147415</xdr:rowOff>
    </xdr:from>
    <xdr:to>
      <xdr:col>19</xdr:col>
      <xdr:colOff>644525</xdr:colOff>
      <xdr:row>77</xdr:row>
      <xdr:rowOff>19856</xdr:rowOff>
    </xdr:to>
    <xdr:cxnSp macro="">
      <xdr:nvCxnSpPr>
        <xdr:cNvPr id="647" name="直線コネクタ 646"/>
        <xdr:cNvCxnSpPr/>
      </xdr:nvCxnSpPr>
      <xdr:spPr>
        <a:xfrm>
          <a:off x="12814300" y="12491815"/>
          <a:ext cx="889000" cy="7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48" name="フローチャート : 判断 647"/>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49" name="テキスト ボックス 648"/>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0" name="フローチャート : 判断 649"/>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30294</xdr:rowOff>
    </xdr:from>
    <xdr:ext cx="469744" cy="259045"/>
    <xdr:sp macro="" textlink="">
      <xdr:nvSpPr>
        <xdr:cNvPr id="651" name="テキスト ボックス 650"/>
        <xdr:cNvSpPr txBox="1"/>
      </xdr:nvSpPr>
      <xdr:spPr>
        <a:xfrm>
          <a:off x="12579427" y="130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59468</xdr:rowOff>
    </xdr:from>
    <xdr:to>
      <xdr:col>23</xdr:col>
      <xdr:colOff>568325</xdr:colOff>
      <xdr:row>76</xdr:row>
      <xdr:rowOff>161068</xdr:rowOff>
    </xdr:to>
    <xdr:sp macro="" textlink="">
      <xdr:nvSpPr>
        <xdr:cNvPr id="657" name="円/楕円 656"/>
        <xdr:cNvSpPr/>
      </xdr:nvSpPr>
      <xdr:spPr>
        <a:xfrm>
          <a:off x="16268700" y="130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82345</xdr:rowOff>
    </xdr:from>
    <xdr:ext cx="469744" cy="259045"/>
    <xdr:sp macro="" textlink="">
      <xdr:nvSpPr>
        <xdr:cNvPr id="658" name="災害復旧費該当値テキスト"/>
        <xdr:cNvSpPr txBox="1"/>
      </xdr:nvSpPr>
      <xdr:spPr>
        <a:xfrm>
          <a:off x="16370300" y="129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111816</xdr:rowOff>
    </xdr:from>
    <xdr:to>
      <xdr:col>22</xdr:col>
      <xdr:colOff>415925</xdr:colOff>
      <xdr:row>78</xdr:row>
      <xdr:rowOff>41966</xdr:rowOff>
    </xdr:to>
    <xdr:sp macro="" textlink="">
      <xdr:nvSpPr>
        <xdr:cNvPr id="659" name="円/楕円 658"/>
        <xdr:cNvSpPr/>
      </xdr:nvSpPr>
      <xdr:spPr>
        <a:xfrm>
          <a:off x="15430500" y="133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33093</xdr:rowOff>
    </xdr:from>
    <xdr:ext cx="378565" cy="259045"/>
    <xdr:sp macro="" textlink="">
      <xdr:nvSpPr>
        <xdr:cNvPr id="660" name="テキスト ボックス 659"/>
        <xdr:cNvSpPr txBox="1"/>
      </xdr:nvSpPr>
      <xdr:spPr>
        <a:xfrm>
          <a:off x="15292017" y="1340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170224</xdr:rowOff>
    </xdr:from>
    <xdr:to>
      <xdr:col>21</xdr:col>
      <xdr:colOff>212725</xdr:colOff>
      <xdr:row>77</xdr:row>
      <xdr:rowOff>100374</xdr:rowOff>
    </xdr:to>
    <xdr:sp macro="" textlink="">
      <xdr:nvSpPr>
        <xdr:cNvPr id="661" name="円/楕円 660"/>
        <xdr:cNvSpPr/>
      </xdr:nvSpPr>
      <xdr:spPr>
        <a:xfrm>
          <a:off x="14541500" y="132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91501</xdr:rowOff>
    </xdr:from>
    <xdr:ext cx="469744" cy="259045"/>
    <xdr:sp macro="" textlink="">
      <xdr:nvSpPr>
        <xdr:cNvPr id="662" name="テキスト ボックス 661"/>
        <xdr:cNvSpPr txBox="1"/>
      </xdr:nvSpPr>
      <xdr:spPr>
        <a:xfrm>
          <a:off x="14357427" y="1329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140506</xdr:rowOff>
    </xdr:from>
    <xdr:to>
      <xdr:col>20</xdr:col>
      <xdr:colOff>9525</xdr:colOff>
      <xdr:row>77</xdr:row>
      <xdr:rowOff>70656</xdr:rowOff>
    </xdr:to>
    <xdr:sp macro="" textlink="">
      <xdr:nvSpPr>
        <xdr:cNvPr id="663" name="円/楕円 662"/>
        <xdr:cNvSpPr/>
      </xdr:nvSpPr>
      <xdr:spPr>
        <a:xfrm>
          <a:off x="13652500" y="131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61783</xdr:rowOff>
    </xdr:from>
    <xdr:ext cx="469744" cy="259045"/>
    <xdr:sp macro="" textlink="">
      <xdr:nvSpPr>
        <xdr:cNvPr id="664" name="テキスト ボックス 663"/>
        <xdr:cNvSpPr txBox="1"/>
      </xdr:nvSpPr>
      <xdr:spPr>
        <a:xfrm>
          <a:off x="13468427" y="132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96615</xdr:rowOff>
    </xdr:from>
    <xdr:to>
      <xdr:col>18</xdr:col>
      <xdr:colOff>492125</xdr:colOff>
      <xdr:row>73</xdr:row>
      <xdr:rowOff>26765</xdr:rowOff>
    </xdr:to>
    <xdr:sp macro="" textlink="">
      <xdr:nvSpPr>
        <xdr:cNvPr id="665" name="円/楕円 664"/>
        <xdr:cNvSpPr/>
      </xdr:nvSpPr>
      <xdr:spPr>
        <a:xfrm>
          <a:off x="12763500" y="124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43292</xdr:rowOff>
    </xdr:from>
    <xdr:ext cx="534377" cy="259045"/>
    <xdr:sp macro="" textlink="">
      <xdr:nvSpPr>
        <xdr:cNvPr id="666" name="テキスト ボックス 665"/>
        <xdr:cNvSpPr txBox="1"/>
      </xdr:nvSpPr>
      <xdr:spPr>
        <a:xfrm>
          <a:off x="12547111" y="122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0" name="直線コネクタ 689"/>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1"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2" name="直線コネクタ 691"/>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3"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4" name="直線コネクタ 693"/>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95473</xdr:rowOff>
    </xdr:from>
    <xdr:to>
      <xdr:col>23</xdr:col>
      <xdr:colOff>517525</xdr:colOff>
      <xdr:row>96</xdr:row>
      <xdr:rowOff>101166</xdr:rowOff>
    </xdr:to>
    <xdr:cxnSp macro="">
      <xdr:nvCxnSpPr>
        <xdr:cNvPr id="695" name="直線コネクタ 694"/>
        <xdr:cNvCxnSpPr/>
      </xdr:nvCxnSpPr>
      <xdr:spPr>
        <a:xfrm flipV="1">
          <a:off x="15481300" y="16554673"/>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6"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7" name="フローチャート : 判断 696"/>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100395</xdr:rowOff>
    </xdr:from>
    <xdr:to>
      <xdr:col>22</xdr:col>
      <xdr:colOff>365125</xdr:colOff>
      <xdr:row>96</xdr:row>
      <xdr:rowOff>101166</xdr:rowOff>
    </xdr:to>
    <xdr:cxnSp macro="">
      <xdr:nvCxnSpPr>
        <xdr:cNvPr id="698" name="直線コネクタ 697"/>
        <xdr:cNvCxnSpPr/>
      </xdr:nvCxnSpPr>
      <xdr:spPr>
        <a:xfrm>
          <a:off x="14592300" y="16559595"/>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9" name="フローチャート : 判断 698"/>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0" name="テキスト ボックス 699"/>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86269</xdr:rowOff>
    </xdr:from>
    <xdr:to>
      <xdr:col>21</xdr:col>
      <xdr:colOff>161925</xdr:colOff>
      <xdr:row>96</xdr:row>
      <xdr:rowOff>100395</xdr:rowOff>
    </xdr:to>
    <xdr:cxnSp macro="">
      <xdr:nvCxnSpPr>
        <xdr:cNvPr id="701" name="直線コネクタ 700"/>
        <xdr:cNvCxnSpPr/>
      </xdr:nvCxnSpPr>
      <xdr:spPr>
        <a:xfrm>
          <a:off x="13703300" y="16545469"/>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2" name="フローチャート : 判断 701"/>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3" name="テキスト ボックス 702"/>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77628</xdr:rowOff>
    </xdr:from>
    <xdr:to>
      <xdr:col>19</xdr:col>
      <xdr:colOff>644525</xdr:colOff>
      <xdr:row>96</xdr:row>
      <xdr:rowOff>86269</xdr:rowOff>
    </xdr:to>
    <xdr:cxnSp macro="">
      <xdr:nvCxnSpPr>
        <xdr:cNvPr id="704" name="直線コネクタ 703"/>
        <xdr:cNvCxnSpPr/>
      </xdr:nvCxnSpPr>
      <xdr:spPr>
        <a:xfrm>
          <a:off x="12814300" y="1653682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5" name="フローチャート : 判断 704"/>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6" name="テキスト ボックス 705"/>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7" name="フローチャート : 判断 706"/>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08" name="テキスト ボックス 707"/>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44673</xdr:rowOff>
    </xdr:from>
    <xdr:to>
      <xdr:col>23</xdr:col>
      <xdr:colOff>568325</xdr:colOff>
      <xdr:row>96</xdr:row>
      <xdr:rowOff>146273</xdr:rowOff>
    </xdr:to>
    <xdr:sp macro="" textlink="">
      <xdr:nvSpPr>
        <xdr:cNvPr id="714" name="円/楕円 713"/>
        <xdr:cNvSpPr/>
      </xdr:nvSpPr>
      <xdr:spPr>
        <a:xfrm>
          <a:off x="16268700" y="165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67550</xdr:rowOff>
    </xdr:from>
    <xdr:ext cx="534377" cy="259045"/>
    <xdr:sp macro="" textlink="">
      <xdr:nvSpPr>
        <xdr:cNvPr id="715" name="公債費該当値テキスト"/>
        <xdr:cNvSpPr txBox="1"/>
      </xdr:nvSpPr>
      <xdr:spPr>
        <a:xfrm>
          <a:off x="16370300" y="163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50366</xdr:rowOff>
    </xdr:from>
    <xdr:to>
      <xdr:col>22</xdr:col>
      <xdr:colOff>415925</xdr:colOff>
      <xdr:row>96</xdr:row>
      <xdr:rowOff>151966</xdr:rowOff>
    </xdr:to>
    <xdr:sp macro="" textlink="">
      <xdr:nvSpPr>
        <xdr:cNvPr id="716" name="円/楕円 715"/>
        <xdr:cNvSpPr/>
      </xdr:nvSpPr>
      <xdr:spPr>
        <a:xfrm>
          <a:off x="15430500" y="165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168493</xdr:rowOff>
    </xdr:from>
    <xdr:ext cx="534377" cy="259045"/>
    <xdr:sp macro="" textlink="">
      <xdr:nvSpPr>
        <xdr:cNvPr id="717" name="テキスト ボックス 716"/>
        <xdr:cNvSpPr txBox="1"/>
      </xdr:nvSpPr>
      <xdr:spPr>
        <a:xfrm>
          <a:off x="15214111" y="162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49595</xdr:rowOff>
    </xdr:from>
    <xdr:to>
      <xdr:col>21</xdr:col>
      <xdr:colOff>212725</xdr:colOff>
      <xdr:row>96</xdr:row>
      <xdr:rowOff>151195</xdr:rowOff>
    </xdr:to>
    <xdr:sp macro="" textlink="">
      <xdr:nvSpPr>
        <xdr:cNvPr id="718" name="円/楕円 717"/>
        <xdr:cNvSpPr/>
      </xdr:nvSpPr>
      <xdr:spPr>
        <a:xfrm>
          <a:off x="14541500" y="165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167722</xdr:rowOff>
    </xdr:from>
    <xdr:ext cx="534377" cy="259045"/>
    <xdr:sp macro="" textlink="">
      <xdr:nvSpPr>
        <xdr:cNvPr id="719" name="テキスト ボックス 718"/>
        <xdr:cNvSpPr txBox="1"/>
      </xdr:nvSpPr>
      <xdr:spPr>
        <a:xfrm>
          <a:off x="14325111" y="162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35469</xdr:rowOff>
    </xdr:from>
    <xdr:to>
      <xdr:col>20</xdr:col>
      <xdr:colOff>9525</xdr:colOff>
      <xdr:row>96</xdr:row>
      <xdr:rowOff>137069</xdr:rowOff>
    </xdr:to>
    <xdr:sp macro="" textlink="">
      <xdr:nvSpPr>
        <xdr:cNvPr id="720" name="円/楕円 719"/>
        <xdr:cNvSpPr/>
      </xdr:nvSpPr>
      <xdr:spPr>
        <a:xfrm>
          <a:off x="13652500" y="164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153596</xdr:rowOff>
    </xdr:from>
    <xdr:ext cx="534377" cy="259045"/>
    <xdr:sp macro="" textlink="">
      <xdr:nvSpPr>
        <xdr:cNvPr id="721" name="テキスト ボックス 720"/>
        <xdr:cNvSpPr txBox="1"/>
      </xdr:nvSpPr>
      <xdr:spPr>
        <a:xfrm>
          <a:off x="13436111" y="1626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26828</xdr:rowOff>
    </xdr:from>
    <xdr:to>
      <xdr:col>18</xdr:col>
      <xdr:colOff>492125</xdr:colOff>
      <xdr:row>96</xdr:row>
      <xdr:rowOff>128428</xdr:rowOff>
    </xdr:to>
    <xdr:sp macro="" textlink="">
      <xdr:nvSpPr>
        <xdr:cNvPr id="722" name="円/楕円 721"/>
        <xdr:cNvSpPr/>
      </xdr:nvSpPr>
      <xdr:spPr>
        <a:xfrm>
          <a:off x="12763500" y="164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144955</xdr:rowOff>
    </xdr:from>
    <xdr:ext cx="534377" cy="259045"/>
    <xdr:sp macro="" textlink="">
      <xdr:nvSpPr>
        <xdr:cNvPr id="723" name="テキスト ボックス 722"/>
        <xdr:cNvSpPr txBox="1"/>
      </xdr:nvSpPr>
      <xdr:spPr>
        <a:xfrm>
          <a:off x="12547111" y="162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7" name="直線コネクタ 746"/>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8"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0"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1" name="直線コネクタ 750"/>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3"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4" name="フローチャート : 判断 753"/>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6" name="フローチャート : 判断 755"/>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7" name="テキスト ボックス 756"/>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59" name="フローチャート : 判断 758"/>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0" name="テキスト ボックス 759"/>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2" name="フローチャート : 判断 761"/>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3" name="テキスト ボックス 762"/>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4" name="フローチャート : 判断 763"/>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5" name="テキスト ボックス 764"/>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2"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平成２７年度決算における目的別分析では、民生費及び衛生費を除くほとんどの費目で類似団体平均を上回っている。</a:t>
          </a:r>
          <a:endParaRPr lang="ja-JP" altLang="ja-JP" sz="1400">
            <a:effectLst/>
          </a:endParaRPr>
        </a:p>
        <a:p>
          <a:r>
            <a:rPr kumimoji="1" lang="ja-JP" altLang="ja-JP" sz="1400">
              <a:solidFill>
                <a:schemeClr val="dk1"/>
              </a:solidFill>
              <a:effectLst/>
              <a:latin typeface="+mn-lt"/>
              <a:ea typeface="+mn-ea"/>
              <a:cs typeface="+mn-cs"/>
            </a:rPr>
            <a:t>　労働費については、東日本大震災による復旧復興事業である緊急雇用創出基金事業によるものである。商工費については、東日本大震災に伴う風評被害対策によるものである。土木費については、道の駅整備事業によるものである。教育費については、ひまわりこども園整備事業によるものである。</a:t>
          </a:r>
          <a:endParaRPr lang="ja-JP" altLang="ja-JP" sz="1400">
            <a:effectLst/>
          </a:endParaRPr>
        </a:p>
        <a:p>
          <a:r>
            <a:rPr kumimoji="1" lang="ja-JP" altLang="ja-JP" sz="1400">
              <a:solidFill>
                <a:schemeClr val="dk1"/>
              </a:solidFill>
              <a:effectLst/>
              <a:latin typeface="+mn-lt"/>
              <a:ea typeface="+mn-ea"/>
              <a:cs typeface="+mn-cs"/>
            </a:rPr>
            <a:t>　いずれの費目においても、町としての重点事業を実施していたため、類似団体平均を上回っている。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７年度においては、当初予算時に取崩しを予定していたが、決算時において取崩しを行わなかったため、財政調整基金残高は、前年度決算剰余金の積立等に伴い増加し、標準財政規模の２１．１９％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しかしながら、今後中学校統合事業を控えているため、さらなる</a:t>
          </a:r>
          <a:r>
            <a:rPr kumimoji="1" lang="ja-JP" altLang="ja-JP" sz="1300">
              <a:solidFill>
                <a:schemeClr val="dk1"/>
              </a:solidFill>
              <a:effectLst/>
              <a:latin typeface="+mn-lt"/>
              <a:ea typeface="+mn-ea"/>
              <a:cs typeface="+mn-cs"/>
            </a:rPr>
            <a:t>歳出縮減に努め、決算剰余金を中心に</a:t>
          </a:r>
          <a:r>
            <a:rPr kumimoji="1" lang="ja-JP" altLang="en-US" sz="1300">
              <a:solidFill>
                <a:schemeClr val="dk1"/>
              </a:solidFill>
              <a:effectLst/>
              <a:latin typeface="+mn-lt"/>
              <a:ea typeface="+mn-ea"/>
              <a:cs typeface="+mn-cs"/>
            </a:rPr>
            <a:t>特定目的基金や</a:t>
          </a:r>
          <a:r>
            <a:rPr kumimoji="1" lang="ja-JP" altLang="ja-JP" sz="1300">
              <a:solidFill>
                <a:schemeClr val="dk1"/>
              </a:solidFill>
              <a:effectLst/>
              <a:latin typeface="+mn-lt"/>
              <a:ea typeface="+mn-ea"/>
              <a:cs typeface="+mn-cs"/>
            </a:rPr>
            <a:t>財政調整基金に積み立てるとともに、最低水準の取り崩しに努め</a:t>
          </a:r>
          <a:r>
            <a:rPr kumimoji="1" lang="ja-JP" altLang="en-US" sz="1300">
              <a:latin typeface="ＭＳ ゴシック" pitchFamily="49" charset="-128"/>
              <a:ea typeface="ＭＳ ゴシック" pitchFamily="49" charset="-128"/>
            </a:rPr>
            <a:t>、財源を確保したい。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年度の一般会計実質収支額は２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５９８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千円、国民健康保険特別会計は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３５０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千円、介護保険特別会計は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５９８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千円、後期高齢者医療特別会計は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７２７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また、公営企業においては、水道事業が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６１４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５３９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千円、病院事業が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７７６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千円、下水道事業が１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５７０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千円、特定環境保全下水道事業特別会計が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８３９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千円、農業集落排水事業特別会計が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８８２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千円の資金剰余金額があり、連結実質赤字は発生しなかった。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34" sqref="BY34:CM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9444711</v>
      </c>
      <c r="BO4" s="409"/>
      <c r="BP4" s="409"/>
      <c r="BQ4" s="409"/>
      <c r="BR4" s="409"/>
      <c r="BS4" s="409"/>
      <c r="BT4" s="409"/>
      <c r="BU4" s="410"/>
      <c r="BV4" s="408">
        <v>9429467</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4.5</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9139785</v>
      </c>
      <c r="BO5" s="414"/>
      <c r="BP5" s="414"/>
      <c r="BQ5" s="414"/>
      <c r="BR5" s="414"/>
      <c r="BS5" s="414"/>
      <c r="BT5" s="414"/>
      <c r="BU5" s="415"/>
      <c r="BV5" s="413">
        <v>8588562</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83.9</v>
      </c>
      <c r="CU5" s="384"/>
      <c r="CV5" s="384"/>
      <c r="CW5" s="384"/>
      <c r="CX5" s="384"/>
      <c r="CY5" s="384"/>
      <c r="CZ5" s="384"/>
      <c r="DA5" s="385"/>
      <c r="DB5" s="383">
        <v>88.3</v>
      </c>
      <c r="DC5" s="384"/>
      <c r="DD5" s="384"/>
      <c r="DE5" s="384"/>
      <c r="DF5" s="384"/>
      <c r="DG5" s="384"/>
      <c r="DH5" s="384"/>
      <c r="DI5" s="385"/>
      <c r="DJ5" s="137"/>
      <c r="DK5" s="137"/>
      <c r="DL5" s="137"/>
      <c r="DM5" s="137"/>
      <c r="DN5" s="137"/>
      <c r="DO5" s="137"/>
    </row>
    <row r="6" spans="1:119" ht="18.75" customHeight="1" x14ac:dyDescent="0.15">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304926</v>
      </c>
      <c r="BO6" s="414"/>
      <c r="BP6" s="414"/>
      <c r="BQ6" s="414"/>
      <c r="BR6" s="414"/>
      <c r="BS6" s="414"/>
      <c r="BT6" s="414"/>
      <c r="BU6" s="415"/>
      <c r="BV6" s="413">
        <v>840905</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89.3</v>
      </c>
      <c r="CU6" s="560"/>
      <c r="CV6" s="560"/>
      <c r="CW6" s="560"/>
      <c r="CX6" s="560"/>
      <c r="CY6" s="560"/>
      <c r="CZ6" s="560"/>
      <c r="DA6" s="561"/>
      <c r="DB6" s="559">
        <v>94.3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67328</v>
      </c>
      <c r="BO7" s="414"/>
      <c r="BP7" s="414"/>
      <c r="BQ7" s="414"/>
      <c r="BR7" s="414"/>
      <c r="BS7" s="414"/>
      <c r="BT7" s="414"/>
      <c r="BU7" s="415"/>
      <c r="BV7" s="413">
        <v>566475</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5299297</v>
      </c>
      <c r="CU7" s="414"/>
      <c r="CV7" s="414"/>
      <c r="CW7" s="414"/>
      <c r="CX7" s="414"/>
      <c r="CY7" s="414"/>
      <c r="CZ7" s="414"/>
      <c r="DA7" s="415"/>
      <c r="DB7" s="413">
        <v>5121564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237598</v>
      </c>
      <c r="BO8" s="414"/>
      <c r="BP8" s="414"/>
      <c r="BQ8" s="414"/>
      <c r="BR8" s="414"/>
      <c r="BS8" s="414"/>
      <c r="BT8" s="414"/>
      <c r="BU8" s="415"/>
      <c r="BV8" s="413">
        <v>274430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15037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-36832</v>
      </c>
      <c r="BO9" s="414"/>
      <c r="BP9" s="414"/>
      <c r="BQ9" s="414"/>
      <c r="BR9" s="414"/>
      <c r="BS9" s="414"/>
      <c r="BT9" s="414"/>
      <c r="BU9" s="415"/>
      <c r="BV9" s="413">
        <v>14640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13.8</v>
      </c>
      <c r="CU9" s="384"/>
      <c r="CV9" s="384"/>
      <c r="CW9" s="384"/>
      <c r="CX9" s="384"/>
      <c r="CY9" s="384"/>
      <c r="CZ9" s="384"/>
      <c r="DA9" s="385"/>
      <c r="DB9" s="383">
        <v>13.4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15805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470958</v>
      </c>
      <c r="BO10" s="414"/>
      <c r="BP10" s="414"/>
      <c r="BQ10" s="414"/>
      <c r="BR10" s="414"/>
      <c r="BS10" s="414"/>
      <c r="BT10" s="414"/>
      <c r="BU10" s="415"/>
      <c r="BV10" s="413">
        <v>29067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v>8412</v>
      </c>
      <c r="BO11" s="414"/>
      <c r="BP11" s="414"/>
      <c r="BQ11" s="414"/>
      <c r="BR11" s="414"/>
      <c r="BS11" s="414"/>
      <c r="BT11" s="414"/>
      <c r="BU11" s="415"/>
      <c r="BV11" s="413">
        <v>11578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15188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449400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15135</v>
      </c>
      <c r="S13" s="515"/>
      <c r="T13" s="515"/>
      <c r="U13" s="515"/>
      <c r="V13" s="516"/>
      <c r="W13" s="502" t="s">
        <v>121</v>
      </c>
      <c r="X13" s="426"/>
      <c r="Y13" s="426"/>
      <c r="Z13" s="426"/>
      <c r="AA13" s="426"/>
      <c r="AB13" s="427"/>
      <c r="AC13" s="389">
        <v>926</v>
      </c>
      <c r="AD13" s="390"/>
      <c r="AE13" s="390"/>
      <c r="AF13" s="390"/>
      <c r="AG13" s="391"/>
      <c r="AH13" s="389">
        <v>1131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442538</v>
      </c>
      <c r="BO13" s="414"/>
      <c r="BP13" s="414"/>
      <c r="BQ13" s="414"/>
      <c r="BR13" s="414"/>
      <c r="BS13" s="414"/>
      <c r="BT13" s="414"/>
      <c r="BU13" s="415"/>
      <c r="BV13" s="413">
        <v>-394115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15451</v>
      </c>
      <c r="S14" s="515"/>
      <c r="T14" s="515"/>
      <c r="U14" s="515"/>
      <c r="V14" s="516"/>
      <c r="W14" s="517"/>
      <c r="X14" s="429"/>
      <c r="Y14" s="429"/>
      <c r="Z14" s="429"/>
      <c r="AA14" s="429"/>
      <c r="AB14" s="430"/>
      <c r="AC14" s="507">
        <v>12.2</v>
      </c>
      <c r="AD14" s="508"/>
      <c r="AE14" s="508"/>
      <c r="AF14" s="508"/>
      <c r="AG14" s="509"/>
      <c r="AH14" s="507">
        <v>13.4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67.8</v>
      </c>
      <c r="CU14" s="486"/>
      <c r="CV14" s="486"/>
      <c r="CW14" s="486"/>
      <c r="CX14" s="486"/>
      <c r="CY14" s="486"/>
      <c r="CZ14" s="486"/>
      <c r="DA14" s="487"/>
      <c r="DB14" s="518">
        <v>82.8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15395</v>
      </c>
      <c r="S15" s="515"/>
      <c r="T15" s="515"/>
      <c r="U15" s="515"/>
      <c r="V15" s="516"/>
      <c r="W15" s="502" t="s">
        <v>128</v>
      </c>
      <c r="X15" s="426"/>
      <c r="Y15" s="426"/>
      <c r="Z15" s="426"/>
      <c r="AA15" s="426"/>
      <c r="AB15" s="427"/>
      <c r="AC15" s="389">
        <v>1522</v>
      </c>
      <c r="AD15" s="390"/>
      <c r="AE15" s="390"/>
      <c r="AF15" s="390"/>
      <c r="AG15" s="391"/>
      <c r="AH15" s="389">
        <v>1723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1748201</v>
      </c>
      <c r="BO15" s="409"/>
      <c r="BP15" s="409"/>
      <c r="BQ15" s="409"/>
      <c r="BR15" s="409"/>
      <c r="BS15" s="409"/>
      <c r="BT15" s="409"/>
      <c r="BU15" s="410"/>
      <c r="BV15" s="408">
        <v>1695652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20.100000000000001</v>
      </c>
      <c r="AD16" s="508"/>
      <c r="AE16" s="508"/>
      <c r="AF16" s="508"/>
      <c r="AG16" s="509"/>
      <c r="AH16" s="507">
        <v>20.5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4500148</v>
      </c>
      <c r="BO16" s="414"/>
      <c r="BP16" s="414"/>
      <c r="BQ16" s="414"/>
      <c r="BR16" s="414"/>
      <c r="BS16" s="414"/>
      <c r="BT16" s="414"/>
      <c r="BU16" s="415"/>
      <c r="BV16" s="413">
        <v>4296499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5112</v>
      </c>
      <c r="AD17" s="390"/>
      <c r="AE17" s="390"/>
      <c r="AF17" s="390"/>
      <c r="AG17" s="391"/>
      <c r="AH17" s="389">
        <v>5552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2219032</v>
      </c>
      <c r="BO17" s="414"/>
      <c r="BP17" s="414"/>
      <c r="BQ17" s="414"/>
      <c r="BR17" s="414"/>
      <c r="BS17" s="414"/>
      <c r="BT17" s="414"/>
      <c r="BU17" s="415"/>
      <c r="BV17" s="413">
        <v>2186506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394.85</v>
      </c>
      <c r="M18" s="478"/>
      <c r="N18" s="478"/>
      <c r="O18" s="478"/>
      <c r="P18" s="478"/>
      <c r="Q18" s="478"/>
      <c r="R18" s="479"/>
      <c r="S18" s="479"/>
      <c r="T18" s="479"/>
      <c r="U18" s="479"/>
      <c r="V18" s="480"/>
      <c r="W18" s="494"/>
      <c r="X18" s="495"/>
      <c r="Y18" s="495"/>
      <c r="Z18" s="495"/>
      <c r="AA18" s="495"/>
      <c r="AB18" s="503"/>
      <c r="AC18" s="377">
        <v>67.599999999999994</v>
      </c>
      <c r="AD18" s="378"/>
      <c r="AE18" s="378"/>
      <c r="AF18" s="378"/>
      <c r="AG18" s="481"/>
      <c r="AH18" s="377">
        <v>66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4532343</v>
      </c>
      <c r="BO18" s="414"/>
      <c r="BP18" s="414"/>
      <c r="BQ18" s="414"/>
      <c r="BR18" s="414"/>
      <c r="BS18" s="414"/>
      <c r="BT18" s="414"/>
      <c r="BU18" s="415"/>
      <c r="BV18" s="413">
        <v>4576527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6324898</v>
      </c>
      <c r="BO19" s="414"/>
      <c r="BP19" s="414"/>
      <c r="BQ19" s="414"/>
      <c r="BR19" s="414"/>
      <c r="BS19" s="414"/>
      <c r="BT19" s="414"/>
      <c r="BU19" s="415"/>
      <c r="BV19" s="413">
        <v>6561903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4939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8861650</v>
      </c>
      <c r="BO23" s="414"/>
      <c r="BP23" s="414"/>
      <c r="BQ23" s="414"/>
      <c r="BR23" s="414"/>
      <c r="BS23" s="414"/>
      <c r="BT23" s="414"/>
      <c r="BU23" s="415"/>
      <c r="BV23" s="413">
        <v>8473351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7020</v>
      </c>
      <c r="R24" s="390"/>
      <c r="S24" s="390"/>
      <c r="T24" s="390"/>
      <c r="U24" s="390"/>
      <c r="V24" s="391"/>
      <c r="W24" s="455"/>
      <c r="X24" s="446"/>
      <c r="Y24" s="447"/>
      <c r="Z24" s="386" t="s">
        <v>151</v>
      </c>
      <c r="AA24" s="387"/>
      <c r="AB24" s="387"/>
      <c r="AC24" s="387"/>
      <c r="AD24" s="387"/>
      <c r="AE24" s="387"/>
      <c r="AF24" s="387"/>
      <c r="AG24" s="388"/>
      <c r="AH24" s="389">
        <v>130</v>
      </c>
      <c r="AI24" s="390"/>
      <c r="AJ24" s="390"/>
      <c r="AK24" s="390"/>
      <c r="AL24" s="391"/>
      <c r="AM24" s="389">
        <v>403780</v>
      </c>
      <c r="AN24" s="390"/>
      <c r="AO24" s="390"/>
      <c r="AP24" s="390"/>
      <c r="AQ24" s="390"/>
      <c r="AR24" s="391"/>
      <c r="AS24" s="389">
        <v>3106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8154517</v>
      </c>
      <c r="BO24" s="414"/>
      <c r="BP24" s="414"/>
      <c r="BQ24" s="414"/>
      <c r="BR24" s="414"/>
      <c r="BS24" s="414"/>
      <c r="BT24" s="414"/>
      <c r="BU24" s="415"/>
      <c r="BV24" s="413">
        <v>7827002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5930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10859</v>
      </c>
      <c r="BO25" s="409"/>
      <c r="BP25" s="409"/>
      <c r="BQ25" s="409"/>
      <c r="BR25" s="409"/>
      <c r="BS25" s="409"/>
      <c r="BT25" s="409"/>
      <c r="BU25" s="410"/>
      <c r="BV25" s="408">
        <v>14449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5560</v>
      </c>
      <c r="R26" s="390"/>
      <c r="S26" s="390"/>
      <c r="T26" s="390"/>
      <c r="U26" s="390"/>
      <c r="V26" s="391"/>
      <c r="W26" s="455"/>
      <c r="X26" s="446"/>
      <c r="Y26" s="447"/>
      <c r="Z26" s="386" t="s">
        <v>157</v>
      </c>
      <c r="AA26" s="468"/>
      <c r="AB26" s="468"/>
      <c r="AC26" s="468"/>
      <c r="AD26" s="468"/>
      <c r="AE26" s="468"/>
      <c r="AF26" s="468"/>
      <c r="AG26" s="469"/>
      <c r="AH26" s="389">
        <v>3</v>
      </c>
      <c r="AI26" s="390"/>
      <c r="AJ26" s="390"/>
      <c r="AK26" s="390"/>
      <c r="AL26" s="391"/>
      <c r="AM26" s="389">
        <v>9834</v>
      </c>
      <c r="AN26" s="390"/>
      <c r="AO26" s="390"/>
      <c r="AP26" s="390"/>
      <c r="AQ26" s="390"/>
      <c r="AR26" s="391"/>
      <c r="AS26" s="389">
        <v>3278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2890</v>
      </c>
      <c r="R27" s="390"/>
      <c r="S27" s="390"/>
      <c r="T27" s="390"/>
      <c r="U27" s="390"/>
      <c r="V27" s="391"/>
      <c r="W27" s="455"/>
      <c r="X27" s="446"/>
      <c r="Y27" s="447"/>
      <c r="Z27" s="386" t="s">
        <v>160</v>
      </c>
      <c r="AA27" s="387"/>
      <c r="AB27" s="387"/>
      <c r="AC27" s="387"/>
      <c r="AD27" s="387"/>
      <c r="AE27" s="387"/>
      <c r="AF27" s="387"/>
      <c r="AG27" s="388"/>
      <c r="AH27" s="389">
        <v>19</v>
      </c>
      <c r="AI27" s="390"/>
      <c r="AJ27" s="390"/>
      <c r="AK27" s="390"/>
      <c r="AL27" s="391"/>
      <c r="AM27" s="389">
        <v>52184</v>
      </c>
      <c r="AN27" s="390"/>
      <c r="AO27" s="390"/>
      <c r="AP27" s="390"/>
      <c r="AQ27" s="390"/>
      <c r="AR27" s="391"/>
      <c r="AS27" s="389">
        <v>2747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197773</v>
      </c>
      <c r="BO27" s="417"/>
      <c r="BP27" s="417"/>
      <c r="BQ27" s="417"/>
      <c r="BR27" s="417"/>
      <c r="BS27" s="417"/>
      <c r="BT27" s="417"/>
      <c r="BU27" s="418"/>
      <c r="BV27" s="416">
        <v>197769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1122978</v>
      </c>
      <c r="BO28" s="409"/>
      <c r="BP28" s="409"/>
      <c r="BQ28" s="409"/>
      <c r="BR28" s="409"/>
      <c r="BS28" s="409"/>
      <c r="BT28" s="409"/>
      <c r="BU28" s="410"/>
      <c r="BV28" s="408">
        <v>652020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13</v>
      </c>
      <c r="M29" s="390"/>
      <c r="N29" s="390"/>
      <c r="O29" s="390"/>
      <c r="P29" s="391"/>
      <c r="Q29" s="389">
        <v>2110</v>
      </c>
      <c r="R29" s="390"/>
      <c r="S29" s="390"/>
      <c r="T29" s="390"/>
      <c r="U29" s="390"/>
      <c r="V29" s="391"/>
      <c r="W29" s="456"/>
      <c r="X29" s="457"/>
      <c r="Y29" s="458"/>
      <c r="Z29" s="386" t="s">
        <v>167</v>
      </c>
      <c r="AA29" s="387"/>
      <c r="AB29" s="387"/>
      <c r="AC29" s="387"/>
      <c r="AD29" s="387"/>
      <c r="AE29" s="387"/>
      <c r="AF29" s="387"/>
      <c r="AG29" s="388"/>
      <c r="AH29" s="389">
        <v>149</v>
      </c>
      <c r="AI29" s="390"/>
      <c r="AJ29" s="390"/>
      <c r="AK29" s="390"/>
      <c r="AL29" s="391"/>
      <c r="AM29" s="389">
        <v>455964</v>
      </c>
      <c r="AN29" s="390"/>
      <c r="AO29" s="390"/>
      <c r="AP29" s="390"/>
      <c r="AQ29" s="390"/>
      <c r="AR29" s="391"/>
      <c r="AS29" s="389">
        <v>3060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107193</v>
      </c>
      <c r="BO29" s="414"/>
      <c r="BP29" s="414"/>
      <c r="BQ29" s="414"/>
      <c r="BR29" s="414"/>
      <c r="BS29" s="414"/>
      <c r="BT29" s="414"/>
      <c r="BU29" s="415"/>
      <c r="BV29" s="413">
        <v>107166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401219</v>
      </c>
      <c r="BO30" s="417"/>
      <c r="BP30" s="417"/>
      <c r="BQ30" s="417"/>
      <c r="BR30" s="417"/>
      <c r="BS30" s="417"/>
      <c r="BT30" s="417"/>
      <c r="BU30" s="418"/>
      <c r="BV30" s="416">
        <v>369698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猪苗代町振興公社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特定環境保全公共下水道事業会計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会津若松地方広域市町村圏整備組合（企業会計）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猪苗代地域開発株式会社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農業集落排水事業会計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磐梯町外一市二町一ケ村組合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表磐梯高原開発株式会社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福島県後期高齢者医療広域連合（一般会計）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横向高原リゾート株式会社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株式会社まちづくり猪苗代</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福島県市町村総合事務組合（一般会計）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マリーナレイク猪苗代株式会社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福島県市町村総合事務組合（消防補償等特別会計）</v>
      </c>
      <c r="BZ40" s="372"/>
      <c r="CA40" s="372"/>
      <c r="CB40" s="372"/>
      <c r="CC40" s="372"/>
      <c r="CD40" s="372"/>
      <c r="CE40" s="372"/>
      <c r="CF40" s="372"/>
      <c r="CG40" s="372"/>
      <c r="CH40" s="372"/>
      <c r="CI40" s="372"/>
      <c r="CJ40" s="372"/>
      <c r="CK40" s="372"/>
      <c r="CL40" s="372"/>
      <c r="CM40" s="372"/>
      <c r="CN40" s="165"/>
      <c r="CO40" s="373">
        <f t="shared" si="3"/>
        <v>26</v>
      </c>
      <c r="CP40" s="373"/>
      <c r="CQ40" s="372" t="str">
        <f>IF('各会計、関係団体の財政状況及び健全化判断比率'!BS13="","",'各会計、関係団体の財政状況及び健全化判断比率'!BS13)</f>
        <v>株式会社道の駅猪苗代</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福島県市町村総合事務組合（消防賞じゅつ金特別会計）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福島県市町村総合事務組合（非常勤職員公務災害補償特別会計）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福島県市町村総合事務組合（自治会館管理特別会計）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531</v>
      </c>
      <c r="D34" s="1181"/>
      <c r="E34" s="1182"/>
      <c r="F34" s="32">
        <v>4.57</v>
      </c>
      <c r="G34" s="33">
        <v>6.39</v>
      </c>
      <c r="H34" s="33">
        <v>8.31</v>
      </c>
      <c r="I34" s="33">
        <v>10.61</v>
      </c>
      <c r="J34" s="34">
        <v>11.59</v>
      </c>
      <c r="K34" s="22"/>
      <c r="L34" s="22"/>
      <c r="M34" s="22"/>
      <c r="N34" s="22"/>
      <c r="O34" s="22"/>
      <c r="P34" s="22"/>
    </row>
    <row r="35" spans="1:16" ht="39" customHeight="1" x14ac:dyDescent="0.15">
      <c r="A35" s="22"/>
      <c r="B35" s="35"/>
      <c r="C35" s="1175" t="s">
        <v>532</v>
      </c>
      <c r="D35" s="1176"/>
      <c r="E35" s="1177"/>
      <c r="F35" s="36">
        <v>6.96</v>
      </c>
      <c r="G35" s="37">
        <v>5.18</v>
      </c>
      <c r="H35" s="37">
        <v>5.0599999999999996</v>
      </c>
      <c r="I35" s="37">
        <v>5.35</v>
      </c>
      <c r="J35" s="38">
        <v>4.4800000000000004</v>
      </c>
      <c r="K35" s="22"/>
      <c r="L35" s="22"/>
      <c r="M35" s="22"/>
      <c r="N35" s="22"/>
      <c r="O35" s="22"/>
      <c r="P35" s="22"/>
    </row>
    <row r="36" spans="1:16" ht="39" customHeight="1" x14ac:dyDescent="0.15">
      <c r="A36" s="22"/>
      <c r="B36" s="35"/>
      <c r="C36" s="1175" t="s">
        <v>533</v>
      </c>
      <c r="D36" s="1176"/>
      <c r="E36" s="1177"/>
      <c r="F36" s="36">
        <v>2.0499999999999998</v>
      </c>
      <c r="G36" s="37">
        <v>2.2400000000000002</v>
      </c>
      <c r="H36" s="37">
        <v>2.2999999999999998</v>
      </c>
      <c r="I36" s="37">
        <v>2.31</v>
      </c>
      <c r="J36" s="38">
        <v>0.87</v>
      </c>
      <c r="K36" s="22"/>
      <c r="L36" s="22"/>
      <c r="M36" s="22"/>
      <c r="N36" s="22"/>
      <c r="O36" s="22"/>
      <c r="P36" s="22"/>
    </row>
    <row r="37" spans="1:16" ht="39" customHeight="1" x14ac:dyDescent="0.15">
      <c r="A37" s="22"/>
      <c r="B37" s="35"/>
      <c r="C37" s="1175" t="s">
        <v>534</v>
      </c>
      <c r="D37" s="1176"/>
      <c r="E37" s="1177"/>
      <c r="F37" s="36">
        <v>0.3</v>
      </c>
      <c r="G37" s="37">
        <v>0.24</v>
      </c>
      <c r="H37" s="37">
        <v>0.37</v>
      </c>
      <c r="I37" s="37">
        <v>0.28999999999999998</v>
      </c>
      <c r="J37" s="38">
        <v>0.31</v>
      </c>
      <c r="K37" s="22"/>
      <c r="L37" s="22"/>
      <c r="M37" s="22"/>
      <c r="N37" s="22"/>
      <c r="O37" s="22"/>
      <c r="P37" s="22"/>
    </row>
    <row r="38" spans="1:16" ht="39" customHeight="1" x14ac:dyDescent="0.15">
      <c r="A38" s="22"/>
      <c r="B38" s="35"/>
      <c r="C38" s="1175" t="s">
        <v>535</v>
      </c>
      <c r="D38" s="1176"/>
      <c r="E38" s="1177"/>
      <c r="F38" s="36">
        <v>0.15</v>
      </c>
      <c r="G38" s="37">
        <v>0.09</v>
      </c>
      <c r="H38" s="37">
        <v>0.43</v>
      </c>
      <c r="I38" s="37">
        <v>0.27</v>
      </c>
      <c r="J38" s="38">
        <v>0.18</v>
      </c>
      <c r="K38" s="22"/>
      <c r="L38" s="22"/>
      <c r="M38" s="22"/>
      <c r="N38" s="22"/>
      <c r="O38" s="22"/>
      <c r="P38" s="22"/>
    </row>
    <row r="39" spans="1:16" ht="39" customHeight="1" x14ac:dyDescent="0.15">
      <c r="A39" s="22"/>
      <c r="B39" s="35"/>
      <c r="C39" s="1175" t="s">
        <v>536</v>
      </c>
      <c r="D39" s="1176"/>
      <c r="E39" s="1177"/>
      <c r="F39" s="36">
        <v>7.0000000000000007E-2</v>
      </c>
      <c r="G39" s="37">
        <v>0.24</v>
      </c>
      <c r="H39" s="37">
        <v>0.2</v>
      </c>
      <c r="I39" s="37">
        <v>0.17</v>
      </c>
      <c r="J39" s="38">
        <v>0.14000000000000001</v>
      </c>
      <c r="K39" s="22"/>
      <c r="L39" s="22"/>
      <c r="M39" s="22"/>
      <c r="N39" s="22"/>
      <c r="O39" s="22"/>
      <c r="P39" s="22"/>
    </row>
    <row r="40" spans="1:16" ht="39" customHeight="1" x14ac:dyDescent="0.15">
      <c r="A40" s="22"/>
      <c r="B40" s="35"/>
      <c r="C40" s="1175" t="s">
        <v>537</v>
      </c>
      <c r="D40" s="1176"/>
      <c r="E40" s="1177"/>
      <c r="F40" s="36">
        <v>0.38</v>
      </c>
      <c r="G40" s="37">
        <v>0.2</v>
      </c>
      <c r="H40" s="37">
        <v>0.22</v>
      </c>
      <c r="I40" s="37">
        <v>0.08</v>
      </c>
      <c r="J40" s="38">
        <v>0.11</v>
      </c>
      <c r="K40" s="22"/>
      <c r="L40" s="22"/>
      <c r="M40" s="22"/>
      <c r="N40" s="22"/>
      <c r="O40" s="22"/>
      <c r="P40" s="22"/>
    </row>
    <row r="41" spans="1:16" ht="39" customHeight="1" x14ac:dyDescent="0.15">
      <c r="A41" s="22"/>
      <c r="B41" s="35"/>
      <c r="C41" s="1175" t="s">
        <v>538</v>
      </c>
      <c r="D41" s="1176"/>
      <c r="E41" s="1177"/>
      <c r="F41" s="36">
        <v>0.3</v>
      </c>
      <c r="G41" s="37">
        <v>0.11</v>
      </c>
      <c r="H41" s="37">
        <v>0.03</v>
      </c>
      <c r="I41" s="37">
        <v>0.09</v>
      </c>
      <c r="J41" s="38">
        <v>7.0000000000000007E-2</v>
      </c>
      <c r="K41" s="22"/>
      <c r="L41" s="22"/>
      <c r="M41" s="22"/>
      <c r="N41" s="22"/>
      <c r="O41" s="22"/>
      <c r="P41" s="22"/>
    </row>
    <row r="42" spans="1:16" ht="39" customHeight="1" x14ac:dyDescent="0.15">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540</v>
      </c>
      <c r="D43" s="1179"/>
      <c r="E43" s="1180"/>
      <c r="F43" s="41">
        <v>0.05</v>
      </c>
      <c r="G43" s="42">
        <v>0.18</v>
      </c>
      <c r="H43" s="42">
        <v>0</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6" zoomScaleNormal="100"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1000</v>
      </c>
      <c r="L45" s="60">
        <v>969</v>
      </c>
      <c r="M45" s="60">
        <v>932</v>
      </c>
      <c r="N45" s="60">
        <v>916</v>
      </c>
      <c r="O45" s="61">
        <v>915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283</v>
      </c>
      <c r="L48" s="64">
        <v>309</v>
      </c>
      <c r="M48" s="64">
        <v>312</v>
      </c>
      <c r="N48" s="64">
        <v>290</v>
      </c>
      <c r="O48" s="65">
        <v>290</v>
      </c>
      <c r="P48" s="48"/>
      <c r="Q48" s="48"/>
      <c r="R48" s="48"/>
      <c r="S48" s="48"/>
      <c r="T48" s="48"/>
      <c r="U48" s="48"/>
    </row>
    <row r="49" spans="1:21" ht="30.75" customHeight="1" x14ac:dyDescent="0.15">
      <c r="A49" s="48"/>
      <c r="B49" s="1193"/>
      <c r="C49" s="1194"/>
      <c r="D49" s="62"/>
      <c r="E49" s="1185" t="s">
        <v>15</v>
      </c>
      <c r="F49" s="1185"/>
      <c r="G49" s="1185"/>
      <c r="H49" s="1185"/>
      <c r="I49" s="1185"/>
      <c r="J49" s="1186"/>
      <c r="K49" s="63">
        <v>44</v>
      </c>
      <c r="L49" s="64">
        <v>33</v>
      </c>
      <c r="M49" s="64">
        <v>24</v>
      </c>
      <c r="N49" s="64">
        <v>17</v>
      </c>
      <c r="O49" s="65">
        <v>16</v>
      </c>
      <c r="P49" s="48"/>
      <c r="Q49" s="48"/>
      <c r="R49" s="48"/>
      <c r="S49" s="48"/>
      <c r="T49" s="48"/>
      <c r="U49" s="48"/>
    </row>
    <row r="50" spans="1:21" ht="30.75" customHeight="1" x14ac:dyDescent="0.15">
      <c r="A50" s="48"/>
      <c r="B50" s="1193"/>
      <c r="C50" s="1194"/>
      <c r="D50" s="62"/>
      <c r="E50" s="1185" t="s">
        <v>16</v>
      </c>
      <c r="F50" s="1185"/>
      <c r="G50" s="1185"/>
      <c r="H50" s="1185"/>
      <c r="I50" s="1185"/>
      <c r="J50" s="1186"/>
      <c r="K50" s="63">
        <v>98</v>
      </c>
      <c r="L50" s="64">
        <v>77</v>
      </c>
      <c r="M50" s="64">
        <v>45</v>
      </c>
      <c r="N50" s="64">
        <v>23</v>
      </c>
      <c r="O50" s="65" t="s">
        <v>484</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1</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836</v>
      </c>
      <c r="L52" s="64">
        <v>824</v>
      </c>
      <c r="M52" s="64">
        <v>813</v>
      </c>
      <c r="N52" s="64">
        <v>833</v>
      </c>
      <c r="O52" s="65">
        <v>834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589</v>
      </c>
      <c r="L53" s="69">
        <v>564</v>
      </c>
      <c r="M53" s="69">
        <v>501</v>
      </c>
      <c r="N53" s="69">
        <v>413</v>
      </c>
      <c r="O53" s="70">
        <v>387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1" t="s">
        <v>23</v>
      </c>
      <c r="C41" s="1212"/>
      <c r="D41" s="81"/>
      <c r="E41" s="1213" t="s">
        <v>24</v>
      </c>
      <c r="F41" s="1213"/>
      <c r="G41" s="1213"/>
      <c r="H41" s="1214"/>
      <c r="I41" s="82">
        <v>9020</v>
      </c>
      <c r="J41" s="83">
        <v>8811</v>
      </c>
      <c r="K41" s="83">
        <v>8514</v>
      </c>
      <c r="L41" s="83">
        <v>8473</v>
      </c>
      <c r="M41" s="84">
        <v>8862</v>
      </c>
    </row>
    <row r="42" spans="2:13" ht="27.75" customHeight="1" x14ac:dyDescent="0.15">
      <c r="B42" s="1201"/>
      <c r="C42" s="1202"/>
      <c r="D42" s="85"/>
      <c r="E42" s="1205" t="s">
        <v>25</v>
      </c>
      <c r="F42" s="1205"/>
      <c r="G42" s="1205"/>
      <c r="H42" s="1206"/>
      <c r="I42" s="86">
        <v>136</v>
      </c>
      <c r="J42" s="87">
        <v>66</v>
      </c>
      <c r="K42" s="87">
        <v>24</v>
      </c>
      <c r="L42" s="87">
        <v>1</v>
      </c>
      <c r="M42" s="88">
        <v>1</v>
      </c>
    </row>
    <row r="43" spans="2:13" ht="27.75" customHeight="1" x14ac:dyDescent="0.15">
      <c r="B43" s="1201"/>
      <c r="C43" s="1202"/>
      <c r="D43" s="85"/>
      <c r="E43" s="1205" t="s">
        <v>26</v>
      </c>
      <c r="F43" s="1205"/>
      <c r="G43" s="1205"/>
      <c r="H43" s="1206"/>
      <c r="I43" s="86">
        <v>5081</v>
      </c>
      <c r="J43" s="87">
        <v>4797</v>
      </c>
      <c r="K43" s="87">
        <v>4526</v>
      </c>
      <c r="L43" s="87">
        <v>4365</v>
      </c>
      <c r="M43" s="88">
        <v>4203</v>
      </c>
    </row>
    <row r="44" spans="2:13" ht="27.75" customHeight="1" x14ac:dyDescent="0.15">
      <c r="B44" s="1201"/>
      <c r="C44" s="1202"/>
      <c r="D44" s="85"/>
      <c r="E44" s="1205" t="s">
        <v>27</v>
      </c>
      <c r="F44" s="1205"/>
      <c r="G44" s="1205"/>
      <c r="H44" s="1206"/>
      <c r="I44" s="86">
        <v>22</v>
      </c>
      <c r="J44" s="87">
        <v>18</v>
      </c>
      <c r="K44" s="87">
        <v>18</v>
      </c>
      <c r="L44" s="87">
        <v>16</v>
      </c>
      <c r="M44" s="88">
        <v>15</v>
      </c>
    </row>
    <row r="45" spans="2:13" ht="27.75" customHeight="1" x14ac:dyDescent="0.15">
      <c r="B45" s="1201"/>
      <c r="C45" s="1202"/>
      <c r="D45" s="85"/>
      <c r="E45" s="1205" t="s">
        <v>28</v>
      </c>
      <c r="F45" s="1205"/>
      <c r="G45" s="1205"/>
      <c r="H45" s="1206"/>
      <c r="I45" s="86">
        <v>1497</v>
      </c>
      <c r="J45" s="87">
        <v>1480</v>
      </c>
      <c r="K45" s="87">
        <v>1451</v>
      </c>
      <c r="L45" s="87">
        <v>1288</v>
      </c>
      <c r="M45" s="88">
        <v>1222</v>
      </c>
    </row>
    <row r="46" spans="2:13" ht="27.75" customHeight="1" x14ac:dyDescent="0.15">
      <c r="B46" s="1201"/>
      <c r="C46" s="1202"/>
      <c r="D46" s="85"/>
      <c r="E46" s="1205" t="s">
        <v>29</v>
      </c>
      <c r="F46" s="1205"/>
      <c r="G46" s="1205"/>
      <c r="H46" s="1206"/>
      <c r="I46" s="86">
        <v>5</v>
      </c>
      <c r="J46" s="87">
        <v>4</v>
      </c>
      <c r="K46" s="87">
        <v>3</v>
      </c>
      <c r="L46" s="87" t="s">
        <v>484</v>
      </c>
      <c r="M46" s="88" t="s">
        <v>484</v>
      </c>
    </row>
    <row r="47" spans="2:13" ht="27.75" customHeight="1" x14ac:dyDescent="0.15">
      <c r="B47" s="1201"/>
      <c r="C47" s="1202"/>
      <c r="D47" s="85"/>
      <c r="E47" s="1205" t="s">
        <v>30</v>
      </c>
      <c r="F47" s="1205"/>
      <c r="G47" s="1205"/>
      <c r="H47" s="1206"/>
      <c r="I47" s="86" t="s">
        <v>484</v>
      </c>
      <c r="J47" s="87" t="s">
        <v>484</v>
      </c>
      <c r="K47" s="87" t="s">
        <v>484</v>
      </c>
      <c r="L47" s="87" t="s">
        <v>484</v>
      </c>
      <c r="M47" s="88" t="s">
        <v>484</v>
      </c>
    </row>
    <row r="48" spans="2:13" ht="27.75" customHeight="1" x14ac:dyDescent="0.15">
      <c r="B48" s="1203"/>
      <c r="C48" s="1204"/>
      <c r="D48" s="85"/>
      <c r="E48" s="1205" t="s">
        <v>31</v>
      </c>
      <c r="F48" s="1205"/>
      <c r="G48" s="1205"/>
      <c r="H48" s="1206"/>
      <c r="I48" s="86" t="s">
        <v>484</v>
      </c>
      <c r="J48" s="87" t="s">
        <v>484</v>
      </c>
      <c r="K48" s="87" t="s">
        <v>484</v>
      </c>
      <c r="L48" s="87" t="s">
        <v>484</v>
      </c>
      <c r="M48" s="88" t="s">
        <v>484</v>
      </c>
    </row>
    <row r="49" spans="2:13" ht="27.75" customHeight="1" x14ac:dyDescent="0.15">
      <c r="B49" s="1199" t="s">
        <v>32</v>
      </c>
      <c r="C49" s="1200"/>
      <c r="D49" s="89"/>
      <c r="E49" s="1205" t="s">
        <v>33</v>
      </c>
      <c r="F49" s="1205"/>
      <c r="G49" s="1205"/>
      <c r="H49" s="1206"/>
      <c r="I49" s="86">
        <v>2292</v>
      </c>
      <c r="J49" s="87">
        <v>2564</v>
      </c>
      <c r="K49" s="87">
        <v>2045</v>
      </c>
      <c r="L49" s="87">
        <v>1212</v>
      </c>
      <c r="M49" s="88">
        <v>1765</v>
      </c>
    </row>
    <row r="50" spans="2:13" ht="27.75" customHeight="1" x14ac:dyDescent="0.15">
      <c r="B50" s="1201"/>
      <c r="C50" s="1202"/>
      <c r="D50" s="85"/>
      <c r="E50" s="1205" t="s">
        <v>34</v>
      </c>
      <c r="F50" s="1205"/>
      <c r="G50" s="1205"/>
      <c r="H50" s="1206"/>
      <c r="I50" s="86">
        <v>706</v>
      </c>
      <c r="J50" s="87">
        <v>754</v>
      </c>
      <c r="K50" s="87">
        <v>747</v>
      </c>
      <c r="L50" s="87">
        <v>698</v>
      </c>
      <c r="M50" s="88">
        <v>660</v>
      </c>
    </row>
    <row r="51" spans="2:13" ht="27.75" customHeight="1" x14ac:dyDescent="0.15">
      <c r="B51" s="1203"/>
      <c r="C51" s="1204"/>
      <c r="D51" s="85"/>
      <c r="E51" s="1205" t="s">
        <v>35</v>
      </c>
      <c r="F51" s="1205"/>
      <c r="G51" s="1205"/>
      <c r="H51" s="1206"/>
      <c r="I51" s="86">
        <v>8595</v>
      </c>
      <c r="J51" s="87">
        <v>8613</v>
      </c>
      <c r="K51" s="87">
        <v>8588</v>
      </c>
      <c r="L51" s="87">
        <v>8637</v>
      </c>
      <c r="M51" s="88">
        <v>8812</v>
      </c>
    </row>
    <row r="52" spans="2:13" ht="27.75" customHeight="1" thickBot="1" x14ac:dyDescent="0.2">
      <c r="B52" s="1207" t="s">
        <v>20</v>
      </c>
      <c r="C52" s="1208"/>
      <c r="D52" s="90"/>
      <c r="E52" s="1209" t="s">
        <v>36</v>
      </c>
      <c r="F52" s="1209"/>
      <c r="G52" s="1209"/>
      <c r="H52" s="1210"/>
      <c r="I52" s="91">
        <v>4168</v>
      </c>
      <c r="J52" s="92">
        <v>3244</v>
      </c>
      <c r="K52" s="92">
        <v>3155</v>
      </c>
      <c r="L52" s="92">
        <v>3596</v>
      </c>
      <c r="M52" s="93">
        <v>3066</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I60" sqref="I6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38"/>
      <c r="H50" s="1239"/>
      <c r="I50" s="1239"/>
      <c r="J50" s="1240"/>
      <c r="K50" s="354" t="s">
        <v>524</v>
      </c>
      <c r="L50" s="354" t="s">
        <v>525</v>
      </c>
      <c r="M50" s="354" t="s">
        <v>526</v>
      </c>
      <c r="N50" s="354" t="s">
        <v>527</v>
      </c>
      <c r="O50" s="354" t="s">
        <v>528</v>
      </c>
    </row>
    <row r="51" spans="1:17" x14ac:dyDescent="0.15">
      <c r="B51" s="248"/>
      <c r="C51" s="244"/>
      <c r="D51" s="244"/>
      <c r="E51" s="244"/>
      <c r="F51" s="244"/>
      <c r="G51" s="1241" t="s">
        <v>564</v>
      </c>
      <c r="H51" s="1242"/>
      <c r="I51" s="1247" t="s">
        <v>565</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566</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567</v>
      </c>
      <c r="H55" s="1222"/>
      <c r="I55" s="1227" t="s">
        <v>565</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566</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8"/>
      <c r="H72" s="1239"/>
      <c r="I72" s="1239"/>
      <c r="J72" s="1240"/>
      <c r="K72" s="354" t="s">
        <v>524</v>
      </c>
      <c r="L72" s="354" t="s">
        <v>525</v>
      </c>
      <c r="M72" s="354" t="s">
        <v>526</v>
      </c>
      <c r="N72" s="354" t="s">
        <v>527</v>
      </c>
      <c r="O72" s="354" t="s">
        <v>528</v>
      </c>
    </row>
    <row r="73" spans="2:30" x14ac:dyDescent="0.15">
      <c r="B73" s="248"/>
      <c r="C73" s="244"/>
      <c r="D73" s="244"/>
      <c r="E73" s="244"/>
      <c r="F73" s="244"/>
      <c r="G73" s="1241" t="s">
        <v>564</v>
      </c>
      <c r="H73" s="1242"/>
      <c r="I73" s="1247" t="s">
        <v>565</v>
      </c>
      <c r="J73" s="1247"/>
      <c r="K73" s="1228">
        <v>94.2</v>
      </c>
      <c r="L73" s="1228">
        <v>74.2</v>
      </c>
      <c r="M73" s="1215">
        <v>72.3</v>
      </c>
      <c r="N73" s="1215">
        <v>82.8</v>
      </c>
      <c r="O73" s="1215">
        <v>67.8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571</v>
      </c>
      <c r="J75" s="1227"/>
      <c r="K75" s="1219">
        <v>14.9</v>
      </c>
      <c r="L75" s="1219">
        <v>13.6</v>
      </c>
      <c r="M75" s="1219">
        <v>12.5</v>
      </c>
      <c r="N75" s="1219">
        <v>11.3</v>
      </c>
      <c r="O75" s="1219">
        <v>9.8000000000000007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567</v>
      </c>
      <c r="H77" s="1222"/>
      <c r="I77" s="1227" t="s">
        <v>565</v>
      </c>
      <c r="J77" s="1227"/>
      <c r="K77" s="1228">
        <v>64.3</v>
      </c>
      <c r="L77" s="1228">
        <v>61.3</v>
      </c>
      <c r="M77" s="1215">
        <v>54.6</v>
      </c>
      <c r="N77" s="1215">
        <v>48.7</v>
      </c>
      <c r="O77" s="1215">
        <v>36.5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571</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42" sqref="K4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K42" sqref="K4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523</v>
      </c>
      <c r="G2" s="111"/>
      <c r="H2" s="112"/>
    </row>
    <row r="3" spans="1:8" x14ac:dyDescent="0.15">
      <c r="A3" s="108" t="s">
        <v>516</v>
      </c>
      <c r="B3" s="113"/>
      <c r="C3" s="114"/>
      <c r="D3" s="115">
        <v>53473</v>
      </c>
      <c r="E3" s="116"/>
      <c r="F3" s="117">
        <v>61557</v>
      </c>
      <c r="G3" s="118"/>
      <c r="H3" s="119"/>
    </row>
    <row r="4" spans="1:8" x14ac:dyDescent="0.15">
      <c r="A4" s="120"/>
      <c r="B4" s="121"/>
      <c r="C4" s="122"/>
      <c r="D4" s="123">
        <v>15357</v>
      </c>
      <c r="E4" s="124"/>
      <c r="F4" s="125">
        <v>32497</v>
      </c>
      <c r="G4" s="126"/>
      <c r="H4" s="127"/>
    </row>
    <row r="5" spans="1:8" x14ac:dyDescent="0.15">
      <c r="A5" s="108" t="s">
        <v>518</v>
      </c>
      <c r="B5" s="113"/>
      <c r="C5" s="114"/>
      <c r="D5" s="115">
        <v>49663</v>
      </c>
      <c r="E5" s="116"/>
      <c r="F5" s="117">
        <v>69806</v>
      </c>
      <c r="G5" s="118"/>
      <c r="H5" s="119"/>
    </row>
    <row r="6" spans="1:8" x14ac:dyDescent="0.15">
      <c r="A6" s="120"/>
      <c r="B6" s="121"/>
      <c r="C6" s="122"/>
      <c r="D6" s="123">
        <v>34986</v>
      </c>
      <c r="E6" s="124"/>
      <c r="F6" s="125">
        <v>32823</v>
      </c>
      <c r="G6" s="126"/>
      <c r="H6" s="127"/>
    </row>
    <row r="7" spans="1:8" x14ac:dyDescent="0.15">
      <c r="A7" s="108" t="s">
        <v>519</v>
      </c>
      <c r="B7" s="113"/>
      <c r="C7" s="114"/>
      <c r="D7" s="115">
        <v>70599</v>
      </c>
      <c r="E7" s="116"/>
      <c r="F7" s="117">
        <v>74444</v>
      </c>
      <c r="G7" s="118"/>
      <c r="H7" s="119"/>
    </row>
    <row r="8" spans="1:8" x14ac:dyDescent="0.15">
      <c r="A8" s="120"/>
      <c r="B8" s="121"/>
      <c r="C8" s="122"/>
      <c r="D8" s="123">
        <v>30569</v>
      </c>
      <c r="E8" s="124"/>
      <c r="F8" s="125">
        <v>34175</v>
      </c>
      <c r="G8" s="126"/>
      <c r="H8" s="127"/>
    </row>
    <row r="9" spans="1:8" x14ac:dyDescent="0.15">
      <c r="A9" s="108" t="s">
        <v>520</v>
      </c>
      <c r="B9" s="113"/>
      <c r="C9" s="114"/>
      <c r="D9" s="115">
        <v>122927</v>
      </c>
      <c r="E9" s="116"/>
      <c r="F9" s="117">
        <v>85205</v>
      </c>
      <c r="G9" s="118"/>
      <c r="H9" s="119"/>
    </row>
    <row r="10" spans="1:8" x14ac:dyDescent="0.15">
      <c r="A10" s="120"/>
      <c r="B10" s="121"/>
      <c r="C10" s="122"/>
      <c r="D10" s="123">
        <v>49314</v>
      </c>
      <c r="E10" s="124"/>
      <c r="F10" s="125">
        <v>38847</v>
      </c>
      <c r="G10" s="126"/>
      <c r="H10" s="127"/>
    </row>
    <row r="11" spans="1:8" x14ac:dyDescent="0.15">
      <c r="A11" s="108" t="s">
        <v>521</v>
      </c>
      <c r="B11" s="113"/>
      <c r="C11" s="114"/>
      <c r="D11" s="115">
        <v>123402</v>
      </c>
      <c r="E11" s="116"/>
      <c r="F11" s="117">
        <v>69469</v>
      </c>
      <c r="G11" s="118"/>
      <c r="H11" s="119"/>
    </row>
    <row r="12" spans="1:8" x14ac:dyDescent="0.15">
      <c r="A12" s="120"/>
      <c r="B12" s="121"/>
      <c r="C12" s="128"/>
      <c r="D12" s="123">
        <v>85006</v>
      </c>
      <c r="E12" s="124"/>
      <c r="F12" s="125">
        <v>38215</v>
      </c>
      <c r="G12" s="126"/>
      <c r="H12" s="127"/>
    </row>
    <row r="13" spans="1:8" x14ac:dyDescent="0.15">
      <c r="A13" s="108"/>
      <c r="B13" s="113"/>
      <c r="C13" s="129"/>
      <c r="D13" s="130">
        <v>84013</v>
      </c>
      <c r="E13" s="131"/>
      <c r="F13" s="132">
        <v>72096</v>
      </c>
      <c r="G13" s="133"/>
      <c r="H13" s="119"/>
    </row>
    <row r="14" spans="1:8" x14ac:dyDescent="0.15">
      <c r="A14" s="120"/>
      <c r="B14" s="121"/>
      <c r="C14" s="122"/>
      <c r="D14" s="123">
        <v>43046</v>
      </c>
      <c r="E14" s="124"/>
      <c r="F14" s="125">
        <v>35311</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6.96</v>
      </c>
      <c r="C19" s="134">
        <f>ROUND(VALUE(SUBSTITUTE(実質収支比率等に係る経年分析!G$48,"▲","-")),2)</f>
        <v>5.19</v>
      </c>
      <c r="D19" s="134">
        <f>ROUND(VALUE(SUBSTITUTE(実質収支比率等に係る経年分析!H$48,"▲","-")),2)</f>
        <v>5.07</v>
      </c>
      <c r="E19" s="134">
        <f>ROUND(VALUE(SUBSTITUTE(実質収支比率等に係る経年分析!I$48,"▲","-")),2)</f>
        <v>5.36</v>
      </c>
      <c r="F19" s="134">
        <f>ROUND(VALUE(SUBSTITUTE(実質収支比率等に係る経年分析!J$48,"▲","-")),2)</f>
        <v>4.4800000000000004</v>
      </c>
    </row>
    <row r="20" spans="1:11" x14ac:dyDescent="0.15">
      <c r="A20" s="134" t="s">
        <v>41</v>
      </c>
      <c r="B20" s="134">
        <f>ROUND(VALUE(SUBSTITUTE(実質収支比率等に係る経年分析!F$47,"▲","-")),2)</f>
        <v>18.61</v>
      </c>
      <c r="C20" s="134">
        <f>ROUND(VALUE(SUBSTITUTE(実質収支比率等に係る経年分析!G$47,"▲","-")),2)</f>
        <v>25.2</v>
      </c>
      <c r="D20" s="134">
        <f>ROUND(VALUE(SUBSTITUTE(実質収支比率等に係る経年分析!H$47,"▲","-")),2)</f>
        <v>20.92</v>
      </c>
      <c r="E20" s="134">
        <f>ROUND(VALUE(SUBSTITUTE(実質収支比率等に係る経年分析!I$47,"▲","-")),2)</f>
        <v>12.73</v>
      </c>
      <c r="F20" s="134">
        <f>ROUND(VALUE(SUBSTITUTE(実質収支比率等に係る経年分析!J$47,"▲","-")),2)</f>
        <v>21.19</v>
      </c>
    </row>
    <row r="21" spans="1:11" x14ac:dyDescent="0.15">
      <c r="A21" s="134" t="s">
        <v>42</v>
      </c>
      <c r="B21" s="134">
        <f>IF(ISNUMBER(VALUE(SUBSTITUTE(実質収支比率等に係る経年分析!F$49,"▲","-"))),ROUND(VALUE(SUBSTITUTE(実質収支比率等に係る経年分析!F$49,"▲","-")),2),NA())</f>
        <v>7.48</v>
      </c>
      <c r="C21" s="134">
        <f>IF(ISNUMBER(VALUE(SUBSTITUTE(実質収支比率等に係る経年分析!G$49,"▲","-"))),ROUND(VALUE(SUBSTITUTE(実質収支比率等に係る経年分析!G$49,"▲","-")),2),NA())</f>
        <v>4.66</v>
      </c>
      <c r="D21" s="134">
        <f>IF(ISNUMBER(VALUE(SUBSTITUTE(実質収支比率等に係る経年分析!H$49,"▲","-"))),ROUND(VALUE(SUBSTITUTE(実質収支比率等に係る経年分析!H$49,"▲","-")),2),NA())</f>
        <v>-4.37</v>
      </c>
      <c r="E21" s="134">
        <f>IF(ISNUMBER(VALUE(SUBSTITUTE(実質収支比率等に係る経年分析!I$49,"▲","-"))),ROUND(VALUE(SUBSTITUTE(実質収支比率等に係る経年分析!I$49,"▲","-")),2),NA())</f>
        <v>-7.7</v>
      </c>
      <c r="F21" s="134">
        <f>IF(ISNUMBER(VALUE(SUBSTITUTE(実質収支比率等に係る経年分析!J$49,"▲","-"))),ROUND(VALUE(SUBSTITUTE(実質収支比率等に係る経年分析!J$49,"▲","-")),2),NA())</f>
        <v>8.35</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特定環境保全公共下水道事業会計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2.2400000000000002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4.4800000000000004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836</v>
      </c>
      <c r="E42" s="136"/>
      <c r="F42" s="136"/>
      <c r="G42" s="136">
        <f>'実質公債費比率（分子）の構造'!L$52</f>
        <v>824</v>
      </c>
      <c r="H42" s="136"/>
      <c r="I42" s="136"/>
      <c r="J42" s="136">
        <f>'実質公債費比率（分子）の構造'!M$52</f>
        <v>813</v>
      </c>
      <c r="K42" s="136"/>
      <c r="L42" s="136"/>
      <c r="M42" s="136">
        <f>'実質公債費比率（分子）の構造'!N$52</f>
        <v>833</v>
      </c>
      <c r="N42" s="136"/>
      <c r="O42" s="136"/>
      <c r="P42" s="136">
        <f>'実質公債費比率（分子）の構造'!O$52</f>
        <v>834</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98</v>
      </c>
      <c r="C44" s="136"/>
      <c r="D44" s="136"/>
      <c r="E44" s="136">
        <f>'実質公債費比率（分子）の構造'!L$50</f>
        <v>77</v>
      </c>
      <c r="F44" s="136"/>
      <c r="G44" s="136"/>
      <c r="H44" s="136">
        <f>'実質公債費比率（分子）の構造'!M$50</f>
        <v>45</v>
      </c>
      <c r="I44" s="136"/>
      <c r="J44" s="136"/>
      <c r="K44" s="136">
        <f>'実質公債費比率（分子）の構造'!N$50</f>
        <v>23</v>
      </c>
      <c r="L44" s="136"/>
      <c r="M44" s="136"/>
      <c r="N44" s="136" t="str">
        <f>'実質公債費比率（分子）の構造'!O$50</f>
        <v>-</v>
      </c>
      <c r="O44" s="136"/>
      <c r="P44" s="136"/>
    </row>
    <row r="45" spans="1:16" x14ac:dyDescent="0.15">
      <c r="A45" s="136" t="s">
        <v>52</v>
      </c>
      <c r="B45" s="136">
        <f>'実質公債費比率（分子）の構造'!K$49</f>
        <v>44</v>
      </c>
      <c r="C45" s="136"/>
      <c r="D45" s="136"/>
      <c r="E45" s="136">
        <f>'実質公債費比率（分子）の構造'!L$49</f>
        <v>33</v>
      </c>
      <c r="F45" s="136"/>
      <c r="G45" s="136"/>
      <c r="H45" s="136">
        <f>'実質公債費比率（分子）の構造'!M$49</f>
        <v>24</v>
      </c>
      <c r="I45" s="136"/>
      <c r="J45" s="136"/>
      <c r="K45" s="136">
        <f>'実質公債費比率（分子）の構造'!N$49</f>
        <v>17</v>
      </c>
      <c r="L45" s="136"/>
      <c r="M45" s="136"/>
      <c r="N45" s="136">
        <f>'実質公債費比率（分子）の構造'!O$49</f>
        <v>16</v>
      </c>
      <c r="O45" s="136"/>
      <c r="P45" s="136"/>
    </row>
    <row r="46" spans="1:16" x14ac:dyDescent="0.15">
      <c r="A46" s="136" t="s">
        <v>53</v>
      </c>
      <c r="B46" s="136">
        <f>'実質公債費比率（分子）の構造'!K$48</f>
        <v>283</v>
      </c>
      <c r="C46" s="136"/>
      <c r="D46" s="136"/>
      <c r="E46" s="136">
        <f>'実質公債費比率（分子）の構造'!L$48</f>
        <v>309</v>
      </c>
      <c r="F46" s="136"/>
      <c r="G46" s="136"/>
      <c r="H46" s="136">
        <f>'実質公債費比率（分子）の構造'!M$48</f>
        <v>312</v>
      </c>
      <c r="I46" s="136"/>
      <c r="J46" s="136"/>
      <c r="K46" s="136">
        <f>'実質公債費比率（分子）の構造'!N$48</f>
        <v>290</v>
      </c>
      <c r="L46" s="136"/>
      <c r="M46" s="136"/>
      <c r="N46" s="136">
        <f>'実質公債費比率（分子）の構造'!O$48</f>
        <v>290</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1000</v>
      </c>
      <c r="C49" s="136"/>
      <c r="D49" s="136"/>
      <c r="E49" s="136">
        <f>'実質公債費比率（分子）の構造'!L$45</f>
        <v>969</v>
      </c>
      <c r="F49" s="136"/>
      <c r="G49" s="136"/>
      <c r="H49" s="136">
        <f>'実質公債費比率（分子）の構造'!M$45</f>
        <v>932</v>
      </c>
      <c r="I49" s="136"/>
      <c r="J49" s="136"/>
      <c r="K49" s="136">
        <f>'実質公債費比率（分子）の構造'!N$45</f>
        <v>916</v>
      </c>
      <c r="L49" s="136"/>
      <c r="M49" s="136"/>
      <c r="N49" s="136">
        <f>'実質公債費比率（分子）の構造'!O$45</f>
        <v>915</v>
      </c>
      <c r="O49" s="136"/>
      <c r="P49" s="136"/>
    </row>
    <row r="50" spans="1:16" x14ac:dyDescent="0.15">
      <c r="A50" s="136" t="s">
        <v>56</v>
      </c>
      <c r="B50" s="136" t="e">
        <f>NA()</f>
        <v>#N/A</v>
      </c>
      <c r="C50" s="136">
        <f>IF(ISNUMBER('実質公債費比率（分子）の構造'!K$53),'実質公債費比率（分子）の構造'!K$53,NA())</f>
        <v>589</v>
      </c>
      <c r="D50" s="136" t="e">
        <f>NA()</f>
        <v>#N/A</v>
      </c>
      <c r="E50" s="136" t="e">
        <f>NA()</f>
        <v>#N/A</v>
      </c>
      <c r="F50" s="136">
        <f>IF(ISNUMBER('実質公債費比率（分子）の構造'!L$53),'実質公債費比率（分子）の構造'!L$53,NA())</f>
        <v>564</v>
      </c>
      <c r="G50" s="136" t="e">
        <f>NA()</f>
        <v>#N/A</v>
      </c>
      <c r="H50" s="136" t="e">
        <f>NA()</f>
        <v>#N/A</v>
      </c>
      <c r="I50" s="136">
        <f>IF(ISNUMBER('実質公債費比率（分子）の構造'!M$53),'実質公債費比率（分子）の構造'!M$53,NA())</f>
        <v>501</v>
      </c>
      <c r="J50" s="136" t="e">
        <f>NA()</f>
        <v>#N/A</v>
      </c>
      <c r="K50" s="136" t="e">
        <f>NA()</f>
        <v>#N/A</v>
      </c>
      <c r="L50" s="136">
        <f>IF(ISNUMBER('実質公債費比率（分子）の構造'!N$53),'実質公債費比率（分子）の構造'!N$53,NA())</f>
        <v>413</v>
      </c>
      <c r="M50" s="136" t="e">
        <f>NA()</f>
        <v>#N/A</v>
      </c>
      <c r="N50" s="136" t="e">
        <f>NA()</f>
        <v>#N/A</v>
      </c>
      <c r="O50" s="136">
        <f>IF(ISNUMBER('実質公債費比率（分子）の構造'!O$53),'実質公債費比率（分子）の構造'!O$53,NA())</f>
        <v>387</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8595</v>
      </c>
      <c r="E56" s="135"/>
      <c r="F56" s="135"/>
      <c r="G56" s="135">
        <f>'将来負担比率（分子）の構造'!J$51</f>
        <v>8613</v>
      </c>
      <c r="H56" s="135"/>
      <c r="I56" s="135"/>
      <c r="J56" s="135">
        <f>'将来負担比率（分子）の構造'!K$51</f>
        <v>8588</v>
      </c>
      <c r="K56" s="135"/>
      <c r="L56" s="135"/>
      <c r="M56" s="135">
        <f>'将来負担比率（分子）の構造'!L$51</f>
        <v>8637</v>
      </c>
      <c r="N56" s="135"/>
      <c r="O56" s="135"/>
      <c r="P56" s="135">
        <f>'将来負担比率（分子）の構造'!M$51</f>
        <v>8812</v>
      </c>
    </row>
    <row r="57" spans="1:16" x14ac:dyDescent="0.15">
      <c r="A57" s="135" t="s">
        <v>34</v>
      </c>
      <c r="B57" s="135"/>
      <c r="C57" s="135"/>
      <c r="D57" s="135">
        <f>'将来負担比率（分子）の構造'!I$50</f>
        <v>706</v>
      </c>
      <c r="E57" s="135"/>
      <c r="F57" s="135"/>
      <c r="G57" s="135">
        <f>'将来負担比率（分子）の構造'!J$50</f>
        <v>754</v>
      </c>
      <c r="H57" s="135"/>
      <c r="I57" s="135"/>
      <c r="J57" s="135">
        <f>'将来負担比率（分子）の構造'!K$50</f>
        <v>747</v>
      </c>
      <c r="K57" s="135"/>
      <c r="L57" s="135"/>
      <c r="M57" s="135">
        <f>'将来負担比率（分子）の構造'!L$50</f>
        <v>698</v>
      </c>
      <c r="N57" s="135"/>
      <c r="O57" s="135"/>
      <c r="P57" s="135">
        <f>'将来負担比率（分子）の構造'!M$50</f>
        <v>660</v>
      </c>
    </row>
    <row r="58" spans="1:16" x14ac:dyDescent="0.15">
      <c r="A58" s="135" t="s">
        <v>33</v>
      </c>
      <c r="B58" s="135"/>
      <c r="C58" s="135"/>
      <c r="D58" s="135">
        <f>'将来負担比率（分子）の構造'!I$49</f>
        <v>2292</v>
      </c>
      <c r="E58" s="135"/>
      <c r="F58" s="135"/>
      <c r="G58" s="135">
        <f>'将来負担比率（分子）の構造'!J$49</f>
        <v>2564</v>
      </c>
      <c r="H58" s="135"/>
      <c r="I58" s="135"/>
      <c r="J58" s="135">
        <f>'将来負担比率（分子）の構造'!K$49</f>
        <v>2045</v>
      </c>
      <c r="K58" s="135"/>
      <c r="L58" s="135"/>
      <c r="M58" s="135">
        <f>'将来負担比率（分子）の構造'!L$49</f>
        <v>1212</v>
      </c>
      <c r="N58" s="135"/>
      <c r="O58" s="135"/>
      <c r="P58" s="135">
        <f>'将来負担比率（分子）の構造'!M$49</f>
        <v>1765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5</v>
      </c>
      <c r="C61" s="135"/>
      <c r="D61" s="135"/>
      <c r="E61" s="135">
        <f>'将来負担比率（分子）の構造'!J$46</f>
        <v>4</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1497</v>
      </c>
      <c r="C62" s="135"/>
      <c r="D62" s="135"/>
      <c r="E62" s="135">
        <f>'将来負担比率（分子）の構造'!J$45</f>
        <v>1480</v>
      </c>
      <c r="F62" s="135"/>
      <c r="G62" s="135"/>
      <c r="H62" s="135">
        <f>'将来負担比率（分子）の構造'!K$45</f>
        <v>1451</v>
      </c>
      <c r="I62" s="135"/>
      <c r="J62" s="135"/>
      <c r="K62" s="135">
        <f>'将来負担比率（分子）の構造'!L$45</f>
        <v>1288</v>
      </c>
      <c r="L62" s="135"/>
      <c r="M62" s="135"/>
      <c r="N62" s="135">
        <f>'将来負担比率（分子）の構造'!M$45</f>
        <v>1222</v>
      </c>
      <c r="O62" s="135"/>
      <c r="P62" s="135"/>
    </row>
    <row r="63" spans="1:16" x14ac:dyDescent="0.15">
      <c r="A63" s="135" t="s">
        <v>27</v>
      </c>
      <c r="B63" s="135">
        <f>'将来負担比率（分子）の構造'!I$44</f>
        <v>22</v>
      </c>
      <c r="C63" s="135"/>
      <c r="D63" s="135"/>
      <c r="E63" s="135">
        <f>'将来負担比率（分子）の構造'!J$44</f>
        <v>18</v>
      </c>
      <c r="F63" s="135"/>
      <c r="G63" s="135"/>
      <c r="H63" s="135">
        <f>'将来負担比率（分子）の構造'!K$44</f>
        <v>18</v>
      </c>
      <c r="I63" s="135"/>
      <c r="J63" s="135"/>
      <c r="K63" s="135">
        <f>'将来負担比率（分子）の構造'!L$44</f>
        <v>16</v>
      </c>
      <c r="L63" s="135"/>
      <c r="M63" s="135"/>
      <c r="N63" s="135">
        <f>'将来負担比率（分子）の構造'!M$44</f>
        <v>15</v>
      </c>
      <c r="O63" s="135"/>
      <c r="P63" s="135"/>
    </row>
    <row r="64" spans="1:16" x14ac:dyDescent="0.15">
      <c r="A64" s="135" t="s">
        <v>26</v>
      </c>
      <c r="B64" s="135">
        <f>'将来負担比率（分子）の構造'!I$43</f>
        <v>5081</v>
      </c>
      <c r="C64" s="135"/>
      <c r="D64" s="135"/>
      <c r="E64" s="135">
        <f>'将来負担比率（分子）の構造'!J$43</f>
        <v>4797</v>
      </c>
      <c r="F64" s="135"/>
      <c r="G64" s="135"/>
      <c r="H64" s="135">
        <f>'将来負担比率（分子）の構造'!K$43</f>
        <v>4526</v>
      </c>
      <c r="I64" s="135"/>
      <c r="J64" s="135"/>
      <c r="K64" s="135">
        <f>'将来負担比率（分子）の構造'!L$43</f>
        <v>4365</v>
      </c>
      <c r="L64" s="135"/>
      <c r="M64" s="135"/>
      <c r="N64" s="135">
        <f>'将来負担比率（分子）の構造'!M$43</f>
        <v>4203</v>
      </c>
      <c r="O64" s="135"/>
      <c r="P64" s="135"/>
    </row>
    <row r="65" spans="1:16" x14ac:dyDescent="0.15">
      <c r="A65" s="135" t="s">
        <v>25</v>
      </c>
      <c r="B65" s="135">
        <f>'将来負担比率（分子）の構造'!I$42</f>
        <v>136</v>
      </c>
      <c r="C65" s="135"/>
      <c r="D65" s="135"/>
      <c r="E65" s="135">
        <f>'将来負担比率（分子）の構造'!J$42</f>
        <v>66</v>
      </c>
      <c r="F65" s="135"/>
      <c r="G65" s="135"/>
      <c r="H65" s="135">
        <f>'将来負担比率（分子）の構造'!K$42</f>
        <v>24</v>
      </c>
      <c r="I65" s="135"/>
      <c r="J65" s="135"/>
      <c r="K65" s="135">
        <f>'将来負担比率（分子）の構造'!L$42</f>
        <v>1</v>
      </c>
      <c r="L65" s="135"/>
      <c r="M65" s="135"/>
      <c r="N65" s="135">
        <f>'将来負担比率（分子）の構造'!M$42</f>
        <v>1</v>
      </c>
      <c r="O65" s="135"/>
      <c r="P65" s="135"/>
    </row>
    <row r="66" spans="1:16" x14ac:dyDescent="0.15">
      <c r="A66" s="135" t="s">
        <v>24</v>
      </c>
      <c r="B66" s="135">
        <f>'将来負担比率（分子）の構造'!I$41</f>
        <v>9020</v>
      </c>
      <c r="C66" s="135"/>
      <c r="D66" s="135"/>
      <c r="E66" s="135">
        <f>'将来負担比率（分子）の構造'!J$41</f>
        <v>8811</v>
      </c>
      <c r="F66" s="135"/>
      <c r="G66" s="135"/>
      <c r="H66" s="135">
        <f>'将来負担比率（分子）の構造'!K$41</f>
        <v>8514</v>
      </c>
      <c r="I66" s="135"/>
      <c r="J66" s="135"/>
      <c r="K66" s="135">
        <f>'将来負担比率（分子）の構造'!L$41</f>
        <v>8473</v>
      </c>
      <c r="L66" s="135"/>
      <c r="M66" s="135"/>
      <c r="N66" s="135">
        <f>'将来負担比率（分子）の構造'!M$41</f>
        <v>8862</v>
      </c>
      <c r="O66" s="135"/>
      <c r="P66" s="135"/>
    </row>
    <row r="67" spans="1:16" x14ac:dyDescent="0.15">
      <c r="A67" s="135" t="s">
        <v>60</v>
      </c>
      <c r="B67" s="135" t="e">
        <f>NA()</f>
        <v>#N/A</v>
      </c>
      <c r="C67" s="135">
        <f>IF(ISNUMBER('将来負担比率（分子）の構造'!I$52), IF('将来負担比率（分子）の構造'!I$52 &lt; 0, 0, '将来負担比率（分子）の構造'!I$52), NA())</f>
        <v>4168</v>
      </c>
      <c r="D67" s="135" t="e">
        <f>NA()</f>
        <v>#N/A</v>
      </c>
      <c r="E67" s="135" t="e">
        <f>NA()</f>
        <v>#N/A</v>
      </c>
      <c r="F67" s="135">
        <f>IF(ISNUMBER('将来負担比率（分子）の構造'!J$52), IF('将来負担比率（分子）の構造'!J$52 &lt; 0, 0, '将来負担比率（分子）の構造'!J$52), NA())</f>
        <v>3244</v>
      </c>
      <c r="G67" s="135" t="e">
        <f>NA()</f>
        <v>#N/A</v>
      </c>
      <c r="H67" s="135" t="e">
        <f>NA()</f>
        <v>#N/A</v>
      </c>
      <c r="I67" s="135">
        <f>IF(ISNUMBER('将来負担比率（分子）の構造'!K$52), IF('将来負担比率（分子）の構造'!K$52 &lt; 0, 0, '将来負担比率（分子）の構造'!K$52), NA())</f>
        <v>3155</v>
      </c>
      <c r="J67" s="135" t="e">
        <f>NA()</f>
        <v>#N/A</v>
      </c>
      <c r="K67" s="135" t="e">
        <f>NA()</f>
        <v>#N/A</v>
      </c>
      <c r="L67" s="135">
        <f>IF(ISNUMBER('将来負担比率（分子）の構造'!L$52), IF('将来負担比率（分子）の構造'!L$52 &lt; 0, 0, '将来負担比率（分子）の構造'!L$52), NA())</f>
        <v>3596</v>
      </c>
      <c r="M67" s="135" t="e">
        <f>NA()</f>
        <v>#N/A</v>
      </c>
      <c r="N67" s="135" t="e">
        <f>NA()</f>
        <v>#N/A</v>
      </c>
      <c r="O67" s="135">
        <f>IF(ISNUMBER('将来負担比率（分子）の構造'!M$52), IF('将来負担比率（分子）の構造'!M$52 &lt; 0, 0, '将来負担比率（分子）の構造'!M$52), NA())</f>
        <v>3066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1859742</v>
      </c>
      <c r="S5" s="669"/>
      <c r="T5" s="669"/>
      <c r="U5" s="669"/>
      <c r="V5" s="669"/>
      <c r="W5" s="669"/>
      <c r="X5" s="669"/>
      <c r="Y5" s="716"/>
      <c r="Z5" s="729">
        <v>19.7</v>
      </c>
      <c r="AA5" s="729"/>
      <c r="AB5" s="729"/>
      <c r="AC5" s="729"/>
      <c r="AD5" s="730">
        <v>1859742</v>
      </c>
      <c r="AE5" s="730"/>
      <c r="AF5" s="730"/>
      <c r="AG5" s="730"/>
      <c r="AH5" s="730"/>
      <c r="AI5" s="730"/>
      <c r="AJ5" s="730"/>
      <c r="AK5" s="730"/>
      <c r="AL5" s="717">
        <v>36.6</v>
      </c>
      <c r="AM5" s="686"/>
      <c r="AN5" s="686"/>
      <c r="AO5" s="718"/>
      <c r="AP5" s="705" t="s">
        <v>206</v>
      </c>
      <c r="AQ5" s="706"/>
      <c r="AR5" s="706"/>
      <c r="AS5" s="706"/>
      <c r="AT5" s="706"/>
      <c r="AU5" s="706"/>
      <c r="AV5" s="706"/>
      <c r="AW5" s="706"/>
      <c r="AX5" s="706"/>
      <c r="AY5" s="706"/>
      <c r="AZ5" s="706"/>
      <c r="BA5" s="706"/>
      <c r="BB5" s="706"/>
      <c r="BC5" s="706"/>
      <c r="BD5" s="706"/>
      <c r="BE5" s="706"/>
      <c r="BF5" s="707"/>
      <c r="BG5" s="618">
        <v>1821017</v>
      </c>
      <c r="BH5" s="619"/>
      <c r="BI5" s="619"/>
      <c r="BJ5" s="619"/>
      <c r="BK5" s="619"/>
      <c r="BL5" s="619"/>
      <c r="BM5" s="619"/>
      <c r="BN5" s="620"/>
      <c r="BO5" s="671">
        <v>97.9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83519</v>
      </c>
      <c r="S6" s="619"/>
      <c r="T6" s="619"/>
      <c r="U6" s="619"/>
      <c r="V6" s="619"/>
      <c r="W6" s="619"/>
      <c r="X6" s="619"/>
      <c r="Y6" s="620"/>
      <c r="Z6" s="671">
        <v>0.9</v>
      </c>
      <c r="AA6" s="671"/>
      <c r="AB6" s="671"/>
      <c r="AC6" s="671"/>
      <c r="AD6" s="672">
        <v>83519</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1821017</v>
      </c>
      <c r="BH6" s="619"/>
      <c r="BI6" s="619"/>
      <c r="BJ6" s="619"/>
      <c r="BK6" s="619"/>
      <c r="BL6" s="619"/>
      <c r="BM6" s="619"/>
      <c r="BN6" s="620"/>
      <c r="BO6" s="671">
        <v>97.9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110929</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110929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2227</v>
      </c>
      <c r="S7" s="619"/>
      <c r="T7" s="619"/>
      <c r="U7" s="619"/>
      <c r="V7" s="619"/>
      <c r="W7" s="619"/>
      <c r="X7" s="619"/>
      <c r="Y7" s="620"/>
      <c r="Z7" s="671">
        <v>0</v>
      </c>
      <c r="AA7" s="671"/>
      <c r="AB7" s="671"/>
      <c r="AC7" s="671"/>
      <c r="AD7" s="672">
        <v>2227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588606</v>
      </c>
      <c r="BH7" s="619"/>
      <c r="BI7" s="619"/>
      <c r="BJ7" s="619"/>
      <c r="BK7" s="619"/>
      <c r="BL7" s="619"/>
      <c r="BM7" s="619"/>
      <c r="BN7" s="620"/>
      <c r="BO7" s="671">
        <v>31.6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1403002</v>
      </c>
      <c r="CS7" s="619"/>
      <c r="CT7" s="619"/>
      <c r="CU7" s="619"/>
      <c r="CV7" s="619"/>
      <c r="CW7" s="619"/>
      <c r="CX7" s="619"/>
      <c r="CY7" s="620"/>
      <c r="CZ7" s="671">
        <v>15.4</v>
      </c>
      <c r="DA7" s="671"/>
      <c r="DB7" s="671"/>
      <c r="DC7" s="671"/>
      <c r="DD7" s="624">
        <v>60622</v>
      </c>
      <c r="DE7" s="619"/>
      <c r="DF7" s="619"/>
      <c r="DG7" s="619"/>
      <c r="DH7" s="619"/>
      <c r="DI7" s="619"/>
      <c r="DJ7" s="619"/>
      <c r="DK7" s="619"/>
      <c r="DL7" s="619"/>
      <c r="DM7" s="619"/>
      <c r="DN7" s="619"/>
      <c r="DO7" s="619"/>
      <c r="DP7" s="620"/>
      <c r="DQ7" s="624">
        <v>1272422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5565</v>
      </c>
      <c r="S8" s="619"/>
      <c r="T8" s="619"/>
      <c r="U8" s="619"/>
      <c r="V8" s="619"/>
      <c r="W8" s="619"/>
      <c r="X8" s="619"/>
      <c r="Y8" s="620"/>
      <c r="Z8" s="671">
        <v>0.1</v>
      </c>
      <c r="AA8" s="671"/>
      <c r="AB8" s="671"/>
      <c r="AC8" s="671"/>
      <c r="AD8" s="672">
        <v>5565</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27496</v>
      </c>
      <c r="BH8" s="619"/>
      <c r="BI8" s="619"/>
      <c r="BJ8" s="619"/>
      <c r="BK8" s="619"/>
      <c r="BL8" s="619"/>
      <c r="BM8" s="619"/>
      <c r="BN8" s="620"/>
      <c r="BO8" s="671">
        <v>1.5</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1654469</v>
      </c>
      <c r="CS8" s="619"/>
      <c r="CT8" s="619"/>
      <c r="CU8" s="619"/>
      <c r="CV8" s="619"/>
      <c r="CW8" s="619"/>
      <c r="CX8" s="619"/>
      <c r="CY8" s="620"/>
      <c r="CZ8" s="671">
        <v>18.100000000000001</v>
      </c>
      <c r="DA8" s="671"/>
      <c r="DB8" s="671"/>
      <c r="DC8" s="671"/>
      <c r="DD8" s="624">
        <v>440</v>
      </c>
      <c r="DE8" s="619"/>
      <c r="DF8" s="619"/>
      <c r="DG8" s="619"/>
      <c r="DH8" s="619"/>
      <c r="DI8" s="619"/>
      <c r="DJ8" s="619"/>
      <c r="DK8" s="619"/>
      <c r="DL8" s="619"/>
      <c r="DM8" s="619"/>
      <c r="DN8" s="619"/>
      <c r="DO8" s="619"/>
      <c r="DP8" s="620"/>
      <c r="DQ8" s="624">
        <v>967407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4513</v>
      </c>
      <c r="S9" s="619"/>
      <c r="T9" s="619"/>
      <c r="U9" s="619"/>
      <c r="V9" s="619"/>
      <c r="W9" s="619"/>
      <c r="X9" s="619"/>
      <c r="Y9" s="620"/>
      <c r="Z9" s="671">
        <v>0</v>
      </c>
      <c r="AA9" s="671"/>
      <c r="AB9" s="671"/>
      <c r="AC9" s="671"/>
      <c r="AD9" s="672">
        <v>4513</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466494</v>
      </c>
      <c r="BH9" s="619"/>
      <c r="BI9" s="619"/>
      <c r="BJ9" s="619"/>
      <c r="BK9" s="619"/>
      <c r="BL9" s="619"/>
      <c r="BM9" s="619"/>
      <c r="BN9" s="620"/>
      <c r="BO9" s="671">
        <v>25.1</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420644</v>
      </c>
      <c r="CS9" s="619"/>
      <c r="CT9" s="619"/>
      <c r="CU9" s="619"/>
      <c r="CV9" s="619"/>
      <c r="CW9" s="619"/>
      <c r="CX9" s="619"/>
      <c r="CY9" s="620"/>
      <c r="CZ9" s="671">
        <v>4.5999999999999996</v>
      </c>
      <c r="DA9" s="671"/>
      <c r="DB9" s="671"/>
      <c r="DC9" s="671"/>
      <c r="DD9" s="624">
        <v>25557</v>
      </c>
      <c r="DE9" s="619"/>
      <c r="DF9" s="619"/>
      <c r="DG9" s="619"/>
      <c r="DH9" s="619"/>
      <c r="DI9" s="619"/>
      <c r="DJ9" s="619"/>
      <c r="DK9" s="619"/>
      <c r="DL9" s="619"/>
      <c r="DM9" s="619"/>
      <c r="DN9" s="619"/>
      <c r="DO9" s="619"/>
      <c r="DP9" s="620"/>
      <c r="DQ9" s="624">
        <v>381524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278680</v>
      </c>
      <c r="S10" s="619"/>
      <c r="T10" s="619"/>
      <c r="U10" s="619"/>
      <c r="V10" s="619"/>
      <c r="W10" s="619"/>
      <c r="X10" s="619"/>
      <c r="Y10" s="620"/>
      <c r="Z10" s="671">
        <v>3</v>
      </c>
      <c r="AA10" s="671"/>
      <c r="AB10" s="671"/>
      <c r="AC10" s="671"/>
      <c r="AD10" s="672">
        <v>278680</v>
      </c>
      <c r="AE10" s="672"/>
      <c r="AF10" s="672"/>
      <c r="AG10" s="672"/>
      <c r="AH10" s="672"/>
      <c r="AI10" s="672"/>
      <c r="AJ10" s="672"/>
      <c r="AK10" s="672"/>
      <c r="AL10" s="641">
        <v>5.5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59717</v>
      </c>
      <c r="BH10" s="619"/>
      <c r="BI10" s="619"/>
      <c r="BJ10" s="619"/>
      <c r="BK10" s="619"/>
      <c r="BL10" s="619"/>
      <c r="BM10" s="619"/>
      <c r="BN10" s="620"/>
      <c r="BO10" s="671">
        <v>3.2</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39216</v>
      </c>
      <c r="CS10" s="619"/>
      <c r="CT10" s="619"/>
      <c r="CU10" s="619"/>
      <c r="CV10" s="619"/>
      <c r="CW10" s="619"/>
      <c r="CX10" s="619"/>
      <c r="CY10" s="620"/>
      <c r="CZ10" s="671">
        <v>0.4</v>
      </c>
      <c r="DA10" s="671"/>
      <c r="DB10" s="671"/>
      <c r="DC10" s="671"/>
      <c r="DD10" s="624" t="s">
        <v>110</v>
      </c>
      <c r="DE10" s="619"/>
      <c r="DF10" s="619"/>
      <c r="DG10" s="619"/>
      <c r="DH10" s="619"/>
      <c r="DI10" s="619"/>
      <c r="DJ10" s="619"/>
      <c r="DK10" s="619"/>
      <c r="DL10" s="619"/>
      <c r="DM10" s="619"/>
      <c r="DN10" s="619"/>
      <c r="DO10" s="619"/>
      <c r="DP10" s="620"/>
      <c r="DQ10" s="624">
        <v>2412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22060</v>
      </c>
      <c r="S11" s="619"/>
      <c r="T11" s="619"/>
      <c r="U11" s="619"/>
      <c r="V11" s="619"/>
      <c r="W11" s="619"/>
      <c r="X11" s="619"/>
      <c r="Y11" s="620"/>
      <c r="Z11" s="671">
        <v>0.2</v>
      </c>
      <c r="AA11" s="671"/>
      <c r="AB11" s="671"/>
      <c r="AC11" s="671"/>
      <c r="AD11" s="672">
        <v>22060</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34899</v>
      </c>
      <c r="BH11" s="619"/>
      <c r="BI11" s="619"/>
      <c r="BJ11" s="619"/>
      <c r="BK11" s="619"/>
      <c r="BL11" s="619"/>
      <c r="BM11" s="619"/>
      <c r="BN11" s="620"/>
      <c r="BO11" s="671">
        <v>1.9</v>
      </c>
      <c r="BP11" s="671"/>
      <c r="BQ11" s="671"/>
      <c r="BR11" s="671"/>
      <c r="BS11" s="624" t="s">
        <v>110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569356</v>
      </c>
      <c r="CS11" s="619"/>
      <c r="CT11" s="619"/>
      <c r="CU11" s="619"/>
      <c r="CV11" s="619"/>
      <c r="CW11" s="619"/>
      <c r="CX11" s="619"/>
      <c r="CY11" s="620"/>
      <c r="CZ11" s="671">
        <v>6.2</v>
      </c>
      <c r="DA11" s="671"/>
      <c r="DB11" s="671"/>
      <c r="DC11" s="671"/>
      <c r="DD11" s="624">
        <v>24499</v>
      </c>
      <c r="DE11" s="619"/>
      <c r="DF11" s="619"/>
      <c r="DG11" s="619"/>
      <c r="DH11" s="619"/>
      <c r="DI11" s="619"/>
      <c r="DJ11" s="619"/>
      <c r="DK11" s="619"/>
      <c r="DL11" s="619"/>
      <c r="DM11" s="619"/>
      <c r="DN11" s="619"/>
      <c r="DO11" s="619"/>
      <c r="DP11" s="620"/>
      <c r="DQ11" s="624">
        <v>310671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1062998</v>
      </c>
      <c r="BH12" s="619"/>
      <c r="BI12" s="619"/>
      <c r="BJ12" s="619"/>
      <c r="BK12" s="619"/>
      <c r="BL12" s="619"/>
      <c r="BM12" s="619"/>
      <c r="BN12" s="620"/>
      <c r="BO12" s="671">
        <v>57.2</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347131</v>
      </c>
      <c r="CS12" s="619"/>
      <c r="CT12" s="619"/>
      <c r="CU12" s="619"/>
      <c r="CV12" s="619"/>
      <c r="CW12" s="619"/>
      <c r="CX12" s="619"/>
      <c r="CY12" s="620"/>
      <c r="CZ12" s="671">
        <v>3.8</v>
      </c>
      <c r="DA12" s="671"/>
      <c r="DB12" s="671"/>
      <c r="DC12" s="671"/>
      <c r="DD12" s="624">
        <v>10682</v>
      </c>
      <c r="DE12" s="619"/>
      <c r="DF12" s="619"/>
      <c r="DG12" s="619"/>
      <c r="DH12" s="619"/>
      <c r="DI12" s="619"/>
      <c r="DJ12" s="619"/>
      <c r="DK12" s="619"/>
      <c r="DL12" s="619"/>
      <c r="DM12" s="619"/>
      <c r="DN12" s="619"/>
      <c r="DO12" s="619"/>
      <c r="DP12" s="620"/>
      <c r="DQ12" s="624">
        <v>196695</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15286</v>
      </c>
      <c r="S13" s="619"/>
      <c r="T13" s="619"/>
      <c r="U13" s="619"/>
      <c r="V13" s="619"/>
      <c r="W13" s="619"/>
      <c r="X13" s="619"/>
      <c r="Y13" s="620"/>
      <c r="Z13" s="671">
        <v>0.2</v>
      </c>
      <c r="AA13" s="671"/>
      <c r="AB13" s="671"/>
      <c r="AC13" s="671"/>
      <c r="AD13" s="672">
        <v>15286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1054152</v>
      </c>
      <c r="BH13" s="619"/>
      <c r="BI13" s="619"/>
      <c r="BJ13" s="619"/>
      <c r="BK13" s="619"/>
      <c r="BL13" s="619"/>
      <c r="BM13" s="619"/>
      <c r="BN13" s="620"/>
      <c r="BO13" s="671">
        <v>56.7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1351399</v>
      </c>
      <c r="CS13" s="619"/>
      <c r="CT13" s="619"/>
      <c r="CU13" s="619"/>
      <c r="CV13" s="619"/>
      <c r="CW13" s="619"/>
      <c r="CX13" s="619"/>
      <c r="CY13" s="620"/>
      <c r="CZ13" s="671">
        <v>14.8</v>
      </c>
      <c r="DA13" s="671"/>
      <c r="DB13" s="671"/>
      <c r="DC13" s="671"/>
      <c r="DD13" s="624">
        <v>595751</v>
      </c>
      <c r="DE13" s="619"/>
      <c r="DF13" s="619"/>
      <c r="DG13" s="619"/>
      <c r="DH13" s="619"/>
      <c r="DI13" s="619"/>
      <c r="DJ13" s="619"/>
      <c r="DK13" s="619"/>
      <c r="DL13" s="619"/>
      <c r="DM13" s="619"/>
      <c r="DN13" s="619"/>
      <c r="DO13" s="619"/>
      <c r="DP13" s="620"/>
      <c r="DQ13" s="624">
        <v>842828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36779</v>
      </c>
      <c r="BH14" s="619"/>
      <c r="BI14" s="619"/>
      <c r="BJ14" s="619"/>
      <c r="BK14" s="619"/>
      <c r="BL14" s="619"/>
      <c r="BM14" s="619"/>
      <c r="BN14" s="620"/>
      <c r="BO14" s="671">
        <v>2</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471653</v>
      </c>
      <c r="CS14" s="619"/>
      <c r="CT14" s="619"/>
      <c r="CU14" s="619"/>
      <c r="CV14" s="619"/>
      <c r="CW14" s="619"/>
      <c r="CX14" s="619"/>
      <c r="CY14" s="620"/>
      <c r="CZ14" s="671">
        <v>5.2</v>
      </c>
      <c r="DA14" s="671"/>
      <c r="DB14" s="671"/>
      <c r="DC14" s="671"/>
      <c r="DD14" s="624">
        <v>117988</v>
      </c>
      <c r="DE14" s="619"/>
      <c r="DF14" s="619"/>
      <c r="DG14" s="619"/>
      <c r="DH14" s="619"/>
      <c r="DI14" s="619"/>
      <c r="DJ14" s="619"/>
      <c r="DK14" s="619"/>
      <c r="DL14" s="619"/>
      <c r="DM14" s="619"/>
      <c r="DN14" s="619"/>
      <c r="DO14" s="619"/>
      <c r="DP14" s="620"/>
      <c r="DQ14" s="624">
        <v>315226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2928</v>
      </c>
      <c r="S15" s="619"/>
      <c r="T15" s="619"/>
      <c r="U15" s="619"/>
      <c r="V15" s="619"/>
      <c r="W15" s="619"/>
      <c r="X15" s="619"/>
      <c r="Y15" s="620"/>
      <c r="Z15" s="671">
        <v>0</v>
      </c>
      <c r="AA15" s="671"/>
      <c r="AB15" s="671"/>
      <c r="AC15" s="671"/>
      <c r="AD15" s="672">
        <v>2928</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132634</v>
      </c>
      <c r="BH15" s="619"/>
      <c r="BI15" s="619"/>
      <c r="BJ15" s="619"/>
      <c r="BK15" s="619"/>
      <c r="BL15" s="619"/>
      <c r="BM15" s="619"/>
      <c r="BN15" s="620"/>
      <c r="BO15" s="671">
        <v>7.1</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1779917</v>
      </c>
      <c r="CS15" s="619"/>
      <c r="CT15" s="619"/>
      <c r="CU15" s="619"/>
      <c r="CV15" s="619"/>
      <c r="CW15" s="619"/>
      <c r="CX15" s="619"/>
      <c r="CY15" s="620"/>
      <c r="CZ15" s="671">
        <v>19.5</v>
      </c>
      <c r="DA15" s="671"/>
      <c r="DB15" s="671"/>
      <c r="DC15" s="671"/>
      <c r="DD15" s="624">
        <v>1038687</v>
      </c>
      <c r="DE15" s="619"/>
      <c r="DF15" s="619"/>
      <c r="DG15" s="619"/>
      <c r="DH15" s="619"/>
      <c r="DI15" s="619"/>
      <c r="DJ15" s="619"/>
      <c r="DK15" s="619"/>
      <c r="DL15" s="619"/>
      <c r="DM15" s="619"/>
      <c r="DN15" s="619"/>
      <c r="DO15" s="619"/>
      <c r="DP15" s="620"/>
      <c r="DQ15" s="624">
        <v>714099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3269383</v>
      </c>
      <c r="S16" s="619"/>
      <c r="T16" s="619"/>
      <c r="U16" s="619"/>
      <c r="V16" s="619"/>
      <c r="W16" s="619"/>
      <c r="X16" s="619"/>
      <c r="Y16" s="620"/>
      <c r="Z16" s="671">
        <v>34.6</v>
      </c>
      <c r="AA16" s="671"/>
      <c r="AB16" s="671"/>
      <c r="AC16" s="671"/>
      <c r="AD16" s="672">
        <v>2752797</v>
      </c>
      <c r="AE16" s="672"/>
      <c r="AF16" s="672"/>
      <c r="AG16" s="672"/>
      <c r="AH16" s="672"/>
      <c r="AI16" s="672"/>
      <c r="AJ16" s="672"/>
      <c r="AK16" s="672"/>
      <c r="AL16" s="641">
        <v>54.2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68575</v>
      </c>
      <c r="CS16" s="619"/>
      <c r="CT16" s="619"/>
      <c r="CU16" s="619"/>
      <c r="CV16" s="619"/>
      <c r="CW16" s="619"/>
      <c r="CX16" s="619"/>
      <c r="CY16" s="620"/>
      <c r="CZ16" s="671">
        <v>0.8</v>
      </c>
      <c r="DA16" s="671"/>
      <c r="DB16" s="671"/>
      <c r="DC16" s="671"/>
      <c r="DD16" s="624" t="s">
        <v>110</v>
      </c>
      <c r="DE16" s="619"/>
      <c r="DF16" s="619"/>
      <c r="DG16" s="619"/>
      <c r="DH16" s="619"/>
      <c r="DI16" s="619"/>
      <c r="DJ16" s="619"/>
      <c r="DK16" s="619"/>
      <c r="DL16" s="619"/>
      <c r="DM16" s="619"/>
      <c r="DN16" s="619"/>
      <c r="DO16" s="619"/>
      <c r="DP16" s="620"/>
      <c r="DQ16" s="624">
        <v>34288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2752797</v>
      </c>
      <c r="S17" s="619"/>
      <c r="T17" s="619"/>
      <c r="U17" s="619"/>
      <c r="V17" s="619"/>
      <c r="W17" s="619"/>
      <c r="X17" s="619"/>
      <c r="Y17" s="620"/>
      <c r="Z17" s="671">
        <v>29.1</v>
      </c>
      <c r="AA17" s="671"/>
      <c r="AB17" s="671"/>
      <c r="AC17" s="671"/>
      <c r="AD17" s="672">
        <v>2752797</v>
      </c>
      <c r="AE17" s="672"/>
      <c r="AF17" s="672"/>
      <c r="AG17" s="672"/>
      <c r="AH17" s="672"/>
      <c r="AI17" s="672"/>
      <c r="AJ17" s="672"/>
      <c r="AK17" s="672"/>
      <c r="AL17" s="641">
        <v>54.2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923494</v>
      </c>
      <c r="CS17" s="619"/>
      <c r="CT17" s="619"/>
      <c r="CU17" s="619"/>
      <c r="CV17" s="619"/>
      <c r="CW17" s="619"/>
      <c r="CX17" s="619"/>
      <c r="CY17" s="620"/>
      <c r="CZ17" s="671">
        <v>10.1</v>
      </c>
      <c r="DA17" s="671"/>
      <c r="DB17" s="671"/>
      <c r="DC17" s="671"/>
      <c r="DD17" s="624" t="s">
        <v>110</v>
      </c>
      <c r="DE17" s="619"/>
      <c r="DF17" s="619"/>
      <c r="DG17" s="619"/>
      <c r="DH17" s="619"/>
      <c r="DI17" s="619"/>
      <c r="DJ17" s="619"/>
      <c r="DK17" s="619"/>
      <c r="DL17" s="619"/>
      <c r="DM17" s="619"/>
      <c r="DN17" s="619"/>
      <c r="DO17" s="619"/>
      <c r="DP17" s="620"/>
      <c r="DQ17" s="624">
        <v>871471</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398852</v>
      </c>
      <c r="S18" s="619"/>
      <c r="T18" s="619"/>
      <c r="U18" s="619"/>
      <c r="V18" s="619"/>
      <c r="W18" s="619"/>
      <c r="X18" s="619"/>
      <c r="Y18" s="620"/>
      <c r="Z18" s="671">
        <v>4.2</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117734</v>
      </c>
      <c r="S19" s="619"/>
      <c r="T19" s="619"/>
      <c r="U19" s="619"/>
      <c r="V19" s="619"/>
      <c r="W19" s="619"/>
      <c r="X19" s="619"/>
      <c r="Y19" s="620"/>
      <c r="Z19" s="671">
        <v>1.2</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38725</v>
      </c>
      <c r="BH19" s="619"/>
      <c r="BI19" s="619"/>
      <c r="BJ19" s="619"/>
      <c r="BK19" s="619"/>
      <c r="BL19" s="619"/>
      <c r="BM19" s="619"/>
      <c r="BN19" s="620"/>
      <c r="BO19" s="671">
        <v>2.1</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5543903</v>
      </c>
      <c r="S20" s="619"/>
      <c r="T20" s="619"/>
      <c r="U20" s="619"/>
      <c r="V20" s="619"/>
      <c r="W20" s="619"/>
      <c r="X20" s="619"/>
      <c r="Y20" s="620"/>
      <c r="Z20" s="671">
        <v>58.7</v>
      </c>
      <c r="AA20" s="671"/>
      <c r="AB20" s="671"/>
      <c r="AC20" s="671"/>
      <c r="AD20" s="672">
        <v>5027317</v>
      </c>
      <c r="AE20" s="672"/>
      <c r="AF20" s="672"/>
      <c r="AG20" s="672"/>
      <c r="AH20" s="672"/>
      <c r="AI20" s="672"/>
      <c r="AJ20" s="672"/>
      <c r="AK20" s="672"/>
      <c r="AL20" s="641">
        <v>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38725</v>
      </c>
      <c r="BH20" s="619"/>
      <c r="BI20" s="619"/>
      <c r="BJ20" s="619"/>
      <c r="BK20" s="619"/>
      <c r="BL20" s="619"/>
      <c r="BM20" s="619"/>
      <c r="BN20" s="620"/>
      <c r="BO20" s="671">
        <v>2.1</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9139785</v>
      </c>
      <c r="CS20" s="619"/>
      <c r="CT20" s="619"/>
      <c r="CU20" s="619"/>
      <c r="CV20" s="619"/>
      <c r="CW20" s="619"/>
      <c r="CX20" s="619"/>
      <c r="CY20" s="620"/>
      <c r="CZ20" s="671">
        <v>100</v>
      </c>
      <c r="DA20" s="671"/>
      <c r="DB20" s="671"/>
      <c r="DC20" s="671"/>
      <c r="DD20" s="624">
        <v>1874226</v>
      </c>
      <c r="DE20" s="619"/>
      <c r="DF20" s="619"/>
      <c r="DG20" s="619"/>
      <c r="DH20" s="619"/>
      <c r="DI20" s="619"/>
      <c r="DJ20" s="619"/>
      <c r="DK20" s="619"/>
      <c r="DL20" s="619"/>
      <c r="DM20" s="619"/>
      <c r="DN20" s="619"/>
      <c r="DO20" s="619"/>
      <c r="DP20" s="620"/>
      <c r="DQ20" s="624">
        <v>6019972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2318</v>
      </c>
      <c r="S21" s="619"/>
      <c r="T21" s="619"/>
      <c r="U21" s="619"/>
      <c r="V21" s="619"/>
      <c r="W21" s="619"/>
      <c r="X21" s="619"/>
      <c r="Y21" s="620"/>
      <c r="Z21" s="671">
        <v>0</v>
      </c>
      <c r="AA21" s="671"/>
      <c r="AB21" s="671"/>
      <c r="AC21" s="671"/>
      <c r="AD21" s="672">
        <v>2318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38725</v>
      </c>
      <c r="BH21" s="619"/>
      <c r="BI21" s="619"/>
      <c r="BJ21" s="619"/>
      <c r="BK21" s="619"/>
      <c r="BL21" s="619"/>
      <c r="BM21" s="619"/>
      <c r="BN21" s="620"/>
      <c r="BO21" s="671">
        <v>2.1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9206</v>
      </c>
      <c r="S22" s="619"/>
      <c r="T22" s="619"/>
      <c r="U22" s="619"/>
      <c r="V22" s="619"/>
      <c r="W22" s="619"/>
      <c r="X22" s="619"/>
      <c r="Y22" s="620"/>
      <c r="Z22" s="671">
        <v>0.1</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143438</v>
      </c>
      <c r="S23" s="619"/>
      <c r="T23" s="619"/>
      <c r="U23" s="619"/>
      <c r="V23" s="619"/>
      <c r="W23" s="619"/>
      <c r="X23" s="619"/>
      <c r="Y23" s="620"/>
      <c r="Z23" s="671">
        <v>1.5</v>
      </c>
      <c r="AA23" s="671"/>
      <c r="AB23" s="671"/>
      <c r="AC23" s="671"/>
      <c r="AD23" s="672">
        <v>5557</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18430</v>
      </c>
      <c r="S24" s="619"/>
      <c r="T24" s="619"/>
      <c r="U24" s="619"/>
      <c r="V24" s="619"/>
      <c r="W24" s="619"/>
      <c r="X24" s="619"/>
      <c r="Y24" s="620"/>
      <c r="Z24" s="671">
        <v>0.2</v>
      </c>
      <c r="AA24" s="671"/>
      <c r="AB24" s="671"/>
      <c r="AC24" s="671"/>
      <c r="AD24" s="672">
        <v>3948</v>
      </c>
      <c r="AE24" s="672"/>
      <c r="AF24" s="672"/>
      <c r="AG24" s="672"/>
      <c r="AH24" s="672"/>
      <c r="AI24" s="672"/>
      <c r="AJ24" s="672"/>
      <c r="AK24" s="672"/>
      <c r="AL24" s="641">
        <v>0.1</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2928326</v>
      </c>
      <c r="CS24" s="669"/>
      <c r="CT24" s="669"/>
      <c r="CU24" s="669"/>
      <c r="CV24" s="669"/>
      <c r="CW24" s="669"/>
      <c r="CX24" s="669"/>
      <c r="CY24" s="716"/>
      <c r="CZ24" s="720">
        <v>32</v>
      </c>
      <c r="DA24" s="721"/>
      <c r="DB24" s="721"/>
      <c r="DC24" s="722"/>
      <c r="DD24" s="715">
        <v>2336556</v>
      </c>
      <c r="DE24" s="669"/>
      <c r="DF24" s="669"/>
      <c r="DG24" s="669"/>
      <c r="DH24" s="669"/>
      <c r="DI24" s="669"/>
      <c r="DJ24" s="669"/>
      <c r="DK24" s="716"/>
      <c r="DL24" s="715">
        <v>2314323</v>
      </c>
      <c r="DM24" s="669"/>
      <c r="DN24" s="669"/>
      <c r="DO24" s="669"/>
      <c r="DP24" s="669"/>
      <c r="DQ24" s="669"/>
      <c r="DR24" s="669"/>
      <c r="DS24" s="669"/>
      <c r="DT24" s="669"/>
      <c r="DU24" s="669"/>
      <c r="DV24" s="716"/>
      <c r="DW24" s="717">
        <v>42.8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694958</v>
      </c>
      <c r="S25" s="619"/>
      <c r="T25" s="619"/>
      <c r="U25" s="619"/>
      <c r="V25" s="619"/>
      <c r="W25" s="619"/>
      <c r="X25" s="619"/>
      <c r="Y25" s="620"/>
      <c r="Z25" s="671">
        <v>7.4</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1431189</v>
      </c>
      <c r="CS25" s="637"/>
      <c r="CT25" s="637"/>
      <c r="CU25" s="637"/>
      <c r="CV25" s="637"/>
      <c r="CW25" s="637"/>
      <c r="CX25" s="637"/>
      <c r="CY25" s="638"/>
      <c r="CZ25" s="621">
        <v>15.7</v>
      </c>
      <c r="DA25" s="639"/>
      <c r="DB25" s="639"/>
      <c r="DC25" s="640"/>
      <c r="DD25" s="624">
        <v>1320103</v>
      </c>
      <c r="DE25" s="637"/>
      <c r="DF25" s="637"/>
      <c r="DG25" s="637"/>
      <c r="DH25" s="637"/>
      <c r="DI25" s="637"/>
      <c r="DJ25" s="637"/>
      <c r="DK25" s="638"/>
      <c r="DL25" s="624">
        <v>1309408</v>
      </c>
      <c r="DM25" s="637"/>
      <c r="DN25" s="637"/>
      <c r="DO25" s="637"/>
      <c r="DP25" s="637"/>
      <c r="DQ25" s="637"/>
      <c r="DR25" s="637"/>
      <c r="DS25" s="637"/>
      <c r="DT25" s="637"/>
      <c r="DU25" s="637"/>
      <c r="DV25" s="638"/>
      <c r="DW25" s="641">
        <v>24.2</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766367</v>
      </c>
      <c r="CS26" s="619"/>
      <c r="CT26" s="619"/>
      <c r="CU26" s="619"/>
      <c r="CV26" s="619"/>
      <c r="CW26" s="619"/>
      <c r="CX26" s="619"/>
      <c r="CY26" s="620"/>
      <c r="CZ26" s="621">
        <v>8.4</v>
      </c>
      <c r="DA26" s="639"/>
      <c r="DB26" s="639"/>
      <c r="DC26" s="640"/>
      <c r="DD26" s="624">
        <v>736851</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656278</v>
      </c>
      <c r="S27" s="619"/>
      <c r="T27" s="619"/>
      <c r="U27" s="619"/>
      <c r="V27" s="619"/>
      <c r="W27" s="619"/>
      <c r="X27" s="619"/>
      <c r="Y27" s="620"/>
      <c r="Z27" s="671">
        <v>6.9</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1859742</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573643</v>
      </c>
      <c r="CS27" s="637"/>
      <c r="CT27" s="637"/>
      <c r="CU27" s="637"/>
      <c r="CV27" s="637"/>
      <c r="CW27" s="637"/>
      <c r="CX27" s="637"/>
      <c r="CY27" s="638"/>
      <c r="CZ27" s="621">
        <v>6.3</v>
      </c>
      <c r="DA27" s="639"/>
      <c r="DB27" s="639"/>
      <c r="DC27" s="640"/>
      <c r="DD27" s="624">
        <v>144982</v>
      </c>
      <c r="DE27" s="637"/>
      <c r="DF27" s="637"/>
      <c r="DG27" s="637"/>
      <c r="DH27" s="637"/>
      <c r="DI27" s="637"/>
      <c r="DJ27" s="637"/>
      <c r="DK27" s="638"/>
      <c r="DL27" s="624">
        <v>141856</v>
      </c>
      <c r="DM27" s="637"/>
      <c r="DN27" s="637"/>
      <c r="DO27" s="637"/>
      <c r="DP27" s="637"/>
      <c r="DQ27" s="637"/>
      <c r="DR27" s="637"/>
      <c r="DS27" s="637"/>
      <c r="DT27" s="637"/>
      <c r="DU27" s="637"/>
      <c r="DV27" s="638"/>
      <c r="DW27" s="641">
        <v>2.6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18135</v>
      </c>
      <c r="S28" s="619"/>
      <c r="T28" s="619"/>
      <c r="U28" s="619"/>
      <c r="V28" s="619"/>
      <c r="W28" s="619"/>
      <c r="X28" s="619"/>
      <c r="Y28" s="620"/>
      <c r="Z28" s="671">
        <v>0.2</v>
      </c>
      <c r="AA28" s="671"/>
      <c r="AB28" s="671"/>
      <c r="AC28" s="671"/>
      <c r="AD28" s="672">
        <v>13707</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923494</v>
      </c>
      <c r="CS28" s="619"/>
      <c r="CT28" s="619"/>
      <c r="CU28" s="619"/>
      <c r="CV28" s="619"/>
      <c r="CW28" s="619"/>
      <c r="CX28" s="619"/>
      <c r="CY28" s="620"/>
      <c r="CZ28" s="621">
        <v>10.1</v>
      </c>
      <c r="DA28" s="639"/>
      <c r="DB28" s="639"/>
      <c r="DC28" s="640"/>
      <c r="DD28" s="624">
        <v>871471</v>
      </c>
      <c r="DE28" s="619"/>
      <c r="DF28" s="619"/>
      <c r="DG28" s="619"/>
      <c r="DH28" s="619"/>
      <c r="DI28" s="619"/>
      <c r="DJ28" s="619"/>
      <c r="DK28" s="620"/>
      <c r="DL28" s="624">
        <v>863059</v>
      </c>
      <c r="DM28" s="619"/>
      <c r="DN28" s="619"/>
      <c r="DO28" s="619"/>
      <c r="DP28" s="619"/>
      <c r="DQ28" s="619"/>
      <c r="DR28" s="619"/>
      <c r="DS28" s="619"/>
      <c r="DT28" s="619"/>
      <c r="DU28" s="619"/>
      <c r="DV28" s="620"/>
      <c r="DW28" s="641">
        <v>16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44000</v>
      </c>
      <c r="S29" s="619"/>
      <c r="T29" s="619"/>
      <c r="U29" s="619"/>
      <c r="V29" s="619"/>
      <c r="W29" s="619"/>
      <c r="X29" s="619"/>
      <c r="Y29" s="620"/>
      <c r="Z29" s="671">
        <v>0.5</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923494</v>
      </c>
      <c r="CS29" s="637"/>
      <c r="CT29" s="637"/>
      <c r="CU29" s="637"/>
      <c r="CV29" s="637"/>
      <c r="CW29" s="637"/>
      <c r="CX29" s="637"/>
      <c r="CY29" s="638"/>
      <c r="CZ29" s="621">
        <v>10.1</v>
      </c>
      <c r="DA29" s="639"/>
      <c r="DB29" s="639"/>
      <c r="DC29" s="640"/>
      <c r="DD29" s="624">
        <v>871471</v>
      </c>
      <c r="DE29" s="637"/>
      <c r="DF29" s="637"/>
      <c r="DG29" s="637"/>
      <c r="DH29" s="637"/>
      <c r="DI29" s="637"/>
      <c r="DJ29" s="637"/>
      <c r="DK29" s="638"/>
      <c r="DL29" s="624">
        <v>863059</v>
      </c>
      <c r="DM29" s="637"/>
      <c r="DN29" s="637"/>
      <c r="DO29" s="637"/>
      <c r="DP29" s="637"/>
      <c r="DQ29" s="637"/>
      <c r="DR29" s="637"/>
      <c r="DS29" s="637"/>
      <c r="DT29" s="637"/>
      <c r="DU29" s="637"/>
      <c r="DV29" s="638"/>
      <c r="DW29" s="641">
        <v>16</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28360</v>
      </c>
      <c r="S30" s="619"/>
      <c r="T30" s="619"/>
      <c r="U30" s="619"/>
      <c r="V30" s="619"/>
      <c r="W30" s="619"/>
      <c r="X30" s="619"/>
      <c r="Y30" s="620"/>
      <c r="Z30" s="671">
        <v>0.3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97.2</v>
      </c>
      <c r="BH30" s="685"/>
      <c r="BI30" s="685"/>
      <c r="BJ30" s="685"/>
      <c r="BK30" s="685"/>
      <c r="BL30" s="685"/>
      <c r="BM30" s="686">
        <v>83.1</v>
      </c>
      <c r="BN30" s="685"/>
      <c r="BO30" s="685"/>
      <c r="BP30" s="685"/>
      <c r="BQ30" s="687"/>
      <c r="BR30" s="684">
        <v>96.5</v>
      </c>
      <c r="BS30" s="685"/>
      <c r="BT30" s="685"/>
      <c r="BU30" s="685"/>
      <c r="BV30" s="685"/>
      <c r="BW30" s="685"/>
      <c r="BX30" s="686">
        <v>82.6</v>
      </c>
      <c r="BY30" s="685"/>
      <c r="BZ30" s="685"/>
      <c r="CA30" s="685"/>
      <c r="CB30" s="687"/>
      <c r="CD30" s="690"/>
      <c r="CE30" s="691"/>
      <c r="CF30" s="655" t="s">
        <v>290</v>
      </c>
      <c r="CG30" s="652"/>
      <c r="CH30" s="652"/>
      <c r="CI30" s="652"/>
      <c r="CJ30" s="652"/>
      <c r="CK30" s="652"/>
      <c r="CL30" s="652"/>
      <c r="CM30" s="652"/>
      <c r="CN30" s="652"/>
      <c r="CO30" s="652"/>
      <c r="CP30" s="652"/>
      <c r="CQ30" s="653"/>
      <c r="CR30" s="618">
        <v>824101</v>
      </c>
      <c r="CS30" s="619"/>
      <c r="CT30" s="619"/>
      <c r="CU30" s="619"/>
      <c r="CV30" s="619"/>
      <c r="CW30" s="619"/>
      <c r="CX30" s="619"/>
      <c r="CY30" s="620"/>
      <c r="CZ30" s="621">
        <v>9</v>
      </c>
      <c r="DA30" s="639"/>
      <c r="DB30" s="639"/>
      <c r="DC30" s="640"/>
      <c r="DD30" s="624">
        <v>772078</v>
      </c>
      <c r="DE30" s="619"/>
      <c r="DF30" s="619"/>
      <c r="DG30" s="619"/>
      <c r="DH30" s="619"/>
      <c r="DI30" s="619"/>
      <c r="DJ30" s="619"/>
      <c r="DK30" s="620"/>
      <c r="DL30" s="624">
        <v>763666</v>
      </c>
      <c r="DM30" s="619"/>
      <c r="DN30" s="619"/>
      <c r="DO30" s="619"/>
      <c r="DP30" s="619"/>
      <c r="DQ30" s="619"/>
      <c r="DR30" s="619"/>
      <c r="DS30" s="619"/>
      <c r="DT30" s="619"/>
      <c r="DU30" s="619"/>
      <c r="DV30" s="620"/>
      <c r="DW30" s="641">
        <v>14.1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840905</v>
      </c>
      <c r="S31" s="619"/>
      <c r="T31" s="619"/>
      <c r="U31" s="619"/>
      <c r="V31" s="619"/>
      <c r="W31" s="619"/>
      <c r="X31" s="619"/>
      <c r="Y31" s="620"/>
      <c r="Z31" s="671">
        <v>8.9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95.5</v>
      </c>
      <c r="BN31" s="683"/>
      <c r="BO31" s="683"/>
      <c r="BP31" s="683"/>
      <c r="BQ31" s="647"/>
      <c r="BR31" s="682">
        <v>98.2</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99393</v>
      </c>
      <c r="CS31" s="637"/>
      <c r="CT31" s="637"/>
      <c r="CU31" s="637"/>
      <c r="CV31" s="637"/>
      <c r="CW31" s="637"/>
      <c r="CX31" s="637"/>
      <c r="CY31" s="638"/>
      <c r="CZ31" s="621">
        <v>1.1000000000000001</v>
      </c>
      <c r="DA31" s="639"/>
      <c r="DB31" s="639"/>
      <c r="DC31" s="640"/>
      <c r="DD31" s="624">
        <v>99393</v>
      </c>
      <c r="DE31" s="637"/>
      <c r="DF31" s="637"/>
      <c r="DG31" s="637"/>
      <c r="DH31" s="637"/>
      <c r="DI31" s="637"/>
      <c r="DJ31" s="637"/>
      <c r="DK31" s="638"/>
      <c r="DL31" s="624">
        <v>99393</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232380</v>
      </c>
      <c r="S32" s="619"/>
      <c r="T32" s="619"/>
      <c r="U32" s="619"/>
      <c r="V32" s="619"/>
      <c r="W32" s="619"/>
      <c r="X32" s="619"/>
      <c r="Y32" s="620"/>
      <c r="Z32" s="671">
        <v>2.5</v>
      </c>
      <c r="AA32" s="671"/>
      <c r="AB32" s="671"/>
      <c r="AC32" s="671"/>
      <c r="AD32" s="672">
        <v>23972</v>
      </c>
      <c r="AE32" s="672"/>
      <c r="AF32" s="672"/>
      <c r="AG32" s="672"/>
      <c r="AH32" s="672"/>
      <c r="AI32" s="672"/>
      <c r="AJ32" s="672"/>
      <c r="AK32" s="672"/>
      <c r="AL32" s="641">
        <v>0.5</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95.9</v>
      </c>
      <c r="BH32" s="603"/>
      <c r="BI32" s="603"/>
      <c r="BJ32" s="603"/>
      <c r="BK32" s="603"/>
      <c r="BL32" s="603"/>
      <c r="BM32" s="666">
        <v>75.400000000000006</v>
      </c>
      <c r="BN32" s="603"/>
      <c r="BO32" s="603"/>
      <c r="BP32" s="603"/>
      <c r="BQ32" s="660"/>
      <c r="BR32" s="681">
        <v>94.8</v>
      </c>
      <c r="BS32" s="603"/>
      <c r="BT32" s="603"/>
      <c r="BU32" s="603"/>
      <c r="BV32" s="603"/>
      <c r="BW32" s="603"/>
      <c r="BX32" s="666">
        <v>74.7</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1212400</v>
      </c>
      <c r="S33" s="619"/>
      <c r="T33" s="619"/>
      <c r="U33" s="619"/>
      <c r="V33" s="619"/>
      <c r="W33" s="619"/>
      <c r="X33" s="619"/>
      <c r="Y33" s="620"/>
      <c r="Z33" s="671">
        <v>12.8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4268658</v>
      </c>
      <c r="CS33" s="637"/>
      <c r="CT33" s="637"/>
      <c r="CU33" s="637"/>
      <c r="CV33" s="637"/>
      <c r="CW33" s="637"/>
      <c r="CX33" s="637"/>
      <c r="CY33" s="638"/>
      <c r="CZ33" s="621">
        <v>46.7</v>
      </c>
      <c r="DA33" s="639"/>
      <c r="DB33" s="639"/>
      <c r="DC33" s="640"/>
      <c r="DD33" s="624">
        <v>3392959</v>
      </c>
      <c r="DE33" s="637"/>
      <c r="DF33" s="637"/>
      <c r="DG33" s="637"/>
      <c r="DH33" s="637"/>
      <c r="DI33" s="637"/>
      <c r="DJ33" s="637"/>
      <c r="DK33" s="638"/>
      <c r="DL33" s="624">
        <v>2218020</v>
      </c>
      <c r="DM33" s="637"/>
      <c r="DN33" s="637"/>
      <c r="DO33" s="637"/>
      <c r="DP33" s="637"/>
      <c r="DQ33" s="637"/>
      <c r="DR33" s="637"/>
      <c r="DS33" s="637"/>
      <c r="DT33" s="637"/>
      <c r="DU33" s="637"/>
      <c r="DV33" s="638"/>
      <c r="DW33" s="641">
        <v>41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1196356</v>
      </c>
      <c r="CS34" s="619"/>
      <c r="CT34" s="619"/>
      <c r="CU34" s="619"/>
      <c r="CV34" s="619"/>
      <c r="CW34" s="619"/>
      <c r="CX34" s="619"/>
      <c r="CY34" s="620"/>
      <c r="CZ34" s="621">
        <v>13.1</v>
      </c>
      <c r="DA34" s="639"/>
      <c r="DB34" s="639"/>
      <c r="DC34" s="640"/>
      <c r="DD34" s="624">
        <v>883771</v>
      </c>
      <c r="DE34" s="619"/>
      <c r="DF34" s="619"/>
      <c r="DG34" s="619"/>
      <c r="DH34" s="619"/>
      <c r="DI34" s="619"/>
      <c r="DJ34" s="619"/>
      <c r="DK34" s="620"/>
      <c r="DL34" s="624">
        <v>769090</v>
      </c>
      <c r="DM34" s="619"/>
      <c r="DN34" s="619"/>
      <c r="DO34" s="619"/>
      <c r="DP34" s="619"/>
      <c r="DQ34" s="619"/>
      <c r="DR34" s="619"/>
      <c r="DS34" s="619"/>
      <c r="DT34" s="619"/>
      <c r="DU34" s="619"/>
      <c r="DV34" s="620"/>
      <c r="DW34" s="641">
        <v>14.2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327400</v>
      </c>
      <c r="S35" s="619"/>
      <c r="T35" s="619"/>
      <c r="U35" s="619"/>
      <c r="V35" s="619"/>
      <c r="W35" s="619"/>
      <c r="X35" s="619"/>
      <c r="Y35" s="620"/>
      <c r="Z35" s="671">
        <v>3.5</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832416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46350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379376</v>
      </c>
      <c r="CS35" s="637"/>
      <c r="CT35" s="637"/>
      <c r="CU35" s="637"/>
      <c r="CV35" s="637"/>
      <c r="CW35" s="637"/>
      <c r="CX35" s="637"/>
      <c r="CY35" s="638"/>
      <c r="CZ35" s="621">
        <v>4.2</v>
      </c>
      <c r="DA35" s="639"/>
      <c r="DB35" s="639"/>
      <c r="DC35" s="640"/>
      <c r="DD35" s="624">
        <v>358285</v>
      </c>
      <c r="DE35" s="637"/>
      <c r="DF35" s="637"/>
      <c r="DG35" s="637"/>
      <c r="DH35" s="637"/>
      <c r="DI35" s="637"/>
      <c r="DJ35" s="637"/>
      <c r="DK35" s="638"/>
      <c r="DL35" s="624">
        <v>238767</v>
      </c>
      <c r="DM35" s="637"/>
      <c r="DN35" s="637"/>
      <c r="DO35" s="637"/>
      <c r="DP35" s="637"/>
      <c r="DQ35" s="637"/>
      <c r="DR35" s="637"/>
      <c r="DS35" s="637"/>
      <c r="DT35" s="637"/>
      <c r="DU35" s="637"/>
      <c r="DV35" s="638"/>
      <c r="DW35" s="641">
        <v>4.4000000000000004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9444711</v>
      </c>
      <c r="S36" s="659"/>
      <c r="T36" s="659"/>
      <c r="U36" s="659"/>
      <c r="V36" s="659"/>
      <c r="W36" s="659"/>
      <c r="X36" s="659"/>
      <c r="Y36" s="662"/>
      <c r="Z36" s="663">
        <v>100</v>
      </c>
      <c r="AA36" s="663"/>
      <c r="AB36" s="663"/>
      <c r="AC36" s="663"/>
      <c r="AD36" s="664">
        <v>5076819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336241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15935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1251978</v>
      </c>
      <c r="CS36" s="619"/>
      <c r="CT36" s="619"/>
      <c r="CU36" s="619"/>
      <c r="CV36" s="619"/>
      <c r="CW36" s="619"/>
      <c r="CX36" s="619"/>
      <c r="CY36" s="620"/>
      <c r="CZ36" s="621">
        <v>13.7</v>
      </c>
      <c r="DA36" s="639"/>
      <c r="DB36" s="639"/>
      <c r="DC36" s="640"/>
      <c r="DD36" s="624">
        <v>964661</v>
      </c>
      <c r="DE36" s="619"/>
      <c r="DF36" s="619"/>
      <c r="DG36" s="619"/>
      <c r="DH36" s="619"/>
      <c r="DI36" s="619"/>
      <c r="DJ36" s="619"/>
      <c r="DK36" s="620"/>
      <c r="DL36" s="624">
        <v>730619</v>
      </c>
      <c r="DM36" s="619"/>
      <c r="DN36" s="619"/>
      <c r="DO36" s="619"/>
      <c r="DP36" s="619"/>
      <c r="DQ36" s="619"/>
      <c r="DR36" s="619"/>
      <c r="DS36" s="619"/>
      <c r="DT36" s="619"/>
      <c r="DU36" s="619"/>
      <c r="DV36" s="620"/>
      <c r="DW36" s="641">
        <v>13.5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38834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2201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623898</v>
      </c>
      <c r="CS37" s="637"/>
      <c r="CT37" s="637"/>
      <c r="CU37" s="637"/>
      <c r="CV37" s="637"/>
      <c r="CW37" s="637"/>
      <c r="CX37" s="637"/>
      <c r="CY37" s="638"/>
      <c r="CZ37" s="621">
        <v>6.8</v>
      </c>
      <c r="DA37" s="639"/>
      <c r="DB37" s="639"/>
      <c r="DC37" s="640"/>
      <c r="DD37" s="624">
        <v>571698</v>
      </c>
      <c r="DE37" s="637"/>
      <c r="DF37" s="637"/>
      <c r="DG37" s="637"/>
      <c r="DH37" s="637"/>
      <c r="DI37" s="637"/>
      <c r="DJ37" s="637"/>
      <c r="DK37" s="638"/>
      <c r="DL37" s="624">
        <v>516313</v>
      </c>
      <c r="DM37" s="637"/>
      <c r="DN37" s="637"/>
      <c r="DO37" s="637"/>
      <c r="DP37" s="637"/>
      <c r="DQ37" s="637"/>
      <c r="DR37" s="637"/>
      <c r="DS37" s="637"/>
      <c r="DT37" s="637"/>
      <c r="DU37" s="637"/>
      <c r="DV37" s="638"/>
      <c r="DW37" s="641">
        <v>9.6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17686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3860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775896</v>
      </c>
      <c r="CS38" s="619"/>
      <c r="CT38" s="619"/>
      <c r="CU38" s="619"/>
      <c r="CV38" s="619"/>
      <c r="CW38" s="619"/>
      <c r="CX38" s="619"/>
      <c r="CY38" s="620"/>
      <c r="CZ38" s="621">
        <v>8.5</v>
      </c>
      <c r="DA38" s="639"/>
      <c r="DB38" s="639"/>
      <c r="DC38" s="640"/>
      <c r="DD38" s="624">
        <v>666410</v>
      </c>
      <c r="DE38" s="619"/>
      <c r="DF38" s="619"/>
      <c r="DG38" s="619"/>
      <c r="DH38" s="619"/>
      <c r="DI38" s="619"/>
      <c r="DJ38" s="619"/>
      <c r="DK38" s="620"/>
      <c r="DL38" s="624">
        <v>473891</v>
      </c>
      <c r="DM38" s="619"/>
      <c r="DN38" s="619"/>
      <c r="DO38" s="619"/>
      <c r="DP38" s="619"/>
      <c r="DQ38" s="619"/>
      <c r="DR38" s="619"/>
      <c r="DS38" s="619"/>
      <c r="DT38" s="619"/>
      <c r="DU38" s="619"/>
      <c r="DV38" s="620"/>
      <c r="DW38" s="641">
        <v>8.8000000000000007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528999</v>
      </c>
      <c r="CS39" s="637"/>
      <c r="CT39" s="637"/>
      <c r="CU39" s="637"/>
      <c r="CV39" s="637"/>
      <c r="CW39" s="637"/>
      <c r="CX39" s="637"/>
      <c r="CY39" s="638"/>
      <c r="CZ39" s="621">
        <v>5.8</v>
      </c>
      <c r="DA39" s="639"/>
      <c r="DB39" s="639"/>
      <c r="DC39" s="640"/>
      <c r="DD39" s="624">
        <v>514179</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125837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136053</v>
      </c>
      <c r="CS40" s="619"/>
      <c r="CT40" s="619"/>
      <c r="CU40" s="619"/>
      <c r="CV40" s="619"/>
      <c r="CW40" s="619"/>
      <c r="CX40" s="619"/>
      <c r="CY40" s="620"/>
      <c r="CZ40" s="621">
        <v>1.5</v>
      </c>
      <c r="DA40" s="639"/>
      <c r="DB40" s="639"/>
      <c r="DC40" s="640"/>
      <c r="DD40" s="624">
        <v>5653</v>
      </c>
      <c r="DE40" s="619"/>
      <c r="DF40" s="619"/>
      <c r="DG40" s="619"/>
      <c r="DH40" s="619"/>
      <c r="DI40" s="619"/>
      <c r="DJ40" s="619"/>
      <c r="DK40" s="620"/>
      <c r="DL40" s="624">
        <v>5653</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313818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286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1942801</v>
      </c>
      <c r="CS42" s="619"/>
      <c r="CT42" s="619"/>
      <c r="CU42" s="619"/>
      <c r="CV42" s="619"/>
      <c r="CW42" s="619"/>
      <c r="CX42" s="619"/>
      <c r="CY42" s="620"/>
      <c r="CZ42" s="621">
        <v>21.3</v>
      </c>
      <c r="DA42" s="622"/>
      <c r="DB42" s="622"/>
      <c r="DC42" s="623"/>
      <c r="DD42" s="624">
        <v>290457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66110</v>
      </c>
      <c r="CS43" s="637"/>
      <c r="CT43" s="637"/>
      <c r="CU43" s="637"/>
      <c r="CV43" s="637"/>
      <c r="CW43" s="637"/>
      <c r="CX43" s="637"/>
      <c r="CY43" s="638"/>
      <c r="CZ43" s="621">
        <v>0.7</v>
      </c>
      <c r="DA43" s="639"/>
      <c r="DB43" s="639"/>
      <c r="DC43" s="640"/>
      <c r="DD43" s="624">
        <v>66110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285</v>
      </c>
      <c r="CE44" s="632"/>
      <c r="CF44" s="615" t="s">
        <v>335</v>
      </c>
      <c r="CG44" s="616"/>
      <c r="CH44" s="616"/>
      <c r="CI44" s="616"/>
      <c r="CJ44" s="616"/>
      <c r="CK44" s="616"/>
      <c r="CL44" s="616"/>
      <c r="CM44" s="616"/>
      <c r="CN44" s="616"/>
      <c r="CO44" s="616"/>
      <c r="CP44" s="616"/>
      <c r="CQ44" s="617"/>
      <c r="CR44" s="618">
        <v>1874226</v>
      </c>
      <c r="CS44" s="619"/>
      <c r="CT44" s="619"/>
      <c r="CU44" s="619"/>
      <c r="CV44" s="619"/>
      <c r="CW44" s="619"/>
      <c r="CX44" s="619"/>
      <c r="CY44" s="620"/>
      <c r="CZ44" s="621">
        <v>20.5</v>
      </c>
      <c r="DA44" s="622"/>
      <c r="DB44" s="622"/>
      <c r="DC44" s="623"/>
      <c r="DD44" s="624">
        <v>256169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582092</v>
      </c>
      <c r="CS45" s="637"/>
      <c r="CT45" s="637"/>
      <c r="CU45" s="637"/>
      <c r="CV45" s="637"/>
      <c r="CW45" s="637"/>
      <c r="CX45" s="637"/>
      <c r="CY45" s="638"/>
      <c r="CZ45" s="621">
        <v>6.4</v>
      </c>
      <c r="DA45" s="639"/>
      <c r="DB45" s="639"/>
      <c r="DC45" s="640"/>
      <c r="DD45" s="624">
        <v>35425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1291073</v>
      </c>
      <c r="CS46" s="619"/>
      <c r="CT46" s="619"/>
      <c r="CU46" s="619"/>
      <c r="CV46" s="619"/>
      <c r="CW46" s="619"/>
      <c r="CX46" s="619"/>
      <c r="CY46" s="620"/>
      <c r="CZ46" s="621">
        <v>14.1</v>
      </c>
      <c r="DA46" s="622"/>
      <c r="DB46" s="622"/>
      <c r="DC46" s="623"/>
      <c r="DD46" s="624">
        <v>219683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68575</v>
      </c>
      <c r="CS47" s="637"/>
      <c r="CT47" s="637"/>
      <c r="CU47" s="637"/>
      <c r="CV47" s="637"/>
      <c r="CW47" s="637"/>
      <c r="CX47" s="637"/>
      <c r="CY47" s="638"/>
      <c r="CZ47" s="621">
        <v>0.8</v>
      </c>
      <c r="DA47" s="639"/>
      <c r="DB47" s="639"/>
      <c r="DC47" s="640"/>
      <c r="DD47" s="624">
        <v>34288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9139785</v>
      </c>
      <c r="CS49" s="603"/>
      <c r="CT49" s="603"/>
      <c r="CU49" s="603"/>
      <c r="CV49" s="603"/>
      <c r="CW49" s="603"/>
      <c r="CX49" s="603"/>
      <c r="CY49" s="604"/>
      <c r="CZ49" s="605">
        <v>100</v>
      </c>
      <c r="DA49" s="606"/>
      <c r="DB49" s="606"/>
      <c r="DC49" s="607"/>
      <c r="DD49" s="608">
        <v>6019972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U32" sqref="AU32:AY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9445</v>
      </c>
      <c r="R7" s="1131"/>
      <c r="S7" s="1131"/>
      <c r="T7" s="1131"/>
      <c r="U7" s="1131"/>
      <c r="V7" s="1131">
        <v>9140</v>
      </c>
      <c r="W7" s="1131"/>
      <c r="X7" s="1131"/>
      <c r="Y7" s="1131"/>
      <c r="Z7" s="1131"/>
      <c r="AA7" s="1131">
        <v>305</v>
      </c>
      <c r="AB7" s="1131"/>
      <c r="AC7" s="1131"/>
      <c r="AD7" s="1131"/>
      <c r="AE7" s="1132"/>
      <c r="AF7" s="1133">
        <v>238</v>
      </c>
      <c r="AG7" s="1134"/>
      <c r="AH7" s="1134"/>
      <c r="AI7" s="1134"/>
      <c r="AJ7" s="1135"/>
      <c r="AK7" s="1117">
        <v>28</v>
      </c>
      <c r="AL7" s="1118"/>
      <c r="AM7" s="1118"/>
      <c r="AN7" s="1118"/>
      <c r="AO7" s="1118"/>
      <c r="AP7" s="1118">
        <v>8862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541</v>
      </c>
      <c r="BT7" s="1122"/>
      <c r="BU7" s="1122"/>
      <c r="BV7" s="1122"/>
      <c r="BW7" s="1122"/>
      <c r="BX7" s="1122"/>
      <c r="BY7" s="1122"/>
      <c r="BZ7" s="1122"/>
      <c r="CA7" s="1122"/>
      <c r="CB7" s="1122"/>
      <c r="CC7" s="1122"/>
      <c r="CD7" s="1122"/>
      <c r="CE7" s="1122"/>
      <c r="CF7" s="1122"/>
      <c r="CG7" s="1123"/>
      <c r="CH7" s="1114">
        <v>5</v>
      </c>
      <c r="CI7" s="1115"/>
      <c r="CJ7" s="1115"/>
      <c r="CK7" s="1115"/>
      <c r="CL7" s="1116"/>
      <c r="CM7" s="1114">
        <v>53</v>
      </c>
      <c r="CN7" s="1115"/>
      <c r="CO7" s="1115"/>
      <c r="CP7" s="1115"/>
      <c r="CQ7" s="1116"/>
      <c r="CR7" s="1114">
        <v>20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0</v>
      </c>
      <c r="CI8" s="1016"/>
      <c r="CJ8" s="1016"/>
      <c r="CK8" s="1016"/>
      <c r="CL8" s="1017"/>
      <c r="CM8" s="1015">
        <v>51</v>
      </c>
      <c r="CN8" s="1016"/>
      <c r="CO8" s="1016"/>
      <c r="CP8" s="1016"/>
      <c r="CQ8" s="1017"/>
      <c r="CR8" s="1015">
        <v>26</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543</v>
      </c>
      <c r="BT9" s="1041"/>
      <c r="BU9" s="1041"/>
      <c r="BV9" s="1041"/>
      <c r="BW9" s="1041"/>
      <c r="BX9" s="1041"/>
      <c r="BY9" s="1041"/>
      <c r="BZ9" s="1041"/>
      <c r="CA9" s="1041"/>
      <c r="CB9" s="1041"/>
      <c r="CC9" s="1041"/>
      <c r="CD9" s="1041"/>
      <c r="CE9" s="1041"/>
      <c r="CF9" s="1041"/>
      <c r="CG9" s="1042"/>
      <c r="CH9" s="1015">
        <v>0</v>
      </c>
      <c r="CI9" s="1016"/>
      <c r="CJ9" s="1016"/>
      <c r="CK9" s="1016"/>
      <c r="CL9" s="1017"/>
      <c r="CM9" s="1015">
        <v>51</v>
      </c>
      <c r="CN9" s="1016"/>
      <c r="CO9" s="1016"/>
      <c r="CP9" s="1016"/>
      <c r="CQ9" s="1017"/>
      <c r="CR9" s="1015">
        <v>26</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544</v>
      </c>
      <c r="BT10" s="1041"/>
      <c r="BU10" s="1041"/>
      <c r="BV10" s="1041"/>
      <c r="BW10" s="1041"/>
      <c r="BX10" s="1041"/>
      <c r="BY10" s="1041"/>
      <c r="BZ10" s="1041"/>
      <c r="CA10" s="1041"/>
      <c r="CB10" s="1041"/>
      <c r="CC10" s="1041"/>
      <c r="CD10" s="1041"/>
      <c r="CE10" s="1041"/>
      <c r="CF10" s="1041"/>
      <c r="CG10" s="1042"/>
      <c r="CH10" s="1015">
        <v>-50</v>
      </c>
      <c r="CI10" s="1016"/>
      <c r="CJ10" s="1016"/>
      <c r="CK10" s="1016"/>
      <c r="CL10" s="1017"/>
      <c r="CM10" s="1015">
        <v>271</v>
      </c>
      <c r="CN10" s="1016"/>
      <c r="CO10" s="1016"/>
      <c r="CP10" s="1016"/>
      <c r="CQ10" s="1017"/>
      <c r="CR10" s="1015">
        <v>16</v>
      </c>
      <c r="CS10" s="1016"/>
      <c r="CT10" s="1016"/>
      <c r="CU10" s="1016"/>
      <c r="CV10" s="1017"/>
      <c r="CW10" s="1015">
        <v>0</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t="s">
        <v>558</v>
      </c>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545</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19</v>
      </c>
      <c r="CN11" s="1016"/>
      <c r="CO11" s="1016"/>
      <c r="CP11" s="1016"/>
      <c r="CQ11" s="1017"/>
      <c r="CR11" s="1015">
        <v>21</v>
      </c>
      <c r="CS11" s="1016"/>
      <c r="CT11" s="1016"/>
      <c r="CU11" s="1016"/>
      <c r="CV11" s="1017"/>
      <c r="CW11" s="1015">
        <v>1</v>
      </c>
      <c r="CX11" s="1016"/>
      <c r="CY11" s="1016"/>
      <c r="CZ11" s="1016"/>
      <c r="DA11" s="1017"/>
      <c r="DB11" s="1015">
        <v>0</v>
      </c>
      <c r="DC11" s="1016"/>
      <c r="DD11" s="1016"/>
      <c r="DE11" s="1016"/>
      <c r="DF11" s="1017"/>
      <c r="DG11" s="1015">
        <v>0</v>
      </c>
      <c r="DH11" s="1016"/>
      <c r="DI11" s="1016"/>
      <c r="DJ11" s="1016"/>
      <c r="DK11" s="1017"/>
      <c r="DL11" s="1015">
        <v>0</v>
      </c>
      <c r="DM11" s="1016"/>
      <c r="DN11" s="1016"/>
      <c r="DO11" s="1016"/>
      <c r="DP11" s="1017"/>
      <c r="DQ11" s="1015">
        <v>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546</v>
      </c>
      <c r="BT12" s="1041"/>
      <c r="BU12" s="1041"/>
      <c r="BV12" s="1041"/>
      <c r="BW12" s="1041"/>
      <c r="BX12" s="1041"/>
      <c r="BY12" s="1041"/>
      <c r="BZ12" s="1041"/>
      <c r="CA12" s="1041"/>
      <c r="CB12" s="1041"/>
      <c r="CC12" s="1041"/>
      <c r="CD12" s="1041"/>
      <c r="CE12" s="1041"/>
      <c r="CF12" s="1041"/>
      <c r="CG12" s="1042"/>
      <c r="CH12" s="1015">
        <v>3</v>
      </c>
      <c r="CI12" s="1016"/>
      <c r="CJ12" s="1016"/>
      <c r="CK12" s="1016"/>
      <c r="CL12" s="1017"/>
      <c r="CM12" s="1015">
        <v>105</v>
      </c>
      <c r="CN12" s="1016"/>
      <c r="CO12" s="1016"/>
      <c r="CP12" s="1016"/>
      <c r="CQ12" s="1017"/>
      <c r="CR12" s="1015">
        <v>23</v>
      </c>
      <c r="CS12" s="1016"/>
      <c r="CT12" s="1016"/>
      <c r="CU12" s="1016"/>
      <c r="CV12" s="1017"/>
      <c r="CW12" s="1015">
        <v>0</v>
      </c>
      <c r="CX12" s="1016"/>
      <c r="CY12" s="1016"/>
      <c r="CZ12" s="1016"/>
      <c r="DA12" s="1017"/>
      <c r="DB12" s="1015">
        <v>0</v>
      </c>
      <c r="DC12" s="1016"/>
      <c r="DD12" s="1016"/>
      <c r="DE12" s="1016"/>
      <c r="DF12" s="1017"/>
      <c r="DG12" s="1015">
        <v>0</v>
      </c>
      <c r="DH12" s="1016"/>
      <c r="DI12" s="1016"/>
      <c r="DJ12" s="1016"/>
      <c r="DK12" s="1017"/>
      <c r="DL12" s="1015">
        <v>0</v>
      </c>
      <c r="DM12" s="1016"/>
      <c r="DN12" s="1016"/>
      <c r="DO12" s="1016"/>
      <c r="DP12" s="1017"/>
      <c r="DQ12" s="1015">
        <v>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547</v>
      </c>
      <c r="BT13" s="1041"/>
      <c r="BU13" s="1041"/>
      <c r="BV13" s="1041"/>
      <c r="BW13" s="1041"/>
      <c r="BX13" s="1041"/>
      <c r="BY13" s="1041"/>
      <c r="BZ13" s="1041"/>
      <c r="CA13" s="1041"/>
      <c r="CB13" s="1041"/>
      <c r="CC13" s="1041"/>
      <c r="CD13" s="1041"/>
      <c r="CE13" s="1041"/>
      <c r="CF13" s="1041"/>
      <c r="CG13" s="1042"/>
      <c r="CH13" s="1015">
        <v>0</v>
      </c>
      <c r="CI13" s="1016"/>
      <c r="CJ13" s="1016"/>
      <c r="CK13" s="1016"/>
      <c r="CL13" s="1017"/>
      <c r="CM13" s="1015">
        <v>54</v>
      </c>
      <c r="CN13" s="1016"/>
      <c r="CO13" s="1016"/>
      <c r="CP13" s="1016"/>
      <c r="CQ13" s="1017"/>
      <c r="CR13" s="1015">
        <v>50</v>
      </c>
      <c r="CS13" s="1016"/>
      <c r="CT13" s="1016"/>
      <c r="CU13" s="1016"/>
      <c r="CV13" s="1017"/>
      <c r="CW13" s="1015">
        <v>0</v>
      </c>
      <c r="CX13" s="1016"/>
      <c r="CY13" s="1016"/>
      <c r="CZ13" s="1016"/>
      <c r="DA13" s="1017"/>
      <c r="DB13" s="1015">
        <v>0</v>
      </c>
      <c r="DC13" s="1016"/>
      <c r="DD13" s="1016"/>
      <c r="DE13" s="1016"/>
      <c r="DF13" s="1017"/>
      <c r="DG13" s="1015">
        <v>0</v>
      </c>
      <c r="DH13" s="1016"/>
      <c r="DI13" s="1016"/>
      <c r="DJ13" s="1016"/>
      <c r="DK13" s="1017"/>
      <c r="DL13" s="1015">
        <v>0</v>
      </c>
      <c r="DM13" s="1016"/>
      <c r="DN13" s="1016"/>
      <c r="DO13" s="1016"/>
      <c r="DP13" s="1017"/>
      <c r="DQ13" s="1015">
        <v>0</v>
      </c>
      <c r="DR13" s="1016"/>
      <c r="DS13" s="1016"/>
      <c r="DT13" s="1016"/>
      <c r="DU13" s="1017"/>
      <c r="DV13" s="1018" t="s">
        <v>559</v>
      </c>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238</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1997</v>
      </c>
      <c r="R28" s="1080"/>
      <c r="S28" s="1080"/>
      <c r="T28" s="1080"/>
      <c r="U28" s="1080"/>
      <c r="V28" s="1080">
        <v>1951</v>
      </c>
      <c r="W28" s="1080"/>
      <c r="X28" s="1080"/>
      <c r="Y28" s="1080"/>
      <c r="Z28" s="1080"/>
      <c r="AA28" s="1080">
        <v>46</v>
      </c>
      <c r="AB28" s="1080"/>
      <c r="AC28" s="1080"/>
      <c r="AD28" s="1080"/>
      <c r="AE28" s="1081"/>
      <c r="AF28" s="1082">
        <v>46</v>
      </c>
      <c r="AG28" s="1080"/>
      <c r="AH28" s="1080"/>
      <c r="AI28" s="1080"/>
      <c r="AJ28" s="1083"/>
      <c r="AK28" s="1084">
        <v>126</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1605</v>
      </c>
      <c r="R29" s="1070"/>
      <c r="S29" s="1070"/>
      <c r="T29" s="1070"/>
      <c r="U29" s="1070"/>
      <c r="V29" s="1070">
        <v>1595</v>
      </c>
      <c r="W29" s="1070"/>
      <c r="X29" s="1070"/>
      <c r="Y29" s="1070"/>
      <c r="Z29" s="1070"/>
      <c r="AA29" s="1070">
        <v>10</v>
      </c>
      <c r="AB29" s="1070"/>
      <c r="AC29" s="1070"/>
      <c r="AD29" s="1070"/>
      <c r="AE29" s="1071"/>
      <c r="AF29" s="1045">
        <v>10</v>
      </c>
      <c r="AG29" s="1046"/>
      <c r="AH29" s="1046"/>
      <c r="AI29" s="1046"/>
      <c r="AJ29" s="1047"/>
      <c r="AK29" s="1006">
        <v>245</v>
      </c>
      <c r="AL29" s="997"/>
      <c r="AM29" s="997"/>
      <c r="AN29" s="997"/>
      <c r="AO29" s="997"/>
      <c r="AP29" s="997">
        <v>15</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165</v>
      </c>
      <c r="R30" s="1070"/>
      <c r="S30" s="1070"/>
      <c r="T30" s="1070"/>
      <c r="U30" s="1070"/>
      <c r="V30" s="1070">
        <v>164</v>
      </c>
      <c r="W30" s="1070"/>
      <c r="X30" s="1070"/>
      <c r="Y30" s="1070"/>
      <c r="Z30" s="1070"/>
      <c r="AA30" s="1070">
        <v>1</v>
      </c>
      <c r="AB30" s="1070"/>
      <c r="AC30" s="1070"/>
      <c r="AD30" s="1070"/>
      <c r="AE30" s="1071"/>
      <c r="AF30" s="1045">
        <v>1</v>
      </c>
      <c r="AG30" s="1046"/>
      <c r="AH30" s="1046"/>
      <c r="AI30" s="1046"/>
      <c r="AJ30" s="1047"/>
      <c r="AK30" s="1006">
        <v>56</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646</v>
      </c>
      <c r="R31" s="1070"/>
      <c r="S31" s="1070"/>
      <c r="T31" s="1070"/>
      <c r="U31" s="1070"/>
      <c r="V31" s="1070">
        <v>31</v>
      </c>
      <c r="W31" s="1070"/>
      <c r="X31" s="1070"/>
      <c r="Y31" s="1070"/>
      <c r="Z31" s="1070"/>
      <c r="AA31" s="1070">
        <v>615</v>
      </c>
      <c r="AB31" s="1070"/>
      <c r="AC31" s="1070"/>
      <c r="AD31" s="1070"/>
      <c r="AE31" s="1071"/>
      <c r="AF31" s="1045">
        <v>615</v>
      </c>
      <c r="AG31" s="1046"/>
      <c r="AH31" s="1046"/>
      <c r="AI31" s="1046"/>
      <c r="AJ31" s="1047"/>
      <c r="AK31" s="1006">
        <v>28</v>
      </c>
      <c r="AL31" s="997"/>
      <c r="AM31" s="997"/>
      <c r="AN31" s="997"/>
      <c r="AO31" s="997"/>
      <c r="AP31" s="997">
        <v>592</v>
      </c>
      <c r="AQ31" s="997"/>
      <c r="AR31" s="997"/>
      <c r="AS31" s="997"/>
      <c r="AT31" s="997"/>
      <c r="AU31" s="997">
        <v>9</v>
      </c>
      <c r="AV31" s="997"/>
      <c r="AW31" s="997"/>
      <c r="AX31" s="997"/>
      <c r="AY31" s="997"/>
      <c r="AZ31" s="1068"/>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4</v>
      </c>
      <c r="R32" s="1070"/>
      <c r="S32" s="1070"/>
      <c r="T32" s="1070"/>
      <c r="U32" s="1070"/>
      <c r="V32" s="1070">
        <v>0</v>
      </c>
      <c r="W32" s="1070"/>
      <c r="X32" s="1070"/>
      <c r="Y32" s="1070"/>
      <c r="Z32" s="1070"/>
      <c r="AA32" s="1070">
        <v>4</v>
      </c>
      <c r="AB32" s="1070"/>
      <c r="AC32" s="1070"/>
      <c r="AD32" s="1070"/>
      <c r="AE32" s="1071"/>
      <c r="AF32" s="1045">
        <v>4</v>
      </c>
      <c r="AG32" s="1046"/>
      <c r="AH32" s="1046"/>
      <c r="AI32" s="1046"/>
      <c r="AJ32" s="1047"/>
      <c r="AK32" s="1006">
        <v>39</v>
      </c>
      <c r="AL32" s="997"/>
      <c r="AM32" s="997"/>
      <c r="AN32" s="997"/>
      <c r="AO32" s="997"/>
      <c r="AP32" s="997">
        <v>219</v>
      </c>
      <c r="AQ32" s="997"/>
      <c r="AR32" s="997"/>
      <c r="AS32" s="997"/>
      <c r="AT32" s="997"/>
      <c r="AU32" s="997">
        <v>26</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532</v>
      </c>
      <c r="R33" s="1070"/>
      <c r="S33" s="1070"/>
      <c r="T33" s="1070"/>
      <c r="U33" s="1070"/>
      <c r="V33" s="1070">
        <v>515</v>
      </c>
      <c r="W33" s="1070"/>
      <c r="X33" s="1070"/>
      <c r="Y33" s="1070"/>
      <c r="Z33" s="1070"/>
      <c r="AA33" s="1070">
        <v>17</v>
      </c>
      <c r="AB33" s="1070"/>
      <c r="AC33" s="1070"/>
      <c r="AD33" s="1070"/>
      <c r="AE33" s="1071"/>
      <c r="AF33" s="1045">
        <v>17</v>
      </c>
      <c r="AG33" s="1046"/>
      <c r="AH33" s="1046"/>
      <c r="AI33" s="1046"/>
      <c r="AJ33" s="1047"/>
      <c r="AK33" s="1006">
        <v>121</v>
      </c>
      <c r="AL33" s="997"/>
      <c r="AM33" s="997"/>
      <c r="AN33" s="997"/>
      <c r="AO33" s="997"/>
      <c r="AP33" s="997">
        <v>3220</v>
      </c>
      <c r="AQ33" s="997"/>
      <c r="AR33" s="997"/>
      <c r="AS33" s="997"/>
      <c r="AT33" s="997"/>
      <c r="AU33" s="997">
        <v>151</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136</v>
      </c>
      <c r="R34" s="1070"/>
      <c r="S34" s="1070"/>
      <c r="T34" s="1070"/>
      <c r="U34" s="1070"/>
      <c r="V34" s="1070">
        <v>128</v>
      </c>
      <c r="W34" s="1070"/>
      <c r="X34" s="1070"/>
      <c r="Y34" s="1070"/>
      <c r="Z34" s="1070"/>
      <c r="AA34" s="1070">
        <v>8</v>
      </c>
      <c r="AB34" s="1070"/>
      <c r="AC34" s="1070"/>
      <c r="AD34" s="1070"/>
      <c r="AE34" s="1071"/>
      <c r="AF34" s="1045">
        <v>8</v>
      </c>
      <c r="AG34" s="1046"/>
      <c r="AH34" s="1046"/>
      <c r="AI34" s="1046"/>
      <c r="AJ34" s="1047"/>
      <c r="AK34" s="1006">
        <v>30</v>
      </c>
      <c r="AL34" s="997"/>
      <c r="AM34" s="997"/>
      <c r="AN34" s="997"/>
      <c r="AO34" s="997"/>
      <c r="AP34" s="997">
        <v>903</v>
      </c>
      <c r="AQ34" s="997"/>
      <c r="AR34" s="997"/>
      <c r="AS34" s="997"/>
      <c r="AT34" s="997"/>
      <c r="AU34" s="997">
        <v>43</v>
      </c>
      <c r="AV34" s="997"/>
      <c r="AW34" s="997"/>
      <c r="AX34" s="997"/>
      <c r="AY34" s="997"/>
      <c r="AZ34" s="1068"/>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147</v>
      </c>
      <c r="R35" s="1070"/>
      <c r="S35" s="1070"/>
      <c r="T35" s="1070"/>
      <c r="U35" s="1070"/>
      <c r="V35" s="1070">
        <v>141</v>
      </c>
      <c r="W35" s="1070"/>
      <c r="X35" s="1070"/>
      <c r="Y35" s="1070"/>
      <c r="Z35" s="1070"/>
      <c r="AA35" s="1070">
        <v>6</v>
      </c>
      <c r="AB35" s="1070"/>
      <c r="AC35" s="1070"/>
      <c r="AD35" s="1070"/>
      <c r="AE35" s="1071"/>
      <c r="AF35" s="1045">
        <v>6</v>
      </c>
      <c r="AG35" s="1046"/>
      <c r="AH35" s="1046"/>
      <c r="AI35" s="1046"/>
      <c r="AJ35" s="1047"/>
      <c r="AK35" s="1006">
        <v>35</v>
      </c>
      <c r="AL35" s="997"/>
      <c r="AM35" s="997"/>
      <c r="AN35" s="997"/>
      <c r="AO35" s="997"/>
      <c r="AP35" s="997">
        <v>1489</v>
      </c>
      <c r="AQ35" s="997"/>
      <c r="AR35" s="997"/>
      <c r="AS35" s="997"/>
      <c r="AT35" s="997"/>
      <c r="AU35" s="997">
        <v>61</v>
      </c>
      <c r="AV35" s="997"/>
      <c r="AW35" s="997"/>
      <c r="AX35" s="997"/>
      <c r="AY35" s="997"/>
      <c r="AZ35" s="1068"/>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705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389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392</v>
      </c>
      <c r="R66" s="1028"/>
      <c r="S66" s="1028"/>
      <c r="T66" s="1028"/>
      <c r="U66" s="1029"/>
      <c r="V66" s="1027" t="s">
        <v>393</v>
      </c>
      <c r="W66" s="1028"/>
      <c r="X66" s="1028"/>
      <c r="Y66" s="1028"/>
      <c r="Z66" s="1029"/>
      <c r="AA66" s="1027" t="s">
        <v>394</v>
      </c>
      <c r="AB66" s="1028"/>
      <c r="AC66" s="1028"/>
      <c r="AD66" s="1028"/>
      <c r="AE66" s="1029"/>
      <c r="AF66" s="1033" t="s">
        <v>395</v>
      </c>
      <c r="AG66" s="1034"/>
      <c r="AH66" s="1034"/>
      <c r="AI66" s="1034"/>
      <c r="AJ66" s="1035"/>
      <c r="AK66" s="1027" t="s">
        <v>396</v>
      </c>
      <c r="AL66" s="1022"/>
      <c r="AM66" s="1022"/>
      <c r="AN66" s="1022"/>
      <c r="AO66" s="1023"/>
      <c r="AP66" s="1027" t="s">
        <v>397</v>
      </c>
      <c r="AQ66" s="1028"/>
      <c r="AR66" s="1028"/>
      <c r="AS66" s="1028"/>
      <c r="AT66" s="1029"/>
      <c r="AU66" s="1027" t="s">
        <v>398</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548</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549</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v>0</v>
      </c>
      <c r="AL69" s="997"/>
      <c r="AM69" s="997"/>
      <c r="AN69" s="997"/>
      <c r="AO69" s="997"/>
      <c r="AP69" s="997">
        <v>403</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550</v>
      </c>
      <c r="C70" s="1001"/>
      <c r="D70" s="1001"/>
      <c r="E70" s="1001"/>
      <c r="F70" s="1001"/>
      <c r="G70" s="1001"/>
      <c r="H70" s="1001"/>
      <c r="I70" s="1001"/>
      <c r="J70" s="1001"/>
      <c r="K70" s="1001"/>
      <c r="L70" s="1001"/>
      <c r="M70" s="1001"/>
      <c r="N70" s="1001"/>
      <c r="O70" s="1001"/>
      <c r="P70" s="1002"/>
      <c r="Q70" s="1003">
        <v>24</v>
      </c>
      <c r="R70" s="997"/>
      <c r="S70" s="997"/>
      <c r="T70" s="997"/>
      <c r="U70" s="997"/>
      <c r="V70" s="997">
        <v>23</v>
      </c>
      <c r="W70" s="997"/>
      <c r="X70" s="997"/>
      <c r="Y70" s="997"/>
      <c r="Z70" s="997"/>
      <c r="AA70" s="997">
        <v>1</v>
      </c>
      <c r="AB70" s="997"/>
      <c r="AC70" s="997"/>
      <c r="AD70" s="997"/>
      <c r="AE70" s="997"/>
      <c r="AF70" s="997">
        <v>1</v>
      </c>
      <c r="AG70" s="997"/>
      <c r="AH70" s="997"/>
      <c r="AI70" s="997"/>
      <c r="AJ70" s="997"/>
      <c r="AK70" s="997">
        <v>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551</v>
      </c>
      <c r="C71" s="1001"/>
      <c r="D71" s="1001"/>
      <c r="E71" s="1001"/>
      <c r="F71" s="1001"/>
      <c r="G71" s="1001"/>
      <c r="H71" s="1001"/>
      <c r="I71" s="1001"/>
      <c r="J71" s="1001"/>
      <c r="K71" s="1001"/>
      <c r="L71" s="1001"/>
      <c r="M71" s="1001"/>
      <c r="N71" s="1001"/>
      <c r="O71" s="1001"/>
      <c r="P71" s="1002"/>
      <c r="Q71" s="1003">
        <v>729</v>
      </c>
      <c r="R71" s="997"/>
      <c r="S71" s="997"/>
      <c r="T71" s="997"/>
      <c r="U71" s="997"/>
      <c r="V71" s="997">
        <v>688</v>
      </c>
      <c r="W71" s="997"/>
      <c r="X71" s="997"/>
      <c r="Y71" s="997"/>
      <c r="Z71" s="997"/>
      <c r="AA71" s="997">
        <v>41</v>
      </c>
      <c r="AB71" s="997"/>
      <c r="AC71" s="997"/>
      <c r="AD71" s="997"/>
      <c r="AE71" s="997"/>
      <c r="AF71" s="997">
        <v>41</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552</v>
      </c>
      <c r="C72" s="1001"/>
      <c r="D72" s="1001"/>
      <c r="E72" s="1001"/>
      <c r="F72" s="1001"/>
      <c r="G72" s="1001"/>
      <c r="H72" s="1001"/>
      <c r="I72" s="1001"/>
      <c r="J72" s="1001"/>
      <c r="K72" s="1001"/>
      <c r="L72" s="1001"/>
      <c r="M72" s="1001"/>
      <c r="N72" s="1001"/>
      <c r="O72" s="1001"/>
      <c r="P72" s="1002"/>
      <c r="Q72" s="1003">
        <v>250943</v>
      </c>
      <c r="R72" s="997"/>
      <c r="S72" s="997"/>
      <c r="T72" s="997"/>
      <c r="U72" s="997"/>
      <c r="V72" s="997">
        <v>239378</v>
      </c>
      <c r="W72" s="997"/>
      <c r="X72" s="997"/>
      <c r="Y72" s="997"/>
      <c r="Z72" s="997"/>
      <c r="AA72" s="997">
        <v>11565</v>
      </c>
      <c r="AB72" s="997"/>
      <c r="AC72" s="997"/>
      <c r="AD72" s="997"/>
      <c r="AE72" s="997"/>
      <c r="AF72" s="997">
        <v>11565</v>
      </c>
      <c r="AG72" s="997"/>
      <c r="AH72" s="997"/>
      <c r="AI72" s="997"/>
      <c r="AJ72" s="997"/>
      <c r="AK72" s="997">
        <v>726</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553</v>
      </c>
      <c r="C73" s="1001"/>
      <c r="D73" s="1001"/>
      <c r="E73" s="1001"/>
      <c r="F73" s="1001"/>
      <c r="G73" s="1001"/>
      <c r="H73" s="1001"/>
      <c r="I73" s="1001"/>
      <c r="J73" s="1001"/>
      <c r="K73" s="1001"/>
      <c r="L73" s="1001"/>
      <c r="M73" s="1001"/>
      <c r="N73" s="1001"/>
      <c r="O73" s="1001"/>
      <c r="P73" s="1002"/>
      <c r="Q73" s="1003">
        <v>10258</v>
      </c>
      <c r="R73" s="997"/>
      <c r="S73" s="997"/>
      <c r="T73" s="997"/>
      <c r="U73" s="997"/>
      <c r="V73" s="997">
        <v>8973</v>
      </c>
      <c r="W73" s="997"/>
      <c r="X73" s="997"/>
      <c r="Y73" s="997"/>
      <c r="Z73" s="997"/>
      <c r="AA73" s="997">
        <v>1285</v>
      </c>
      <c r="AB73" s="997"/>
      <c r="AC73" s="997"/>
      <c r="AD73" s="997"/>
      <c r="AE73" s="997"/>
      <c r="AF73" s="997">
        <v>0</v>
      </c>
      <c r="AG73" s="997"/>
      <c r="AH73" s="997"/>
      <c r="AI73" s="997"/>
      <c r="AJ73" s="997"/>
      <c r="AK73" s="997">
        <v>16</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554</v>
      </c>
      <c r="C74" s="1001"/>
      <c r="D74" s="1001"/>
      <c r="E74" s="1001"/>
      <c r="F74" s="1001"/>
      <c r="G74" s="1001"/>
      <c r="H74" s="1001"/>
      <c r="I74" s="1001"/>
      <c r="J74" s="1001"/>
      <c r="K74" s="1001"/>
      <c r="L74" s="1001"/>
      <c r="M74" s="1001"/>
      <c r="N74" s="1001"/>
      <c r="O74" s="1001"/>
      <c r="P74" s="1002"/>
      <c r="Q74" s="1003">
        <v>1171</v>
      </c>
      <c r="R74" s="997"/>
      <c r="S74" s="997"/>
      <c r="T74" s="997"/>
      <c r="U74" s="997"/>
      <c r="V74" s="997">
        <v>1170</v>
      </c>
      <c r="W74" s="997"/>
      <c r="X74" s="997"/>
      <c r="Y74" s="997"/>
      <c r="Z74" s="997"/>
      <c r="AA74" s="997">
        <v>1</v>
      </c>
      <c r="AB74" s="997"/>
      <c r="AC74" s="997"/>
      <c r="AD74" s="997"/>
      <c r="AE74" s="997"/>
      <c r="AF74" s="997">
        <v>0</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555</v>
      </c>
      <c r="C75" s="1001"/>
      <c r="D75" s="1001"/>
      <c r="E75" s="1001"/>
      <c r="F75" s="1001"/>
      <c r="G75" s="1001"/>
      <c r="H75" s="1001"/>
      <c r="I75" s="1001"/>
      <c r="J75" s="1001"/>
      <c r="K75" s="1001"/>
      <c r="L75" s="1001"/>
      <c r="M75" s="1001"/>
      <c r="N75" s="1001"/>
      <c r="O75" s="1001"/>
      <c r="P75" s="1002"/>
      <c r="Q75" s="1004">
        <v>1</v>
      </c>
      <c r="R75" s="1005"/>
      <c r="S75" s="1005"/>
      <c r="T75" s="1005"/>
      <c r="U75" s="1006"/>
      <c r="V75" s="1007">
        <v>0</v>
      </c>
      <c r="W75" s="1005"/>
      <c r="X75" s="1005"/>
      <c r="Y75" s="1005"/>
      <c r="Z75" s="1006"/>
      <c r="AA75" s="1007">
        <v>1</v>
      </c>
      <c r="AB75" s="1005"/>
      <c r="AC75" s="1005"/>
      <c r="AD75" s="1005"/>
      <c r="AE75" s="1006"/>
      <c r="AF75" s="1007">
        <v>0</v>
      </c>
      <c r="AG75" s="1005"/>
      <c r="AH75" s="1005"/>
      <c r="AI75" s="1005"/>
      <c r="AJ75" s="1006"/>
      <c r="AK75" s="1007">
        <v>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556</v>
      </c>
      <c r="C76" s="1001"/>
      <c r="D76" s="1001"/>
      <c r="E76" s="1001"/>
      <c r="F76" s="1001"/>
      <c r="G76" s="1001"/>
      <c r="H76" s="1001"/>
      <c r="I76" s="1001"/>
      <c r="J76" s="1001"/>
      <c r="K76" s="1001"/>
      <c r="L76" s="1001"/>
      <c r="M76" s="1001"/>
      <c r="N76" s="1001"/>
      <c r="O76" s="1001"/>
      <c r="P76" s="1002"/>
      <c r="Q76" s="1004">
        <v>47</v>
      </c>
      <c r="R76" s="1005"/>
      <c r="S76" s="1005"/>
      <c r="T76" s="1005"/>
      <c r="U76" s="1006"/>
      <c r="V76" s="1007">
        <v>34</v>
      </c>
      <c r="W76" s="1005"/>
      <c r="X76" s="1005"/>
      <c r="Y76" s="1005"/>
      <c r="Z76" s="1006"/>
      <c r="AA76" s="1007">
        <v>13</v>
      </c>
      <c r="AB76" s="1005"/>
      <c r="AC76" s="1005"/>
      <c r="AD76" s="1005"/>
      <c r="AE76" s="1006"/>
      <c r="AF76" s="1007">
        <v>0</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557</v>
      </c>
      <c r="C77" s="1001"/>
      <c r="D77" s="1001"/>
      <c r="E77" s="1001"/>
      <c r="F77" s="1001"/>
      <c r="G77" s="1001"/>
      <c r="H77" s="1001"/>
      <c r="I77" s="1001"/>
      <c r="J77" s="1001"/>
      <c r="K77" s="1001"/>
      <c r="L77" s="1001"/>
      <c r="M77" s="1001"/>
      <c r="N77" s="1001"/>
      <c r="O77" s="1001"/>
      <c r="P77" s="1002"/>
      <c r="Q77" s="1004">
        <v>28</v>
      </c>
      <c r="R77" s="1005"/>
      <c r="S77" s="1005"/>
      <c r="T77" s="1005"/>
      <c r="U77" s="1006"/>
      <c r="V77" s="1007">
        <v>22</v>
      </c>
      <c r="W77" s="1005"/>
      <c r="X77" s="1005"/>
      <c r="Y77" s="1005"/>
      <c r="Z77" s="1006"/>
      <c r="AA77" s="1007">
        <v>6</v>
      </c>
      <c r="AB77" s="1005"/>
      <c r="AC77" s="1005"/>
      <c r="AD77" s="1005"/>
      <c r="AE77" s="1006"/>
      <c r="AF77" s="1007">
        <v>0</v>
      </c>
      <c r="AG77" s="1005"/>
      <c r="AH77" s="1005"/>
      <c r="AI77" s="1005"/>
      <c r="AJ77" s="1006"/>
      <c r="AK77" s="1007">
        <v>12</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284</v>
      </c>
      <c r="AG109" s="918"/>
      <c r="AH109" s="918"/>
      <c r="AI109" s="918"/>
      <c r="AJ109" s="919"/>
      <c r="AK109" s="920" t="s">
        <v>283</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284</v>
      </c>
      <c r="BW109" s="918"/>
      <c r="BX109" s="918"/>
      <c r="BY109" s="918"/>
      <c r="BZ109" s="919"/>
      <c r="CA109" s="920" t="s">
        <v>283</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284</v>
      </c>
      <c r="DM109" s="918"/>
      <c r="DN109" s="918"/>
      <c r="DO109" s="918"/>
      <c r="DP109" s="919"/>
      <c r="DQ109" s="920" t="s">
        <v>283</v>
      </c>
      <c r="DR109" s="918"/>
      <c r="DS109" s="918"/>
      <c r="DT109" s="918"/>
      <c r="DU109" s="919"/>
      <c r="DV109" s="920" t="s">
        <v>409</v>
      </c>
      <c r="DW109" s="918"/>
      <c r="DX109" s="918"/>
      <c r="DY109" s="918"/>
      <c r="DZ109" s="949"/>
    </row>
    <row r="110" spans="1:131" s="197" customFormat="1" ht="26.25" customHeight="1" x14ac:dyDescent="0.15">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932280</v>
      </c>
      <c r="AB110" s="903"/>
      <c r="AC110" s="903"/>
      <c r="AD110" s="903"/>
      <c r="AE110" s="904"/>
      <c r="AF110" s="905">
        <v>916045</v>
      </c>
      <c r="AG110" s="903"/>
      <c r="AH110" s="903"/>
      <c r="AI110" s="903"/>
      <c r="AJ110" s="904"/>
      <c r="AK110" s="905">
        <v>914930</v>
      </c>
      <c r="AL110" s="903"/>
      <c r="AM110" s="903"/>
      <c r="AN110" s="903"/>
      <c r="AO110" s="904"/>
      <c r="AP110" s="906">
        <v>20.3</v>
      </c>
      <c r="AQ110" s="907"/>
      <c r="AR110" s="907"/>
      <c r="AS110" s="907"/>
      <c r="AT110" s="908"/>
      <c r="AU110" s="950" t="s">
        <v>58</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8513781</v>
      </c>
      <c r="BR110" s="830"/>
      <c r="BS110" s="830"/>
      <c r="BT110" s="830"/>
      <c r="BU110" s="830"/>
      <c r="BV110" s="830">
        <v>8473351</v>
      </c>
      <c r="BW110" s="830"/>
      <c r="BX110" s="830"/>
      <c r="BY110" s="830"/>
      <c r="BZ110" s="830"/>
      <c r="CA110" s="830">
        <v>8861650</v>
      </c>
      <c r="CB110" s="830"/>
      <c r="CC110" s="830"/>
      <c r="CD110" s="830"/>
      <c r="CE110" s="830"/>
      <c r="CF110" s="891">
        <v>196.1</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415</v>
      </c>
      <c r="DH110" s="830"/>
      <c r="DI110" s="830"/>
      <c r="DJ110" s="830"/>
      <c r="DK110" s="830"/>
      <c r="DL110" s="830" t="s">
        <v>415</v>
      </c>
      <c r="DM110" s="830"/>
      <c r="DN110" s="830"/>
      <c r="DO110" s="830"/>
      <c r="DP110" s="830"/>
      <c r="DQ110" s="830" t="s">
        <v>415</v>
      </c>
      <c r="DR110" s="830"/>
      <c r="DS110" s="830"/>
      <c r="DT110" s="830"/>
      <c r="DU110" s="830"/>
      <c r="DV110" s="831" t="s">
        <v>415</v>
      </c>
      <c r="DW110" s="831"/>
      <c r="DX110" s="831"/>
      <c r="DY110" s="831"/>
      <c r="DZ110" s="832"/>
    </row>
    <row r="111" spans="1:131" s="197" customFormat="1" ht="26.25" customHeight="1" x14ac:dyDescent="0.15">
      <c r="A111" s="808" t="s">
        <v>416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v>23744</v>
      </c>
      <c r="BR111" s="801"/>
      <c r="BS111" s="801"/>
      <c r="BT111" s="801"/>
      <c r="BU111" s="801"/>
      <c r="BV111" s="801">
        <v>1164</v>
      </c>
      <c r="BW111" s="801"/>
      <c r="BX111" s="801"/>
      <c r="BY111" s="801"/>
      <c r="BZ111" s="801"/>
      <c r="CA111" s="801">
        <v>1164</v>
      </c>
      <c r="CB111" s="801"/>
      <c r="CC111" s="801"/>
      <c r="CD111" s="801"/>
      <c r="CE111" s="801"/>
      <c r="CF111" s="878">
        <v>0</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419</v>
      </c>
      <c r="DH111" s="801"/>
      <c r="DI111" s="801"/>
      <c r="DJ111" s="801"/>
      <c r="DK111" s="801"/>
      <c r="DL111" s="801" t="s">
        <v>419</v>
      </c>
      <c r="DM111" s="801"/>
      <c r="DN111" s="801"/>
      <c r="DO111" s="801"/>
      <c r="DP111" s="801"/>
      <c r="DQ111" s="801" t="s">
        <v>419</v>
      </c>
      <c r="DR111" s="801"/>
      <c r="DS111" s="801"/>
      <c r="DT111" s="801"/>
      <c r="DU111" s="801"/>
      <c r="DV111" s="853" t="s">
        <v>419</v>
      </c>
      <c r="DW111" s="853"/>
      <c r="DX111" s="853"/>
      <c r="DY111" s="853"/>
      <c r="DZ111" s="854"/>
    </row>
    <row r="112" spans="1:131" s="197" customFormat="1" ht="26.25" customHeight="1" x14ac:dyDescent="0.15">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4525758</v>
      </c>
      <c r="BR112" s="801"/>
      <c r="BS112" s="801"/>
      <c r="BT112" s="801"/>
      <c r="BU112" s="801"/>
      <c r="BV112" s="801">
        <v>4364650</v>
      </c>
      <c r="BW112" s="801"/>
      <c r="BX112" s="801"/>
      <c r="BY112" s="801"/>
      <c r="BZ112" s="801"/>
      <c r="CA112" s="801">
        <v>4202687</v>
      </c>
      <c r="CB112" s="801"/>
      <c r="CC112" s="801"/>
      <c r="CD112" s="801"/>
      <c r="CE112" s="801"/>
      <c r="CF112" s="878">
        <v>93</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1164</v>
      </c>
      <c r="DH112" s="801"/>
      <c r="DI112" s="801"/>
      <c r="DJ112" s="801"/>
      <c r="DK112" s="801"/>
      <c r="DL112" s="801">
        <v>1164</v>
      </c>
      <c r="DM112" s="801"/>
      <c r="DN112" s="801"/>
      <c r="DO112" s="801"/>
      <c r="DP112" s="801"/>
      <c r="DQ112" s="801">
        <v>1164</v>
      </c>
      <c r="DR112" s="801"/>
      <c r="DS112" s="801"/>
      <c r="DT112" s="801"/>
      <c r="DU112" s="801"/>
      <c r="DV112" s="853">
        <v>0</v>
      </c>
      <c r="DW112" s="853"/>
      <c r="DX112" s="853"/>
      <c r="DY112" s="853"/>
      <c r="DZ112" s="854"/>
    </row>
    <row r="113" spans="1:130" s="197" customFormat="1" ht="26.25" customHeight="1" x14ac:dyDescent="0.15">
      <c r="A113" s="934"/>
      <c r="B113" s="935"/>
      <c r="C113" s="798" t="s">
        <v>424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312046</v>
      </c>
      <c r="AB113" s="939"/>
      <c r="AC113" s="939"/>
      <c r="AD113" s="939"/>
      <c r="AE113" s="940"/>
      <c r="AF113" s="941">
        <v>289980</v>
      </c>
      <c r="AG113" s="939"/>
      <c r="AH113" s="939"/>
      <c r="AI113" s="939"/>
      <c r="AJ113" s="940"/>
      <c r="AK113" s="941">
        <v>289794</v>
      </c>
      <c r="AL113" s="939"/>
      <c r="AM113" s="939"/>
      <c r="AN113" s="939"/>
      <c r="AO113" s="940"/>
      <c r="AP113" s="942">
        <v>6.4</v>
      </c>
      <c r="AQ113" s="943"/>
      <c r="AR113" s="943"/>
      <c r="AS113" s="943"/>
      <c r="AT113" s="944"/>
      <c r="AU113" s="953"/>
      <c r="AV113" s="954"/>
      <c r="AW113" s="954"/>
      <c r="AX113" s="954"/>
      <c r="AY113" s="955"/>
      <c r="AZ113" s="797" t="s">
        <v>425</v>
      </c>
      <c r="BA113" s="798"/>
      <c r="BB113" s="798"/>
      <c r="BC113" s="798"/>
      <c r="BD113" s="798"/>
      <c r="BE113" s="798"/>
      <c r="BF113" s="798"/>
      <c r="BG113" s="798"/>
      <c r="BH113" s="798"/>
      <c r="BI113" s="798"/>
      <c r="BJ113" s="798"/>
      <c r="BK113" s="798"/>
      <c r="BL113" s="798"/>
      <c r="BM113" s="798"/>
      <c r="BN113" s="798"/>
      <c r="BO113" s="798"/>
      <c r="BP113" s="799"/>
      <c r="BQ113" s="800">
        <v>18122</v>
      </c>
      <c r="BR113" s="801"/>
      <c r="BS113" s="801"/>
      <c r="BT113" s="801"/>
      <c r="BU113" s="801"/>
      <c r="BV113" s="801">
        <v>16432</v>
      </c>
      <c r="BW113" s="801"/>
      <c r="BX113" s="801"/>
      <c r="BY113" s="801"/>
      <c r="BZ113" s="801"/>
      <c r="CA113" s="801">
        <v>14675</v>
      </c>
      <c r="CB113" s="801"/>
      <c r="CC113" s="801"/>
      <c r="CD113" s="801"/>
      <c r="CE113" s="801"/>
      <c r="CF113" s="878">
        <v>0.3</v>
      </c>
      <c r="CG113" s="879"/>
      <c r="CH113" s="879"/>
      <c r="CI113" s="879"/>
      <c r="CJ113" s="879"/>
      <c r="CK113" s="947"/>
      <c r="CL113" s="896"/>
      <c r="CM113" s="833" t="s">
        <v>426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24065</v>
      </c>
      <c r="AB114" s="814"/>
      <c r="AC114" s="814"/>
      <c r="AD114" s="814"/>
      <c r="AE114" s="815"/>
      <c r="AF114" s="816">
        <v>16902</v>
      </c>
      <c r="AG114" s="814"/>
      <c r="AH114" s="814"/>
      <c r="AI114" s="814"/>
      <c r="AJ114" s="815"/>
      <c r="AK114" s="816">
        <v>15962</v>
      </c>
      <c r="AL114" s="814"/>
      <c r="AM114" s="814"/>
      <c r="AN114" s="814"/>
      <c r="AO114" s="815"/>
      <c r="AP114" s="784">
        <v>0.4</v>
      </c>
      <c r="AQ114" s="785"/>
      <c r="AR114" s="785"/>
      <c r="AS114" s="785"/>
      <c r="AT114" s="786"/>
      <c r="AU114" s="953"/>
      <c r="AV114" s="954"/>
      <c r="AW114" s="954"/>
      <c r="AX114" s="954"/>
      <c r="AY114" s="955"/>
      <c r="AZ114" s="797" t="s">
        <v>428</v>
      </c>
      <c r="BA114" s="798"/>
      <c r="BB114" s="798"/>
      <c r="BC114" s="798"/>
      <c r="BD114" s="798"/>
      <c r="BE114" s="798"/>
      <c r="BF114" s="798"/>
      <c r="BG114" s="798"/>
      <c r="BH114" s="798"/>
      <c r="BI114" s="798"/>
      <c r="BJ114" s="798"/>
      <c r="BK114" s="798"/>
      <c r="BL114" s="798"/>
      <c r="BM114" s="798"/>
      <c r="BN114" s="798"/>
      <c r="BO114" s="798"/>
      <c r="BP114" s="799"/>
      <c r="BQ114" s="800">
        <v>1451325</v>
      </c>
      <c r="BR114" s="801"/>
      <c r="BS114" s="801"/>
      <c r="BT114" s="801"/>
      <c r="BU114" s="801"/>
      <c r="BV114" s="801">
        <v>1288184</v>
      </c>
      <c r="BW114" s="801"/>
      <c r="BX114" s="801"/>
      <c r="BY114" s="801"/>
      <c r="BZ114" s="801"/>
      <c r="CA114" s="801">
        <v>1222221</v>
      </c>
      <c r="CB114" s="801"/>
      <c r="CC114" s="801"/>
      <c r="CD114" s="801"/>
      <c r="CE114" s="801"/>
      <c r="CF114" s="878">
        <v>27.1</v>
      </c>
      <c r="CG114" s="879"/>
      <c r="CH114" s="879"/>
      <c r="CI114" s="879"/>
      <c r="CJ114" s="879"/>
      <c r="CK114" s="947"/>
      <c r="CL114" s="896"/>
      <c r="CM114" s="833" t="s">
        <v>429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430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44677</v>
      </c>
      <c r="AB115" s="939"/>
      <c r="AC115" s="939"/>
      <c r="AD115" s="939"/>
      <c r="AE115" s="940"/>
      <c r="AF115" s="941">
        <v>23217</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431</v>
      </c>
      <c r="BA115" s="798"/>
      <c r="BB115" s="798"/>
      <c r="BC115" s="798"/>
      <c r="BD115" s="798"/>
      <c r="BE115" s="798"/>
      <c r="BF115" s="798"/>
      <c r="BG115" s="798"/>
      <c r="BH115" s="798"/>
      <c r="BI115" s="798"/>
      <c r="BJ115" s="798"/>
      <c r="BK115" s="798"/>
      <c r="BL115" s="798"/>
      <c r="BM115" s="798"/>
      <c r="BN115" s="798"/>
      <c r="BO115" s="798"/>
      <c r="BP115" s="799"/>
      <c r="BQ115" s="800">
        <v>3000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432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433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970</v>
      </c>
      <c r="AB116" s="814"/>
      <c r="AC116" s="814"/>
      <c r="AD116" s="814"/>
      <c r="AE116" s="815"/>
      <c r="AF116" s="816">
        <v>314</v>
      </c>
      <c r="AG116" s="814"/>
      <c r="AH116" s="814"/>
      <c r="AI116" s="814"/>
      <c r="AJ116" s="815"/>
      <c r="AK116" s="816">
        <v>151</v>
      </c>
      <c r="AL116" s="814"/>
      <c r="AM116" s="814"/>
      <c r="AN116" s="814"/>
      <c r="AO116" s="815"/>
      <c r="AP116" s="784">
        <v>0</v>
      </c>
      <c r="AQ116" s="785"/>
      <c r="AR116" s="785"/>
      <c r="AS116" s="785"/>
      <c r="AT116" s="786"/>
      <c r="AU116" s="953"/>
      <c r="AV116" s="954"/>
      <c r="AW116" s="954"/>
      <c r="AX116" s="954"/>
      <c r="AY116" s="955"/>
      <c r="AZ116" s="797" t="s">
        <v>434</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436</v>
      </c>
      <c r="Z117" s="919"/>
      <c r="AA117" s="924">
        <v>1314038</v>
      </c>
      <c r="AB117" s="925"/>
      <c r="AC117" s="925"/>
      <c r="AD117" s="925"/>
      <c r="AE117" s="926"/>
      <c r="AF117" s="928">
        <v>1246458</v>
      </c>
      <c r="AG117" s="925"/>
      <c r="AH117" s="925"/>
      <c r="AI117" s="925"/>
      <c r="AJ117" s="926"/>
      <c r="AK117" s="928">
        <v>1220837</v>
      </c>
      <c r="AL117" s="925"/>
      <c r="AM117" s="925"/>
      <c r="AN117" s="925"/>
      <c r="AO117" s="926"/>
      <c r="AP117" s="929"/>
      <c r="AQ117" s="930"/>
      <c r="AR117" s="930"/>
      <c r="AS117" s="930"/>
      <c r="AT117" s="931"/>
      <c r="AU117" s="953"/>
      <c r="AV117" s="954"/>
      <c r="AW117" s="954"/>
      <c r="AX117" s="954"/>
      <c r="AY117" s="955"/>
      <c r="AZ117" s="875" t="s">
        <v>437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284</v>
      </c>
      <c r="AG118" s="918"/>
      <c r="AH118" s="918"/>
      <c r="AI118" s="918"/>
      <c r="AJ118" s="919"/>
      <c r="AK118" s="920" t="s">
        <v>283</v>
      </c>
      <c r="AL118" s="918"/>
      <c r="AM118" s="918"/>
      <c r="AN118" s="918"/>
      <c r="AO118" s="919"/>
      <c r="AP118" s="921" t="s">
        <v>409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439</v>
      </c>
      <c r="BP118" s="868"/>
      <c r="BQ118" s="887">
        <v>14535730</v>
      </c>
      <c r="BR118" s="888"/>
      <c r="BS118" s="888"/>
      <c r="BT118" s="888"/>
      <c r="BU118" s="888"/>
      <c r="BV118" s="888">
        <v>14143781</v>
      </c>
      <c r="BW118" s="888"/>
      <c r="BX118" s="888"/>
      <c r="BY118" s="888"/>
      <c r="BZ118" s="888"/>
      <c r="CA118" s="888">
        <v>14302397</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2045094</v>
      </c>
      <c r="BR119" s="830"/>
      <c r="BS119" s="830"/>
      <c r="BT119" s="830"/>
      <c r="BU119" s="830"/>
      <c r="BV119" s="830">
        <v>1212466</v>
      </c>
      <c r="BW119" s="830"/>
      <c r="BX119" s="830"/>
      <c r="BY119" s="830"/>
      <c r="BZ119" s="830"/>
      <c r="CA119" s="830">
        <v>1764677</v>
      </c>
      <c r="CB119" s="830"/>
      <c r="CC119" s="830"/>
      <c r="CD119" s="830"/>
      <c r="CE119" s="830"/>
      <c r="CF119" s="891">
        <v>39.1</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22580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747028</v>
      </c>
      <c r="BR120" s="801"/>
      <c r="BS120" s="801"/>
      <c r="BT120" s="801"/>
      <c r="BU120" s="801"/>
      <c r="BV120" s="801">
        <v>698228</v>
      </c>
      <c r="BW120" s="801"/>
      <c r="BX120" s="801"/>
      <c r="BY120" s="801"/>
      <c r="BZ120" s="801"/>
      <c r="CA120" s="801">
        <v>660309</v>
      </c>
      <c r="CB120" s="801"/>
      <c r="CC120" s="801"/>
      <c r="CD120" s="801"/>
      <c r="CE120" s="801"/>
      <c r="CF120" s="878">
        <v>14.6</v>
      </c>
      <c r="CG120" s="879"/>
      <c r="CH120" s="879"/>
      <c r="CI120" s="879"/>
      <c r="CJ120" s="879"/>
      <c r="CK120" s="880" t="s">
        <v>445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2236714</v>
      </c>
      <c r="DH120" s="830"/>
      <c r="DI120" s="830"/>
      <c r="DJ120" s="830"/>
      <c r="DK120" s="830"/>
      <c r="DL120" s="830">
        <v>2152251</v>
      </c>
      <c r="DM120" s="830"/>
      <c r="DN120" s="830"/>
      <c r="DO120" s="830"/>
      <c r="DP120" s="830"/>
      <c r="DQ120" s="830">
        <v>2064084</v>
      </c>
      <c r="DR120" s="830"/>
      <c r="DS120" s="830"/>
      <c r="DT120" s="830"/>
      <c r="DU120" s="830"/>
      <c r="DV120" s="831">
        <v>45.7</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8588395</v>
      </c>
      <c r="BR121" s="888"/>
      <c r="BS121" s="888"/>
      <c r="BT121" s="888"/>
      <c r="BU121" s="888"/>
      <c r="BV121" s="888">
        <v>8637254</v>
      </c>
      <c r="BW121" s="888"/>
      <c r="BX121" s="888"/>
      <c r="BY121" s="888"/>
      <c r="BZ121" s="888"/>
      <c r="CA121" s="888">
        <v>8811900</v>
      </c>
      <c r="CB121" s="888"/>
      <c r="CC121" s="888"/>
      <c r="CD121" s="888"/>
      <c r="CE121" s="888"/>
      <c r="CF121" s="889">
        <v>195</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1218499</v>
      </c>
      <c r="DH121" s="801"/>
      <c r="DI121" s="801"/>
      <c r="DJ121" s="801"/>
      <c r="DK121" s="801"/>
      <c r="DL121" s="801">
        <v>1196340</v>
      </c>
      <c r="DM121" s="801"/>
      <c r="DN121" s="801"/>
      <c r="DO121" s="801"/>
      <c r="DP121" s="801"/>
      <c r="DQ121" s="801">
        <v>1187066</v>
      </c>
      <c r="DR121" s="801"/>
      <c r="DS121" s="801"/>
      <c r="DT121" s="801"/>
      <c r="DU121" s="801"/>
      <c r="DV121" s="853">
        <v>26.3</v>
      </c>
      <c r="DW121" s="853"/>
      <c r="DX121" s="853"/>
      <c r="DY121" s="853"/>
      <c r="DZ121" s="854"/>
    </row>
    <row r="122" spans="1:130" s="197" customFormat="1" ht="26.25" customHeight="1" x14ac:dyDescent="0.15">
      <c r="A122" s="895"/>
      <c r="B122" s="896"/>
      <c r="C122" s="833" t="s">
        <v>429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448</v>
      </c>
      <c r="BP122" s="868"/>
      <c r="BQ122" s="869">
        <v>11380517</v>
      </c>
      <c r="BR122" s="870"/>
      <c r="BS122" s="870"/>
      <c r="BT122" s="870"/>
      <c r="BU122" s="870"/>
      <c r="BV122" s="870">
        <v>10547948</v>
      </c>
      <c r="BW122" s="870"/>
      <c r="BX122" s="870"/>
      <c r="BY122" s="870"/>
      <c r="BZ122" s="870"/>
      <c r="CA122" s="870">
        <v>11236886</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726750</v>
      </c>
      <c r="DH122" s="801"/>
      <c r="DI122" s="801"/>
      <c r="DJ122" s="801"/>
      <c r="DK122" s="801"/>
      <c r="DL122" s="801">
        <v>778877</v>
      </c>
      <c r="DM122" s="801"/>
      <c r="DN122" s="801"/>
      <c r="DO122" s="801"/>
      <c r="DP122" s="801"/>
      <c r="DQ122" s="801">
        <v>741740</v>
      </c>
      <c r="DR122" s="801"/>
      <c r="DS122" s="801"/>
      <c r="DT122" s="801"/>
      <c r="DU122" s="801"/>
      <c r="DV122" s="853">
        <v>16.399999999999999</v>
      </c>
      <c r="DW122" s="853"/>
      <c r="DX122" s="853"/>
      <c r="DY122" s="853"/>
      <c r="DZ122" s="854"/>
    </row>
    <row r="123" spans="1:130" s="197" customFormat="1" ht="26.25" customHeight="1" thickBot="1" x14ac:dyDescent="0.2">
      <c r="A123" s="895"/>
      <c r="B123" s="896"/>
      <c r="C123" s="833" t="s">
        <v>435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72.3</v>
      </c>
      <c r="BR123" s="862"/>
      <c r="BS123" s="862"/>
      <c r="BT123" s="862"/>
      <c r="BU123" s="862"/>
      <c r="BV123" s="862">
        <v>82.8</v>
      </c>
      <c r="BW123" s="862"/>
      <c r="BX123" s="862"/>
      <c r="BY123" s="862"/>
      <c r="BZ123" s="862"/>
      <c r="CA123" s="862">
        <v>67.8</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v>182037</v>
      </c>
      <c r="DH123" s="814"/>
      <c r="DI123" s="814"/>
      <c r="DJ123" s="814"/>
      <c r="DK123" s="815"/>
      <c r="DL123" s="816">
        <v>137456</v>
      </c>
      <c r="DM123" s="814"/>
      <c r="DN123" s="814"/>
      <c r="DO123" s="814"/>
      <c r="DP123" s="815"/>
      <c r="DQ123" s="816">
        <v>109724</v>
      </c>
      <c r="DR123" s="814"/>
      <c r="DS123" s="814"/>
      <c r="DT123" s="814"/>
      <c r="DU123" s="815"/>
      <c r="DV123" s="784">
        <v>2.4</v>
      </c>
      <c r="DW123" s="785"/>
      <c r="DX123" s="785"/>
      <c r="DY123" s="785"/>
      <c r="DZ123" s="786"/>
    </row>
    <row r="124" spans="1:130" s="197" customFormat="1" ht="26.25" customHeight="1" x14ac:dyDescent="0.15">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v>161758</v>
      </c>
      <c r="DH124" s="747"/>
      <c r="DI124" s="747"/>
      <c r="DJ124" s="747"/>
      <c r="DK124" s="748"/>
      <c r="DL124" s="749">
        <v>99726</v>
      </c>
      <c r="DM124" s="747"/>
      <c r="DN124" s="747"/>
      <c r="DO124" s="747"/>
      <c r="DP124" s="748"/>
      <c r="DQ124" s="749">
        <v>100073</v>
      </c>
      <c r="DR124" s="747"/>
      <c r="DS124" s="747"/>
      <c r="DT124" s="747"/>
      <c r="DU124" s="748"/>
      <c r="DV124" s="837">
        <v>2.2000000000000002</v>
      </c>
      <c r="DW124" s="838"/>
      <c r="DX124" s="838"/>
      <c r="DY124" s="838"/>
      <c r="DZ124" s="839"/>
    </row>
    <row r="125" spans="1:130" s="197" customFormat="1" ht="26.25" customHeight="1" thickBot="1" x14ac:dyDescent="0.2">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44677</v>
      </c>
      <c r="AB126" s="814"/>
      <c r="AC126" s="814"/>
      <c r="AD126" s="814"/>
      <c r="AE126" s="815"/>
      <c r="AF126" s="816">
        <v>23217</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459</v>
      </c>
      <c r="AY127" s="788"/>
      <c r="AZ127" s="788"/>
      <c r="BA127" s="788"/>
      <c r="BB127" s="788"/>
      <c r="BC127" s="788"/>
      <c r="BD127" s="788"/>
      <c r="BE127" s="789"/>
      <c r="BF127" s="790" t="s">
        <v>110</v>
      </c>
      <c r="BG127" s="791"/>
      <c r="BH127" s="791"/>
      <c r="BI127" s="791"/>
      <c r="BJ127" s="791"/>
      <c r="BK127" s="791"/>
      <c r="BL127" s="792"/>
      <c r="BM127" s="790">
        <v>14.81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3000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50081</v>
      </c>
      <c r="AB128" s="754"/>
      <c r="AC128" s="754"/>
      <c r="AD128" s="754"/>
      <c r="AE128" s="755"/>
      <c r="AF128" s="756">
        <v>50907</v>
      </c>
      <c r="AG128" s="754"/>
      <c r="AH128" s="754"/>
      <c r="AI128" s="754"/>
      <c r="AJ128" s="755"/>
      <c r="AK128" s="756">
        <v>52020</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110</v>
      </c>
      <c r="BG128" s="821"/>
      <c r="BH128" s="821"/>
      <c r="BI128" s="821"/>
      <c r="BJ128" s="821"/>
      <c r="BK128" s="821"/>
      <c r="BL128" s="822"/>
      <c r="BM128" s="820">
        <v>19.809999999999999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5126952</v>
      </c>
      <c r="AB129" s="814"/>
      <c r="AC129" s="814"/>
      <c r="AD129" s="814"/>
      <c r="AE129" s="815"/>
      <c r="AF129" s="816">
        <v>5121564</v>
      </c>
      <c r="AG129" s="814"/>
      <c r="AH129" s="814"/>
      <c r="AI129" s="814"/>
      <c r="AJ129" s="815"/>
      <c r="AK129" s="816">
        <v>5299297</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763417</v>
      </c>
      <c r="AB130" s="814"/>
      <c r="AC130" s="814"/>
      <c r="AD130" s="814"/>
      <c r="AE130" s="815"/>
      <c r="AF130" s="816">
        <v>781185</v>
      </c>
      <c r="AG130" s="814"/>
      <c r="AH130" s="814"/>
      <c r="AI130" s="814"/>
      <c r="AJ130" s="815"/>
      <c r="AK130" s="816">
        <v>781363</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67.8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4363535</v>
      </c>
      <c r="AB131" s="747"/>
      <c r="AC131" s="747"/>
      <c r="AD131" s="747"/>
      <c r="AE131" s="748"/>
      <c r="AF131" s="749">
        <v>4340379</v>
      </c>
      <c r="AG131" s="747"/>
      <c r="AH131" s="747"/>
      <c r="AI131" s="747"/>
      <c r="AJ131" s="748"/>
      <c r="AK131" s="749">
        <v>4517934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11.47097479</v>
      </c>
      <c r="AB132" s="770"/>
      <c r="AC132" s="770"/>
      <c r="AD132" s="770"/>
      <c r="AE132" s="771"/>
      <c r="AF132" s="772">
        <v>9.5467699939999999</v>
      </c>
      <c r="AG132" s="770"/>
      <c r="AH132" s="770"/>
      <c r="AI132" s="770"/>
      <c r="AJ132" s="771"/>
      <c r="AK132" s="772">
        <v>8.5759110249999999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12.5</v>
      </c>
      <c r="AB133" s="779"/>
      <c r="AC133" s="779"/>
      <c r="AD133" s="779"/>
      <c r="AE133" s="780"/>
      <c r="AF133" s="778">
        <v>11.3</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1431189</v>
      </c>
      <c r="L9" s="264">
        <v>94232</v>
      </c>
      <c r="M9" s="265">
        <v>80077</v>
      </c>
      <c r="N9" s="266">
        <v>17.7</v>
      </c>
    </row>
    <row r="10" spans="1:16" x14ac:dyDescent="0.15">
      <c r="A10" s="248"/>
      <c r="B10" s="244"/>
      <c r="C10" s="244"/>
      <c r="D10" s="244"/>
      <c r="E10" s="244"/>
      <c r="F10" s="244"/>
      <c r="G10" s="1163" t="s">
        <v>481</v>
      </c>
      <c r="H10" s="1164"/>
      <c r="I10" s="1164"/>
      <c r="J10" s="1165"/>
      <c r="K10" s="267">
        <v>26950</v>
      </c>
      <c r="L10" s="268">
        <v>1774</v>
      </c>
      <c r="M10" s="269">
        <v>7955</v>
      </c>
      <c r="N10" s="270">
        <v>-77.7</v>
      </c>
    </row>
    <row r="11" spans="1:16" ht="13.5" customHeight="1" x14ac:dyDescent="0.15">
      <c r="A11" s="248"/>
      <c r="B11" s="244"/>
      <c r="C11" s="244"/>
      <c r="D11" s="244"/>
      <c r="E11" s="244"/>
      <c r="F11" s="244"/>
      <c r="G11" s="1163" t="s">
        <v>482</v>
      </c>
      <c r="H11" s="1164"/>
      <c r="I11" s="1164"/>
      <c r="J11" s="1165"/>
      <c r="K11" s="267">
        <v>190865</v>
      </c>
      <c r="L11" s="268">
        <v>12567</v>
      </c>
      <c r="M11" s="269">
        <v>10951</v>
      </c>
      <c r="N11" s="270">
        <v>14.8</v>
      </c>
    </row>
    <row r="12" spans="1:16" ht="13.5" customHeight="1" x14ac:dyDescent="0.15">
      <c r="A12" s="248"/>
      <c r="B12" s="244"/>
      <c r="C12" s="244"/>
      <c r="D12" s="244"/>
      <c r="E12" s="244"/>
      <c r="F12" s="244"/>
      <c r="G12" s="1163" t="s">
        <v>483</v>
      </c>
      <c r="H12" s="1164"/>
      <c r="I12" s="1164"/>
      <c r="J12" s="1165"/>
      <c r="K12" s="267" t="s">
        <v>484</v>
      </c>
      <c r="L12" s="268" t="s">
        <v>484</v>
      </c>
      <c r="M12" s="269">
        <v>416</v>
      </c>
      <c r="N12" s="270" t="s">
        <v>484</v>
      </c>
    </row>
    <row r="13" spans="1:16" ht="13.5" customHeight="1" x14ac:dyDescent="0.15">
      <c r="A13" s="248"/>
      <c r="B13" s="244"/>
      <c r="C13" s="244"/>
      <c r="D13" s="244"/>
      <c r="E13" s="244"/>
      <c r="F13" s="244"/>
      <c r="G13" s="1163" t="s">
        <v>485</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486</v>
      </c>
      <c r="H14" s="1164"/>
      <c r="I14" s="1164"/>
      <c r="J14" s="1165"/>
      <c r="K14" s="267">
        <v>50228</v>
      </c>
      <c r="L14" s="268">
        <v>3307</v>
      </c>
      <c r="M14" s="269">
        <v>3811</v>
      </c>
      <c r="N14" s="270">
        <v>-13.2</v>
      </c>
    </row>
    <row r="15" spans="1:16" ht="13.5" customHeight="1" x14ac:dyDescent="0.15">
      <c r="A15" s="248"/>
      <c r="B15" s="244"/>
      <c r="C15" s="244"/>
      <c r="D15" s="244"/>
      <c r="E15" s="244"/>
      <c r="F15" s="244"/>
      <c r="G15" s="1163" t="s">
        <v>487</v>
      </c>
      <c r="H15" s="1164"/>
      <c r="I15" s="1164"/>
      <c r="J15" s="1165"/>
      <c r="K15" s="267">
        <v>66110</v>
      </c>
      <c r="L15" s="268">
        <v>4353</v>
      </c>
      <c r="M15" s="269">
        <v>1566</v>
      </c>
      <c r="N15" s="270">
        <v>178</v>
      </c>
    </row>
    <row r="16" spans="1:16" x14ac:dyDescent="0.15">
      <c r="A16" s="248"/>
      <c r="B16" s="244"/>
      <c r="C16" s="244"/>
      <c r="D16" s="244"/>
      <c r="E16" s="244"/>
      <c r="F16" s="244"/>
      <c r="G16" s="1166" t="s">
        <v>488</v>
      </c>
      <c r="H16" s="1167"/>
      <c r="I16" s="1167"/>
      <c r="J16" s="1168"/>
      <c r="K16" s="268">
        <v>-131280</v>
      </c>
      <c r="L16" s="268">
        <v>-8644</v>
      </c>
      <c r="M16" s="269">
        <v>-8208</v>
      </c>
      <c r="N16" s="270">
        <v>5.3</v>
      </c>
    </row>
    <row r="17" spans="1:16" x14ac:dyDescent="0.15">
      <c r="A17" s="248"/>
      <c r="B17" s="244"/>
      <c r="C17" s="244"/>
      <c r="D17" s="244"/>
      <c r="E17" s="244"/>
      <c r="F17" s="244"/>
      <c r="G17" s="1166" t="s">
        <v>167</v>
      </c>
      <c r="H17" s="1167"/>
      <c r="I17" s="1167"/>
      <c r="J17" s="1168"/>
      <c r="K17" s="268">
        <v>1634062</v>
      </c>
      <c r="L17" s="268">
        <v>107589</v>
      </c>
      <c r="M17" s="269">
        <v>96567</v>
      </c>
      <c r="N17" s="270">
        <v>11.4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9.81</v>
      </c>
      <c r="L21" s="281">
        <v>8.9</v>
      </c>
      <c r="M21" s="282">
        <v>0.91</v>
      </c>
      <c r="N21" s="249"/>
      <c r="O21" s="283"/>
      <c r="P21" s="279"/>
    </row>
    <row r="22" spans="1:16" s="284" customFormat="1" x14ac:dyDescent="0.15">
      <c r="A22" s="279"/>
      <c r="B22" s="249"/>
      <c r="C22" s="249"/>
      <c r="D22" s="249"/>
      <c r="E22" s="249"/>
      <c r="F22" s="249"/>
      <c r="G22" s="1160" t="s">
        <v>494</v>
      </c>
      <c r="H22" s="1161"/>
      <c r="I22" s="1161"/>
      <c r="J22" s="1162"/>
      <c r="K22" s="285">
        <v>97.4</v>
      </c>
      <c r="L22" s="286">
        <v>97.4</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914930</v>
      </c>
      <c r="L32" s="294">
        <v>60240</v>
      </c>
      <c r="M32" s="295">
        <v>47101</v>
      </c>
      <c r="N32" s="296">
        <v>27.9</v>
      </c>
    </row>
    <row r="33" spans="1:16" ht="13.5" customHeight="1" x14ac:dyDescent="0.15">
      <c r="A33" s="248"/>
      <c r="B33" s="244"/>
      <c r="C33" s="244"/>
      <c r="D33" s="244"/>
      <c r="E33" s="244"/>
      <c r="F33" s="244"/>
      <c r="G33" s="1151" t="s">
        <v>499</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500</v>
      </c>
      <c r="H34" s="1152"/>
      <c r="I34" s="1152"/>
      <c r="J34" s="1153"/>
      <c r="K34" s="294" t="s">
        <v>484</v>
      </c>
      <c r="L34" s="294" t="s">
        <v>484</v>
      </c>
      <c r="M34" s="295">
        <v>22</v>
      </c>
      <c r="N34" s="296" t="s">
        <v>484</v>
      </c>
    </row>
    <row r="35" spans="1:16" ht="27" customHeight="1" x14ac:dyDescent="0.15">
      <c r="A35" s="248"/>
      <c r="B35" s="244"/>
      <c r="C35" s="244"/>
      <c r="D35" s="244"/>
      <c r="E35" s="244"/>
      <c r="F35" s="244"/>
      <c r="G35" s="1151" t="s">
        <v>501</v>
      </c>
      <c r="H35" s="1152"/>
      <c r="I35" s="1152"/>
      <c r="J35" s="1153"/>
      <c r="K35" s="294">
        <v>289794</v>
      </c>
      <c r="L35" s="294">
        <v>19080</v>
      </c>
      <c r="M35" s="295">
        <v>14567</v>
      </c>
      <c r="N35" s="296">
        <v>31</v>
      </c>
    </row>
    <row r="36" spans="1:16" ht="27" customHeight="1" x14ac:dyDescent="0.15">
      <c r="A36" s="248"/>
      <c r="B36" s="244"/>
      <c r="C36" s="244"/>
      <c r="D36" s="244"/>
      <c r="E36" s="244"/>
      <c r="F36" s="244"/>
      <c r="G36" s="1151" t="s">
        <v>502</v>
      </c>
      <c r="H36" s="1152"/>
      <c r="I36" s="1152"/>
      <c r="J36" s="1153"/>
      <c r="K36" s="294">
        <v>15962</v>
      </c>
      <c r="L36" s="294">
        <v>1051</v>
      </c>
      <c r="M36" s="295">
        <v>3162</v>
      </c>
      <c r="N36" s="296">
        <v>-66.8</v>
      </c>
    </row>
    <row r="37" spans="1:16" ht="13.5" customHeight="1" x14ac:dyDescent="0.15">
      <c r="A37" s="248"/>
      <c r="B37" s="244"/>
      <c r="C37" s="244"/>
      <c r="D37" s="244"/>
      <c r="E37" s="244"/>
      <c r="F37" s="244"/>
      <c r="G37" s="1151" t="s">
        <v>503</v>
      </c>
      <c r="H37" s="1152"/>
      <c r="I37" s="1152"/>
      <c r="J37" s="1153"/>
      <c r="K37" s="294" t="s">
        <v>484</v>
      </c>
      <c r="L37" s="294" t="s">
        <v>484</v>
      </c>
      <c r="M37" s="295">
        <v>1050</v>
      </c>
      <c r="N37" s="296" t="s">
        <v>484</v>
      </c>
    </row>
    <row r="38" spans="1:16" ht="27" customHeight="1" x14ac:dyDescent="0.15">
      <c r="A38" s="248"/>
      <c r="B38" s="244"/>
      <c r="C38" s="244"/>
      <c r="D38" s="244"/>
      <c r="E38" s="244"/>
      <c r="F38" s="244"/>
      <c r="G38" s="1154" t="s">
        <v>504</v>
      </c>
      <c r="H38" s="1155"/>
      <c r="I38" s="1155"/>
      <c r="J38" s="1156"/>
      <c r="K38" s="297">
        <v>151</v>
      </c>
      <c r="L38" s="297">
        <v>10</v>
      </c>
      <c r="M38" s="298">
        <v>8</v>
      </c>
      <c r="N38" s="299">
        <v>25</v>
      </c>
      <c r="O38" s="293"/>
    </row>
    <row r="39" spans="1:16" x14ac:dyDescent="0.15">
      <c r="A39" s="248"/>
      <c r="B39" s="244"/>
      <c r="C39" s="244"/>
      <c r="D39" s="244"/>
      <c r="E39" s="244"/>
      <c r="F39" s="244"/>
      <c r="G39" s="1154" t="s">
        <v>505</v>
      </c>
      <c r="H39" s="1155"/>
      <c r="I39" s="1155"/>
      <c r="J39" s="1156"/>
      <c r="K39" s="300">
        <v>-52020</v>
      </c>
      <c r="L39" s="300">
        <v>-3425</v>
      </c>
      <c r="M39" s="301">
        <v>-3518</v>
      </c>
      <c r="N39" s="302">
        <v>-2.6</v>
      </c>
      <c r="O39" s="293"/>
    </row>
    <row r="40" spans="1:16" ht="27" customHeight="1" x14ac:dyDescent="0.15">
      <c r="A40" s="248"/>
      <c r="B40" s="244"/>
      <c r="C40" s="244"/>
      <c r="D40" s="244"/>
      <c r="E40" s="244"/>
      <c r="F40" s="244"/>
      <c r="G40" s="1151" t="s">
        <v>506</v>
      </c>
      <c r="H40" s="1152"/>
      <c r="I40" s="1152"/>
      <c r="J40" s="1153"/>
      <c r="K40" s="300">
        <v>-781363</v>
      </c>
      <c r="L40" s="300">
        <v>-51446</v>
      </c>
      <c r="M40" s="301">
        <v>-41712</v>
      </c>
      <c r="N40" s="302">
        <v>23.3</v>
      </c>
      <c r="O40" s="293"/>
    </row>
    <row r="41" spans="1:16" x14ac:dyDescent="0.15">
      <c r="A41" s="248"/>
      <c r="B41" s="244"/>
      <c r="C41" s="244"/>
      <c r="D41" s="244"/>
      <c r="E41" s="244"/>
      <c r="F41" s="244"/>
      <c r="G41" s="1157" t="s">
        <v>278</v>
      </c>
      <c r="H41" s="1158"/>
      <c r="I41" s="1158"/>
      <c r="J41" s="1159"/>
      <c r="K41" s="294">
        <v>387454</v>
      </c>
      <c r="L41" s="300">
        <v>25511</v>
      </c>
      <c r="M41" s="301">
        <v>20682</v>
      </c>
      <c r="N41" s="302">
        <v>23.3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850376</v>
      </c>
      <c r="J51" s="320">
        <v>53473</v>
      </c>
      <c r="K51" s="321">
        <v>59</v>
      </c>
      <c r="L51" s="322">
        <v>61557</v>
      </c>
      <c r="M51" s="323">
        <v>-4.9000000000000004</v>
      </c>
      <c r="N51" s="324">
        <v>63.9</v>
      </c>
    </row>
    <row r="52" spans="1:14" x14ac:dyDescent="0.15">
      <c r="A52" s="248"/>
      <c r="B52" s="244"/>
      <c r="C52" s="244"/>
      <c r="D52" s="244"/>
      <c r="E52" s="244"/>
      <c r="F52" s="244"/>
      <c r="G52" s="325"/>
      <c r="H52" s="326" t="s">
        <v>517</v>
      </c>
      <c r="I52" s="327">
        <v>244226</v>
      </c>
      <c r="J52" s="328">
        <v>15357</v>
      </c>
      <c r="K52" s="329">
        <v>-20.5</v>
      </c>
      <c r="L52" s="330">
        <v>32497</v>
      </c>
      <c r="M52" s="331">
        <v>1.8</v>
      </c>
      <c r="N52" s="332">
        <v>-22.3</v>
      </c>
    </row>
    <row r="53" spans="1:14" x14ac:dyDescent="0.15">
      <c r="A53" s="248"/>
      <c r="B53" s="244"/>
      <c r="C53" s="244"/>
      <c r="D53" s="244"/>
      <c r="E53" s="244"/>
      <c r="F53" s="244"/>
      <c r="G53" s="310" t="s">
        <v>518</v>
      </c>
      <c r="H53" s="311"/>
      <c r="I53" s="319">
        <v>782245</v>
      </c>
      <c r="J53" s="320">
        <v>49663</v>
      </c>
      <c r="K53" s="321">
        <v>-7.1</v>
      </c>
      <c r="L53" s="322">
        <v>69806</v>
      </c>
      <c r="M53" s="323">
        <v>13.4</v>
      </c>
      <c r="N53" s="324">
        <v>-20.5</v>
      </c>
    </row>
    <row r="54" spans="1:14" x14ac:dyDescent="0.15">
      <c r="A54" s="248"/>
      <c r="B54" s="244"/>
      <c r="C54" s="244"/>
      <c r="D54" s="244"/>
      <c r="E54" s="244"/>
      <c r="F54" s="244"/>
      <c r="G54" s="325"/>
      <c r="H54" s="326" t="s">
        <v>517</v>
      </c>
      <c r="I54" s="327">
        <v>551057</v>
      </c>
      <c r="J54" s="328">
        <v>34986</v>
      </c>
      <c r="K54" s="329">
        <v>127.8</v>
      </c>
      <c r="L54" s="330">
        <v>32823</v>
      </c>
      <c r="M54" s="331">
        <v>1</v>
      </c>
      <c r="N54" s="332">
        <v>126.8</v>
      </c>
    </row>
    <row r="55" spans="1:14" x14ac:dyDescent="0.15">
      <c r="A55" s="248"/>
      <c r="B55" s="244"/>
      <c r="C55" s="244"/>
      <c r="D55" s="244"/>
      <c r="E55" s="244"/>
      <c r="F55" s="244"/>
      <c r="G55" s="310" t="s">
        <v>519</v>
      </c>
      <c r="H55" s="311"/>
      <c r="I55" s="319">
        <v>1104805</v>
      </c>
      <c r="J55" s="320">
        <v>70599</v>
      </c>
      <c r="K55" s="321">
        <v>42.2</v>
      </c>
      <c r="L55" s="322">
        <v>74444</v>
      </c>
      <c r="M55" s="323">
        <v>6.6</v>
      </c>
      <c r="N55" s="324">
        <v>35.6</v>
      </c>
    </row>
    <row r="56" spans="1:14" x14ac:dyDescent="0.15">
      <c r="A56" s="248"/>
      <c r="B56" s="244"/>
      <c r="C56" s="244"/>
      <c r="D56" s="244"/>
      <c r="E56" s="244"/>
      <c r="F56" s="244"/>
      <c r="G56" s="325"/>
      <c r="H56" s="326" t="s">
        <v>517</v>
      </c>
      <c r="I56" s="327">
        <v>478374</v>
      </c>
      <c r="J56" s="328">
        <v>30569</v>
      </c>
      <c r="K56" s="329">
        <v>-12.6</v>
      </c>
      <c r="L56" s="330">
        <v>34175</v>
      </c>
      <c r="M56" s="331">
        <v>4.0999999999999996</v>
      </c>
      <c r="N56" s="332">
        <v>-16.7</v>
      </c>
    </row>
    <row r="57" spans="1:14" x14ac:dyDescent="0.15">
      <c r="A57" s="248"/>
      <c r="B57" s="244"/>
      <c r="C57" s="244"/>
      <c r="D57" s="244"/>
      <c r="E57" s="244"/>
      <c r="F57" s="244"/>
      <c r="G57" s="310" t="s">
        <v>520</v>
      </c>
      <c r="H57" s="311"/>
      <c r="I57" s="319">
        <v>1899342</v>
      </c>
      <c r="J57" s="320">
        <v>122927</v>
      </c>
      <c r="K57" s="321">
        <v>74.099999999999994</v>
      </c>
      <c r="L57" s="322">
        <v>85205</v>
      </c>
      <c r="M57" s="323">
        <v>14.5</v>
      </c>
      <c r="N57" s="324">
        <v>59.6</v>
      </c>
    </row>
    <row r="58" spans="1:14" x14ac:dyDescent="0.15">
      <c r="A58" s="248"/>
      <c r="B58" s="244"/>
      <c r="C58" s="244"/>
      <c r="D58" s="244"/>
      <c r="E58" s="244"/>
      <c r="F58" s="244"/>
      <c r="G58" s="325"/>
      <c r="H58" s="326" t="s">
        <v>517</v>
      </c>
      <c r="I58" s="327">
        <v>761956</v>
      </c>
      <c r="J58" s="328">
        <v>49314</v>
      </c>
      <c r="K58" s="329">
        <v>61.3</v>
      </c>
      <c r="L58" s="330">
        <v>38847</v>
      </c>
      <c r="M58" s="331">
        <v>13.7</v>
      </c>
      <c r="N58" s="332">
        <v>47.6</v>
      </c>
    </row>
    <row r="59" spans="1:14" x14ac:dyDescent="0.15">
      <c r="A59" s="248"/>
      <c r="B59" s="244"/>
      <c r="C59" s="244"/>
      <c r="D59" s="244"/>
      <c r="E59" s="244"/>
      <c r="F59" s="244"/>
      <c r="G59" s="310" t="s">
        <v>521</v>
      </c>
      <c r="H59" s="311"/>
      <c r="I59" s="319">
        <v>1874226</v>
      </c>
      <c r="J59" s="320">
        <v>123402</v>
      </c>
      <c r="K59" s="321">
        <v>0.4</v>
      </c>
      <c r="L59" s="322">
        <v>69469</v>
      </c>
      <c r="M59" s="323">
        <v>-18.5</v>
      </c>
      <c r="N59" s="324">
        <v>18.899999999999999</v>
      </c>
    </row>
    <row r="60" spans="1:14" x14ac:dyDescent="0.15">
      <c r="A60" s="248"/>
      <c r="B60" s="244"/>
      <c r="C60" s="244"/>
      <c r="D60" s="244"/>
      <c r="E60" s="244"/>
      <c r="F60" s="244"/>
      <c r="G60" s="325"/>
      <c r="H60" s="326" t="s">
        <v>517</v>
      </c>
      <c r="I60" s="333">
        <v>1291073</v>
      </c>
      <c r="J60" s="328">
        <v>85006</v>
      </c>
      <c r="K60" s="329">
        <v>72.400000000000006</v>
      </c>
      <c r="L60" s="330">
        <v>38215</v>
      </c>
      <c r="M60" s="331">
        <v>-1.6</v>
      </c>
      <c r="N60" s="332">
        <v>74</v>
      </c>
    </row>
    <row r="61" spans="1:14" x14ac:dyDescent="0.15">
      <c r="A61" s="248"/>
      <c r="B61" s="244"/>
      <c r="C61" s="244"/>
      <c r="D61" s="244"/>
      <c r="E61" s="244"/>
      <c r="F61" s="244"/>
      <c r="G61" s="310" t="s">
        <v>522</v>
      </c>
      <c r="H61" s="334"/>
      <c r="I61" s="335">
        <v>1302199</v>
      </c>
      <c r="J61" s="336">
        <v>84013</v>
      </c>
      <c r="K61" s="337">
        <v>33.700000000000003</v>
      </c>
      <c r="L61" s="338">
        <v>72096</v>
      </c>
      <c r="M61" s="339">
        <v>2.2000000000000002</v>
      </c>
      <c r="N61" s="324">
        <v>31.5</v>
      </c>
    </row>
    <row r="62" spans="1:14" x14ac:dyDescent="0.15">
      <c r="A62" s="248"/>
      <c r="B62" s="244"/>
      <c r="C62" s="244"/>
      <c r="D62" s="244"/>
      <c r="E62" s="244"/>
      <c r="F62" s="244"/>
      <c r="G62" s="325"/>
      <c r="H62" s="326" t="s">
        <v>517</v>
      </c>
      <c r="I62" s="327">
        <v>665337</v>
      </c>
      <c r="J62" s="328">
        <v>43046</v>
      </c>
      <c r="K62" s="329">
        <v>45.7</v>
      </c>
      <c r="L62" s="330">
        <v>35311</v>
      </c>
      <c r="M62" s="331">
        <v>3.8</v>
      </c>
      <c r="N62" s="332">
        <v>41.9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09" sqref="A10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105" sqref="A10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18.61</v>
      </c>
      <c r="G47" s="12">
        <v>25.2</v>
      </c>
      <c r="H47" s="12">
        <v>20.92</v>
      </c>
      <c r="I47" s="12">
        <v>12.73</v>
      </c>
      <c r="J47" s="13">
        <v>21.19</v>
      </c>
    </row>
    <row r="48" spans="2:10" ht="57.75" customHeight="1" x14ac:dyDescent="0.15">
      <c r="B48" s="14"/>
      <c r="C48" s="1171" t="s">
        <v>4</v>
      </c>
      <c r="D48" s="1171"/>
      <c r="E48" s="1172"/>
      <c r="F48" s="15">
        <v>6.96</v>
      </c>
      <c r="G48" s="16">
        <v>5.19</v>
      </c>
      <c r="H48" s="16">
        <v>5.07</v>
      </c>
      <c r="I48" s="16">
        <v>5.36</v>
      </c>
      <c r="J48" s="17">
        <v>4.4800000000000004</v>
      </c>
    </row>
    <row r="49" spans="2:10" ht="57.75" customHeight="1" thickBot="1" x14ac:dyDescent="0.2">
      <c r="B49" s="18"/>
      <c r="C49" s="1173" t="s">
        <v>5</v>
      </c>
      <c r="D49" s="1173"/>
      <c r="E49" s="1174"/>
      <c r="F49" s="19">
        <v>7.48</v>
      </c>
      <c r="G49" s="20">
        <v>4.66</v>
      </c>
      <c r="H49" s="20" t="s">
        <v>529</v>
      </c>
      <c r="I49" s="20" t="s">
        <v>530</v>
      </c>
      <c r="J49" s="21">
        <v>8.35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2017-05-02T06:27:34Z</cp:lastPrinted>
  <dcterms:created xsi:type="dcterms:W3CDTF">2017-01-25T01:56:58Z</dcterms:created>
  <dcterms:modified xsi:type="dcterms:W3CDTF">2017-05-23T04:40:59Z</dcterms:modified>
</cp:coreProperties>
</file>