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4940" windowHeight="78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8" i="9" l="1"/>
  <c r="BG37" i="9"/>
  <c r="BG36" i="9"/>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AM38" i="9"/>
  <c r="U38" i="9"/>
  <c r="C38" i="9"/>
  <c r="CO37" i="9"/>
  <c r="BW37" i="9"/>
  <c r="AM37" i="9"/>
  <c r="U37" i="9"/>
  <c r="C37" i="9"/>
  <c r="CO36" i="9"/>
  <c r="BW36" i="9"/>
  <c r="AM36" i="9"/>
  <c r="CO35" i="9"/>
  <c r="BW35" i="9"/>
  <c r="AM35" i="9"/>
  <c r="CO34" i="9"/>
  <c r="BW34" i="9"/>
  <c r="AM34" i="9"/>
  <c r="C34" i="9"/>
  <c r="C35" i="9" s="1"/>
  <c r="C36"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alcChain>
</file>

<file path=xl/sharedStrings.xml><?xml version="1.0" encoding="utf-8"?>
<sst xmlns="http://schemas.openxmlformats.org/spreadsheetml/2006/main" count="992" uniqueCount="564">
  <si>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</si>
  <si>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</si>
  <si>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</si>
  <si>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</si>
  <si>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</si>
  <si>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</si>
  <si>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</si>
  <si>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</si>
  <si>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</si>
  <si>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</si>
  <si>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</si>
  <si>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</si>
  <si>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</si>
  <si>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</si>
  <si>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</si>
  <si>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</si>
  <si>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</si>
  <si>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</si>
  <si>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</si>
  <si>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</si>
  <si>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</si>
  <si>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</si>
  <si>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</si>
  <si>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</si>
  <si>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</si>
  <si>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</si>
  <si>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</si>
  <si>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</si>
  <si>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</si>
  <si>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</si>
  <si>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</si>
  <si>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</si>
  <si>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</si>
  <si>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</si>
  <si>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</si>
  <si>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</si>
  <si>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</si>
  <si>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</si>
  <si>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</si>
  <si>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</si>
  <si>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</si>
  <si>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</si>
  <si>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</si>
  <si>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</si>
  <si>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</si>
  <si>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</si>
  <si>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</si>
  <si>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</si>
  <si>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</si>
  <si>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</si>
  <si>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</si>
  <si>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</si>
  <si>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</si>
  <si>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</si>
  <si>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</si>
  <si>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</si>
  <si>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</si>
  <si>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</si>
  <si>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</si>
  <si>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</si>
  <si>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</si>
  <si>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</si>
  <si>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</si>
  <si>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</si>
  <si>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</si>
  <si>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</si>
  <si>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</si>
  <si>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</si>
  <si>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</si>
  <si>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</si>
  <si>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</si>
  <si>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</si>
  <si>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</si>
  <si>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</si>
  <si>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</si>
  <si>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</si>
  <si>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</si>
  <si>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</si>
  <si>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</si>
  <si>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</si>
  <si>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</si>
  <si>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磐梯町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</si>
  <si>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</si>
  <si>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</si>
  <si>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</si>
  <si>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</si>
  <si>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</si>
  <si>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</si>
  <si>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</si>
  <si>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</si>
  <si>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</si>
  <si>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</si>
  <si>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</si>
  <si>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</si>
  <si>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</si>
  <si>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</si>
  <si>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</si>
  <si>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</si>
  <si>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</si>
  <si>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</si>
  <si>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</si>
  <si>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</si>
  <si>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</si>
  <si>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</si>
  <si>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</si>
  <si>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</si>
  <si>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</si>
  <si>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</si>
  <si>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</si>
  <si>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</si>
  <si>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</si>
  <si>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</si>
  <si>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</si>
  <si>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</si>
  <si>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</si>
  <si>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</si>
  <si>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</si>
  <si>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</si>
  <si>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</si>
  <si>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</si>
  <si>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</si>
  <si>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</si>
  <si>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</si>
  <si>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</si>
  <si>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</si>
  <si>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</si>
  <si>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</si>
  <si>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</si>
  <si>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</si>
  <si>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</si>
  <si>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</si>
  <si>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</si>
  <si>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</si>
  <si>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</si>
  <si>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</si>
  <si>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</si>
  <si>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</si>
  <si>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</si>
  <si>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</si>
  <si>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</si>
  <si>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</si>
  <si>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</si>
  <si>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</si>
  <si>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</si>
  <si>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</si>
  <si>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</si>
  <si>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</si>
  <si>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</si>
  <si>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</si>
  <si>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</si>
  <si>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</si>
  <si>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</si>
  <si>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</si>
  <si>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</si>
  <si>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</si>
  <si>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</si>
  <si>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</si>
  <si>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</si>
  <si>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</si>
  <si>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</si>
  <si>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</si>
  <si>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</si>
  <si>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</si>
  <si>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</si>
  <si>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</si>
  <si>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</si>
  <si>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</si>
  <si>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</si>
  <si>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</si>
  <si>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</si>
  <si>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</si>
  <si>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</si>
  <si>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</si>
  <si>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</si>
  <si>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</si>
  <si>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</si>
  <si>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</si>
  <si>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</si>
  <si>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</si>
  <si>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</si>
  <si>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</si>
  <si>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</si>
  <si>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</si>
  <si>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</si>
  <si>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</si>
  <si>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</si>
  <si>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</si>
  <si>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</si>
  <si>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</si>
  <si>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</si>
  <si>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</si>
  <si>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</si>
  <si>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福島県磐梯町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</si>
  <si>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</si>
  <si>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</si>
  <si>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</si>
  <si>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</si>
  <si>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</si>
  <si>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</si>
  <si>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</si>
  <si>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</si>
  <si>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</si>
  <si>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</si>
  <si>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</si>
  <si>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</si>
  <si>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</si>
  <si>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</si>
  <si>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</si>
  <si>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</si>
  <si>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</si>
  <si>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</si>
  <si>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</si>
  <si>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</si>
  <si>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</si>
  <si>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</si>
  <si>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</si>
  <si>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</si>
  <si>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</si>
  <si>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</si>
  <si>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</si>
  <si>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</si>
  <si>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</si>
  <si>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</si>
  <si>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</si>
  <si>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</si>
  <si>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</si>
  <si>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</si>
  <si>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</si>
  <si>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</si>
  <si>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</si>
  <si>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</si>
  <si>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</si>
  <si>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</si>
  <si>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</si>
  <si>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</si>
  <si>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</si>
  <si>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</si>
  <si>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</si>
  <si>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</si>
  <si>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</si>
  <si>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</si>
  <si>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</si>
  <si>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</si>
  <si>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</si>
  <si>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</si>
  <si>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</si>
  <si>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</si>
  <si>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</si>
  <si>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</si>
  <si>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</si>
  <si>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</si>
  <si>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</si>
  <si>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</si>
  <si>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</si>
  <si>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</si>
  <si>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</si>
  <si>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</si>
  <si>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</si>
  <si>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</si>
  <si>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</si>
  <si>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</si>
  <si>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</si>
  <si>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</si>
  <si>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</si>
  <si>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</si>
  <si>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</si>
  <si>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</si>
  <si>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</si>
  <si>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</si>
  <si>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</si>
  <si>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</si>
  <si>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</si>
  <si>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</si>
  <si>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</si>
  <si>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</si>
  <si>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</si>
  <si>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</si>
  <si>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</si>
  <si>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</si>
  <si>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</si>
  <si>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</si>
  <si>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</si>
  <si>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</si>
  <si>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</si>
  <si>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</si>
  <si>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</si>
  <si>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</si>
  <si>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</si>
  <si>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</si>
  <si>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</si>
  <si>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</si>
  <si>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</si>
  <si>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</si>
  <si>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</si>
  <si>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</si>
  <si>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</si>
  <si>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</si>
  <si>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</si>
  <si>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</si>
  <si>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</si>
  <si>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</si>
  <si>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</si>
  <si>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</si>
  <si>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</si>
  <si>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</si>
  <si>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</si>
  <si>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</si>
  <si>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</si>
  <si>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</si>
  <si>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</si>
  <si>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</si>
  <si>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</si>
  <si>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</si>
  <si>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</si>
  <si>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</si>
  <si>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</si>
  <si>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</si>
  <si>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</si>
  <si>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</si>
  <si>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</si>
  <si>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</si>
  <si>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</si>
  <si>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</si>
  <si>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</si>
  <si>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</si>
  <si>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</si>
  <si>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</si>
  <si>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</si>
  <si>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</si>
  <si>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</si>
  <si>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</si>
  <si>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</si>
  <si>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</si>
  <si>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</si>
  <si>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</si>
  <si>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</si>
  <si>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</si>
  <si>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</si>
  <si>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</si>
  <si>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</si>
  <si>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福島県磐梯町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</si>
  <si>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</si>
  <si>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</si>
  <si>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</si>
  <si>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</si>
  <si>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</si>
  <si>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</si>
  <si>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</si>
  <si>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</si>
  <si>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</si>
  <si>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</si>
  <si>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</si>
  <si>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</si>
  <si>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</si>
  <si>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</si>
  <si>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</si>
  <si>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</si>
  <si>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</si>
  <si>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</si>
  <si>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</si>
  <si>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</si>
  <si>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公団分収造林特別会計</t>
    <phoneticPr fontId="5"/>
  </si>
  <si>
    <t>七ツ森地区下水道事業特別会計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</si>
  <si>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</si>
  <si>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</si>
  <si>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</si>
  <si>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</si>
  <si>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</si>
  <si>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</si>
  <si>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</si>
  <si>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</si>
  <si>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</si>
  <si>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</si>
  <si>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</si>
  <si>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</si>
  <si>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</si>
  <si>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</si>
  <si>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</si>
  <si>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</si>
  <si>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</si>
  <si>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</si>
  <si>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公共下水道特別会計</t>
    <phoneticPr fontId="5"/>
  </si>
  <si>
    <t>-</t>
    <phoneticPr fontId="5"/>
  </si>
  <si>
    <t>農業集落排水事業特別会計</t>
    <phoneticPr fontId="5"/>
  </si>
  <si>
    <t>林業集落排水事業特別会計</t>
    <phoneticPr fontId="5"/>
  </si>
  <si>
    <t>個別生活排水事業特別会計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</si>
  <si>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</si>
  <si>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</si>
  <si>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</si>
  <si>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</si>
  <si>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</si>
  <si>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</si>
  <si>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</si>
  <si>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</si>
  <si>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</si>
  <si>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</si>
  <si>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</si>
  <si>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</si>
  <si>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</si>
  <si>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</si>
  <si>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</si>
  <si>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</si>
  <si>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</si>
  <si>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</si>
  <si>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</si>
  <si>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</si>
  <si>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</si>
  <si>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</si>
  <si>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</si>
  <si>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</si>
  <si>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</si>
  <si>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</si>
  <si>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</si>
  <si>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</si>
  <si>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</si>
  <si>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</si>
  <si>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</si>
  <si>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</si>
  <si>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</si>
  <si>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</si>
  <si>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</si>
  <si>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</si>
  <si>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</si>
  <si>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</si>
  <si>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</si>
  <si>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</si>
  <si>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</si>
  <si>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</si>
  <si>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</si>
  <si>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</si>
  <si>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</si>
  <si>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</si>
  <si>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</si>
  <si>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</si>
  <si>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</si>
  <si>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</si>
  <si>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</si>
  <si>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</si>
  <si>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</si>
  <si>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</si>
  <si>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</si>
  <si>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</si>
  <si>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</si>
  <si>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</si>
  <si>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林業集落排水事業特別会計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</si>
  <si>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</si>
  <si>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</si>
  <si>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</si>
  <si>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</si>
  <si>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</si>
  <si>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</si>
  <si>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</si>
  <si>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</si>
  <si>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</si>
  <si>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</si>
  <si>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</si>
  <si>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</si>
  <si>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</si>
  <si>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</si>
  <si>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</si>
  <si>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</si>
  <si>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</si>
  <si>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</si>
  <si>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</si>
  <si>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</si>
  <si>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</si>
  <si>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</si>
  <si>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</si>
  <si>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</si>
  <si>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</si>
  <si>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</si>
  <si>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</si>
  <si>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</si>
  <si>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</si>
  <si>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</si>
  <si>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</si>
  <si>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</si>
  <si>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</si>
  <si>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</si>
  <si>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</si>
  <si>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</si>
  <si>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</si>
  <si>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</si>
  <si>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</si>
  <si>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</si>
  <si>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</si>
  <si>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</si>
  <si>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</si>
  <si>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</si>
  <si>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</si>
  <si>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</si>
  <si>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</si>
  <si>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</si>
  <si>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</si>
  <si>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</si>
  <si>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</si>
  <si>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</si>
  <si>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</si>
  <si>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</si>
  <si>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</si>
  <si>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</si>
  <si>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</si>
  <si>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</si>
  <si>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</si>
  <si>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</si>
  <si>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</si>
  <si>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</si>
  <si>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</si>
  <si>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</si>
  <si>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</si>
  <si>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</si>
  <si>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</si>
  <si>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</si>
  <si>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</si>
  <si>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</si>
  <si>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</si>
  <si>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</si>
  <si>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</si>
  <si>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</si>
  <si>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</si>
  <si>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</si>
  <si>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</si>
  <si>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</si>
  <si>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</si>
  <si>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</si>
  <si>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</si>
  <si>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</si>
  <si>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3.39</t>
  </si>
  <si>
    <t>▲ 0.78</t>
  </si>
  <si>
    <t>一般会計</t>
  </si>
  <si>
    <t>国民健康保険特別会計</t>
  </si>
  <si>
    <t>簡易水道特別会計</t>
  </si>
  <si>
    <t>介護保険特別会計</t>
  </si>
  <si>
    <t>後期高齢者医療特別会計</t>
  </si>
  <si>
    <t>七ツ森地区下水道事業特別会計</t>
  </si>
  <si>
    <t>公団分収造林特別会計</t>
  </si>
  <si>
    <t>公共下水道特別会計</t>
  </si>
  <si>
    <t>その他会計（赤字）</t>
  </si>
  <si>
    <t>その他会計（黒字）</t>
  </si>
  <si>
    <t>会津若松地方広域市町村圏整備組合一般会計</t>
    <rPh sb="0" eb="4">
      <t>アイヅワカマツ</t>
    </rPh>
    <rPh sb="4" eb="6">
      <t>チホウ</t>
    </rPh>
    <rPh sb="6" eb="8">
      <t>コウイキ</t>
    </rPh>
    <rPh sb="8" eb="11">
      <t>シチョウソン</t>
    </rPh>
    <rPh sb="11" eb="12">
      <t>ケン</t>
    </rPh>
    <rPh sb="12" eb="14">
      <t>セイビ</t>
    </rPh>
    <rPh sb="14" eb="16">
      <t>クミアイ</t>
    </rPh>
    <rPh sb="16" eb="18">
      <t>イッパン</t>
    </rPh>
    <rPh sb="18" eb="20">
      <t>カイケイ</t>
    </rPh>
    <phoneticPr fontId="2"/>
  </si>
  <si>
    <t>会津若松地方広域市町村圏整備組合水道用水供給事業会計</t>
    <rPh sb="0" eb="4">
      <t>アイヅワカマツ</t>
    </rPh>
    <rPh sb="4" eb="6">
      <t>チホウ</t>
    </rPh>
    <rPh sb="6" eb="8">
      <t>コウイキ</t>
    </rPh>
    <rPh sb="8" eb="11">
      <t>シチョウソン</t>
    </rPh>
    <rPh sb="11" eb="12">
      <t>ケン</t>
    </rPh>
    <rPh sb="12" eb="14">
      <t>セイビ</t>
    </rPh>
    <rPh sb="14" eb="16">
      <t>クミアイ</t>
    </rPh>
    <rPh sb="16" eb="19">
      <t>スイドウヨウ</t>
    </rPh>
    <rPh sb="19" eb="20">
      <t>スイ</t>
    </rPh>
    <rPh sb="20" eb="22">
      <t>キョウキュウ</t>
    </rPh>
    <rPh sb="22" eb="24">
      <t>ジギョウ</t>
    </rPh>
    <rPh sb="24" eb="26">
      <t>カイケイ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</si>
  <si>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</si>
  <si>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12" eb="14">
      <t>ショウボウ</t>
    </rPh>
    <rPh sb="14" eb="16">
      <t>ホショウ</t>
    </rPh>
    <rPh sb="16" eb="17">
      <t>トウ</t>
    </rPh>
    <rPh sb="17" eb="19">
      <t>トクベツ</t>
    </rPh>
    <rPh sb="19" eb="21">
      <t>カイケイ</t>
    </rPh>
    <phoneticPr fontId="2"/>
  </si>
  <si>
    <t>福島県市町村総合事務組合消防賞じゅつ金特別会計</t>
    <rPh sb="12" eb="14">
      <t>ショウボウ</t>
    </rPh>
    <rPh sb="14" eb="15">
      <t>ショウ</t>
    </rPh>
    <rPh sb="18" eb="19">
      <t>キン</t>
    </rPh>
    <rPh sb="19" eb="21">
      <t>トクベツ</t>
    </rPh>
    <rPh sb="21" eb="23">
      <t>カイケイ</t>
    </rPh>
    <phoneticPr fontId="2"/>
  </si>
  <si>
    <t>福島県市町村総合事務組合非常勤職員公務災害補償特別会計</t>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</si>
  <si>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12" eb="14">
      <t>ジチ</t>
    </rPh>
    <rPh sb="14" eb="16">
      <t>カイカン</t>
    </rPh>
    <rPh sb="16" eb="18">
      <t>カンリ</t>
    </rPh>
    <rPh sb="18" eb="20">
      <t>トクベツ</t>
    </rPh>
    <rPh sb="20" eb="22">
      <t>カイケイ</t>
    </rPh>
    <phoneticPr fontId="2"/>
  </si>
  <si>
    <t>福島県後期高齢者医療広域連合一般会計</t>
    <rPh sb="0" eb="3">
      <t>フクシマケン</t>
    </rPh>
    <rPh sb="3" eb="5">
      <t>コウキ</t>
    </rPh>
    <rPh sb="5" eb="7">
      <t>コウレイ</t>
    </rPh>
    <rPh sb="7" eb="8">
      <t>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</si>
  <si>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14" eb="16">
      <t>コウキ</t>
    </rPh>
    <rPh sb="16" eb="19">
      <t>コウレイシャ</t>
    </rPh>
    <rPh sb="19" eb="21">
      <t>イリョウ</t>
    </rPh>
    <rPh sb="21" eb="23">
      <t>トクベツ</t>
    </rPh>
    <rPh sb="23" eb="25">
      <t>カイケイ</t>
    </rPh>
    <phoneticPr fontId="2"/>
  </si>
  <si>
    <t>磐梯町外一市二町一ケ村組合</t>
    <rPh sb="0" eb="3">
      <t>バンダイマチ</t>
    </rPh>
    <rPh sb="3" eb="4">
      <t>ソト</t>
    </rPh>
    <rPh sb="4" eb="5">
      <t>イチ</t>
    </rPh>
    <rPh sb="5" eb="6">
      <t>シ</t>
    </rPh>
    <rPh sb="6" eb="7">
      <t>ニ</t>
    </rPh>
    <rPh sb="7" eb="8">
      <t>マチ</t>
    </rPh>
    <rPh sb="8" eb="9">
      <t>イチ</t>
    </rPh>
    <rPh sb="10" eb="11">
      <t>ムラ</t>
    </rPh>
    <rPh sb="11" eb="13">
      <t>クミアイ</t>
    </rPh>
    <phoneticPr fontId="2"/>
  </si>
  <si>
    <t>磐梯清水平開発株式会社</t>
    <rPh sb="0" eb="2">
      <t>バンダイ</t>
    </rPh>
    <rPh sb="2" eb="4">
      <t>シミズ</t>
    </rPh>
    <rPh sb="4" eb="5">
      <t>タイラ</t>
    </rPh>
    <rPh sb="5" eb="7">
      <t>カイハツ</t>
    </rPh>
    <rPh sb="7" eb="9">
      <t>カブシキ</t>
    </rPh>
    <rPh sb="9" eb="11">
      <t>カイシャ</t>
    </rPh>
    <phoneticPr fontId="2"/>
  </si>
  <si>
    <t>株式会社会津嶺の里</t>
    <rPh sb="0" eb="1">
      <t>カブ</t>
    </rPh>
    <rPh sb="1" eb="2">
      <t>シキ</t>
    </rPh>
    <rPh sb="2" eb="4">
      <t>カイシャ</t>
    </rPh>
    <rPh sb="4" eb="6">
      <t>アイヅ</t>
    </rPh>
    <rPh sb="6" eb="7">
      <t>レイ</t>
    </rPh>
    <rPh sb="8" eb="9">
      <t>サト</t>
    </rPh>
    <phoneticPr fontId="2"/>
  </si>
  <si>
    <t>会津若松地方土地開発公社</t>
    <rPh sb="0" eb="4">
      <t>アイヅワカマツ</t>
    </rPh>
    <rPh sb="4" eb="6">
      <t>チホウ</t>
    </rPh>
    <rPh sb="6" eb="8">
      <t>トチ</t>
    </rPh>
    <rPh sb="8" eb="10">
      <t>カイハツ</t>
    </rPh>
    <rPh sb="10" eb="12">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</si>
  <si>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</si>
  <si>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</si>
  <si>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</si>
  <si>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</si>
  <si>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</si>
  <si>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</si>
  <si>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</si>
  <si>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</si>
  <si>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</si>
  <si>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</si>
  <si>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</si>
  <si>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平成27年度に上昇に転じたものの類似団体と比較して低い水準にある。しかし、将来負担比率については近年低下傾向にあったものが、平成27年度に53.5％と前年対比で36.5ポイント上昇している。
将来負担比率が上昇している主な要因としては、近年整備したふれあいセンターに約15億円の地方債を発行したことが考えられる。これらの地方債は平成31年度から元本償還が開始され、実質公債費比率が上昇していくことが考えられるため、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</si>
</sst>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201428</c:v>
                </c:pt>
                <c:pt idx="1">
                  <c:v>221823</c:v>
                </c:pt>
                <c:pt idx="2">
                  <c:v>263041</c:v>
                </c:pt>
                <c:pt idx="3">
                  <c:v>272886</c:v>
                </c:pt>
                <c:pt idx="4">
                  <c:v>245039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260995</c:v>
                </c:pt>
                <c:pt idx="1">
                  <c:v>295412</c:v>
                </c:pt>
                <c:pt idx="2">
                  <c:v>251838</c:v>
                </c:pt>
                <c:pt idx="3">
                  <c:v>318264</c:v>
                </c:pt>
                <c:pt idx="4">
                  <c:v>757575</c:v>
                </c:pt>
              </c:numCache>
            </c:numRef>
          </c:val>
          <c:smooth val="0"/>
        </c:ser>
        <c:dLbls>
          <c:showLegendKey val="0"/>
          <c:showVal val="0"/>
          <c:showCatName val="0"/>
          <c:showSerName val="0"/>
          <c:showPercent val="0"/>
          <c:showBubbleSize val="0"/>
        </c:dLbls>
        <c:marker val="1"/>
        <c:smooth val="0"/>
        <c:axId val="112721280"/>
        <c:axId val="118852608"/>
      </c:lineChart>
      <c:catAx>
        <c:axId val="1127212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852608"/>
        <c:crosses val="autoZero"/>
        <c:auto val="1"/>
        <c:lblAlgn val="ctr"/>
        <c:lblOffset val="100"/>
        <c:tickLblSkip val="1"/>
        <c:tickMarkSkip val="1"/>
        <c:noMultiLvlLbl val="0"/>
      </c:catAx>
      <c:valAx>
        <c:axId val="118852608"/>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721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9.67</c:v>
                </c:pt>
                <c:pt idx="1">
                  <c:v>7.59</c:v>
                </c:pt>
                <c:pt idx="2">
                  <c:v>8.5299999999999994</c:v>
                </c:pt>
                <c:pt idx="3">
                  <c:v>9.65</c:v>
                </c:pt>
                <c:pt idx="4">
                  <c:v>8.75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35.229999999999997</c:v>
                </c:pt>
                <c:pt idx="1">
                  <c:v>39.5</c:v>
                </c:pt>
                <c:pt idx="2">
                  <c:v>34.869999999999997</c:v>
                </c:pt>
                <c:pt idx="3">
                  <c:v>36.11</c:v>
                </c:pt>
                <c:pt idx="4">
                  <c:v>33.4</c:v>
                </c:pt>
              </c:numCache>
            </c:numRef>
          </c:val>
        </c:ser>
        <c:dLbls>
          <c:showLegendKey val="0"/>
          <c:showVal val="0"/>
          <c:showCatName val="0"/>
          <c:showSerName val="0"/>
          <c:showPercent val="0"/>
          <c:showBubbleSize val="0"/>
        </c:dLbls>
        <c:gapWidth val="250"/>
        <c:overlap val="100"/>
        <c:axId val="112913408"/>
        <c:axId val="39387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4.0199999999999996</c:v>
                </c:pt>
                <c:pt idx="1">
                  <c:v>2.4900000000000002</c:v>
                </c:pt>
                <c:pt idx="2">
                  <c:v>-3.39</c:v>
                </c:pt>
                <c:pt idx="3">
                  <c:v>0.37</c:v>
                </c:pt>
                <c:pt idx="4">
                  <c:v>-0.78</c:v>
                </c:pt>
              </c:numCache>
            </c:numRef>
          </c:val>
          <c:smooth val="0"/>
        </c:ser>
        <c:dLbls>
          <c:showLegendKey val="0"/>
          <c:showVal val="0"/>
          <c:showCatName val="0"/>
          <c:showSerName val="0"/>
          <c:showPercent val="0"/>
          <c:showBubbleSize val="0"/>
        </c:dLbls>
        <c:marker val="1"/>
        <c:smooth val="0"/>
        <c:axId val="112913408"/>
        <c:axId val="39387520"/>
      </c:lineChart>
      <c:catAx>
        <c:axId val="11291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387520"/>
        <c:crosses val="autoZero"/>
        <c:auto val="1"/>
        <c:lblAlgn val="ctr"/>
        <c:lblOffset val="100"/>
        <c:tickLblSkip val="1"/>
        <c:tickMarkSkip val="1"/>
        <c:noMultiLvlLbl val="0"/>
      </c:catAx>
      <c:valAx>
        <c:axId val="39387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913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公団分収造林特別会計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七ツ森地区下水道事業特別会計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0.04</c:v>
                </c:pt>
                <c:pt idx="4">
                  <c:v>#N/A</c:v>
                </c:pt>
                <c:pt idx="5">
                  <c:v>0.03</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0.47</c:v>
                </c:pt>
                <c:pt idx="2">
                  <c:v>#N/A</c:v>
                </c:pt>
                <c:pt idx="3">
                  <c:v>1.0900000000000001</c:v>
                </c:pt>
                <c:pt idx="4">
                  <c:v>#N/A</c:v>
                </c:pt>
                <c:pt idx="5">
                  <c:v>0.62</c:v>
                </c:pt>
                <c:pt idx="6">
                  <c:v>#N/A</c:v>
                </c:pt>
                <c:pt idx="7">
                  <c:v>0.6</c:v>
                </c:pt>
                <c:pt idx="8">
                  <c:v>#N/A</c:v>
                </c:pt>
                <c:pt idx="9">
                  <c:v>0.72</c:v>
                </c:pt>
              </c:numCache>
            </c:numRef>
          </c:val>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0.6</c:v>
                </c:pt>
                <c:pt idx="2">
                  <c:v>#N/A</c:v>
                </c:pt>
                <c:pt idx="3">
                  <c:v>0.5</c:v>
                </c:pt>
                <c:pt idx="4">
                  <c:v>#N/A</c:v>
                </c:pt>
                <c:pt idx="5">
                  <c:v>0.78</c:v>
                </c:pt>
                <c:pt idx="6">
                  <c:v>#N/A</c:v>
                </c:pt>
                <c:pt idx="7">
                  <c:v>1.17</c:v>
                </c:pt>
                <c:pt idx="8">
                  <c:v>#N/A</c:v>
                </c:pt>
                <c:pt idx="9">
                  <c:v>1.0900000000000001</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3.25</c:v>
                </c:pt>
                <c:pt idx="2">
                  <c:v>#N/A</c:v>
                </c:pt>
                <c:pt idx="3">
                  <c:v>3.95</c:v>
                </c:pt>
                <c:pt idx="4">
                  <c:v>#N/A</c:v>
                </c:pt>
                <c:pt idx="5">
                  <c:v>2.34</c:v>
                </c:pt>
                <c:pt idx="6">
                  <c:v>#N/A</c:v>
                </c:pt>
                <c:pt idx="7">
                  <c:v>3.68</c:v>
                </c:pt>
                <c:pt idx="8">
                  <c:v>#N/A</c:v>
                </c:pt>
                <c:pt idx="9">
                  <c:v>3.49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9.67</c:v>
                </c:pt>
                <c:pt idx="2">
                  <c:v>#N/A</c:v>
                </c:pt>
                <c:pt idx="3">
                  <c:v>7</c:v>
                </c:pt>
                <c:pt idx="4">
                  <c:v>#N/A</c:v>
                </c:pt>
                <c:pt idx="5">
                  <c:v>8.49</c:v>
                </c:pt>
                <c:pt idx="6">
                  <c:v>#N/A</c:v>
                </c:pt>
                <c:pt idx="7">
                  <c:v>9.64</c:v>
                </c:pt>
                <c:pt idx="8">
                  <c:v>#N/A</c:v>
                </c:pt>
                <c:pt idx="9">
                  <c:v>8.74</c:v>
                </c:pt>
              </c:numCache>
            </c:numRef>
          </c:val>
        </c:ser>
        <c:dLbls>
          <c:showLegendKey val="0"/>
          <c:showVal val="0"/>
          <c:showCatName val="0"/>
          <c:showSerName val="0"/>
          <c:showPercent val="0"/>
          <c:showBubbleSize val="0"/>
        </c:dLbls>
        <c:gapWidth val="150"/>
        <c:overlap val="100"/>
        <c:axId val="113008640"/>
        <c:axId val="113010176"/>
      </c:barChart>
      <c:catAx>
        <c:axId val="113008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010176"/>
        <c:crosses val="autoZero"/>
        <c:auto val="1"/>
        <c:lblAlgn val="ctr"/>
        <c:lblOffset val="100"/>
        <c:tickLblSkip val="1"/>
        <c:tickMarkSkip val="1"/>
        <c:noMultiLvlLbl val="0"/>
      </c:catAx>
      <c:valAx>
        <c:axId val="113010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008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516</c:v>
                </c:pt>
                <c:pt idx="5">
                  <c:v>526</c:v>
                </c:pt>
                <c:pt idx="8">
                  <c:v>535</c:v>
                </c:pt>
                <c:pt idx="11">
                  <c:v>468</c:v>
                </c:pt>
                <c:pt idx="14">
                  <c:v>511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11</c:v>
                </c:pt>
                <c:pt idx="3">
                  <c:v>14</c:v>
                </c:pt>
                <c:pt idx="6">
                  <c:v>15</c:v>
                </c:pt>
                <c:pt idx="9">
                  <c:v>14</c:v>
                </c:pt>
                <c:pt idx="12">
                  <c:v>13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11</c:v>
                </c:pt>
                <c:pt idx="3">
                  <c:v>8</c:v>
                </c:pt>
                <c:pt idx="6">
                  <c:v>6</c:v>
                </c:pt>
                <c:pt idx="9">
                  <c:v>4</c:v>
                </c:pt>
                <c:pt idx="12">
                  <c:v>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131</c:v>
                </c:pt>
                <c:pt idx="3">
                  <c:v>119</c:v>
                </c:pt>
                <c:pt idx="6">
                  <c:v>125</c:v>
                </c:pt>
                <c:pt idx="9">
                  <c:v>127</c:v>
                </c:pt>
                <c:pt idx="12">
                  <c:v>113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413</c:v>
                </c:pt>
                <c:pt idx="3">
                  <c:v>428</c:v>
                </c:pt>
                <c:pt idx="6">
                  <c:v>433</c:v>
                </c:pt>
                <c:pt idx="9">
                  <c:v>371</c:v>
                </c:pt>
                <c:pt idx="12">
                  <c:v>444</c:v>
                </c:pt>
              </c:numCache>
            </c:numRef>
          </c:val>
        </c:ser>
        <c:dLbls>
          <c:showLegendKey val="0"/>
          <c:showVal val="0"/>
          <c:showCatName val="0"/>
          <c:showSerName val="0"/>
          <c:showPercent val="0"/>
          <c:showBubbleSize val="0"/>
        </c:dLbls>
        <c:gapWidth val="100"/>
        <c:overlap val="100"/>
        <c:axId val="39507072"/>
        <c:axId val="39508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50</c:v>
                </c:pt>
                <c:pt idx="2">
                  <c:v>#N/A</c:v>
                </c:pt>
                <c:pt idx="3">
                  <c:v>#N/A</c:v>
                </c:pt>
                <c:pt idx="4">
                  <c:v>43</c:v>
                </c:pt>
                <c:pt idx="5">
                  <c:v>#N/A</c:v>
                </c:pt>
                <c:pt idx="6">
                  <c:v>#N/A</c:v>
                </c:pt>
                <c:pt idx="7">
                  <c:v>44</c:v>
                </c:pt>
                <c:pt idx="8">
                  <c:v>#N/A</c:v>
                </c:pt>
                <c:pt idx="9">
                  <c:v>#N/A</c:v>
                </c:pt>
                <c:pt idx="10">
                  <c:v>48</c:v>
                </c:pt>
                <c:pt idx="11">
                  <c:v>#N/A</c:v>
                </c:pt>
                <c:pt idx="12">
                  <c:v>#N/A</c:v>
                </c:pt>
                <c:pt idx="13">
                  <c:v>64</c:v>
                </c:pt>
                <c:pt idx="14">
                  <c:v>#N/A</c:v>
                </c:pt>
              </c:numCache>
            </c:numRef>
          </c:val>
          <c:smooth val="0"/>
        </c:ser>
        <c:dLbls>
          <c:showLegendKey val="0"/>
          <c:showVal val="0"/>
          <c:showCatName val="0"/>
          <c:showSerName val="0"/>
          <c:showPercent val="0"/>
          <c:showBubbleSize val="0"/>
        </c:dLbls>
        <c:marker val="1"/>
        <c:smooth val="0"/>
        <c:axId val="39507072"/>
        <c:axId val="39508992"/>
      </c:lineChart>
      <c:catAx>
        <c:axId val="3950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508992"/>
        <c:crosses val="autoZero"/>
        <c:auto val="1"/>
        <c:lblAlgn val="ctr"/>
        <c:lblOffset val="100"/>
        <c:tickLblSkip val="1"/>
        <c:tickMarkSkip val="1"/>
        <c:noMultiLvlLbl val="0"/>
      </c:catAx>
      <c:valAx>
        <c:axId val="39508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507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4795</c:v>
                </c:pt>
                <c:pt idx="5">
                  <c:v>4892</c:v>
                </c:pt>
                <c:pt idx="8">
                  <c:v>4980</c:v>
                </c:pt>
                <c:pt idx="11">
                  <c:v>5261</c:v>
                </c:pt>
                <c:pt idx="14">
                  <c:v>6043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309</c:v>
                </c:pt>
                <c:pt idx="5">
                  <c:v>335</c:v>
                </c:pt>
                <c:pt idx="8">
                  <c:v>319</c:v>
                </c:pt>
                <c:pt idx="11">
                  <c:v>296</c:v>
                </c:pt>
                <c:pt idx="14">
                  <c:v>265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1493</c:v>
                </c:pt>
                <c:pt idx="5">
                  <c:v>1662</c:v>
                </c:pt>
                <c:pt idx="8">
                  <c:v>1560</c:v>
                </c:pt>
                <c:pt idx="11">
                  <c:v>1458</c:v>
                </c:pt>
                <c:pt idx="14">
                  <c:v>1434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610</c:v>
                </c:pt>
                <c:pt idx="3">
                  <c:v>655</c:v>
                </c:pt>
                <c:pt idx="6">
                  <c:v>617</c:v>
                </c:pt>
                <c:pt idx="9">
                  <c:v>556</c:v>
                </c:pt>
                <c:pt idx="12">
                  <c:v>547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815</c:v>
                </c:pt>
                <c:pt idx="3">
                  <c:v>566</c:v>
                </c:pt>
                <c:pt idx="6">
                  <c:v>350</c:v>
                </c:pt>
                <c:pt idx="9">
                  <c:v>249</c:v>
                </c:pt>
                <c:pt idx="12">
                  <c:v>140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1757</c:v>
                </c:pt>
                <c:pt idx="3">
                  <c:v>1654</c:v>
                </c:pt>
                <c:pt idx="6">
                  <c:v>1514</c:v>
                </c:pt>
                <c:pt idx="9">
                  <c:v>1405</c:v>
                </c:pt>
                <c:pt idx="12">
                  <c:v>1318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44</c:v>
                </c:pt>
                <c:pt idx="3">
                  <c:v>35</c:v>
                </c:pt>
                <c:pt idx="6">
                  <c:v>25</c:v>
                </c:pt>
                <c:pt idx="9">
                  <c:v>16</c:v>
                </c:pt>
                <c:pt idx="12">
                  <c:v>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4003</c:v>
                </c:pt>
                <c:pt idx="3">
                  <c:v>4324</c:v>
                </c:pt>
                <c:pt idx="6">
                  <c:v>4606</c:v>
                </c:pt>
                <c:pt idx="9">
                  <c:v>5060</c:v>
                </c:pt>
                <c:pt idx="12">
                  <c:v>6627</c:v>
                </c:pt>
              </c:numCache>
            </c:numRef>
          </c:val>
        </c:ser>
        <c:dLbls>
          <c:showLegendKey val="0"/>
          <c:showVal val="0"/>
          <c:showCatName val="0"/>
          <c:showSerName val="0"/>
          <c:showPercent val="0"/>
          <c:showBubbleSize val="0"/>
        </c:dLbls>
        <c:gapWidth val="100"/>
        <c:overlap val="100"/>
        <c:axId val="112942464"/>
        <c:axId val="112944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633</c:v>
                </c:pt>
                <c:pt idx="2">
                  <c:v>#N/A</c:v>
                </c:pt>
                <c:pt idx="3">
                  <c:v>#N/A</c:v>
                </c:pt>
                <c:pt idx="4">
                  <c:v>345</c:v>
                </c:pt>
                <c:pt idx="5">
                  <c:v>#N/A</c:v>
                </c:pt>
                <c:pt idx="6">
                  <c:v>#N/A</c:v>
                </c:pt>
                <c:pt idx="7">
                  <c:v>253</c:v>
                </c:pt>
                <c:pt idx="8">
                  <c:v>#N/A</c:v>
                </c:pt>
                <c:pt idx="9">
                  <c:v>#N/A</c:v>
                </c:pt>
                <c:pt idx="10">
                  <c:v>271</c:v>
                </c:pt>
                <c:pt idx="11">
                  <c:v>#N/A</c:v>
                </c:pt>
                <c:pt idx="12">
                  <c:v>#N/A</c:v>
                </c:pt>
                <c:pt idx="13">
                  <c:v>899</c:v>
                </c:pt>
                <c:pt idx="14">
                  <c:v>#N/A</c:v>
                </c:pt>
              </c:numCache>
            </c:numRef>
          </c:val>
          <c:smooth val="0"/>
        </c:ser>
        <c:dLbls>
          <c:showLegendKey val="0"/>
          <c:showVal val="0"/>
          <c:showCatName val="0"/>
          <c:showSerName val="0"/>
          <c:showPercent val="0"/>
          <c:showBubbleSize val="0"/>
        </c:dLbls>
        <c:marker val="1"/>
        <c:smooth val="0"/>
        <c:axId val="112942464"/>
        <c:axId val="112944640"/>
      </c:lineChart>
      <c:catAx>
        <c:axId val="11294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944640"/>
        <c:crosses val="autoZero"/>
        <c:auto val="1"/>
        <c:lblAlgn val="ctr"/>
        <c:lblOffset val="100"/>
        <c:tickLblSkip val="1"/>
        <c:tickMarkSkip val="1"/>
        <c:noMultiLvlLbl val="0"/>
      </c:catAx>
      <c:valAx>
        <c:axId val="112944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942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5860864"/>
        <c:axId val="125867136"/>
      </c:scatterChart>
      <c:valAx>
        <c:axId val="12586086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867136"/>
        <c:crosses val="autoZero"/>
        <c:crossBetween val="midCat"/>
      </c:valAx>
      <c:valAx>
        <c:axId val="1258671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8608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manualLayout>
                  <c:x val="0"/>
                  <c:y val="1.116085979448647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manualLayout>
                  <c:x val="0"/>
                  <c:y val="-1.116085979448647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4.0999999999999996</c:v>
                </c:pt>
                <c:pt idx="1">
                  <c:v>3.4</c:v>
                </c:pt>
                <c:pt idx="2">
                  <c:v>2.8</c:v>
                </c:pt>
                <c:pt idx="3">
                  <c:v>2.8</c:v>
                </c:pt>
                <c:pt idx="4">
                  <c:v>3.2</c:v>
                </c:pt>
              </c:numCache>
            </c:numRef>
          </c:xVal>
          <c:yVal>
            <c:numRef>
              <c:f>公会計指標分析・財政指標組合せ分析表!$K$73:$O$73</c:f>
              <c:numCache>
                <c:formatCode>#,##0.0;"▲ "#,##0.0</c:formatCode>
                <c:ptCount val="5"/>
                <c:pt idx="0">
                  <c:v>39.4</c:v>
                </c:pt>
                <c:pt idx="1">
                  <c:v>21.4</c:v>
                </c:pt>
                <c:pt idx="2">
                  <c:v>15.6</c:v>
                </c:pt>
                <c:pt idx="3">
                  <c:v>17</c:v>
                </c:pt>
                <c:pt idx="4">
                  <c:v>53.5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9.4</c:v>
                </c:pt>
                <c:pt idx="1">
                  <c:v>8.5</c:v>
                </c:pt>
                <c:pt idx="2">
                  <c:v>7.9</c:v>
                </c:pt>
                <c:pt idx="3">
                  <c:v>6.9</c:v>
                </c:pt>
                <c:pt idx="4">
                  <c:v>7.2</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26440192"/>
        <c:axId val="126442112"/>
      </c:scatterChart>
      <c:valAx>
        <c:axId val="126440192"/>
        <c:scaling>
          <c:orientation val="minMax"/>
          <c:max val="10"/>
          <c:min val="2.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442112"/>
        <c:crosses val="autoZero"/>
        <c:crossBetween val="midCat"/>
      </c:valAx>
      <c:valAx>
        <c:axId val="126442112"/>
        <c:scaling>
          <c:orientation val="minMax"/>
          <c:max val="63"/>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440192"/>
        <c:crosses val="autoZero"/>
        <c:crossBetween val="midCat"/>
        <c:majorUnit val="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福島県磐梯町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元利償還金等</a:t>
          </a:r>
          <a:r>
            <a:rPr kumimoji="1" lang="en-US" altLang="ja-JP" sz="1000">
              <a:latin typeface="ＭＳ ゴシック" pitchFamily="49" charset="-128"/>
              <a:ea typeface="ＭＳ ゴシック" pitchFamily="49" charset="-128"/>
            </a:rPr>
            <a:t>(A)</a:t>
          </a:r>
          <a:r>
            <a:rPr kumimoji="1" lang="ja-JP" altLang="en-US" sz="1000">
              <a:latin typeface="ＭＳ ゴシック" pitchFamily="49" charset="-128"/>
              <a:ea typeface="ＭＳ ゴシック" pitchFamily="49" charset="-128"/>
            </a:rPr>
            <a:t>のうち、元利償還金が</a:t>
          </a:r>
          <a:r>
            <a:rPr kumimoji="1" lang="en-US" altLang="ja-JP" sz="1000">
              <a:latin typeface="ＭＳ ゴシック" pitchFamily="49" charset="-128"/>
              <a:ea typeface="ＭＳ ゴシック" pitchFamily="49" charset="-128"/>
            </a:rPr>
            <a:t>77%</a:t>
          </a:r>
          <a:r>
            <a:rPr kumimoji="1" lang="ja-JP" altLang="en-US" sz="1000">
              <a:latin typeface="ＭＳ ゴシック" pitchFamily="49" charset="-128"/>
              <a:ea typeface="ＭＳ ゴシック" pitchFamily="49" charset="-128"/>
            </a:rPr>
            <a:t>、公営企業債の元利償還金に対する繰入額が</a:t>
          </a:r>
          <a:r>
            <a:rPr kumimoji="1" lang="en-US" altLang="ja-JP" sz="1000">
              <a:latin typeface="ＭＳ ゴシック" pitchFamily="49" charset="-128"/>
              <a:ea typeface="ＭＳ ゴシック" pitchFamily="49" charset="-128"/>
            </a:rPr>
            <a:t>20%</a:t>
          </a:r>
          <a:r>
            <a:rPr kumimoji="1" lang="ja-JP" altLang="en-US" sz="1000">
              <a:latin typeface="ＭＳ ゴシック" pitchFamily="49" charset="-128"/>
              <a:ea typeface="ＭＳ ゴシック" pitchFamily="49" charset="-128"/>
            </a:rPr>
            <a:t>を占めている。元利償還金については、平成</a:t>
          </a:r>
          <a:r>
            <a:rPr kumimoji="1" lang="en-US" altLang="ja-JP" sz="1000">
              <a:latin typeface="ＭＳ ゴシック" pitchFamily="49" charset="-128"/>
              <a:ea typeface="ＭＳ ゴシック" pitchFamily="49" charset="-128"/>
            </a:rPr>
            <a:t>17</a:t>
          </a:r>
          <a:r>
            <a:rPr kumimoji="1" lang="ja-JP" altLang="en-US" sz="1000">
              <a:latin typeface="ＭＳ ゴシック" pitchFamily="49" charset="-128"/>
              <a:ea typeface="ＭＳ ゴシック" pitchFamily="49" charset="-128"/>
            </a:rPr>
            <a:t>年以降大型事業を継続して実施していることから上昇傾向である。</a:t>
          </a:r>
        </a:p>
        <a:p>
          <a:r>
            <a:rPr kumimoji="1" lang="ja-JP" altLang="en-US" sz="1000">
              <a:latin typeface="ＭＳ ゴシック" pitchFamily="49" charset="-128"/>
              <a:ea typeface="ＭＳ ゴシック" pitchFamily="49" charset="-128"/>
            </a:rPr>
            <a:t>　公営企業債の元利償還金に対する繰入額は、下水道事業が主なるものであり、平成</a:t>
          </a:r>
          <a:r>
            <a:rPr kumimoji="1" lang="en-US" altLang="ja-JP" sz="1000">
              <a:latin typeface="ＭＳ ゴシック" pitchFamily="49" charset="-128"/>
              <a:ea typeface="ＭＳ ゴシック" pitchFamily="49" charset="-128"/>
            </a:rPr>
            <a:t>22</a:t>
          </a:r>
          <a:r>
            <a:rPr kumimoji="1" lang="ja-JP" altLang="en-US" sz="1000">
              <a:latin typeface="ＭＳ ゴシック" pitchFamily="49" charset="-128"/>
              <a:ea typeface="ＭＳ ゴシック" pitchFamily="49" charset="-128"/>
            </a:rPr>
            <a:t>年度で整備が完了していることから、徐々に減少していく見込みである。債務負担行為に基づく支出額は、新たな債務負担行為を設定していないため減少している。</a:t>
          </a:r>
        </a:p>
        <a:p>
          <a:r>
            <a:rPr kumimoji="1" lang="ja-JP" altLang="en-US" sz="1000">
              <a:latin typeface="ＭＳ ゴシック" pitchFamily="49" charset="-128"/>
              <a:ea typeface="ＭＳ ゴシック" pitchFamily="49" charset="-128"/>
            </a:rPr>
            <a:t>　分子より控除される算入公債費等</a:t>
          </a:r>
          <a:r>
            <a:rPr kumimoji="1" lang="en-US" altLang="ja-JP" sz="1000">
              <a:latin typeface="ＭＳ ゴシック" pitchFamily="49" charset="-128"/>
              <a:ea typeface="ＭＳ ゴシック" pitchFamily="49" charset="-128"/>
            </a:rPr>
            <a:t>(B)</a:t>
          </a:r>
          <a:r>
            <a:rPr kumimoji="1" lang="ja-JP" altLang="en-US" sz="1000">
              <a:latin typeface="ＭＳ ゴシック" pitchFamily="49" charset="-128"/>
              <a:ea typeface="ＭＳ ゴシック" pitchFamily="49" charset="-128"/>
            </a:rPr>
            <a:t>は、起債借入を元利償還金の</a:t>
          </a:r>
          <a:r>
            <a:rPr kumimoji="1" lang="en-US" altLang="ja-JP" sz="1000">
              <a:latin typeface="ＭＳ ゴシック" pitchFamily="49" charset="-128"/>
              <a:ea typeface="ＭＳ ゴシック" pitchFamily="49" charset="-128"/>
            </a:rPr>
            <a:t>70%</a:t>
          </a:r>
          <a:r>
            <a:rPr kumimoji="1" lang="ja-JP" altLang="en-US" sz="1000">
              <a:latin typeface="ＭＳ ゴシック" pitchFamily="49" charset="-128"/>
              <a:ea typeface="ＭＳ ゴシック" pitchFamily="49" charset="-128"/>
            </a:rPr>
            <a:t>が基準財政需要額に算入される過疎対策事業債を中心に行っているため償還金の上昇傾向に呼応して上昇傾向である。</a:t>
          </a:r>
        </a:p>
        <a:p>
          <a:r>
            <a:rPr kumimoji="1" lang="ja-JP" altLang="en-US" sz="1000">
              <a:latin typeface="ＭＳ ゴシック" pitchFamily="49" charset="-128"/>
              <a:ea typeface="ＭＳ ゴシック" pitchFamily="49" charset="-128"/>
            </a:rPr>
            <a:t>　実質公債費比率の分子の値は大きく変動していないが、</a:t>
          </a:r>
          <a:r>
            <a:rPr kumimoji="1" lang="en-US" altLang="ja-JP" sz="1000">
              <a:latin typeface="ＭＳ ゴシック" pitchFamily="49" charset="-128"/>
              <a:ea typeface="ＭＳ ゴシック" pitchFamily="49" charset="-128"/>
            </a:rPr>
            <a:t>70%</a:t>
          </a:r>
          <a:r>
            <a:rPr kumimoji="1" lang="ja-JP" altLang="en-US" sz="1000">
              <a:latin typeface="ＭＳ ゴシック" pitchFamily="49" charset="-128"/>
              <a:ea typeface="ＭＳ ゴシック" pitchFamily="49" charset="-128"/>
            </a:rPr>
            <a:t>が交付税措置される過疎対策事業債といえども、現在のペースで借り続けて行けば、実質公債費比率は確実に上昇するため、事業計画の見直しによる借入抑制を図る必要がある。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福島県磐梯町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将来負担額</a:t>
          </a:r>
          <a:r>
            <a:rPr kumimoji="1" lang="en-US" altLang="ja-JP" sz="900">
              <a:latin typeface="ＭＳ ゴシック" pitchFamily="49" charset="-128"/>
              <a:ea typeface="ＭＳ ゴシック" pitchFamily="49" charset="-128"/>
            </a:rPr>
            <a:t>(A)</a:t>
          </a:r>
          <a:r>
            <a:rPr kumimoji="1" lang="ja-JP" altLang="en-US" sz="900">
              <a:latin typeface="ＭＳ ゴシック" pitchFamily="49" charset="-128"/>
              <a:ea typeface="ＭＳ ゴシック" pitchFamily="49" charset="-128"/>
            </a:rPr>
            <a:t>のうち一般会計等に係る地方債の現在高が</a:t>
          </a:r>
          <a:r>
            <a:rPr kumimoji="1" lang="en-US" altLang="ja-JP" sz="900">
              <a:latin typeface="ＭＳ ゴシック" pitchFamily="49" charset="-128"/>
              <a:ea typeface="ＭＳ ゴシック" pitchFamily="49" charset="-128"/>
            </a:rPr>
            <a:t>77%</a:t>
          </a:r>
          <a:r>
            <a:rPr kumimoji="1" lang="ja-JP" altLang="en-US" sz="900">
              <a:latin typeface="ＭＳ ゴシック" pitchFamily="49" charset="-128"/>
              <a:ea typeface="ＭＳ ゴシック" pitchFamily="49" charset="-128"/>
            </a:rPr>
            <a:t>、公営企業債等繰入見込額が</a:t>
          </a:r>
          <a:r>
            <a:rPr kumimoji="1" lang="en-US" altLang="ja-JP" sz="900">
              <a:latin typeface="ＭＳ ゴシック" pitchFamily="49" charset="-128"/>
              <a:ea typeface="ＭＳ ゴシック" pitchFamily="49" charset="-128"/>
            </a:rPr>
            <a:t>15</a:t>
          </a:r>
          <a:r>
            <a:rPr kumimoji="1" lang="ja-JP" altLang="en-US" sz="900">
              <a:latin typeface="ＭＳ ゴシック" pitchFamily="49" charset="-128"/>
              <a:ea typeface="ＭＳ ゴシック" pitchFamily="49" charset="-128"/>
            </a:rPr>
            <a:t>％、組合等負担見込額及び退職手当負担見込額が</a:t>
          </a:r>
          <a:r>
            <a:rPr kumimoji="1" lang="en-US" altLang="ja-JP" sz="900">
              <a:latin typeface="ＭＳ ゴシック" pitchFamily="49" charset="-128"/>
              <a:ea typeface="ＭＳ ゴシック" pitchFamily="49" charset="-128"/>
            </a:rPr>
            <a:t>6%</a:t>
          </a:r>
          <a:r>
            <a:rPr kumimoji="1" lang="ja-JP" altLang="en-US" sz="900">
              <a:latin typeface="ＭＳ ゴシック" pitchFamily="49" charset="-128"/>
              <a:ea typeface="ＭＳ ゴシック" pitchFamily="49" charset="-128"/>
            </a:rPr>
            <a:t>を占めている。</a:t>
          </a:r>
        </a:p>
        <a:p>
          <a:r>
            <a:rPr kumimoji="1" lang="ja-JP" altLang="en-US" sz="900">
              <a:latin typeface="ＭＳ ゴシック" pitchFamily="49" charset="-128"/>
              <a:ea typeface="ＭＳ ゴシック" pitchFamily="49" charset="-128"/>
            </a:rPr>
            <a:t>　一般会計等に係る地方債の現在高は、平成</a:t>
          </a:r>
          <a:r>
            <a:rPr kumimoji="1" lang="en-US" altLang="ja-JP" sz="900">
              <a:latin typeface="ＭＳ ゴシック" pitchFamily="49" charset="-128"/>
              <a:ea typeface="ＭＳ ゴシック" pitchFamily="49" charset="-128"/>
            </a:rPr>
            <a:t>17</a:t>
          </a:r>
          <a:r>
            <a:rPr kumimoji="1" lang="ja-JP" altLang="en-US" sz="900">
              <a:latin typeface="ＭＳ ゴシック" pitchFamily="49" charset="-128"/>
              <a:ea typeface="ＭＳ ゴシック" pitchFamily="49" charset="-128"/>
            </a:rPr>
            <a:t>年以降大型事業を継続して実施していることから上昇を続けている。</a:t>
          </a:r>
        </a:p>
        <a:p>
          <a:r>
            <a:rPr kumimoji="1" lang="ja-JP" altLang="en-US" sz="900">
              <a:latin typeface="ＭＳ ゴシック" pitchFamily="49" charset="-128"/>
              <a:ea typeface="ＭＳ ゴシック" pitchFamily="49" charset="-128"/>
            </a:rPr>
            <a:t>　公営企業債等繰入見込額は、下水道事業が主なるものであり、平成</a:t>
          </a:r>
          <a:r>
            <a:rPr kumimoji="1" lang="en-US" altLang="ja-JP" sz="900">
              <a:latin typeface="ＭＳ ゴシック" pitchFamily="49" charset="-128"/>
              <a:ea typeface="ＭＳ ゴシック" pitchFamily="49" charset="-128"/>
            </a:rPr>
            <a:t>22</a:t>
          </a:r>
          <a:r>
            <a:rPr kumimoji="1" lang="ja-JP" altLang="en-US" sz="900">
              <a:latin typeface="ＭＳ ゴシック" pitchFamily="49" charset="-128"/>
              <a:ea typeface="ＭＳ ゴシック" pitchFamily="49" charset="-128"/>
            </a:rPr>
            <a:t>年度で整備が完了していることから、今後減少していく見込みである。組合等負担見込額は新規借入がなく償還が進んでいることから減少を続けている。</a:t>
          </a:r>
        </a:p>
        <a:p>
          <a:r>
            <a:rPr kumimoji="1" lang="ja-JP" altLang="en-US" sz="900">
              <a:latin typeface="ＭＳ ゴシック" pitchFamily="49" charset="-128"/>
              <a:ea typeface="ＭＳ ゴシック" pitchFamily="49" charset="-128"/>
            </a:rPr>
            <a:t>　充当可能財源</a:t>
          </a:r>
          <a:r>
            <a:rPr kumimoji="1" lang="en-US" altLang="ja-JP" sz="900">
              <a:latin typeface="ＭＳ ゴシック" pitchFamily="49" charset="-128"/>
              <a:ea typeface="ＭＳ ゴシック" pitchFamily="49" charset="-128"/>
            </a:rPr>
            <a:t>(B)</a:t>
          </a:r>
          <a:r>
            <a:rPr kumimoji="1" lang="ja-JP" altLang="en-US" sz="900">
              <a:latin typeface="ＭＳ ゴシック" pitchFamily="49" charset="-128"/>
              <a:ea typeface="ＭＳ ゴシック" pitchFamily="49" charset="-128"/>
            </a:rPr>
            <a:t>のうち、充当可能基金が</a:t>
          </a:r>
          <a:r>
            <a:rPr kumimoji="1" lang="en-US" altLang="ja-JP" sz="900">
              <a:latin typeface="ＭＳ ゴシック" pitchFamily="49" charset="-128"/>
              <a:ea typeface="ＭＳ ゴシック" pitchFamily="49" charset="-128"/>
            </a:rPr>
            <a:t>19%</a:t>
          </a:r>
          <a:r>
            <a:rPr kumimoji="1" lang="ja-JP" altLang="en-US" sz="900">
              <a:latin typeface="ＭＳ ゴシック" pitchFamily="49" charset="-128"/>
              <a:ea typeface="ＭＳ ゴシック" pitchFamily="49" charset="-128"/>
            </a:rPr>
            <a:t>、基準財政需要額算入見込額が</a:t>
          </a:r>
          <a:r>
            <a:rPr kumimoji="1" lang="en-US" altLang="ja-JP" sz="900">
              <a:latin typeface="ＭＳ ゴシック" pitchFamily="49" charset="-128"/>
              <a:ea typeface="ＭＳ ゴシック" pitchFamily="49" charset="-128"/>
            </a:rPr>
            <a:t>78%</a:t>
          </a:r>
          <a:r>
            <a:rPr kumimoji="1" lang="ja-JP" altLang="en-US" sz="900">
              <a:latin typeface="ＭＳ ゴシック" pitchFamily="49" charset="-128"/>
              <a:ea typeface="ＭＳ ゴシック" pitchFamily="49" charset="-128"/>
            </a:rPr>
            <a:t>を占めている。</a:t>
          </a:r>
        </a:p>
        <a:p>
          <a:r>
            <a:rPr kumimoji="1" lang="ja-JP" altLang="en-US" sz="900">
              <a:latin typeface="ＭＳ ゴシック" pitchFamily="49" charset="-128"/>
              <a:ea typeface="ＭＳ ゴシック" pitchFamily="49" charset="-128"/>
            </a:rPr>
            <a:t>　充当可能基金については、平成</a:t>
          </a:r>
          <a:r>
            <a:rPr kumimoji="1" lang="en-US" altLang="ja-JP" sz="900">
              <a:latin typeface="ＭＳ ゴシック" pitchFamily="49" charset="-128"/>
              <a:ea typeface="ＭＳ ゴシック" pitchFamily="49" charset="-128"/>
            </a:rPr>
            <a:t>22</a:t>
          </a:r>
          <a:r>
            <a:rPr kumimoji="1" lang="ja-JP" altLang="en-US" sz="900">
              <a:latin typeface="ＭＳ ゴシック" pitchFamily="49" charset="-128"/>
              <a:ea typeface="ＭＳ ゴシック" pitchFamily="49" charset="-128"/>
            </a:rPr>
            <a:t>年度の普通地方交付税の復活に伴う剰余金を財政調整基金へ積み立てたため一時的に上昇傾向にあったが、近年は減少傾向である。</a:t>
          </a:r>
        </a:p>
        <a:p>
          <a:r>
            <a:rPr kumimoji="1" lang="ja-JP" altLang="en-US" sz="900">
              <a:latin typeface="ＭＳ ゴシック" pitchFamily="49" charset="-128"/>
              <a:ea typeface="ＭＳ ゴシック" pitchFamily="49" charset="-128"/>
            </a:rPr>
            <a:t>　基準財政需要額算入見込額は、起債借入を元利償還金の</a:t>
          </a:r>
          <a:r>
            <a:rPr kumimoji="1" lang="en-US" altLang="ja-JP" sz="900">
              <a:latin typeface="ＭＳ ゴシック" pitchFamily="49" charset="-128"/>
              <a:ea typeface="ＭＳ ゴシック" pitchFamily="49" charset="-128"/>
            </a:rPr>
            <a:t>70%</a:t>
          </a:r>
          <a:r>
            <a:rPr kumimoji="1" lang="ja-JP" altLang="en-US" sz="900">
              <a:latin typeface="ＭＳ ゴシック" pitchFamily="49" charset="-128"/>
              <a:ea typeface="ＭＳ ゴシック" pitchFamily="49" charset="-128"/>
            </a:rPr>
            <a:t>が基準財政需要額に算入される過疎対策事業債を中心に行っているため毎年上昇を続けている。</a:t>
          </a:r>
        </a:p>
        <a:p>
          <a:r>
            <a:rPr kumimoji="1" lang="ja-JP" altLang="en-US" sz="900">
              <a:latin typeface="ＭＳ ゴシック" pitchFamily="49" charset="-128"/>
              <a:ea typeface="ＭＳ ゴシック" pitchFamily="49" charset="-128"/>
            </a:rPr>
            <a:t>　将来負担額</a:t>
          </a:r>
          <a:r>
            <a:rPr kumimoji="1" lang="en-US" altLang="ja-JP" sz="900">
              <a:latin typeface="ＭＳ ゴシック" pitchFamily="49" charset="-128"/>
              <a:ea typeface="ＭＳ ゴシック" pitchFamily="49" charset="-128"/>
            </a:rPr>
            <a:t>(A)</a:t>
          </a:r>
          <a:r>
            <a:rPr kumimoji="1" lang="ja-JP" altLang="en-US" sz="900">
              <a:latin typeface="ＭＳ ゴシック" pitchFamily="49" charset="-128"/>
              <a:ea typeface="ＭＳ ゴシック" pitchFamily="49" charset="-128"/>
            </a:rPr>
            <a:t>の上昇傾向を受け、控除される充当可能財源等（</a:t>
          </a:r>
          <a:r>
            <a:rPr kumimoji="1" lang="en-US" altLang="ja-JP" sz="900">
              <a:latin typeface="ＭＳ ゴシック" pitchFamily="49" charset="-128"/>
              <a:ea typeface="ＭＳ ゴシック" pitchFamily="49" charset="-128"/>
            </a:rPr>
            <a:t>B</a:t>
          </a:r>
          <a:r>
            <a:rPr kumimoji="1" lang="ja-JP" altLang="en-US" sz="900">
              <a:latin typeface="ＭＳ ゴシック" pitchFamily="49" charset="-128"/>
              <a:ea typeface="ＭＳ ゴシック" pitchFamily="49" charset="-128"/>
            </a:rPr>
            <a:t>）のうち基準財政需要額算入見込額も呼応して上昇傾向にあるものの将来負担比率分子の値は相対的に上昇傾向である。</a:t>
          </a:r>
        </a:p>
        <a:p>
          <a:r>
            <a:rPr kumimoji="1" lang="ja-JP" altLang="en-US" sz="900">
              <a:latin typeface="ＭＳ ゴシック" pitchFamily="49" charset="-128"/>
              <a:ea typeface="ＭＳ ゴシック" pitchFamily="49" charset="-128"/>
            </a:rPr>
            <a:t>　磐梯町の将来負担は普通地方交付税によって補てんされているとはいえ、多くの地方債を借り入れているということは事実であり、今後も、地方債、債務負担行為など、将来負担の要因となるべき要素は極力増大させないよう、計画的な財政運営を行わなければなら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福島県磐梯町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3,627
3,618
59.77
6,095,761
5,865,753
190,736
2,180,708
6,628,945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53.5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福島県磐梯町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3,627
3,618
59.77
6,095,761
5,865,753
190,736
2,180,708
6,628,945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53.5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福島県磐梯町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3,627
3,618
59.77
6,095,761
5,865,753
190,736
2,180,708
6,628,945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53.5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福島県磐梯町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3,627
3,618
59.77
6,095,761
5,865,753
190,736
2,180,708
6,628,945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53.5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人口の減少や高齢化率の上昇の反面、従来から立地している企業からの町税の収入割合が高いため、財政力指数は類似団体平均を上回っている。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しかしながら、指数上昇の主要原因である税収は景気の動向等に大きく左右される側面もあることから、今後も新規の企業誘致を図るなど地方税の確保と行政の効率化による歳出削減に努め、現在の水準を維持する</a:t>
          </a:r>
          <a:r>
            <a:rPr kumimoji="1"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107527</xdr:rowOff>
    </xdr:from>
    <xdr:to>
      <xdr:col>7</xdr:col>
      <xdr:colOff>152400</xdr:colOff>
      <xdr:row>45</xdr:row>
      <xdr:rowOff>1694</xdr:rowOff>
    </xdr:to>
    <xdr:cxnSp macro="">
      <xdr:nvCxnSpPr>
        <xdr:cNvPr id="62" name="直線コネクタ 61"/>
        <xdr:cNvCxnSpPr/>
      </xdr:nvCxnSpPr>
      <xdr:spPr>
        <a:xfrm flipV="1">
          <a:off x="4953000" y="6108277"/>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145221</xdr:rowOff>
    </xdr:from>
    <xdr:ext cx="762000" cy="259045"/>
    <xdr:sp macro="" textlink="">
      <xdr:nvSpPr>
        <xdr:cNvPr id="63" name="財政力最小値テキスト"/>
        <xdr:cNvSpPr txBox="1"/>
      </xdr:nvSpPr>
      <xdr:spPr>
        <a:xfrm>
          <a:off x="5041900" y="768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1694</xdr:rowOff>
    </xdr:from>
    <xdr:to>
      <xdr:col>7</xdr:col>
      <xdr:colOff>241300</xdr:colOff>
      <xdr:row>45</xdr:row>
      <xdr:rowOff>1694</xdr:rowOff>
    </xdr:to>
    <xdr:cxnSp macro="">
      <xdr:nvCxnSpPr>
        <xdr:cNvPr id="64" name="直線コネクタ 63"/>
        <xdr:cNvCxnSpPr/>
      </xdr:nvCxnSpPr>
      <xdr:spPr>
        <a:xfrm>
          <a:off x="4864100" y="77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22454</xdr:rowOff>
    </xdr:from>
    <xdr:ext cx="762000" cy="259045"/>
    <xdr:sp macro="" textlink="">
      <xdr:nvSpPr>
        <xdr:cNvPr id="65" name="財政力最大値テキスト"/>
        <xdr:cNvSpPr txBox="1"/>
      </xdr:nvSpPr>
      <xdr:spPr>
        <a:xfrm>
          <a:off x="5041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7</xdr:col>
      <xdr:colOff>63500</xdr:colOff>
      <xdr:row>35</xdr:row>
      <xdr:rowOff>107527</xdr:rowOff>
    </xdr:from>
    <xdr:to>
      <xdr:col>7</xdr:col>
      <xdr:colOff>241300</xdr:colOff>
      <xdr:row>35</xdr:row>
      <xdr:rowOff>107527</xdr:rowOff>
    </xdr:to>
    <xdr:cxnSp macro="">
      <xdr:nvCxnSpPr>
        <xdr:cNvPr id="66" name="直線コネクタ 65"/>
        <xdr:cNvCxnSpPr/>
      </xdr:nvCxnSpPr>
      <xdr:spPr>
        <a:xfrm>
          <a:off x="4864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12277</xdr:rowOff>
    </xdr:to>
    <xdr:cxnSp macro="">
      <xdr:nvCxnSpPr>
        <xdr:cNvPr id="67" name="直線コネクタ 66"/>
        <xdr:cNvCxnSpPr/>
      </xdr:nvCxnSpPr>
      <xdr:spPr>
        <a:xfrm>
          <a:off x="4114800" y="754803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161307</xdr:rowOff>
    </xdr:from>
    <xdr:ext cx="762000" cy="259045"/>
    <xdr:sp macro="" textlink="">
      <xdr:nvSpPr>
        <xdr:cNvPr id="68" name="財政力平均値テキスト"/>
        <xdr:cNvSpPr txBox="1"/>
      </xdr:nvSpPr>
      <xdr:spPr>
        <a:xfrm>
          <a:off x="5041900" y="7533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4233</xdr:rowOff>
    </xdr:to>
    <xdr:cxnSp macro="">
      <xdr:nvCxnSpPr>
        <xdr:cNvPr id="70" name="直線コネクタ 69"/>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25823</xdr:rowOff>
    </xdr:from>
    <xdr:to>
      <xdr:col>6</xdr:col>
      <xdr:colOff>50800</xdr:colOff>
      <xdr:row>44</xdr:row>
      <xdr:rowOff>127423</xdr:rowOff>
    </xdr:to>
    <xdr:sp macro="" textlink="">
      <xdr:nvSpPr>
        <xdr:cNvPr id="71" name="フローチャート : 判断 70"/>
        <xdr:cNvSpPr/>
      </xdr:nvSpPr>
      <xdr:spPr>
        <a:xfrm>
          <a:off x="4064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112200</xdr:rowOff>
    </xdr:from>
    <xdr:ext cx="736600" cy="259045"/>
    <xdr:sp macro="" textlink="">
      <xdr:nvSpPr>
        <xdr:cNvPr id="72" name="テキスト ボックス 71"/>
        <xdr:cNvSpPr txBox="1"/>
      </xdr:nvSpPr>
      <xdr:spPr>
        <a:xfrm>
          <a:off x="3733800" y="765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4233</xdr:rowOff>
    </xdr:to>
    <xdr:cxnSp macro="">
      <xdr:nvCxnSpPr>
        <xdr:cNvPr id="73" name="直線コネクタ 72"/>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33867</xdr:rowOff>
    </xdr:from>
    <xdr:to>
      <xdr:col>4</xdr:col>
      <xdr:colOff>533400</xdr:colOff>
      <xdr:row>44</xdr:row>
      <xdr:rowOff>135467</xdr:rowOff>
    </xdr:to>
    <xdr:sp macro="" textlink="">
      <xdr:nvSpPr>
        <xdr:cNvPr id="74" name="フローチャート : 判断 73"/>
        <xdr:cNvSpPr/>
      </xdr:nvSpPr>
      <xdr:spPr>
        <a:xfrm>
          <a:off x="3175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120244</xdr:rowOff>
    </xdr:from>
    <xdr:ext cx="762000" cy="259045"/>
    <xdr:sp macro="" textlink="">
      <xdr:nvSpPr>
        <xdr:cNvPr id="75" name="テキスト ボックス 74"/>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44</xdr:row>
      <xdr:rowOff>4233</xdr:rowOff>
    </xdr:to>
    <xdr:cxnSp macro="">
      <xdr:nvCxnSpPr>
        <xdr:cNvPr id="76" name="直線コネクタ 75"/>
        <xdr:cNvCxnSpPr/>
      </xdr:nvCxnSpPr>
      <xdr:spPr>
        <a:xfrm>
          <a:off x="1447800" y="75078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25823</xdr:rowOff>
    </xdr:from>
    <xdr:to>
      <xdr:col>3</xdr:col>
      <xdr:colOff>330200</xdr:colOff>
      <xdr:row>44</xdr:row>
      <xdr:rowOff>127423</xdr:rowOff>
    </xdr:to>
    <xdr:sp macro="" textlink="">
      <xdr:nvSpPr>
        <xdr:cNvPr id="77" name="フローチャート : 判断 76"/>
        <xdr:cNvSpPr/>
      </xdr:nvSpPr>
      <xdr:spPr>
        <a:xfrm>
          <a:off x="2286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112200</xdr:rowOff>
    </xdr:from>
    <xdr:ext cx="762000" cy="259045"/>
    <xdr:sp macro="" textlink="">
      <xdr:nvSpPr>
        <xdr:cNvPr id="78" name="テキスト ボックス 77"/>
        <xdr:cNvSpPr txBox="1"/>
      </xdr:nvSpPr>
      <xdr:spPr>
        <a:xfrm>
          <a:off x="1955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17780</xdr:rowOff>
    </xdr:from>
    <xdr:to>
      <xdr:col>2</xdr:col>
      <xdr:colOff>127000</xdr:colOff>
      <xdr:row>44</xdr:row>
      <xdr:rowOff>119380</xdr:rowOff>
    </xdr:to>
    <xdr:sp macro="" textlink="">
      <xdr:nvSpPr>
        <xdr:cNvPr id="79" name="フローチャート : 判断 78"/>
        <xdr:cNvSpPr/>
      </xdr:nvSpPr>
      <xdr:spPr>
        <a:xfrm>
          <a:off x="1397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104157</xdr:rowOff>
    </xdr:from>
    <xdr:ext cx="762000" cy="259045"/>
    <xdr:sp macro="" textlink="">
      <xdr:nvSpPr>
        <xdr:cNvPr id="80" name="テキスト ボックス 79"/>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132927</xdr:rowOff>
    </xdr:from>
    <xdr:to>
      <xdr:col>7</xdr:col>
      <xdr:colOff>203200</xdr:colOff>
      <xdr:row>44</xdr:row>
      <xdr:rowOff>63077</xdr:rowOff>
    </xdr:to>
    <xdr:sp macro="" textlink="">
      <xdr:nvSpPr>
        <xdr:cNvPr id="86" name="円/楕円 85"/>
        <xdr:cNvSpPr/>
      </xdr:nvSpPr>
      <xdr:spPr>
        <a:xfrm>
          <a:off x="49022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149454</xdr:rowOff>
    </xdr:from>
    <xdr:ext cx="762000" cy="259045"/>
    <xdr:sp macro="" textlink="">
      <xdr:nvSpPr>
        <xdr:cNvPr id="87" name="財政力該当値テキスト"/>
        <xdr:cNvSpPr txBox="1"/>
      </xdr:nvSpPr>
      <xdr:spPr>
        <a:xfrm>
          <a:off x="50419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8" name="円/楕円 87"/>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65210</xdr:rowOff>
    </xdr:from>
    <xdr:ext cx="736600" cy="259045"/>
    <xdr:sp macro="" textlink="">
      <xdr:nvSpPr>
        <xdr:cNvPr id="89" name="テキスト ボックス 88"/>
        <xdr:cNvSpPr txBox="1"/>
      </xdr:nvSpPr>
      <xdr:spPr>
        <a:xfrm>
          <a:off x="3733800" y="7266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0" name="円/楕円 89"/>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65210</xdr:rowOff>
    </xdr:from>
    <xdr:ext cx="762000" cy="259045"/>
    <xdr:sp macro="" textlink="">
      <xdr:nvSpPr>
        <xdr:cNvPr id="91" name="テキスト ボックス 90"/>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2" name="円/楕円 91"/>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65210</xdr:rowOff>
    </xdr:from>
    <xdr:ext cx="762000" cy="259045"/>
    <xdr:sp macro="" textlink="">
      <xdr:nvSpPr>
        <xdr:cNvPr id="93" name="テキスト ボックス 92"/>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4" name="円/楕円 93"/>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24994</xdr:rowOff>
    </xdr:from>
    <xdr:ext cx="762000" cy="259045"/>
    <xdr:sp macro="" textlink="">
      <xdr:nvSpPr>
        <xdr:cNvPr id="95" name="テキスト ボックス 94"/>
        <xdr:cNvSpPr txBox="1"/>
      </xdr:nvSpPr>
      <xdr:spPr>
        <a:xfrm>
          <a:off x="1066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年度比で</a:t>
          </a:r>
          <a:r>
            <a:rPr kumimoji="1" lang="en-US" altLang="ja-JP" sz="1100">
              <a:solidFill>
                <a:sysClr val="windowText" lastClr="000000"/>
              </a:solidFill>
              <a:effectLst/>
              <a:latin typeface="+mn-lt"/>
              <a:ea typeface="+mn-ea"/>
              <a:cs typeface="+mn-cs"/>
            </a:rPr>
            <a:t>4.5</a:t>
          </a:r>
          <a:r>
            <a:rPr kumimoji="1" lang="ja-JP" altLang="en-US" sz="1100">
              <a:solidFill>
                <a:sysClr val="windowText" lastClr="000000"/>
              </a:solidFill>
              <a:effectLst/>
              <a:latin typeface="+mn-lt"/>
              <a:ea typeface="+mn-ea"/>
              <a:cs typeface="+mn-cs"/>
            </a:rPr>
            <a:t>ポイント減少</a:t>
          </a:r>
          <a:r>
            <a:rPr kumimoji="1" lang="ja-JP" altLang="ja-JP" sz="1100">
              <a:solidFill>
                <a:sysClr val="windowText" lastClr="000000"/>
              </a:solidFill>
              <a:effectLst/>
              <a:latin typeface="+mn-lt"/>
              <a:ea typeface="+mn-ea"/>
              <a:cs typeface="+mn-cs"/>
            </a:rPr>
            <a:t>し</a:t>
          </a:r>
          <a:r>
            <a:rPr kumimoji="1" lang="en-US" altLang="ja-JP" sz="1100">
              <a:solidFill>
                <a:sysClr val="windowText" lastClr="000000"/>
              </a:solidFill>
              <a:effectLst/>
              <a:latin typeface="+mn-lt"/>
              <a:ea typeface="+mn-ea"/>
              <a:cs typeface="+mn-cs"/>
            </a:rPr>
            <a:t>89.6</a:t>
          </a:r>
          <a:r>
            <a:rPr kumimoji="1" lang="ja-JP" altLang="ja-JP" sz="1100">
              <a:solidFill>
                <a:sysClr val="windowText" lastClr="000000"/>
              </a:solidFill>
              <a:effectLst/>
              <a:latin typeface="+mn-lt"/>
              <a:ea typeface="+mn-ea"/>
              <a:cs typeface="+mn-cs"/>
            </a:rPr>
            <a:t>％となった。繰り越し</a:t>
          </a:r>
          <a:r>
            <a:rPr kumimoji="1" lang="ja-JP" altLang="en-US" sz="1100">
              <a:solidFill>
                <a:sysClr val="windowText" lastClr="000000"/>
              </a:solidFill>
              <a:effectLst/>
              <a:latin typeface="+mn-lt"/>
              <a:ea typeface="+mn-ea"/>
              <a:cs typeface="+mn-cs"/>
            </a:rPr>
            <a:t>分を含めた</a:t>
          </a:r>
          <a:r>
            <a:rPr kumimoji="1" lang="ja-JP" altLang="ja-JP" sz="1100">
              <a:solidFill>
                <a:sysClr val="windowText" lastClr="000000"/>
              </a:solidFill>
              <a:effectLst/>
              <a:latin typeface="+mn-lt"/>
              <a:ea typeface="+mn-ea"/>
              <a:cs typeface="+mn-cs"/>
            </a:rPr>
            <a:t>大規模普通建設事業が消化され</a:t>
          </a:r>
          <a:r>
            <a:rPr kumimoji="1" lang="ja-JP" altLang="en-US" sz="1100">
              <a:solidFill>
                <a:sysClr val="windowText" lastClr="000000"/>
              </a:solidFill>
              <a:effectLst/>
              <a:latin typeface="+mn-lt"/>
              <a:ea typeface="+mn-ea"/>
              <a:cs typeface="+mn-cs"/>
            </a:rPr>
            <a:t>たこと</a:t>
          </a:r>
          <a:r>
            <a:rPr kumimoji="1" lang="ja-JP" altLang="ja-JP" sz="1100">
              <a:solidFill>
                <a:sysClr val="windowText" lastClr="000000"/>
              </a:solidFill>
              <a:effectLst/>
              <a:latin typeface="+mn-lt"/>
              <a:ea typeface="+mn-ea"/>
              <a:cs typeface="+mn-cs"/>
            </a:rPr>
            <a:t>から</a:t>
          </a:r>
          <a:r>
            <a:rPr kumimoji="1" lang="ja-JP" altLang="en-US" sz="1100">
              <a:solidFill>
                <a:sysClr val="windowText" lastClr="000000"/>
              </a:solidFill>
              <a:effectLst/>
              <a:latin typeface="+mn-lt"/>
              <a:ea typeface="+mn-ea"/>
              <a:cs typeface="+mn-cs"/>
            </a:rPr>
            <a:t>投資的経費が増大し、</a:t>
          </a:r>
          <a:r>
            <a:rPr kumimoji="1" lang="ja-JP" altLang="ja-JP" sz="1100">
              <a:solidFill>
                <a:sysClr val="windowText" lastClr="000000"/>
              </a:solidFill>
              <a:effectLst/>
              <a:latin typeface="+mn-lt"/>
              <a:ea typeface="+mn-ea"/>
              <a:cs typeface="+mn-cs"/>
            </a:rPr>
            <a:t>経常収支比率等の財政分析指標</a:t>
          </a:r>
          <a:r>
            <a:rPr kumimoji="1" lang="ja-JP" altLang="en-US" sz="1100">
              <a:solidFill>
                <a:sysClr val="windowText" lastClr="000000"/>
              </a:solidFill>
              <a:effectLst/>
              <a:latin typeface="+mn-lt"/>
              <a:ea typeface="+mn-ea"/>
              <a:cs typeface="+mn-cs"/>
            </a:rPr>
            <a:t>が回復することとなった。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しかしながら今後は、新規整備施設の維持管理や既存施設の老朽化による維持補修費の増大、更には近年普通建設事業に投下した地方債の元金償還も開始されるとから、経常経費が増大し、数値を悪化させることがが懸念されることからより一層無駄な経費の削減をはかり、効率的な行政運営に努める。</a:t>
          </a:r>
          <a:endParaRPr kumimoji="1" lang="ja-JP" altLang="en-US" sz="1300">
            <a:solidFill>
              <a:sysClr val="windowText" lastClr="000000"/>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130810</xdr:rowOff>
    </xdr:to>
    <xdr:cxnSp macro="">
      <xdr:nvCxnSpPr>
        <xdr:cNvPr id="125" name="直線コネクタ 124"/>
        <xdr:cNvCxnSpPr/>
      </xdr:nvCxnSpPr>
      <xdr:spPr>
        <a:xfrm flipV="1">
          <a:off x="4953000" y="10147512"/>
          <a:ext cx="0" cy="12989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102887</xdr:rowOff>
    </xdr:from>
    <xdr:ext cx="762000" cy="259045"/>
    <xdr:sp macro="" textlink="">
      <xdr:nvSpPr>
        <xdr:cNvPr id="126"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96.2</a:t>
          </a:r>
          <a:endParaRPr kumimoji="1" lang="ja-JP" altLang="en-US" sz="1000" b="1">
            <a:latin typeface="ＭＳ Ｐゴシック"/>
          </a:endParaRPr>
        </a:p>
      </xdr:txBody>
    </xdr:sp>
    <xdr:clientData/>
  </xdr:oneCellAnchor>
  <xdr:twoCellAnchor>
    <xdr:from>
      <xdr:col>7</xdr:col>
      <xdr:colOff>63500</xdr:colOff>
      <xdr:row>66</xdr:row>
      <xdr:rowOff>130810</xdr:rowOff>
    </xdr:from>
    <xdr:to>
      <xdr:col>7</xdr:col>
      <xdr:colOff>241300</xdr:colOff>
      <xdr:row>66</xdr:row>
      <xdr:rowOff>130810</xdr:rowOff>
    </xdr:to>
    <xdr:cxnSp macro="">
      <xdr:nvCxnSpPr>
        <xdr:cNvPr id="127" name="直線コネクタ 126"/>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28"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29" name="直線コネクタ 128"/>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36830</xdr:rowOff>
    </xdr:from>
    <xdr:to>
      <xdr:col>7</xdr:col>
      <xdr:colOff>152400</xdr:colOff>
      <xdr:row>66</xdr:row>
      <xdr:rowOff>46355</xdr:rowOff>
    </xdr:to>
    <xdr:cxnSp macro="">
      <xdr:nvCxnSpPr>
        <xdr:cNvPr id="130" name="直線コネクタ 129"/>
        <xdr:cNvCxnSpPr/>
      </xdr:nvCxnSpPr>
      <xdr:spPr>
        <a:xfrm flipV="1">
          <a:off x="4114800" y="11181080"/>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134848</xdr:rowOff>
    </xdr:from>
    <xdr:ext cx="762000" cy="259045"/>
    <xdr:sp macro="" textlink="">
      <xdr:nvSpPr>
        <xdr:cNvPr id="131" name="財政構造の弾力性平均値テキスト"/>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118321</xdr:rowOff>
    </xdr:from>
    <xdr:to>
      <xdr:col>7</xdr:col>
      <xdr:colOff>203200</xdr:colOff>
      <xdr:row>63</xdr:row>
      <xdr:rowOff>48471</xdr:rowOff>
    </xdr:to>
    <xdr:sp macro="" textlink="">
      <xdr:nvSpPr>
        <xdr:cNvPr id="132" name="フローチャート : 判断 131"/>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123825</xdr:rowOff>
    </xdr:from>
    <xdr:to>
      <xdr:col>6</xdr:col>
      <xdr:colOff>0</xdr:colOff>
      <xdr:row>66</xdr:row>
      <xdr:rowOff>46355</xdr:rowOff>
    </xdr:to>
    <xdr:cxnSp macro="">
      <xdr:nvCxnSpPr>
        <xdr:cNvPr id="133" name="直線コネクタ 132"/>
        <xdr:cNvCxnSpPr/>
      </xdr:nvCxnSpPr>
      <xdr:spPr>
        <a:xfrm>
          <a:off x="3225800" y="11096625"/>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4" name="フローチャート : 判断 133"/>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151147</xdr:rowOff>
    </xdr:from>
    <xdr:ext cx="736600" cy="259045"/>
    <xdr:sp macro="" textlink="">
      <xdr:nvSpPr>
        <xdr:cNvPr id="135" name="テキスト ボックス 134"/>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123825</xdr:rowOff>
    </xdr:from>
    <xdr:to>
      <xdr:col>4</xdr:col>
      <xdr:colOff>482600</xdr:colOff>
      <xdr:row>64</xdr:row>
      <xdr:rowOff>139912</xdr:rowOff>
    </xdr:to>
    <xdr:cxnSp macro="">
      <xdr:nvCxnSpPr>
        <xdr:cNvPr id="136" name="直線コネクタ 135"/>
        <xdr:cNvCxnSpPr/>
      </xdr:nvCxnSpPr>
      <xdr:spPr>
        <a:xfrm flipV="1">
          <a:off x="2336800" y="1109662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7" name="フローチャート : 判断 136"/>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38" name="テキスト ボックス 137"/>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31327</xdr:rowOff>
    </xdr:from>
    <xdr:to>
      <xdr:col>3</xdr:col>
      <xdr:colOff>279400</xdr:colOff>
      <xdr:row>64</xdr:row>
      <xdr:rowOff>139912</xdr:rowOff>
    </xdr:to>
    <xdr:cxnSp macro="">
      <xdr:nvCxnSpPr>
        <xdr:cNvPr id="139" name="直線コネクタ 138"/>
        <xdr:cNvCxnSpPr/>
      </xdr:nvCxnSpPr>
      <xdr:spPr>
        <a:xfrm>
          <a:off x="1447800" y="11004127"/>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70714</xdr:rowOff>
    </xdr:from>
    <xdr:ext cx="762000" cy="259045"/>
    <xdr:sp macro="" textlink="">
      <xdr:nvSpPr>
        <xdr:cNvPr id="141" name="テキスト ボックス 140"/>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2" name="フローチャート : 判断 141"/>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62671</xdr:rowOff>
    </xdr:from>
    <xdr:ext cx="762000" cy="259045"/>
    <xdr:sp macro="" textlink="">
      <xdr:nvSpPr>
        <xdr:cNvPr id="143" name="テキスト ボックス 142"/>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157480</xdr:rowOff>
    </xdr:from>
    <xdr:to>
      <xdr:col>7</xdr:col>
      <xdr:colOff>203200</xdr:colOff>
      <xdr:row>65</xdr:row>
      <xdr:rowOff>87630</xdr:rowOff>
    </xdr:to>
    <xdr:sp macro="" textlink="">
      <xdr:nvSpPr>
        <xdr:cNvPr id="149" name="円/楕円 148"/>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129557</xdr:rowOff>
    </xdr:from>
    <xdr:ext cx="762000" cy="259045"/>
    <xdr:sp macro="" textlink="">
      <xdr:nvSpPr>
        <xdr:cNvPr id="150" name="財政構造の弾力性該当値テキスト"/>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167005</xdr:rowOff>
    </xdr:from>
    <xdr:to>
      <xdr:col>6</xdr:col>
      <xdr:colOff>50800</xdr:colOff>
      <xdr:row>66</xdr:row>
      <xdr:rowOff>97155</xdr:rowOff>
    </xdr:to>
    <xdr:sp macro="" textlink="">
      <xdr:nvSpPr>
        <xdr:cNvPr id="151" name="円/楕円 150"/>
        <xdr:cNvSpPr/>
      </xdr:nvSpPr>
      <xdr:spPr>
        <a:xfrm>
          <a:off x="4064000" y="113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81932</xdr:rowOff>
    </xdr:from>
    <xdr:ext cx="736600" cy="259045"/>
    <xdr:sp macro="" textlink="">
      <xdr:nvSpPr>
        <xdr:cNvPr id="152" name="テキスト ボックス 151"/>
        <xdr:cNvSpPr txBox="1"/>
      </xdr:nvSpPr>
      <xdr:spPr>
        <a:xfrm>
          <a:off x="3733800" y="11397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73025</xdr:rowOff>
    </xdr:from>
    <xdr:to>
      <xdr:col>4</xdr:col>
      <xdr:colOff>533400</xdr:colOff>
      <xdr:row>65</xdr:row>
      <xdr:rowOff>3175</xdr:rowOff>
    </xdr:to>
    <xdr:sp macro="" textlink="">
      <xdr:nvSpPr>
        <xdr:cNvPr id="153" name="円/楕円 152"/>
        <xdr:cNvSpPr/>
      </xdr:nvSpPr>
      <xdr:spPr>
        <a:xfrm>
          <a:off x="3175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159402</xdr:rowOff>
    </xdr:from>
    <xdr:ext cx="762000" cy="259045"/>
    <xdr:sp macro="" textlink="">
      <xdr:nvSpPr>
        <xdr:cNvPr id="154" name="テキスト ボックス 153"/>
        <xdr:cNvSpPr txBox="1"/>
      </xdr:nvSpPr>
      <xdr:spPr>
        <a:xfrm>
          <a:off x="2844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89112</xdr:rowOff>
    </xdr:from>
    <xdr:to>
      <xdr:col>3</xdr:col>
      <xdr:colOff>330200</xdr:colOff>
      <xdr:row>65</xdr:row>
      <xdr:rowOff>19262</xdr:rowOff>
    </xdr:to>
    <xdr:sp macro="" textlink="">
      <xdr:nvSpPr>
        <xdr:cNvPr id="155" name="円/楕円 154"/>
        <xdr:cNvSpPr/>
      </xdr:nvSpPr>
      <xdr:spPr>
        <a:xfrm>
          <a:off x="2286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4039</xdr:rowOff>
    </xdr:from>
    <xdr:ext cx="762000" cy="259045"/>
    <xdr:sp macro="" textlink="">
      <xdr:nvSpPr>
        <xdr:cNvPr id="156" name="テキスト ボックス 155"/>
        <xdr:cNvSpPr txBox="1"/>
      </xdr:nvSpPr>
      <xdr:spPr>
        <a:xfrm>
          <a:off x="1955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151977</xdr:rowOff>
    </xdr:from>
    <xdr:to>
      <xdr:col>2</xdr:col>
      <xdr:colOff>127000</xdr:colOff>
      <xdr:row>64</xdr:row>
      <xdr:rowOff>82127</xdr:rowOff>
    </xdr:to>
    <xdr:sp macro="" textlink="">
      <xdr:nvSpPr>
        <xdr:cNvPr id="157" name="円/楕円 156"/>
        <xdr:cNvSpPr/>
      </xdr:nvSpPr>
      <xdr:spPr>
        <a:xfrm>
          <a:off x="1397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66904</xdr:rowOff>
    </xdr:from>
    <xdr:ext cx="762000" cy="259045"/>
    <xdr:sp macro="" textlink="">
      <xdr:nvSpPr>
        <xdr:cNvPr id="158" name="テキスト ボックス 157"/>
        <xdr:cNvSpPr txBox="1"/>
      </xdr:nvSpPr>
      <xdr:spPr>
        <a:xfrm>
          <a:off x="1066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[363,049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年度比で人口１人当たりで</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の減とほぼ昨年並みとなった。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しかしながら、</a:t>
          </a:r>
          <a:r>
            <a:rPr kumimoji="1" lang="ja-JP" altLang="ja-JP" sz="1100">
              <a:solidFill>
                <a:schemeClr val="dk1"/>
              </a:solidFill>
              <a:effectLst/>
              <a:latin typeface="+mn-lt"/>
              <a:ea typeface="+mn-ea"/>
              <a:cs typeface="+mn-cs"/>
            </a:rPr>
            <a:t>類似団体と比較して若干高い状況となっている</a:t>
          </a:r>
          <a:r>
            <a:rPr kumimoji="1" lang="ja-JP" altLang="en-US" sz="1100">
              <a:solidFill>
                <a:schemeClr val="dk1"/>
              </a:solidFill>
              <a:effectLst/>
              <a:latin typeface="+mn-lt"/>
              <a:ea typeface="+mn-ea"/>
              <a:cs typeface="+mn-cs"/>
            </a:rPr>
            <a:t>ので、</a:t>
          </a:r>
          <a:r>
            <a:rPr kumimoji="1" lang="ja-JP" altLang="ja-JP" sz="1100">
              <a:solidFill>
                <a:schemeClr val="dk1"/>
              </a:solidFill>
              <a:effectLst/>
              <a:latin typeface="+mn-lt"/>
              <a:ea typeface="+mn-ea"/>
              <a:cs typeface="+mn-cs"/>
            </a:rPr>
            <a:t>今後は更なる事務事業の見直しを図り、効率的な行政運営を図っていきたい。</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151106</xdr:rowOff>
    </xdr:from>
    <xdr:to>
      <xdr:col>7</xdr:col>
      <xdr:colOff>152400</xdr:colOff>
      <xdr:row>88</xdr:row>
      <xdr:rowOff>52787</xdr:rowOff>
    </xdr:to>
    <xdr:cxnSp macro="">
      <xdr:nvCxnSpPr>
        <xdr:cNvPr id="187" name="直線コネクタ 186"/>
        <xdr:cNvCxnSpPr/>
      </xdr:nvCxnSpPr>
      <xdr:spPr>
        <a:xfrm flipV="1">
          <a:off x="4953000" y="13867106"/>
          <a:ext cx="0" cy="1273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24864</xdr:rowOff>
    </xdr:from>
    <xdr:ext cx="762000" cy="259045"/>
    <xdr:sp macro="" textlink="">
      <xdr:nvSpPr>
        <xdr:cNvPr id="188" name="人件費・物件費等の状況最小値テキスト"/>
        <xdr:cNvSpPr txBox="1"/>
      </xdr:nvSpPr>
      <xdr:spPr>
        <a:xfrm>
          <a:off x="5041900" y="1511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3,331,259</a:t>
          </a:r>
          <a:endParaRPr kumimoji="1" lang="ja-JP" altLang="en-US" sz="1000" b="1">
            <a:latin typeface="ＭＳ Ｐゴシック"/>
          </a:endParaRPr>
        </a:p>
      </xdr:txBody>
    </xdr:sp>
    <xdr:clientData/>
  </xdr:oneCellAnchor>
  <xdr:twoCellAnchor>
    <xdr:from>
      <xdr:col>7</xdr:col>
      <xdr:colOff>63500</xdr:colOff>
      <xdr:row>88</xdr:row>
      <xdr:rowOff>52787</xdr:rowOff>
    </xdr:from>
    <xdr:to>
      <xdr:col>7</xdr:col>
      <xdr:colOff>241300</xdr:colOff>
      <xdr:row>88</xdr:row>
      <xdr:rowOff>52787</xdr:rowOff>
    </xdr:to>
    <xdr:cxnSp macro="">
      <xdr:nvCxnSpPr>
        <xdr:cNvPr id="189" name="直線コネクタ 188"/>
        <xdr:cNvCxnSpPr/>
      </xdr:nvCxnSpPr>
      <xdr:spPr>
        <a:xfrm>
          <a:off x="4864100" y="1514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66033</xdr:rowOff>
    </xdr:from>
    <xdr:ext cx="762000" cy="259045"/>
    <xdr:sp macro="" textlink="">
      <xdr:nvSpPr>
        <xdr:cNvPr id="190" name="人件費・物件費等の状況最大値テキスト"/>
        <xdr:cNvSpPr txBox="1"/>
      </xdr:nvSpPr>
      <xdr:spPr>
        <a:xfrm>
          <a:off x="5041900" y="1361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165,202</a:t>
          </a:r>
          <a:endParaRPr kumimoji="1" lang="ja-JP" altLang="en-US" sz="1000" b="1">
            <a:latin typeface="ＭＳ Ｐゴシック"/>
          </a:endParaRPr>
        </a:p>
      </xdr:txBody>
    </xdr:sp>
    <xdr:clientData/>
  </xdr:oneCellAnchor>
  <xdr:twoCellAnchor>
    <xdr:from>
      <xdr:col>7</xdr:col>
      <xdr:colOff>63500</xdr:colOff>
      <xdr:row>80</xdr:row>
      <xdr:rowOff>151106</xdr:rowOff>
    </xdr:from>
    <xdr:to>
      <xdr:col>7</xdr:col>
      <xdr:colOff>241300</xdr:colOff>
      <xdr:row>80</xdr:row>
      <xdr:rowOff>151106</xdr:rowOff>
    </xdr:to>
    <xdr:cxnSp macro="">
      <xdr:nvCxnSpPr>
        <xdr:cNvPr id="191" name="直線コネクタ 190"/>
        <xdr:cNvCxnSpPr/>
      </xdr:nvCxnSpPr>
      <xdr:spPr>
        <a:xfrm>
          <a:off x="4864100" y="1386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59223</xdr:rowOff>
    </xdr:from>
    <xdr:to>
      <xdr:col>7</xdr:col>
      <xdr:colOff>152400</xdr:colOff>
      <xdr:row>81</xdr:row>
      <xdr:rowOff>60075</xdr:rowOff>
    </xdr:to>
    <xdr:cxnSp macro="">
      <xdr:nvCxnSpPr>
        <xdr:cNvPr id="192" name="直線コネクタ 191"/>
        <xdr:cNvCxnSpPr/>
      </xdr:nvCxnSpPr>
      <xdr:spPr>
        <a:xfrm flipV="1">
          <a:off x="4114800" y="13946673"/>
          <a:ext cx="838200" cy="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8882</xdr:rowOff>
    </xdr:from>
    <xdr:ext cx="762000" cy="259045"/>
    <xdr:sp macro="" textlink="">
      <xdr:nvSpPr>
        <xdr:cNvPr id="193" name="人件費・物件費等の状況平均値テキスト"/>
        <xdr:cNvSpPr txBox="1"/>
      </xdr:nvSpPr>
      <xdr:spPr>
        <a:xfrm>
          <a:off x="5041900" y="13724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161570</xdr:rowOff>
    </xdr:from>
    <xdr:to>
      <xdr:col>7</xdr:col>
      <xdr:colOff>203200</xdr:colOff>
      <xdr:row>81</xdr:row>
      <xdr:rowOff>91720</xdr:rowOff>
    </xdr:to>
    <xdr:sp macro="" textlink="">
      <xdr:nvSpPr>
        <xdr:cNvPr id="194" name="フローチャート : 判断 193"/>
        <xdr:cNvSpPr/>
      </xdr:nvSpPr>
      <xdr:spPr>
        <a:xfrm>
          <a:off x="4902200" y="138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55876</xdr:rowOff>
    </xdr:from>
    <xdr:to>
      <xdr:col>6</xdr:col>
      <xdr:colOff>0</xdr:colOff>
      <xdr:row>81</xdr:row>
      <xdr:rowOff>60075</xdr:rowOff>
    </xdr:to>
    <xdr:cxnSp macro="">
      <xdr:nvCxnSpPr>
        <xdr:cNvPr id="195" name="直線コネクタ 194"/>
        <xdr:cNvCxnSpPr/>
      </xdr:nvCxnSpPr>
      <xdr:spPr>
        <a:xfrm>
          <a:off x="3225800" y="13943326"/>
          <a:ext cx="889000" cy="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170545</xdr:rowOff>
    </xdr:from>
    <xdr:to>
      <xdr:col>6</xdr:col>
      <xdr:colOff>50800</xdr:colOff>
      <xdr:row>81</xdr:row>
      <xdr:rowOff>100695</xdr:rowOff>
    </xdr:to>
    <xdr:sp macro="" textlink="">
      <xdr:nvSpPr>
        <xdr:cNvPr id="196" name="フローチャート : 判断 195"/>
        <xdr:cNvSpPr/>
      </xdr:nvSpPr>
      <xdr:spPr>
        <a:xfrm>
          <a:off x="4064000" y="1388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110872</xdr:rowOff>
    </xdr:from>
    <xdr:ext cx="736600" cy="259045"/>
    <xdr:sp macro="" textlink="">
      <xdr:nvSpPr>
        <xdr:cNvPr id="197" name="テキスト ボックス 196"/>
        <xdr:cNvSpPr txBox="1"/>
      </xdr:nvSpPr>
      <xdr:spPr>
        <a:xfrm>
          <a:off x="3733800" y="13655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47547</xdr:rowOff>
    </xdr:from>
    <xdr:to>
      <xdr:col>4</xdr:col>
      <xdr:colOff>482600</xdr:colOff>
      <xdr:row>81</xdr:row>
      <xdr:rowOff>55876</xdr:rowOff>
    </xdr:to>
    <xdr:cxnSp macro="">
      <xdr:nvCxnSpPr>
        <xdr:cNvPr id="198" name="直線コネクタ 197"/>
        <xdr:cNvCxnSpPr/>
      </xdr:nvCxnSpPr>
      <xdr:spPr>
        <a:xfrm>
          <a:off x="2336800" y="13934997"/>
          <a:ext cx="889000" cy="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8714</xdr:rowOff>
    </xdr:from>
    <xdr:to>
      <xdr:col>4</xdr:col>
      <xdr:colOff>533400</xdr:colOff>
      <xdr:row>81</xdr:row>
      <xdr:rowOff>110314</xdr:rowOff>
    </xdr:to>
    <xdr:sp macro="" textlink="">
      <xdr:nvSpPr>
        <xdr:cNvPr id="199" name="フローチャート : 判断 198"/>
        <xdr:cNvSpPr/>
      </xdr:nvSpPr>
      <xdr:spPr>
        <a:xfrm>
          <a:off x="3175000" y="13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95091</xdr:rowOff>
    </xdr:from>
    <xdr:ext cx="762000" cy="259045"/>
    <xdr:sp macro="" textlink="">
      <xdr:nvSpPr>
        <xdr:cNvPr id="200" name="テキスト ボックス 199"/>
        <xdr:cNvSpPr txBox="1"/>
      </xdr:nvSpPr>
      <xdr:spPr>
        <a:xfrm>
          <a:off x="2844800" y="1398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32290</xdr:rowOff>
    </xdr:from>
    <xdr:to>
      <xdr:col>3</xdr:col>
      <xdr:colOff>279400</xdr:colOff>
      <xdr:row>81</xdr:row>
      <xdr:rowOff>47547</xdr:rowOff>
    </xdr:to>
    <xdr:cxnSp macro="">
      <xdr:nvCxnSpPr>
        <xdr:cNvPr id="201" name="直線コネクタ 200"/>
        <xdr:cNvCxnSpPr/>
      </xdr:nvCxnSpPr>
      <xdr:spPr>
        <a:xfrm>
          <a:off x="1447800" y="13919740"/>
          <a:ext cx="889000" cy="1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2243</xdr:rowOff>
    </xdr:from>
    <xdr:to>
      <xdr:col>3</xdr:col>
      <xdr:colOff>330200</xdr:colOff>
      <xdr:row>81</xdr:row>
      <xdr:rowOff>103843</xdr:rowOff>
    </xdr:to>
    <xdr:sp macro="" textlink="">
      <xdr:nvSpPr>
        <xdr:cNvPr id="202" name="フローチャート : 判断 201"/>
        <xdr:cNvSpPr/>
      </xdr:nvSpPr>
      <xdr:spPr>
        <a:xfrm>
          <a:off x="2286000" y="1388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88620</xdr:rowOff>
    </xdr:from>
    <xdr:ext cx="762000" cy="259045"/>
    <xdr:sp macro="" textlink="">
      <xdr:nvSpPr>
        <xdr:cNvPr id="203" name="テキスト ボックス 202"/>
        <xdr:cNvSpPr txBox="1"/>
      </xdr:nvSpPr>
      <xdr:spPr>
        <a:xfrm>
          <a:off x="1955800" y="1397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156322</xdr:rowOff>
    </xdr:from>
    <xdr:to>
      <xdr:col>2</xdr:col>
      <xdr:colOff>127000</xdr:colOff>
      <xdr:row>81</xdr:row>
      <xdr:rowOff>86472</xdr:rowOff>
    </xdr:to>
    <xdr:sp macro="" textlink="">
      <xdr:nvSpPr>
        <xdr:cNvPr id="204" name="フローチャート : 判断 203"/>
        <xdr:cNvSpPr/>
      </xdr:nvSpPr>
      <xdr:spPr>
        <a:xfrm>
          <a:off x="1397000" y="138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71249</xdr:rowOff>
    </xdr:from>
    <xdr:ext cx="762000" cy="259045"/>
    <xdr:sp macro="" textlink="">
      <xdr:nvSpPr>
        <xdr:cNvPr id="205" name="テキスト ボックス 204"/>
        <xdr:cNvSpPr txBox="1"/>
      </xdr:nvSpPr>
      <xdr:spPr>
        <a:xfrm>
          <a:off x="1066800" y="1395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8423</xdr:rowOff>
    </xdr:from>
    <xdr:to>
      <xdr:col>7</xdr:col>
      <xdr:colOff>203200</xdr:colOff>
      <xdr:row>81</xdr:row>
      <xdr:rowOff>110023</xdr:rowOff>
    </xdr:to>
    <xdr:sp macro="" textlink="">
      <xdr:nvSpPr>
        <xdr:cNvPr id="211" name="円/楕円 210"/>
        <xdr:cNvSpPr/>
      </xdr:nvSpPr>
      <xdr:spPr>
        <a:xfrm>
          <a:off x="4902200" y="1389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56700</xdr:rowOff>
    </xdr:from>
    <xdr:ext cx="762000" cy="259045"/>
    <xdr:sp macro="" textlink="">
      <xdr:nvSpPr>
        <xdr:cNvPr id="212" name="人件費・物件費等の状況該当値テキスト"/>
        <xdr:cNvSpPr txBox="1"/>
      </xdr:nvSpPr>
      <xdr:spPr>
        <a:xfrm>
          <a:off x="5041900" y="1394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363,049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9275</xdr:rowOff>
    </xdr:from>
    <xdr:to>
      <xdr:col>6</xdr:col>
      <xdr:colOff>50800</xdr:colOff>
      <xdr:row>81</xdr:row>
      <xdr:rowOff>110875</xdr:rowOff>
    </xdr:to>
    <xdr:sp macro="" textlink="">
      <xdr:nvSpPr>
        <xdr:cNvPr id="213" name="円/楕円 212"/>
        <xdr:cNvSpPr/>
      </xdr:nvSpPr>
      <xdr:spPr>
        <a:xfrm>
          <a:off x="4064000" y="1389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95652</xdr:rowOff>
    </xdr:from>
    <xdr:ext cx="736600" cy="259045"/>
    <xdr:sp macro="" textlink="">
      <xdr:nvSpPr>
        <xdr:cNvPr id="214" name="テキスト ボックス 213"/>
        <xdr:cNvSpPr txBox="1"/>
      </xdr:nvSpPr>
      <xdr:spPr>
        <a:xfrm>
          <a:off x="3733800" y="13983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365,167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5076</xdr:rowOff>
    </xdr:from>
    <xdr:to>
      <xdr:col>4</xdr:col>
      <xdr:colOff>533400</xdr:colOff>
      <xdr:row>81</xdr:row>
      <xdr:rowOff>106676</xdr:rowOff>
    </xdr:to>
    <xdr:sp macro="" textlink="">
      <xdr:nvSpPr>
        <xdr:cNvPr id="215" name="円/楕円 214"/>
        <xdr:cNvSpPr/>
      </xdr:nvSpPr>
      <xdr:spPr>
        <a:xfrm>
          <a:off x="3175000" y="138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116853</xdr:rowOff>
    </xdr:from>
    <xdr:ext cx="762000" cy="259045"/>
    <xdr:sp macro="" textlink="">
      <xdr:nvSpPr>
        <xdr:cNvPr id="216" name="テキスト ボックス 215"/>
        <xdr:cNvSpPr txBox="1"/>
      </xdr:nvSpPr>
      <xdr:spPr>
        <a:xfrm>
          <a:off x="2844800" y="1366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354,726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168197</xdr:rowOff>
    </xdr:from>
    <xdr:to>
      <xdr:col>3</xdr:col>
      <xdr:colOff>330200</xdr:colOff>
      <xdr:row>81</xdr:row>
      <xdr:rowOff>98347</xdr:rowOff>
    </xdr:to>
    <xdr:sp macro="" textlink="">
      <xdr:nvSpPr>
        <xdr:cNvPr id="217" name="円/楕円 216"/>
        <xdr:cNvSpPr/>
      </xdr:nvSpPr>
      <xdr:spPr>
        <a:xfrm>
          <a:off x="2286000" y="1388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108524</xdr:rowOff>
    </xdr:from>
    <xdr:ext cx="762000" cy="259045"/>
    <xdr:sp macro="" textlink="">
      <xdr:nvSpPr>
        <xdr:cNvPr id="218" name="テキスト ボックス 217"/>
        <xdr:cNvSpPr txBox="1"/>
      </xdr:nvSpPr>
      <xdr:spPr>
        <a:xfrm>
          <a:off x="1955800" y="13653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334,018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152940</xdr:rowOff>
    </xdr:from>
    <xdr:to>
      <xdr:col>2</xdr:col>
      <xdr:colOff>127000</xdr:colOff>
      <xdr:row>81</xdr:row>
      <xdr:rowOff>83090</xdr:rowOff>
    </xdr:to>
    <xdr:sp macro="" textlink="">
      <xdr:nvSpPr>
        <xdr:cNvPr id="219" name="円/楕円 218"/>
        <xdr:cNvSpPr/>
      </xdr:nvSpPr>
      <xdr:spPr>
        <a:xfrm>
          <a:off x="1397000" y="138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93267</xdr:rowOff>
    </xdr:from>
    <xdr:ext cx="762000" cy="259045"/>
    <xdr:sp macro="" textlink="">
      <xdr:nvSpPr>
        <xdr:cNvPr id="220" name="テキスト ボックス 219"/>
        <xdr:cNvSpPr txBox="1"/>
      </xdr:nvSpPr>
      <xdr:spPr>
        <a:xfrm>
          <a:off x="1066800" y="1363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296,080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年度比で</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ポイントの増となった。</a:t>
          </a:r>
          <a:r>
            <a:rPr kumimoji="1" lang="ja-JP" altLang="ja-JP" sz="1100">
              <a:solidFill>
                <a:schemeClr val="dk1"/>
              </a:solidFill>
              <a:effectLst/>
              <a:latin typeface="+mn-lt"/>
              <a:ea typeface="+mn-ea"/>
              <a:cs typeface="+mn-cs"/>
            </a:rPr>
            <a:t>職員年齢構成の偏在や平均年齢の上昇により、類似団体平均を上回っているが、地域の実情に応じた適正な給与管理に努めている。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今後は、職務・職責に応じた給与構造への転換を図るなど、給与の適正化に努める。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58928</xdr:rowOff>
    </xdr:from>
    <xdr:to>
      <xdr:col>24</xdr:col>
      <xdr:colOff>558800</xdr:colOff>
      <xdr:row>86</xdr:row>
      <xdr:rowOff>82296</xdr:rowOff>
    </xdr:to>
    <xdr:cxnSp macro="">
      <xdr:nvCxnSpPr>
        <xdr:cNvPr id="247" name="直線コネクタ 246"/>
        <xdr:cNvCxnSpPr/>
      </xdr:nvCxnSpPr>
      <xdr:spPr>
        <a:xfrm flipV="1">
          <a:off x="17018000" y="13774928"/>
          <a:ext cx="0" cy="10520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54373</xdr:rowOff>
    </xdr:from>
    <xdr:ext cx="762000" cy="259045"/>
    <xdr:sp macro="" textlink="">
      <xdr:nvSpPr>
        <xdr:cNvPr id="248" name="給与水準   （国との比較）最小値テキスト"/>
        <xdr:cNvSpPr txBox="1"/>
      </xdr:nvSpPr>
      <xdr:spPr>
        <a:xfrm>
          <a:off x="17106900" y="147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24</xdr:col>
      <xdr:colOff>469900</xdr:colOff>
      <xdr:row>86</xdr:row>
      <xdr:rowOff>82296</xdr:rowOff>
    </xdr:from>
    <xdr:to>
      <xdr:col>24</xdr:col>
      <xdr:colOff>647700</xdr:colOff>
      <xdr:row>86</xdr:row>
      <xdr:rowOff>82296</xdr:rowOff>
    </xdr:to>
    <xdr:cxnSp macro="">
      <xdr:nvCxnSpPr>
        <xdr:cNvPr id="249" name="直線コネクタ 248"/>
        <xdr:cNvCxnSpPr/>
      </xdr:nvCxnSpPr>
      <xdr:spPr>
        <a:xfrm>
          <a:off x="169291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145305</xdr:rowOff>
    </xdr:from>
    <xdr:ext cx="762000" cy="259045"/>
    <xdr:sp macro="" textlink="">
      <xdr:nvSpPr>
        <xdr:cNvPr id="250" name="給与水準   （国との比較）最大値テキスト"/>
        <xdr:cNvSpPr txBox="1"/>
      </xdr:nvSpPr>
      <xdr:spPr>
        <a:xfrm>
          <a:off x="17106900" y="1351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24</xdr:col>
      <xdr:colOff>469900</xdr:colOff>
      <xdr:row>80</xdr:row>
      <xdr:rowOff>58928</xdr:rowOff>
    </xdr:from>
    <xdr:to>
      <xdr:col>24</xdr:col>
      <xdr:colOff>647700</xdr:colOff>
      <xdr:row>80</xdr:row>
      <xdr:rowOff>58928</xdr:rowOff>
    </xdr:to>
    <xdr:cxnSp macro="">
      <xdr:nvCxnSpPr>
        <xdr:cNvPr id="251" name="直線コネクタ 250"/>
        <xdr:cNvCxnSpPr/>
      </xdr:nvCxnSpPr>
      <xdr:spPr>
        <a:xfrm>
          <a:off x="16929100" y="1377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147574</xdr:rowOff>
    </xdr:from>
    <xdr:to>
      <xdr:col>24</xdr:col>
      <xdr:colOff>558800</xdr:colOff>
      <xdr:row>86</xdr:row>
      <xdr:rowOff>29211</xdr:rowOff>
    </xdr:to>
    <xdr:cxnSp macro="">
      <xdr:nvCxnSpPr>
        <xdr:cNvPr id="252" name="直線コネクタ 251"/>
        <xdr:cNvCxnSpPr/>
      </xdr:nvCxnSpPr>
      <xdr:spPr>
        <a:xfrm>
          <a:off x="16179800" y="14720824"/>
          <a:ext cx="838200" cy="5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164101</xdr:rowOff>
    </xdr:from>
    <xdr:ext cx="762000" cy="259045"/>
    <xdr:sp macro="" textlink="">
      <xdr:nvSpPr>
        <xdr:cNvPr id="253" name="給与水準   （国との比較）平均値テキスト"/>
        <xdr:cNvSpPr txBox="1"/>
      </xdr:nvSpPr>
      <xdr:spPr>
        <a:xfrm>
          <a:off x="17106900" y="143944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147574</xdr:rowOff>
    </xdr:from>
    <xdr:to>
      <xdr:col>24</xdr:col>
      <xdr:colOff>609600</xdr:colOff>
      <xdr:row>85</xdr:row>
      <xdr:rowOff>77724</xdr:rowOff>
    </xdr:to>
    <xdr:sp macro="" textlink="">
      <xdr:nvSpPr>
        <xdr:cNvPr id="254" name="フローチャート : 判断 253"/>
        <xdr:cNvSpPr/>
      </xdr:nvSpPr>
      <xdr:spPr>
        <a:xfrm>
          <a:off x="169672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84837</xdr:rowOff>
    </xdr:from>
    <xdr:to>
      <xdr:col>23</xdr:col>
      <xdr:colOff>406400</xdr:colOff>
      <xdr:row>85</xdr:row>
      <xdr:rowOff>147574</xdr:rowOff>
    </xdr:to>
    <xdr:cxnSp macro="">
      <xdr:nvCxnSpPr>
        <xdr:cNvPr id="255" name="直線コネクタ 254"/>
        <xdr:cNvCxnSpPr/>
      </xdr:nvCxnSpPr>
      <xdr:spPr>
        <a:xfrm>
          <a:off x="15290800" y="14658087"/>
          <a:ext cx="889000" cy="6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133096</xdr:rowOff>
    </xdr:from>
    <xdr:to>
      <xdr:col>23</xdr:col>
      <xdr:colOff>457200</xdr:colOff>
      <xdr:row>85</xdr:row>
      <xdr:rowOff>63246</xdr:rowOff>
    </xdr:to>
    <xdr:sp macro="" textlink="">
      <xdr:nvSpPr>
        <xdr:cNvPr id="256" name="フローチャート : 判断 255"/>
        <xdr:cNvSpPr/>
      </xdr:nvSpPr>
      <xdr:spPr>
        <a:xfrm>
          <a:off x="16129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73423</xdr:rowOff>
    </xdr:from>
    <xdr:ext cx="736600" cy="259045"/>
    <xdr:sp macro="" textlink="">
      <xdr:nvSpPr>
        <xdr:cNvPr id="257" name="テキスト ボックス 256"/>
        <xdr:cNvSpPr txBox="1"/>
      </xdr:nvSpPr>
      <xdr:spPr>
        <a:xfrm>
          <a:off x="15798800" y="1430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84837</xdr:rowOff>
    </xdr:from>
    <xdr:to>
      <xdr:col>22</xdr:col>
      <xdr:colOff>203200</xdr:colOff>
      <xdr:row>88</xdr:row>
      <xdr:rowOff>24130</xdr:rowOff>
    </xdr:to>
    <xdr:cxnSp macro="">
      <xdr:nvCxnSpPr>
        <xdr:cNvPr id="258" name="直線コネクタ 257"/>
        <xdr:cNvCxnSpPr/>
      </xdr:nvCxnSpPr>
      <xdr:spPr>
        <a:xfrm flipV="1">
          <a:off x="14401800" y="14658087"/>
          <a:ext cx="889000" cy="45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89663</xdr:rowOff>
    </xdr:from>
    <xdr:to>
      <xdr:col>22</xdr:col>
      <xdr:colOff>254000</xdr:colOff>
      <xdr:row>85</xdr:row>
      <xdr:rowOff>19813</xdr:rowOff>
    </xdr:to>
    <xdr:sp macro="" textlink="">
      <xdr:nvSpPr>
        <xdr:cNvPr id="259" name="フローチャート : 判断 258"/>
        <xdr:cNvSpPr/>
      </xdr:nvSpPr>
      <xdr:spPr>
        <a:xfrm>
          <a:off x="15240000" y="1449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29990</xdr:rowOff>
    </xdr:from>
    <xdr:ext cx="762000" cy="259045"/>
    <xdr:sp macro="" textlink="">
      <xdr:nvSpPr>
        <xdr:cNvPr id="260" name="テキスト ボックス 259"/>
        <xdr:cNvSpPr txBox="1"/>
      </xdr:nvSpPr>
      <xdr:spPr>
        <a:xfrm>
          <a:off x="14909800" y="1426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24130</xdr:rowOff>
    </xdr:from>
    <xdr:to>
      <xdr:col>21</xdr:col>
      <xdr:colOff>0</xdr:colOff>
      <xdr:row>88</xdr:row>
      <xdr:rowOff>28956</xdr:rowOff>
    </xdr:to>
    <xdr:cxnSp macro="">
      <xdr:nvCxnSpPr>
        <xdr:cNvPr id="261" name="直線コネクタ 260"/>
        <xdr:cNvCxnSpPr/>
      </xdr:nvCxnSpPr>
      <xdr:spPr>
        <a:xfrm flipV="1">
          <a:off x="13512800" y="1511173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123189</xdr:rowOff>
    </xdr:from>
    <xdr:to>
      <xdr:col>21</xdr:col>
      <xdr:colOff>50800</xdr:colOff>
      <xdr:row>87</xdr:row>
      <xdr:rowOff>53339</xdr:rowOff>
    </xdr:to>
    <xdr:sp macro="" textlink="">
      <xdr:nvSpPr>
        <xdr:cNvPr id="262" name="フローチャート : 判断 261"/>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63516</xdr:rowOff>
    </xdr:from>
    <xdr:ext cx="762000" cy="259045"/>
    <xdr:sp macro="" textlink="">
      <xdr:nvSpPr>
        <xdr:cNvPr id="263" name="テキスト ボックス 262"/>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113537</xdr:rowOff>
    </xdr:from>
    <xdr:to>
      <xdr:col>19</xdr:col>
      <xdr:colOff>533400</xdr:colOff>
      <xdr:row>87</xdr:row>
      <xdr:rowOff>43687</xdr:rowOff>
    </xdr:to>
    <xdr:sp macro="" textlink="">
      <xdr:nvSpPr>
        <xdr:cNvPr id="264" name="フローチャート : 判断 263"/>
        <xdr:cNvSpPr/>
      </xdr:nvSpPr>
      <xdr:spPr>
        <a:xfrm>
          <a:off x="13462000" y="1485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53864</xdr:rowOff>
    </xdr:from>
    <xdr:ext cx="762000" cy="259045"/>
    <xdr:sp macro="" textlink="">
      <xdr:nvSpPr>
        <xdr:cNvPr id="265" name="テキスト ボックス 264"/>
        <xdr:cNvSpPr txBox="1"/>
      </xdr:nvSpPr>
      <xdr:spPr>
        <a:xfrm>
          <a:off x="13131800" y="1462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149861</xdr:rowOff>
    </xdr:from>
    <xdr:to>
      <xdr:col>24</xdr:col>
      <xdr:colOff>609600</xdr:colOff>
      <xdr:row>86</xdr:row>
      <xdr:rowOff>80011</xdr:rowOff>
    </xdr:to>
    <xdr:sp macro="" textlink="">
      <xdr:nvSpPr>
        <xdr:cNvPr id="271" name="円/楕円 270"/>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45738</xdr:rowOff>
    </xdr:from>
    <xdr:ext cx="762000" cy="259045"/>
    <xdr:sp macro="" textlink="">
      <xdr:nvSpPr>
        <xdr:cNvPr id="272" name="給与水準   （国との比較）該当値テキスト"/>
        <xdr:cNvSpPr txBox="1"/>
      </xdr:nvSpPr>
      <xdr:spPr>
        <a:xfrm>
          <a:off x="17106900" y="1461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96774</xdr:rowOff>
    </xdr:from>
    <xdr:to>
      <xdr:col>23</xdr:col>
      <xdr:colOff>457200</xdr:colOff>
      <xdr:row>86</xdr:row>
      <xdr:rowOff>26924</xdr:rowOff>
    </xdr:to>
    <xdr:sp macro="" textlink="">
      <xdr:nvSpPr>
        <xdr:cNvPr id="273" name="円/楕円 272"/>
        <xdr:cNvSpPr/>
      </xdr:nvSpPr>
      <xdr:spPr>
        <a:xfrm>
          <a:off x="16129000" y="14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11701</xdr:rowOff>
    </xdr:from>
    <xdr:ext cx="736600" cy="259045"/>
    <xdr:sp macro="" textlink="">
      <xdr:nvSpPr>
        <xdr:cNvPr id="274" name="テキスト ボックス 273"/>
        <xdr:cNvSpPr txBox="1"/>
      </xdr:nvSpPr>
      <xdr:spPr>
        <a:xfrm>
          <a:off x="15798800" y="1475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34037</xdr:rowOff>
    </xdr:from>
    <xdr:to>
      <xdr:col>22</xdr:col>
      <xdr:colOff>254000</xdr:colOff>
      <xdr:row>85</xdr:row>
      <xdr:rowOff>135637</xdr:rowOff>
    </xdr:to>
    <xdr:sp macro="" textlink="">
      <xdr:nvSpPr>
        <xdr:cNvPr id="275" name="円/楕円 274"/>
        <xdr:cNvSpPr/>
      </xdr:nvSpPr>
      <xdr:spPr>
        <a:xfrm>
          <a:off x="15240000" y="14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120414</xdr:rowOff>
    </xdr:from>
    <xdr:ext cx="762000" cy="259045"/>
    <xdr:sp macro="" textlink="">
      <xdr:nvSpPr>
        <xdr:cNvPr id="276" name="テキスト ボックス 275"/>
        <xdr:cNvSpPr txBox="1"/>
      </xdr:nvSpPr>
      <xdr:spPr>
        <a:xfrm>
          <a:off x="14909800" y="1469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144780</xdr:rowOff>
    </xdr:from>
    <xdr:to>
      <xdr:col>21</xdr:col>
      <xdr:colOff>50800</xdr:colOff>
      <xdr:row>88</xdr:row>
      <xdr:rowOff>74930</xdr:rowOff>
    </xdr:to>
    <xdr:sp macro="" textlink="">
      <xdr:nvSpPr>
        <xdr:cNvPr id="277" name="円/楕円 276"/>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59707</xdr:rowOff>
    </xdr:from>
    <xdr:ext cx="762000" cy="259045"/>
    <xdr:sp macro="" textlink="">
      <xdr:nvSpPr>
        <xdr:cNvPr id="278" name="テキスト ボックス 277"/>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149606</xdr:rowOff>
    </xdr:from>
    <xdr:to>
      <xdr:col>19</xdr:col>
      <xdr:colOff>533400</xdr:colOff>
      <xdr:row>88</xdr:row>
      <xdr:rowOff>79756</xdr:rowOff>
    </xdr:to>
    <xdr:sp macro="" textlink="">
      <xdr:nvSpPr>
        <xdr:cNvPr id="279" name="円/楕円 278"/>
        <xdr:cNvSpPr/>
      </xdr:nvSpPr>
      <xdr:spPr>
        <a:xfrm>
          <a:off x="13462000" y="150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64533</xdr:rowOff>
    </xdr:from>
    <xdr:ext cx="762000" cy="259045"/>
    <xdr:sp macro="" textlink="">
      <xdr:nvSpPr>
        <xdr:cNvPr id="280" name="テキスト ボックス 279"/>
        <xdr:cNvSpPr txBox="1"/>
      </xdr:nvSpPr>
      <xdr:spPr>
        <a:xfrm>
          <a:off x="13131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[20.95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年度比で</a:t>
          </a:r>
          <a:r>
            <a:rPr kumimoji="1" lang="en-US" altLang="ja-JP" sz="1100">
              <a:solidFill>
                <a:schemeClr val="dk1"/>
              </a:solidFill>
              <a:effectLst/>
              <a:latin typeface="+mn-lt"/>
              <a:ea typeface="+mn-ea"/>
              <a:cs typeface="+mn-cs"/>
            </a:rPr>
            <a:t>0.45</a:t>
          </a:r>
          <a:r>
            <a:rPr kumimoji="1" lang="ja-JP" altLang="en-US" sz="1100">
              <a:solidFill>
                <a:schemeClr val="dk1"/>
              </a:solidFill>
              <a:effectLst/>
              <a:latin typeface="+mn-lt"/>
              <a:ea typeface="+mn-ea"/>
              <a:cs typeface="+mn-cs"/>
            </a:rPr>
            <a:t>ポイントの減となったが、</a:t>
          </a:r>
          <a:r>
            <a:rPr kumimoji="1" lang="ja-JP" altLang="ja-JP" sz="1100">
              <a:solidFill>
                <a:schemeClr val="dk1"/>
              </a:solidFill>
              <a:effectLst/>
              <a:latin typeface="+mn-lt"/>
              <a:ea typeface="+mn-ea"/>
              <a:cs typeface="+mn-cs"/>
            </a:rPr>
            <a:t>類似団体平均を若干上回っている状況である。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行政需要の増加等に伴い事務量は増嵩の傾向にあるが、業務の効率化を図り職員数の適正管理に努める。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76672</xdr:rowOff>
    </xdr:from>
    <xdr:to>
      <xdr:col>24</xdr:col>
      <xdr:colOff>558800</xdr:colOff>
      <xdr:row>67</xdr:row>
      <xdr:rowOff>38070</xdr:rowOff>
    </xdr:to>
    <xdr:cxnSp macro="">
      <xdr:nvCxnSpPr>
        <xdr:cNvPr id="311" name="直線コネクタ 310"/>
        <xdr:cNvCxnSpPr/>
      </xdr:nvCxnSpPr>
      <xdr:spPr>
        <a:xfrm flipV="1">
          <a:off x="17018000" y="10020772"/>
          <a:ext cx="0" cy="1504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10147</xdr:rowOff>
    </xdr:from>
    <xdr:ext cx="762000" cy="259045"/>
    <xdr:sp macro="" textlink="">
      <xdr:nvSpPr>
        <xdr:cNvPr id="312" name="定員管理の状況最小値テキスト"/>
        <xdr:cNvSpPr txBox="1"/>
      </xdr:nvSpPr>
      <xdr:spPr>
        <a:xfrm>
          <a:off x="17106900" y="1149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138.55</a:t>
          </a:r>
          <a:endParaRPr kumimoji="1" lang="ja-JP" altLang="en-US" sz="1000" b="1">
            <a:latin typeface="ＭＳ Ｐゴシック"/>
          </a:endParaRPr>
        </a:p>
      </xdr:txBody>
    </xdr:sp>
    <xdr:clientData/>
  </xdr:oneCellAnchor>
  <xdr:twoCellAnchor>
    <xdr:from>
      <xdr:col>24</xdr:col>
      <xdr:colOff>469900</xdr:colOff>
      <xdr:row>67</xdr:row>
      <xdr:rowOff>38070</xdr:rowOff>
    </xdr:from>
    <xdr:to>
      <xdr:col>24</xdr:col>
      <xdr:colOff>647700</xdr:colOff>
      <xdr:row>67</xdr:row>
      <xdr:rowOff>38070</xdr:rowOff>
    </xdr:to>
    <xdr:cxnSp macro="">
      <xdr:nvCxnSpPr>
        <xdr:cNvPr id="313" name="直線コネクタ 312"/>
        <xdr:cNvCxnSpPr/>
      </xdr:nvCxnSpPr>
      <xdr:spPr>
        <a:xfrm>
          <a:off x="16929100" y="1152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163049</xdr:rowOff>
    </xdr:from>
    <xdr:ext cx="762000" cy="259045"/>
    <xdr:sp macro="" textlink="">
      <xdr:nvSpPr>
        <xdr:cNvPr id="314" name="定員管理の状況最大値テキスト"/>
        <xdr:cNvSpPr txBox="1"/>
      </xdr:nvSpPr>
      <xdr:spPr>
        <a:xfrm>
          <a:off x="17106900" y="97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24</xdr:col>
      <xdr:colOff>469900</xdr:colOff>
      <xdr:row>58</xdr:row>
      <xdr:rowOff>76672</xdr:rowOff>
    </xdr:from>
    <xdr:to>
      <xdr:col>24</xdr:col>
      <xdr:colOff>647700</xdr:colOff>
      <xdr:row>58</xdr:row>
      <xdr:rowOff>76672</xdr:rowOff>
    </xdr:to>
    <xdr:cxnSp macro="">
      <xdr:nvCxnSpPr>
        <xdr:cNvPr id="315" name="直線コネクタ 314"/>
        <xdr:cNvCxnSpPr/>
      </xdr:nvCxnSpPr>
      <xdr:spPr>
        <a:xfrm>
          <a:off x="16929100" y="100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58389</xdr:rowOff>
    </xdr:from>
    <xdr:to>
      <xdr:col>24</xdr:col>
      <xdr:colOff>558800</xdr:colOff>
      <xdr:row>59</xdr:row>
      <xdr:rowOff>63560</xdr:rowOff>
    </xdr:to>
    <xdr:cxnSp macro="">
      <xdr:nvCxnSpPr>
        <xdr:cNvPr id="316" name="直線コネクタ 315"/>
        <xdr:cNvCxnSpPr/>
      </xdr:nvCxnSpPr>
      <xdr:spPr>
        <a:xfrm flipV="1">
          <a:off x="16179800" y="10173939"/>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147421</xdr:rowOff>
    </xdr:from>
    <xdr:ext cx="762000" cy="259045"/>
    <xdr:sp macro="" textlink="">
      <xdr:nvSpPr>
        <xdr:cNvPr id="317" name="定員管理の状況平均値テキスト"/>
        <xdr:cNvSpPr txBox="1"/>
      </xdr:nvSpPr>
      <xdr:spPr>
        <a:xfrm>
          <a:off x="17106900" y="99200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24</xdr:col>
      <xdr:colOff>508000</xdr:colOff>
      <xdr:row>58</xdr:row>
      <xdr:rowOff>130894</xdr:rowOff>
    </xdr:from>
    <xdr:to>
      <xdr:col>24</xdr:col>
      <xdr:colOff>609600</xdr:colOff>
      <xdr:row>59</xdr:row>
      <xdr:rowOff>61044</xdr:rowOff>
    </xdr:to>
    <xdr:sp macro="" textlink="">
      <xdr:nvSpPr>
        <xdr:cNvPr id="318" name="フローチャート : 判断 317"/>
        <xdr:cNvSpPr/>
      </xdr:nvSpPr>
      <xdr:spPr>
        <a:xfrm>
          <a:off x="169672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40809</xdr:rowOff>
    </xdr:from>
    <xdr:to>
      <xdr:col>23</xdr:col>
      <xdr:colOff>406400</xdr:colOff>
      <xdr:row>59</xdr:row>
      <xdr:rowOff>63560</xdr:rowOff>
    </xdr:to>
    <xdr:cxnSp macro="">
      <xdr:nvCxnSpPr>
        <xdr:cNvPr id="319" name="直線コネクタ 318"/>
        <xdr:cNvCxnSpPr/>
      </xdr:nvCxnSpPr>
      <xdr:spPr>
        <a:xfrm>
          <a:off x="15290800" y="10156359"/>
          <a:ext cx="889000" cy="2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137444</xdr:rowOff>
    </xdr:from>
    <xdr:to>
      <xdr:col>23</xdr:col>
      <xdr:colOff>457200</xdr:colOff>
      <xdr:row>59</xdr:row>
      <xdr:rowOff>67594</xdr:rowOff>
    </xdr:to>
    <xdr:sp macro="" textlink="">
      <xdr:nvSpPr>
        <xdr:cNvPr id="320" name="フローチャート : 判断 319"/>
        <xdr:cNvSpPr/>
      </xdr:nvSpPr>
      <xdr:spPr>
        <a:xfrm>
          <a:off x="16129000" y="1008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77771</xdr:rowOff>
    </xdr:from>
    <xdr:ext cx="736600" cy="259045"/>
    <xdr:sp macro="" textlink="">
      <xdr:nvSpPr>
        <xdr:cNvPr id="321" name="テキスト ボックス 320"/>
        <xdr:cNvSpPr txBox="1"/>
      </xdr:nvSpPr>
      <xdr:spPr>
        <a:xfrm>
          <a:off x="15798800" y="9850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27825</xdr:rowOff>
    </xdr:from>
    <xdr:to>
      <xdr:col>22</xdr:col>
      <xdr:colOff>203200</xdr:colOff>
      <xdr:row>59</xdr:row>
      <xdr:rowOff>40809</xdr:rowOff>
    </xdr:to>
    <xdr:cxnSp macro="">
      <xdr:nvCxnSpPr>
        <xdr:cNvPr id="322" name="直線コネクタ 321"/>
        <xdr:cNvCxnSpPr/>
      </xdr:nvCxnSpPr>
      <xdr:spPr>
        <a:xfrm>
          <a:off x="14401800" y="10143375"/>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58</xdr:row>
      <xdr:rowOff>138133</xdr:rowOff>
    </xdr:from>
    <xdr:to>
      <xdr:col>22</xdr:col>
      <xdr:colOff>254000</xdr:colOff>
      <xdr:row>59</xdr:row>
      <xdr:rowOff>68283</xdr:rowOff>
    </xdr:to>
    <xdr:sp macro="" textlink="">
      <xdr:nvSpPr>
        <xdr:cNvPr id="323" name="フローチャート : 判断 322"/>
        <xdr:cNvSpPr/>
      </xdr:nvSpPr>
      <xdr:spPr>
        <a:xfrm>
          <a:off x="15240000" y="1008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78460</xdr:rowOff>
    </xdr:from>
    <xdr:ext cx="762000" cy="259045"/>
    <xdr:sp macro="" textlink="">
      <xdr:nvSpPr>
        <xdr:cNvPr id="324" name="テキスト ボックス 323"/>
        <xdr:cNvSpPr txBox="1"/>
      </xdr:nvSpPr>
      <xdr:spPr>
        <a:xfrm>
          <a:off x="14909800" y="985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27825</xdr:rowOff>
    </xdr:from>
    <xdr:to>
      <xdr:col>21</xdr:col>
      <xdr:colOff>0</xdr:colOff>
      <xdr:row>59</xdr:row>
      <xdr:rowOff>28170</xdr:rowOff>
    </xdr:to>
    <xdr:cxnSp macro="">
      <xdr:nvCxnSpPr>
        <xdr:cNvPr id="325" name="直線コネクタ 324"/>
        <xdr:cNvCxnSpPr/>
      </xdr:nvCxnSpPr>
      <xdr:spPr>
        <a:xfrm flipV="1">
          <a:off x="13512800" y="10143375"/>
          <a:ext cx="889000" cy="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136410</xdr:rowOff>
    </xdr:from>
    <xdr:to>
      <xdr:col>21</xdr:col>
      <xdr:colOff>50800</xdr:colOff>
      <xdr:row>59</xdr:row>
      <xdr:rowOff>66560</xdr:rowOff>
    </xdr:to>
    <xdr:sp macro="" textlink="">
      <xdr:nvSpPr>
        <xdr:cNvPr id="326" name="フローチャート : 判断 325"/>
        <xdr:cNvSpPr/>
      </xdr:nvSpPr>
      <xdr:spPr>
        <a:xfrm>
          <a:off x="14351000" y="1008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76737</xdr:rowOff>
    </xdr:from>
    <xdr:ext cx="762000" cy="259045"/>
    <xdr:sp macro="" textlink="">
      <xdr:nvSpPr>
        <xdr:cNvPr id="327" name="テキスト ボックス 326"/>
        <xdr:cNvSpPr txBox="1"/>
      </xdr:nvSpPr>
      <xdr:spPr>
        <a:xfrm>
          <a:off x="14020800" y="984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134112</xdr:rowOff>
    </xdr:from>
    <xdr:to>
      <xdr:col>19</xdr:col>
      <xdr:colOff>533400</xdr:colOff>
      <xdr:row>59</xdr:row>
      <xdr:rowOff>64262</xdr:rowOff>
    </xdr:to>
    <xdr:sp macro="" textlink="">
      <xdr:nvSpPr>
        <xdr:cNvPr id="328" name="フローチャート : 判断 327"/>
        <xdr:cNvSpPr/>
      </xdr:nvSpPr>
      <xdr:spPr>
        <a:xfrm>
          <a:off x="13462000" y="10078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74439</xdr:rowOff>
    </xdr:from>
    <xdr:ext cx="762000" cy="259045"/>
    <xdr:sp macro="" textlink="">
      <xdr:nvSpPr>
        <xdr:cNvPr id="329" name="テキスト ボックス 328"/>
        <xdr:cNvSpPr txBox="1"/>
      </xdr:nvSpPr>
      <xdr:spPr>
        <a:xfrm>
          <a:off x="13131800" y="984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7589</xdr:rowOff>
    </xdr:from>
    <xdr:to>
      <xdr:col>24</xdr:col>
      <xdr:colOff>609600</xdr:colOff>
      <xdr:row>59</xdr:row>
      <xdr:rowOff>109189</xdr:rowOff>
    </xdr:to>
    <xdr:sp macro="" textlink="">
      <xdr:nvSpPr>
        <xdr:cNvPr id="335" name="円/楕円 334"/>
        <xdr:cNvSpPr/>
      </xdr:nvSpPr>
      <xdr:spPr>
        <a:xfrm>
          <a:off x="16967200" y="1012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151116</xdr:rowOff>
    </xdr:from>
    <xdr:ext cx="762000" cy="259045"/>
    <xdr:sp macro="" textlink="">
      <xdr:nvSpPr>
        <xdr:cNvPr id="336" name="定員管理の状況該当値テキスト"/>
        <xdr:cNvSpPr txBox="1"/>
      </xdr:nvSpPr>
      <xdr:spPr>
        <a:xfrm>
          <a:off x="17106900" y="1009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12760</xdr:rowOff>
    </xdr:from>
    <xdr:to>
      <xdr:col>23</xdr:col>
      <xdr:colOff>457200</xdr:colOff>
      <xdr:row>59</xdr:row>
      <xdr:rowOff>114360</xdr:rowOff>
    </xdr:to>
    <xdr:sp macro="" textlink="">
      <xdr:nvSpPr>
        <xdr:cNvPr id="337" name="円/楕円 336"/>
        <xdr:cNvSpPr/>
      </xdr:nvSpPr>
      <xdr:spPr>
        <a:xfrm>
          <a:off x="16129000" y="101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99137</xdr:rowOff>
    </xdr:from>
    <xdr:ext cx="736600" cy="259045"/>
    <xdr:sp macro="" textlink="">
      <xdr:nvSpPr>
        <xdr:cNvPr id="338" name="テキスト ボックス 337"/>
        <xdr:cNvSpPr txBox="1"/>
      </xdr:nvSpPr>
      <xdr:spPr>
        <a:xfrm>
          <a:off x="15798800" y="10214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21.40</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161459</xdr:rowOff>
    </xdr:from>
    <xdr:to>
      <xdr:col>22</xdr:col>
      <xdr:colOff>254000</xdr:colOff>
      <xdr:row>59</xdr:row>
      <xdr:rowOff>91609</xdr:rowOff>
    </xdr:to>
    <xdr:sp macro="" textlink="">
      <xdr:nvSpPr>
        <xdr:cNvPr id="339" name="円/楕円 338"/>
        <xdr:cNvSpPr/>
      </xdr:nvSpPr>
      <xdr:spPr>
        <a:xfrm>
          <a:off x="15240000" y="1010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76386</xdr:rowOff>
    </xdr:from>
    <xdr:ext cx="762000" cy="259045"/>
    <xdr:sp macro="" textlink="">
      <xdr:nvSpPr>
        <xdr:cNvPr id="340" name="テキスト ボックス 339"/>
        <xdr:cNvSpPr txBox="1"/>
      </xdr:nvSpPr>
      <xdr:spPr>
        <a:xfrm>
          <a:off x="14909800" y="10191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19.42</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148475</xdr:rowOff>
    </xdr:from>
    <xdr:to>
      <xdr:col>21</xdr:col>
      <xdr:colOff>50800</xdr:colOff>
      <xdr:row>59</xdr:row>
      <xdr:rowOff>78625</xdr:rowOff>
    </xdr:to>
    <xdr:sp macro="" textlink="">
      <xdr:nvSpPr>
        <xdr:cNvPr id="341" name="円/楕円 340"/>
        <xdr:cNvSpPr/>
      </xdr:nvSpPr>
      <xdr:spPr>
        <a:xfrm>
          <a:off x="14351000" y="1009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63402</xdr:rowOff>
    </xdr:from>
    <xdr:ext cx="762000" cy="259045"/>
    <xdr:sp macro="" textlink="">
      <xdr:nvSpPr>
        <xdr:cNvPr id="342" name="テキスト ボックス 341"/>
        <xdr:cNvSpPr txBox="1"/>
      </xdr:nvSpPr>
      <xdr:spPr>
        <a:xfrm>
          <a:off x="14020800" y="1017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18.29</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148820</xdr:rowOff>
    </xdr:from>
    <xdr:to>
      <xdr:col>19</xdr:col>
      <xdr:colOff>533400</xdr:colOff>
      <xdr:row>59</xdr:row>
      <xdr:rowOff>78970</xdr:rowOff>
    </xdr:to>
    <xdr:sp macro="" textlink="">
      <xdr:nvSpPr>
        <xdr:cNvPr id="343" name="円/楕円 342"/>
        <xdr:cNvSpPr/>
      </xdr:nvSpPr>
      <xdr:spPr>
        <a:xfrm>
          <a:off x="13462000" y="1009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63747</xdr:rowOff>
    </xdr:from>
    <xdr:ext cx="762000" cy="259045"/>
    <xdr:sp macro="" textlink="">
      <xdr:nvSpPr>
        <xdr:cNvPr id="344" name="テキスト ボックス 343"/>
        <xdr:cNvSpPr txBox="1"/>
      </xdr:nvSpPr>
      <xdr:spPr>
        <a:xfrm>
          <a:off x="13131800" y="1017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年度比で</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となった。要因は</a:t>
          </a:r>
          <a:r>
            <a:rPr kumimoji="1" lang="ja-JP" altLang="ja-JP" sz="1100">
              <a:solidFill>
                <a:schemeClr val="dk1"/>
              </a:solidFill>
              <a:effectLst/>
              <a:latin typeface="+mn-lt"/>
              <a:ea typeface="+mn-ea"/>
              <a:cs typeface="+mn-cs"/>
            </a:rPr>
            <a:t>算出基礎となる分子の値</a:t>
          </a:r>
          <a:r>
            <a:rPr kumimoji="1" lang="ja-JP" altLang="en-US" sz="1100">
              <a:solidFill>
                <a:schemeClr val="dk1"/>
              </a:solidFill>
              <a:effectLst/>
              <a:latin typeface="+mn-lt"/>
              <a:ea typeface="+mn-ea"/>
              <a:cs typeface="+mn-cs"/>
            </a:rPr>
            <a:t>において</a:t>
          </a:r>
          <a:r>
            <a:rPr kumimoji="1" lang="ja-JP" altLang="ja-JP" sz="1100">
              <a:solidFill>
                <a:schemeClr val="dk1"/>
              </a:solidFill>
              <a:effectLst/>
              <a:latin typeface="+mn-lt"/>
              <a:ea typeface="+mn-ea"/>
              <a:cs typeface="+mn-cs"/>
            </a:rPr>
            <a:t>、公営企業の地方債償還財源の繰入金が減少したものの、普通建設事業（中学校建設事業・交流館整備事業等）に投入した地方債の元利償還金が増加</a:t>
          </a:r>
          <a:r>
            <a:rPr kumimoji="1" lang="ja-JP" altLang="en-US" sz="1100">
              <a:solidFill>
                <a:schemeClr val="dk1"/>
              </a:solidFill>
              <a:effectLst/>
              <a:latin typeface="+mn-lt"/>
              <a:ea typeface="+mn-ea"/>
              <a:cs typeface="+mn-cs"/>
            </a:rPr>
            <a:t>したためである。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算出の分母となる標準税収入額等と普通交付税額の平衡化が保たれるならば急激な数値の変動はないと思わるが、分子の元利償還金の額が近年の普通建設事業に投入した地方債の償還開始により増加に転じることが見込まれることから実質公債費比率は徐々に上昇すると見込まれる。このため、財政規模にあった公債管理を図るべく、事業計画を見直し新規借入の抑制を図る必要が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1" name="直線コネクタ 36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2" name="テキスト ボックス 36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34608</xdr:rowOff>
    </xdr:from>
    <xdr:to>
      <xdr:col>24</xdr:col>
      <xdr:colOff>558800</xdr:colOff>
      <xdr:row>43</xdr:row>
      <xdr:rowOff>77153</xdr:rowOff>
    </xdr:to>
    <xdr:cxnSp macro="">
      <xdr:nvCxnSpPr>
        <xdr:cNvPr id="369" name="直線コネクタ 368"/>
        <xdr:cNvCxnSpPr/>
      </xdr:nvCxnSpPr>
      <xdr:spPr>
        <a:xfrm flipV="1">
          <a:off x="17018000" y="6206808"/>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49230</xdr:rowOff>
    </xdr:from>
    <xdr:ext cx="762000" cy="259045"/>
    <xdr:sp macro="" textlink="">
      <xdr:nvSpPr>
        <xdr:cNvPr id="370" name="公債費負担の状況最小値テキスト"/>
        <xdr:cNvSpPr txBox="1"/>
      </xdr:nvSpPr>
      <xdr:spPr>
        <a:xfrm>
          <a:off x="17106900" y="742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43</xdr:row>
      <xdr:rowOff>77153</xdr:rowOff>
    </xdr:from>
    <xdr:to>
      <xdr:col>24</xdr:col>
      <xdr:colOff>647700</xdr:colOff>
      <xdr:row>43</xdr:row>
      <xdr:rowOff>77153</xdr:rowOff>
    </xdr:to>
    <xdr:cxnSp macro="">
      <xdr:nvCxnSpPr>
        <xdr:cNvPr id="371" name="直線コネクタ 370"/>
        <xdr:cNvCxnSpPr/>
      </xdr:nvCxnSpPr>
      <xdr:spPr>
        <a:xfrm>
          <a:off x="16929100" y="74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120985</xdr:rowOff>
    </xdr:from>
    <xdr:ext cx="762000" cy="259045"/>
    <xdr:sp macro="" textlink="">
      <xdr:nvSpPr>
        <xdr:cNvPr id="372" name="公債費負担の状況最大値テキスト"/>
        <xdr:cNvSpPr txBox="1"/>
      </xdr:nvSpPr>
      <xdr:spPr>
        <a:xfrm>
          <a:off x="17106900" y="59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34608</xdr:rowOff>
    </xdr:from>
    <xdr:to>
      <xdr:col>24</xdr:col>
      <xdr:colOff>647700</xdr:colOff>
      <xdr:row>36</xdr:row>
      <xdr:rowOff>34608</xdr:rowOff>
    </xdr:to>
    <xdr:cxnSp macro="">
      <xdr:nvCxnSpPr>
        <xdr:cNvPr id="373" name="直線コネクタ 372"/>
        <xdr:cNvCxnSpPr/>
      </xdr:nvCxnSpPr>
      <xdr:spPr>
        <a:xfrm>
          <a:off x="16929100" y="620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35560</xdr:rowOff>
    </xdr:from>
    <xdr:to>
      <xdr:col>24</xdr:col>
      <xdr:colOff>558800</xdr:colOff>
      <xdr:row>38</xdr:row>
      <xdr:rowOff>59690</xdr:rowOff>
    </xdr:to>
    <xdr:cxnSp macro="">
      <xdr:nvCxnSpPr>
        <xdr:cNvPr id="374" name="直線コネクタ 373"/>
        <xdr:cNvCxnSpPr/>
      </xdr:nvCxnSpPr>
      <xdr:spPr>
        <a:xfrm>
          <a:off x="16179800" y="65506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50817</xdr:rowOff>
    </xdr:from>
    <xdr:ext cx="762000" cy="259045"/>
    <xdr:sp macro="" textlink="">
      <xdr:nvSpPr>
        <xdr:cNvPr id="375" name="公債費負担の状況平均値テキスト"/>
        <xdr:cNvSpPr txBox="1"/>
      </xdr:nvSpPr>
      <xdr:spPr>
        <a:xfrm>
          <a:off x="17106900" y="673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76" name="フローチャート : 判断 375"/>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35560</xdr:rowOff>
    </xdr:from>
    <xdr:to>
      <xdr:col>23</xdr:col>
      <xdr:colOff>406400</xdr:colOff>
      <xdr:row>38</xdr:row>
      <xdr:rowOff>35560</xdr:rowOff>
    </xdr:to>
    <xdr:cxnSp macro="">
      <xdr:nvCxnSpPr>
        <xdr:cNvPr id="377" name="直線コネクタ 376"/>
        <xdr:cNvCxnSpPr/>
      </xdr:nvCxnSpPr>
      <xdr:spPr>
        <a:xfrm>
          <a:off x="15290800" y="6550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60643</xdr:rowOff>
    </xdr:from>
    <xdr:to>
      <xdr:col>23</xdr:col>
      <xdr:colOff>457200</xdr:colOff>
      <xdr:row>39</xdr:row>
      <xdr:rowOff>162243</xdr:rowOff>
    </xdr:to>
    <xdr:sp macro="" textlink="">
      <xdr:nvSpPr>
        <xdr:cNvPr id="378" name="フローチャート : 判断 377"/>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147020</xdr:rowOff>
    </xdr:from>
    <xdr:ext cx="736600" cy="259045"/>
    <xdr:sp macro="" textlink="">
      <xdr:nvSpPr>
        <xdr:cNvPr id="379" name="テキスト ボックス 378"/>
        <xdr:cNvSpPr txBox="1"/>
      </xdr:nvSpPr>
      <xdr:spPr>
        <a:xfrm>
          <a:off x="15798800" y="6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35560</xdr:rowOff>
    </xdr:from>
    <xdr:to>
      <xdr:col>22</xdr:col>
      <xdr:colOff>203200</xdr:colOff>
      <xdr:row>38</xdr:row>
      <xdr:rowOff>71755</xdr:rowOff>
    </xdr:to>
    <xdr:cxnSp macro="">
      <xdr:nvCxnSpPr>
        <xdr:cNvPr id="380" name="直線コネクタ 379"/>
        <xdr:cNvCxnSpPr/>
      </xdr:nvCxnSpPr>
      <xdr:spPr>
        <a:xfrm flipV="1">
          <a:off x="14401800" y="65506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120968</xdr:rowOff>
    </xdr:from>
    <xdr:to>
      <xdr:col>22</xdr:col>
      <xdr:colOff>254000</xdr:colOff>
      <xdr:row>40</xdr:row>
      <xdr:rowOff>51118</xdr:rowOff>
    </xdr:to>
    <xdr:sp macro="" textlink="">
      <xdr:nvSpPr>
        <xdr:cNvPr id="381" name="フローチャート : 判断 380"/>
        <xdr:cNvSpPr/>
      </xdr:nvSpPr>
      <xdr:spPr>
        <a:xfrm>
          <a:off x="15240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35895</xdr:rowOff>
    </xdr:from>
    <xdr:ext cx="762000" cy="259045"/>
    <xdr:sp macro="" textlink="">
      <xdr:nvSpPr>
        <xdr:cNvPr id="382" name="テキスト ボックス 381"/>
        <xdr:cNvSpPr txBox="1"/>
      </xdr:nvSpPr>
      <xdr:spPr>
        <a:xfrm>
          <a:off x="14909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71755</xdr:rowOff>
    </xdr:from>
    <xdr:to>
      <xdr:col>21</xdr:col>
      <xdr:colOff>0</xdr:colOff>
      <xdr:row>38</xdr:row>
      <xdr:rowOff>113982</xdr:rowOff>
    </xdr:to>
    <xdr:cxnSp macro="">
      <xdr:nvCxnSpPr>
        <xdr:cNvPr id="383" name="直線コネクタ 382"/>
        <xdr:cNvCxnSpPr/>
      </xdr:nvCxnSpPr>
      <xdr:spPr>
        <a:xfrm flipV="1">
          <a:off x="13512800" y="6586855"/>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84" name="フローチャート : 判断 383"/>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72090</xdr:rowOff>
    </xdr:from>
    <xdr:ext cx="762000" cy="259045"/>
    <xdr:sp macro="" textlink="">
      <xdr:nvSpPr>
        <xdr:cNvPr id="385" name="テキスト ボックス 384"/>
        <xdr:cNvSpPr txBox="1"/>
      </xdr:nvSpPr>
      <xdr:spPr>
        <a:xfrm>
          <a:off x="14020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40005</xdr:rowOff>
    </xdr:from>
    <xdr:to>
      <xdr:col>19</xdr:col>
      <xdr:colOff>533400</xdr:colOff>
      <xdr:row>40</xdr:row>
      <xdr:rowOff>141605</xdr:rowOff>
    </xdr:to>
    <xdr:sp macro="" textlink="">
      <xdr:nvSpPr>
        <xdr:cNvPr id="386" name="フローチャート : 判断 385"/>
        <xdr:cNvSpPr/>
      </xdr:nvSpPr>
      <xdr:spPr>
        <a:xfrm>
          <a:off x="13462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126382</xdr:rowOff>
    </xdr:from>
    <xdr:ext cx="762000" cy="259045"/>
    <xdr:sp macro="" textlink="">
      <xdr:nvSpPr>
        <xdr:cNvPr id="387" name="テキスト ボックス 386"/>
        <xdr:cNvSpPr txBox="1"/>
      </xdr:nvSpPr>
      <xdr:spPr>
        <a:xfrm>
          <a:off x="13131800" y="698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8890</xdr:rowOff>
    </xdr:from>
    <xdr:to>
      <xdr:col>24</xdr:col>
      <xdr:colOff>609600</xdr:colOff>
      <xdr:row>38</xdr:row>
      <xdr:rowOff>110490</xdr:rowOff>
    </xdr:to>
    <xdr:sp macro="" textlink="">
      <xdr:nvSpPr>
        <xdr:cNvPr id="393" name="円/楕円 392"/>
        <xdr:cNvSpPr/>
      </xdr:nvSpPr>
      <xdr:spPr>
        <a:xfrm>
          <a:off x="169672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25417</xdr:rowOff>
    </xdr:from>
    <xdr:ext cx="762000" cy="259045"/>
    <xdr:sp macro="" textlink="">
      <xdr:nvSpPr>
        <xdr:cNvPr id="394" name="公債費負担の状況該当値テキスト"/>
        <xdr:cNvSpPr txBox="1"/>
      </xdr:nvSpPr>
      <xdr:spPr>
        <a:xfrm>
          <a:off x="171069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156210</xdr:rowOff>
    </xdr:from>
    <xdr:to>
      <xdr:col>23</xdr:col>
      <xdr:colOff>457200</xdr:colOff>
      <xdr:row>38</xdr:row>
      <xdr:rowOff>86360</xdr:rowOff>
    </xdr:to>
    <xdr:sp macro="" textlink="">
      <xdr:nvSpPr>
        <xdr:cNvPr id="395" name="円/楕円 394"/>
        <xdr:cNvSpPr/>
      </xdr:nvSpPr>
      <xdr:spPr>
        <a:xfrm>
          <a:off x="1612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96" name="テキスト ボックス 395"/>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156210</xdr:rowOff>
    </xdr:from>
    <xdr:to>
      <xdr:col>22</xdr:col>
      <xdr:colOff>254000</xdr:colOff>
      <xdr:row>38</xdr:row>
      <xdr:rowOff>86360</xdr:rowOff>
    </xdr:to>
    <xdr:sp macro="" textlink="">
      <xdr:nvSpPr>
        <xdr:cNvPr id="397" name="円/楕円 396"/>
        <xdr:cNvSpPr/>
      </xdr:nvSpPr>
      <xdr:spPr>
        <a:xfrm>
          <a:off x="1524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96537</xdr:rowOff>
    </xdr:from>
    <xdr:ext cx="762000" cy="259045"/>
    <xdr:sp macro="" textlink="">
      <xdr:nvSpPr>
        <xdr:cNvPr id="398" name="テキスト ボックス 397"/>
        <xdr:cNvSpPr txBox="1"/>
      </xdr:nvSpPr>
      <xdr:spPr>
        <a:xfrm>
          <a:off x="1490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20955</xdr:rowOff>
    </xdr:from>
    <xdr:to>
      <xdr:col>21</xdr:col>
      <xdr:colOff>50800</xdr:colOff>
      <xdr:row>38</xdr:row>
      <xdr:rowOff>122555</xdr:rowOff>
    </xdr:to>
    <xdr:sp macro="" textlink="">
      <xdr:nvSpPr>
        <xdr:cNvPr id="399" name="円/楕円 398"/>
        <xdr:cNvSpPr/>
      </xdr:nvSpPr>
      <xdr:spPr>
        <a:xfrm>
          <a:off x="14351000" y="65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132732</xdr:rowOff>
    </xdr:from>
    <xdr:ext cx="762000" cy="259045"/>
    <xdr:sp macro="" textlink="">
      <xdr:nvSpPr>
        <xdr:cNvPr id="400" name="テキスト ボックス 399"/>
        <xdr:cNvSpPr txBox="1"/>
      </xdr:nvSpPr>
      <xdr:spPr>
        <a:xfrm>
          <a:off x="14020800" y="630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63182</xdr:rowOff>
    </xdr:from>
    <xdr:to>
      <xdr:col>19</xdr:col>
      <xdr:colOff>533400</xdr:colOff>
      <xdr:row>38</xdr:row>
      <xdr:rowOff>164782</xdr:rowOff>
    </xdr:to>
    <xdr:sp macro="" textlink="">
      <xdr:nvSpPr>
        <xdr:cNvPr id="401" name="円/楕円 400"/>
        <xdr:cNvSpPr/>
      </xdr:nvSpPr>
      <xdr:spPr>
        <a:xfrm>
          <a:off x="13462000" y="657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3510</xdr:rowOff>
    </xdr:from>
    <xdr:ext cx="762000" cy="259045"/>
    <xdr:sp macro="" textlink="">
      <xdr:nvSpPr>
        <xdr:cNvPr id="402" name="テキスト ボックス 401"/>
        <xdr:cNvSpPr txBox="1"/>
      </xdr:nvSpPr>
      <xdr:spPr>
        <a:xfrm>
          <a:off x="13131800" y="6347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年度比で</a:t>
          </a:r>
          <a:r>
            <a:rPr kumimoji="1" lang="en-US" altLang="ja-JP" sz="1100">
              <a:solidFill>
                <a:schemeClr val="dk1"/>
              </a:solidFill>
              <a:effectLst/>
              <a:latin typeface="+mn-lt"/>
              <a:ea typeface="+mn-ea"/>
              <a:cs typeface="+mn-cs"/>
            </a:rPr>
            <a:t>36.5</a:t>
          </a:r>
          <a:r>
            <a:rPr kumimoji="1" lang="ja-JP" altLang="en-US" sz="1100">
              <a:solidFill>
                <a:schemeClr val="dk1"/>
              </a:solidFill>
              <a:effectLst/>
              <a:latin typeface="+mn-lt"/>
              <a:ea typeface="+mn-ea"/>
              <a:cs typeface="+mn-cs"/>
            </a:rPr>
            <a:t>ポイントの増で</a:t>
          </a:r>
          <a:r>
            <a:rPr kumimoji="1" lang="en-US" altLang="ja-JP" sz="1100">
              <a:solidFill>
                <a:schemeClr val="dk1"/>
              </a:solidFill>
              <a:effectLst/>
              <a:latin typeface="+mn-lt"/>
              <a:ea typeface="+mn-ea"/>
              <a:cs typeface="+mn-cs"/>
            </a:rPr>
            <a:t>53.5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となったものの、</a:t>
          </a:r>
          <a:r>
            <a:rPr kumimoji="1" lang="ja-JP" altLang="ja-JP" sz="1100">
              <a:solidFill>
                <a:schemeClr val="dk1"/>
              </a:solidFill>
              <a:effectLst/>
              <a:latin typeface="+mn-lt"/>
              <a:ea typeface="+mn-ea"/>
              <a:cs typeface="+mn-cs"/>
            </a:rPr>
            <a:t>早期健全化基準内の数値を示して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要因は、地域交流センター建設に伴う起債借入</a:t>
          </a:r>
          <a:r>
            <a:rPr kumimoji="1" lang="ja-JP" altLang="en-US" sz="1100">
              <a:solidFill>
                <a:schemeClr val="dk1"/>
              </a:solidFill>
              <a:effectLst/>
              <a:latin typeface="+mn-lt"/>
              <a:ea typeface="+mn-ea"/>
              <a:cs typeface="+mn-cs"/>
            </a:rPr>
            <a:t>によるものである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将来負担額に対して充当可能財源が</a:t>
          </a:r>
          <a:r>
            <a:rPr kumimoji="1" lang="en-US" altLang="ja-JP" sz="1100">
              <a:solidFill>
                <a:schemeClr val="dk1"/>
              </a:solidFill>
              <a:effectLst/>
              <a:latin typeface="+mn-lt"/>
              <a:ea typeface="+mn-ea"/>
              <a:cs typeface="+mn-cs"/>
            </a:rPr>
            <a:t>89.6</a:t>
          </a:r>
          <a:r>
            <a:rPr kumimoji="1" lang="ja-JP" altLang="ja-JP" sz="1100">
              <a:solidFill>
                <a:schemeClr val="dk1"/>
              </a:solidFill>
              <a:effectLst/>
              <a:latin typeface="+mn-lt"/>
              <a:ea typeface="+mn-ea"/>
              <a:cs typeface="+mn-cs"/>
            </a:rPr>
            <a:t>％あり、その中でも基準財政需要額算入見込額が大部分を占めていることから、磐梯町の将来負担は普通交付税によって補てんされるとも言えるが、これはそれだけ多くの地方債を借り入れているということであり、また交付税の将来推移も不透明な中で、この将来負担比率は決して楽観できるものではない。今後も、地方債、債務負担行為など、将来負担の要因となるべき要素は極力増大させないよう、計画的な財政運営を行わなければならない。</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46567</xdr:rowOff>
    </xdr:to>
    <xdr:cxnSp macro="">
      <xdr:nvCxnSpPr>
        <xdr:cNvPr id="431" name="直線コネクタ 430"/>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18644</xdr:rowOff>
    </xdr:from>
    <xdr:ext cx="762000" cy="259045"/>
    <xdr:sp macro="" textlink="">
      <xdr:nvSpPr>
        <xdr:cNvPr id="432" name="将来負担の状況最小値テキスト"/>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24</xdr:col>
      <xdr:colOff>469900</xdr:colOff>
      <xdr:row>22</xdr:row>
      <xdr:rowOff>46567</xdr:rowOff>
    </xdr:from>
    <xdr:to>
      <xdr:col>24</xdr:col>
      <xdr:colOff>647700</xdr:colOff>
      <xdr:row>22</xdr:row>
      <xdr:rowOff>46567</xdr:rowOff>
    </xdr:to>
    <xdr:cxnSp macro="">
      <xdr:nvCxnSpPr>
        <xdr:cNvPr id="433" name="直線コネクタ 432"/>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140758</xdr:rowOff>
    </xdr:from>
    <xdr:to>
      <xdr:col>24</xdr:col>
      <xdr:colOff>558800</xdr:colOff>
      <xdr:row>20</xdr:row>
      <xdr:rowOff>17463</xdr:rowOff>
    </xdr:to>
    <xdr:cxnSp macro="">
      <xdr:nvCxnSpPr>
        <xdr:cNvPr id="436" name="直線コネクタ 435"/>
        <xdr:cNvCxnSpPr/>
      </xdr:nvCxnSpPr>
      <xdr:spPr>
        <a:xfrm>
          <a:off x="16179800" y="2712508"/>
          <a:ext cx="838200" cy="73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7"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8" name="フローチャート :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112607</xdr:rowOff>
    </xdr:from>
    <xdr:to>
      <xdr:col>23</xdr:col>
      <xdr:colOff>406400</xdr:colOff>
      <xdr:row>15</xdr:row>
      <xdr:rowOff>140758</xdr:rowOff>
    </xdr:to>
    <xdr:cxnSp macro="">
      <xdr:nvCxnSpPr>
        <xdr:cNvPr id="439" name="直線コネクタ 438"/>
        <xdr:cNvCxnSpPr/>
      </xdr:nvCxnSpPr>
      <xdr:spPr>
        <a:xfrm>
          <a:off x="15290800" y="2684357"/>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0" name="フローチャート :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112607</xdr:rowOff>
    </xdr:from>
    <xdr:to>
      <xdr:col>22</xdr:col>
      <xdr:colOff>203200</xdr:colOff>
      <xdr:row>16</xdr:row>
      <xdr:rowOff>57785</xdr:rowOff>
    </xdr:to>
    <xdr:cxnSp macro="">
      <xdr:nvCxnSpPr>
        <xdr:cNvPr id="442" name="直線コネクタ 441"/>
        <xdr:cNvCxnSpPr/>
      </xdr:nvCxnSpPr>
      <xdr:spPr>
        <a:xfrm flipV="1">
          <a:off x="14401800" y="2684357"/>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57785</xdr:rowOff>
    </xdr:from>
    <xdr:to>
      <xdr:col>21</xdr:col>
      <xdr:colOff>0</xdr:colOff>
      <xdr:row>18</xdr:row>
      <xdr:rowOff>76835</xdr:rowOff>
    </xdr:to>
    <xdr:cxnSp macro="">
      <xdr:nvCxnSpPr>
        <xdr:cNvPr id="445" name="直線コネクタ 444"/>
        <xdr:cNvCxnSpPr/>
      </xdr:nvCxnSpPr>
      <xdr:spPr>
        <a:xfrm flipV="1">
          <a:off x="13512800" y="2800985"/>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6" name="フローチャート : 判断 445"/>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7" name="テキスト ボックス 446"/>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8" name="フローチャート : 判断 447"/>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9" name="テキスト ボックス 448"/>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138113</xdr:rowOff>
    </xdr:from>
    <xdr:to>
      <xdr:col>24</xdr:col>
      <xdr:colOff>609600</xdr:colOff>
      <xdr:row>20</xdr:row>
      <xdr:rowOff>68263</xdr:rowOff>
    </xdr:to>
    <xdr:sp macro="" textlink="">
      <xdr:nvSpPr>
        <xdr:cNvPr id="455" name="円/楕円 454"/>
        <xdr:cNvSpPr/>
      </xdr:nvSpPr>
      <xdr:spPr>
        <a:xfrm>
          <a:off x="16967200" y="339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110190</xdr:rowOff>
    </xdr:from>
    <xdr:ext cx="762000" cy="259045"/>
    <xdr:sp macro="" textlink="">
      <xdr:nvSpPr>
        <xdr:cNvPr id="456" name="将来負担の状況該当値テキスト"/>
        <xdr:cNvSpPr txBox="1"/>
      </xdr:nvSpPr>
      <xdr:spPr>
        <a:xfrm>
          <a:off x="17106900" y="336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89958</xdr:rowOff>
    </xdr:from>
    <xdr:to>
      <xdr:col>23</xdr:col>
      <xdr:colOff>457200</xdr:colOff>
      <xdr:row>16</xdr:row>
      <xdr:rowOff>20108</xdr:rowOff>
    </xdr:to>
    <xdr:sp macro="" textlink="">
      <xdr:nvSpPr>
        <xdr:cNvPr id="457" name="円/楕円 456"/>
        <xdr:cNvSpPr/>
      </xdr:nvSpPr>
      <xdr:spPr>
        <a:xfrm>
          <a:off x="16129000" y="26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4885</xdr:rowOff>
    </xdr:from>
    <xdr:ext cx="736600" cy="259045"/>
    <xdr:sp macro="" textlink="">
      <xdr:nvSpPr>
        <xdr:cNvPr id="458" name="テキスト ボックス 457"/>
        <xdr:cNvSpPr txBox="1"/>
      </xdr:nvSpPr>
      <xdr:spPr>
        <a:xfrm>
          <a:off x="15798800" y="2748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61807</xdr:rowOff>
    </xdr:from>
    <xdr:to>
      <xdr:col>22</xdr:col>
      <xdr:colOff>254000</xdr:colOff>
      <xdr:row>15</xdr:row>
      <xdr:rowOff>163407</xdr:rowOff>
    </xdr:to>
    <xdr:sp macro="" textlink="">
      <xdr:nvSpPr>
        <xdr:cNvPr id="459" name="円/楕円 458"/>
        <xdr:cNvSpPr/>
      </xdr:nvSpPr>
      <xdr:spPr>
        <a:xfrm>
          <a:off x="15240000" y="26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148184</xdr:rowOff>
    </xdr:from>
    <xdr:ext cx="762000" cy="259045"/>
    <xdr:sp macro="" textlink="">
      <xdr:nvSpPr>
        <xdr:cNvPr id="460" name="テキスト ボックス 459"/>
        <xdr:cNvSpPr txBox="1"/>
      </xdr:nvSpPr>
      <xdr:spPr>
        <a:xfrm>
          <a:off x="14909800" y="27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6985</xdr:rowOff>
    </xdr:from>
    <xdr:to>
      <xdr:col>21</xdr:col>
      <xdr:colOff>50800</xdr:colOff>
      <xdr:row>16</xdr:row>
      <xdr:rowOff>108585</xdr:rowOff>
    </xdr:to>
    <xdr:sp macro="" textlink="">
      <xdr:nvSpPr>
        <xdr:cNvPr id="461" name="円/楕円 460"/>
        <xdr:cNvSpPr/>
      </xdr:nvSpPr>
      <xdr:spPr>
        <a:xfrm>
          <a:off x="14351000" y="27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93362</xdr:rowOff>
    </xdr:from>
    <xdr:ext cx="762000" cy="259045"/>
    <xdr:sp macro="" textlink="">
      <xdr:nvSpPr>
        <xdr:cNvPr id="462" name="テキスト ボックス 461"/>
        <xdr:cNvSpPr txBox="1"/>
      </xdr:nvSpPr>
      <xdr:spPr>
        <a:xfrm>
          <a:off x="14020800" y="28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26035</xdr:rowOff>
    </xdr:from>
    <xdr:to>
      <xdr:col>19</xdr:col>
      <xdr:colOff>533400</xdr:colOff>
      <xdr:row>18</xdr:row>
      <xdr:rowOff>127635</xdr:rowOff>
    </xdr:to>
    <xdr:sp macro="" textlink="">
      <xdr:nvSpPr>
        <xdr:cNvPr id="463" name="円/楕円 462"/>
        <xdr:cNvSpPr/>
      </xdr:nvSpPr>
      <xdr:spPr>
        <a:xfrm>
          <a:off x="13462000" y="311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112412</xdr:rowOff>
    </xdr:from>
    <xdr:ext cx="762000" cy="259045"/>
    <xdr:sp macro="" textlink="">
      <xdr:nvSpPr>
        <xdr:cNvPr id="464" name="テキスト ボックス 463"/>
        <xdr:cNvSpPr txBox="1"/>
      </xdr:nvSpPr>
      <xdr:spPr>
        <a:xfrm>
          <a:off x="13131800" y="319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福島県磐梯町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3,627
3,618
59.77
6,095,761
5,865,753
190,736
2,180,708
6,628,945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53.5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年度と比較し</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減少したもの</a:t>
          </a:r>
          <a:r>
            <a:rPr kumimoji="1" lang="ja-JP" altLang="ja-JP" sz="1100">
              <a:solidFill>
                <a:schemeClr val="dk1"/>
              </a:solidFill>
              <a:effectLst/>
              <a:latin typeface="+mn-lt"/>
              <a:ea typeface="+mn-ea"/>
              <a:cs typeface="+mn-cs"/>
            </a:rPr>
            <a:t>、類似団体平均と比較して</a:t>
          </a:r>
          <a:r>
            <a:rPr kumimoji="1" lang="ja-JP" altLang="en-US" sz="1100">
              <a:solidFill>
                <a:schemeClr val="dk1"/>
              </a:solidFill>
              <a:effectLst/>
              <a:latin typeface="+mn-lt"/>
              <a:ea typeface="+mn-ea"/>
              <a:cs typeface="+mn-cs"/>
            </a:rPr>
            <a:t>やや</a:t>
          </a:r>
          <a:r>
            <a:rPr kumimoji="1" lang="ja-JP" altLang="ja-JP" sz="1100">
              <a:solidFill>
                <a:schemeClr val="dk1"/>
              </a:solidFill>
              <a:effectLst/>
              <a:latin typeface="+mn-lt"/>
              <a:ea typeface="+mn-ea"/>
              <a:cs typeface="+mn-cs"/>
            </a:rPr>
            <a:t>高い状況となっている。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磐梯町では、ゴミ処理業務や消防業務を一部事務組合で行うと共に、指定管理者制度により公共施設の管理委託を行うなど、人件費の抑制を図っているが、今後、こういった負担金や委託料などを含めた人件費関係全般について検討し、更なる抑制に努める。</a:t>
          </a:r>
          <a:endParaRPr lang="ja-JP" altLang="ja-JP">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72136</xdr:rowOff>
    </xdr:from>
    <xdr:to>
      <xdr:col>7</xdr:col>
      <xdr:colOff>15875</xdr:colOff>
      <xdr:row>40</xdr:row>
      <xdr:rowOff>168148</xdr:rowOff>
    </xdr:to>
    <xdr:cxnSp macro="">
      <xdr:nvCxnSpPr>
        <xdr:cNvPr id="59" name="直線コネクタ 58"/>
        <xdr:cNvCxnSpPr/>
      </xdr:nvCxnSpPr>
      <xdr:spPr>
        <a:xfrm flipV="1">
          <a:off x="4826000" y="590143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140225</xdr:rowOff>
    </xdr:from>
    <xdr:ext cx="762000" cy="259045"/>
    <xdr:sp macro="" textlink="">
      <xdr:nvSpPr>
        <xdr:cNvPr id="60" name="人件費最小値テキスト"/>
        <xdr:cNvSpPr txBox="1"/>
      </xdr:nvSpPr>
      <xdr:spPr>
        <a:xfrm>
          <a:off x="4914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612775</xdr:colOff>
      <xdr:row>40</xdr:row>
      <xdr:rowOff>168148</xdr:rowOff>
    </xdr:from>
    <xdr:to>
      <xdr:col>7</xdr:col>
      <xdr:colOff>104775</xdr:colOff>
      <xdr:row>40</xdr:row>
      <xdr:rowOff>168148</xdr:rowOff>
    </xdr:to>
    <xdr:cxnSp macro="">
      <xdr:nvCxnSpPr>
        <xdr:cNvPr id="61" name="直線コネクタ 60"/>
        <xdr:cNvCxnSpPr/>
      </xdr:nvCxnSpPr>
      <xdr:spPr>
        <a:xfrm>
          <a:off x="4737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34</xdr:row>
      <xdr:rowOff>72136</xdr:rowOff>
    </xdr:from>
    <xdr:to>
      <xdr:col>7</xdr:col>
      <xdr:colOff>104775</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152146</xdr:rowOff>
    </xdr:from>
    <xdr:to>
      <xdr:col>7</xdr:col>
      <xdr:colOff>15875</xdr:colOff>
      <xdr:row>38</xdr:row>
      <xdr:rowOff>85852</xdr:rowOff>
    </xdr:to>
    <xdr:cxnSp macro="">
      <xdr:nvCxnSpPr>
        <xdr:cNvPr id="64" name="直線コネクタ 63"/>
        <xdr:cNvCxnSpPr/>
      </xdr:nvCxnSpPr>
      <xdr:spPr>
        <a:xfrm flipV="1">
          <a:off x="3987800" y="6495796"/>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79011</xdr:rowOff>
    </xdr:from>
    <xdr:ext cx="762000" cy="259045"/>
    <xdr:sp macro="" textlink="">
      <xdr:nvSpPr>
        <xdr:cNvPr id="65" name="人件費平均値テキスト"/>
        <xdr:cNvSpPr txBox="1"/>
      </xdr:nvSpPr>
      <xdr:spPr>
        <a:xfrm>
          <a:off x="4914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66" name="フローチャート : 判断 65"/>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138430</xdr:rowOff>
    </xdr:from>
    <xdr:to>
      <xdr:col>5</xdr:col>
      <xdr:colOff>549275</xdr:colOff>
      <xdr:row>38</xdr:row>
      <xdr:rowOff>85852</xdr:rowOff>
    </xdr:to>
    <xdr:cxnSp macro="">
      <xdr:nvCxnSpPr>
        <xdr:cNvPr id="67" name="直線コネクタ 66"/>
        <xdr:cNvCxnSpPr/>
      </xdr:nvCxnSpPr>
      <xdr:spPr>
        <a:xfrm>
          <a:off x="3098800" y="648208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108204</xdr:rowOff>
    </xdr:from>
    <xdr:to>
      <xdr:col>5</xdr:col>
      <xdr:colOff>600075</xdr:colOff>
      <xdr:row>37</xdr:row>
      <xdr:rowOff>38354</xdr:rowOff>
    </xdr:to>
    <xdr:sp macro="" textlink="">
      <xdr:nvSpPr>
        <xdr:cNvPr id="68" name="フローチャート :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37</xdr:row>
      <xdr:rowOff>138430</xdr:rowOff>
    </xdr:to>
    <xdr:cxnSp macro="">
      <xdr:nvCxnSpPr>
        <xdr:cNvPr id="70" name="直線コネクタ 69"/>
        <xdr:cNvCxnSpPr/>
      </xdr:nvCxnSpPr>
      <xdr:spPr>
        <a:xfrm>
          <a:off x="2209800" y="6413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76200</xdr:rowOff>
    </xdr:from>
    <xdr:to>
      <xdr:col>4</xdr:col>
      <xdr:colOff>396875</xdr:colOff>
      <xdr:row>37</xdr:row>
      <xdr:rowOff>6350</xdr:rowOff>
    </xdr:to>
    <xdr:sp macro="" textlink="">
      <xdr:nvSpPr>
        <xdr:cNvPr id="71" name="フローチャート :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168148</xdr:rowOff>
    </xdr:from>
    <xdr:to>
      <xdr:col>3</xdr:col>
      <xdr:colOff>142875</xdr:colOff>
      <xdr:row>37</xdr:row>
      <xdr:rowOff>69850</xdr:rowOff>
    </xdr:to>
    <xdr:cxnSp macro="">
      <xdr:nvCxnSpPr>
        <xdr:cNvPr id="73" name="直線コネクタ 72"/>
        <xdr:cNvCxnSpPr/>
      </xdr:nvCxnSpPr>
      <xdr:spPr>
        <a:xfrm>
          <a:off x="1320800" y="63403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101346</xdr:rowOff>
    </xdr:from>
    <xdr:to>
      <xdr:col>7</xdr:col>
      <xdr:colOff>66675</xdr:colOff>
      <xdr:row>38</xdr:row>
      <xdr:rowOff>31496</xdr:rowOff>
    </xdr:to>
    <xdr:sp macro="" textlink="">
      <xdr:nvSpPr>
        <xdr:cNvPr id="83" name="円/楕円 82"/>
        <xdr:cNvSpPr/>
      </xdr:nvSpPr>
      <xdr:spPr>
        <a:xfrm>
          <a:off x="4775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73423</xdr:rowOff>
    </xdr:from>
    <xdr:ext cx="762000" cy="259045"/>
    <xdr:sp macro="" textlink="">
      <xdr:nvSpPr>
        <xdr:cNvPr id="84" name="人件費該当値テキスト"/>
        <xdr:cNvSpPr txBox="1"/>
      </xdr:nvSpPr>
      <xdr:spPr>
        <a:xfrm>
          <a:off x="4914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35052</xdr:rowOff>
    </xdr:from>
    <xdr:to>
      <xdr:col>5</xdr:col>
      <xdr:colOff>600075</xdr:colOff>
      <xdr:row>38</xdr:row>
      <xdr:rowOff>136652</xdr:rowOff>
    </xdr:to>
    <xdr:sp macro="" textlink="">
      <xdr:nvSpPr>
        <xdr:cNvPr id="85" name="円/楕円 84"/>
        <xdr:cNvSpPr/>
      </xdr:nvSpPr>
      <xdr:spPr>
        <a:xfrm>
          <a:off x="3937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121429</xdr:rowOff>
    </xdr:from>
    <xdr:ext cx="736600" cy="259045"/>
    <xdr:sp macro="" textlink="">
      <xdr:nvSpPr>
        <xdr:cNvPr id="86" name="テキスト ボックス 85"/>
        <xdr:cNvSpPr txBox="1"/>
      </xdr:nvSpPr>
      <xdr:spPr>
        <a:xfrm>
          <a:off x="3606800" y="66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87630</xdr:rowOff>
    </xdr:from>
    <xdr:to>
      <xdr:col>4</xdr:col>
      <xdr:colOff>396875</xdr:colOff>
      <xdr:row>38</xdr:row>
      <xdr:rowOff>17780</xdr:rowOff>
    </xdr:to>
    <xdr:sp macro="" textlink="">
      <xdr:nvSpPr>
        <xdr:cNvPr id="87" name="円/楕円 86"/>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2557</xdr:rowOff>
    </xdr:from>
    <xdr:ext cx="762000" cy="259045"/>
    <xdr:sp macro="" textlink="">
      <xdr:nvSpPr>
        <xdr:cNvPr id="88" name="テキスト ボックス 87"/>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19050</xdr:rowOff>
    </xdr:from>
    <xdr:to>
      <xdr:col>3</xdr:col>
      <xdr:colOff>193675</xdr:colOff>
      <xdr:row>37</xdr:row>
      <xdr:rowOff>120650</xdr:rowOff>
    </xdr:to>
    <xdr:sp macro="" textlink="">
      <xdr:nvSpPr>
        <xdr:cNvPr id="89" name="円/楕円 88"/>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90" name="テキスト ボックス 89"/>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117348</xdr:rowOff>
    </xdr:from>
    <xdr:to>
      <xdr:col>1</xdr:col>
      <xdr:colOff>676275</xdr:colOff>
      <xdr:row>37</xdr:row>
      <xdr:rowOff>47498</xdr:rowOff>
    </xdr:to>
    <xdr:sp macro="" textlink="">
      <xdr:nvSpPr>
        <xdr:cNvPr id="91" name="円/楕円 90"/>
        <xdr:cNvSpPr/>
      </xdr:nvSpPr>
      <xdr:spPr>
        <a:xfrm>
          <a:off x="1270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32275</xdr:rowOff>
    </xdr:from>
    <xdr:ext cx="762000" cy="259045"/>
    <xdr:sp macro="" textlink="">
      <xdr:nvSpPr>
        <xdr:cNvPr id="92" name="テキスト ボックス 91"/>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普通地方交付税の増加に伴う経常一般財源の安定等により、平成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年度と比較し</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減少したものの</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若干</a:t>
          </a:r>
          <a:r>
            <a:rPr kumimoji="1" lang="ja-JP" altLang="ja-JP" sz="1100">
              <a:solidFill>
                <a:schemeClr val="dk1"/>
              </a:solidFill>
              <a:effectLst/>
              <a:latin typeface="+mn-lt"/>
              <a:ea typeface="+mn-ea"/>
              <a:cs typeface="+mn-cs"/>
            </a:rPr>
            <a:t>超えている。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、臨時職員の雇用数の縮減や指定管理方式の検討、事務事業の見直しなど経費の縮減</a:t>
          </a:r>
          <a:r>
            <a:rPr kumimoji="1" lang="ja-JP" altLang="en-US" sz="1100">
              <a:solidFill>
                <a:schemeClr val="dk1"/>
              </a:solidFill>
              <a:effectLst/>
              <a:latin typeface="+mn-lt"/>
              <a:ea typeface="+mn-ea"/>
              <a:cs typeface="+mn-cs"/>
            </a:rPr>
            <a:t>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14986</xdr:rowOff>
    </xdr:from>
    <xdr:to>
      <xdr:col>24</xdr:col>
      <xdr:colOff>31750</xdr:colOff>
      <xdr:row>21</xdr:row>
      <xdr:rowOff>88138</xdr:rowOff>
    </xdr:to>
    <xdr:cxnSp macro="">
      <xdr:nvCxnSpPr>
        <xdr:cNvPr id="117" name="直線コネクタ 116"/>
        <xdr:cNvCxnSpPr/>
      </xdr:nvCxnSpPr>
      <xdr:spPr>
        <a:xfrm flipV="1">
          <a:off x="16510000" y="258673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8"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9" name="直線コネクタ 118"/>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15</xdr:row>
      <xdr:rowOff>14986</xdr:rowOff>
    </xdr:from>
    <xdr:to>
      <xdr:col>24</xdr:col>
      <xdr:colOff>120650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92710</xdr:rowOff>
    </xdr:from>
    <xdr:to>
      <xdr:col>24</xdr:col>
      <xdr:colOff>31750</xdr:colOff>
      <xdr:row>17</xdr:row>
      <xdr:rowOff>133858</xdr:rowOff>
    </xdr:to>
    <xdr:cxnSp macro="">
      <xdr:nvCxnSpPr>
        <xdr:cNvPr id="122" name="直線コネクタ 121"/>
        <xdr:cNvCxnSpPr/>
      </xdr:nvCxnSpPr>
      <xdr:spPr>
        <a:xfrm flipV="1">
          <a:off x="15671800" y="300736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111015</xdr:rowOff>
    </xdr:from>
    <xdr:ext cx="762000" cy="259045"/>
    <xdr:sp macro="" textlink="">
      <xdr:nvSpPr>
        <xdr:cNvPr id="123" name="物件費平均値テキスト"/>
        <xdr:cNvSpPr txBox="1"/>
      </xdr:nvSpPr>
      <xdr:spPr>
        <a:xfrm>
          <a:off x="16598900" y="2682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94488</xdr:rowOff>
    </xdr:from>
    <xdr:to>
      <xdr:col>24</xdr:col>
      <xdr:colOff>82550</xdr:colOff>
      <xdr:row>17</xdr:row>
      <xdr:rowOff>24638</xdr:rowOff>
    </xdr:to>
    <xdr:sp macro="" textlink="">
      <xdr:nvSpPr>
        <xdr:cNvPr id="124" name="フローチャート : 判断 123"/>
        <xdr:cNvSpPr/>
      </xdr:nvSpPr>
      <xdr:spPr>
        <a:xfrm>
          <a:off x="164592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60706</xdr:rowOff>
    </xdr:from>
    <xdr:to>
      <xdr:col>22</xdr:col>
      <xdr:colOff>565150</xdr:colOff>
      <xdr:row>17</xdr:row>
      <xdr:rowOff>133858</xdr:rowOff>
    </xdr:to>
    <xdr:cxnSp macro="">
      <xdr:nvCxnSpPr>
        <xdr:cNvPr id="125" name="直線コネクタ 124"/>
        <xdr:cNvCxnSpPr/>
      </xdr:nvCxnSpPr>
      <xdr:spPr>
        <a:xfrm>
          <a:off x="14782800" y="29753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153924</xdr:rowOff>
    </xdr:from>
    <xdr:to>
      <xdr:col>22</xdr:col>
      <xdr:colOff>615950</xdr:colOff>
      <xdr:row>17</xdr:row>
      <xdr:rowOff>84074</xdr:rowOff>
    </xdr:to>
    <xdr:sp macro="" textlink="">
      <xdr:nvSpPr>
        <xdr:cNvPr id="126" name="フローチャート : 判断 125"/>
        <xdr:cNvSpPr/>
      </xdr:nvSpPr>
      <xdr:spPr>
        <a:xfrm>
          <a:off x="15621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94251</xdr:rowOff>
    </xdr:from>
    <xdr:ext cx="736600" cy="259045"/>
    <xdr:sp macro="" textlink="">
      <xdr:nvSpPr>
        <xdr:cNvPr id="127" name="テキスト ボックス 126"/>
        <xdr:cNvSpPr txBox="1"/>
      </xdr:nvSpPr>
      <xdr:spPr>
        <a:xfrm>
          <a:off x="15290800" y="2666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122428</xdr:rowOff>
    </xdr:from>
    <xdr:to>
      <xdr:col>21</xdr:col>
      <xdr:colOff>361950</xdr:colOff>
      <xdr:row>17</xdr:row>
      <xdr:rowOff>60706</xdr:rowOff>
    </xdr:to>
    <xdr:cxnSp macro="">
      <xdr:nvCxnSpPr>
        <xdr:cNvPr id="128" name="直線コネクタ 127"/>
        <xdr:cNvCxnSpPr/>
      </xdr:nvCxnSpPr>
      <xdr:spPr>
        <a:xfrm>
          <a:off x="13893800" y="286562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80772</xdr:rowOff>
    </xdr:from>
    <xdr:to>
      <xdr:col>21</xdr:col>
      <xdr:colOff>412750</xdr:colOff>
      <xdr:row>17</xdr:row>
      <xdr:rowOff>10922</xdr:rowOff>
    </xdr:to>
    <xdr:sp macro="" textlink="">
      <xdr:nvSpPr>
        <xdr:cNvPr id="129" name="フローチャート : 判断 128"/>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21099</xdr:rowOff>
    </xdr:from>
    <xdr:ext cx="762000" cy="259045"/>
    <xdr:sp macro="" textlink="">
      <xdr:nvSpPr>
        <xdr:cNvPr id="130" name="テキスト ボックス 129"/>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113284</xdr:rowOff>
    </xdr:from>
    <xdr:to>
      <xdr:col>20</xdr:col>
      <xdr:colOff>158750</xdr:colOff>
      <xdr:row>16</xdr:row>
      <xdr:rowOff>122428</xdr:rowOff>
    </xdr:to>
    <xdr:cxnSp macro="">
      <xdr:nvCxnSpPr>
        <xdr:cNvPr id="131" name="直線コネクタ 130"/>
        <xdr:cNvCxnSpPr/>
      </xdr:nvCxnSpPr>
      <xdr:spPr>
        <a:xfrm>
          <a:off x="13004800" y="2856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2" name="フローチャート : 判断 131"/>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3" name="テキスト ボックス 132"/>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67056</xdr:rowOff>
    </xdr:from>
    <xdr:to>
      <xdr:col>19</xdr:col>
      <xdr:colOff>6350</xdr:colOff>
      <xdr:row>16</xdr:row>
      <xdr:rowOff>168656</xdr:rowOff>
    </xdr:to>
    <xdr:sp macro="" textlink="">
      <xdr:nvSpPr>
        <xdr:cNvPr id="134" name="フローチャート : 判断 133"/>
        <xdr:cNvSpPr/>
      </xdr:nvSpPr>
      <xdr:spPr>
        <a:xfrm>
          <a:off x="12954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153433</xdr:rowOff>
    </xdr:from>
    <xdr:ext cx="762000" cy="259045"/>
    <xdr:sp macro="" textlink="">
      <xdr:nvSpPr>
        <xdr:cNvPr id="135" name="テキスト ボックス 134"/>
        <xdr:cNvSpPr txBox="1"/>
      </xdr:nvSpPr>
      <xdr:spPr>
        <a:xfrm>
          <a:off x="12623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41910</xdr:rowOff>
    </xdr:from>
    <xdr:to>
      <xdr:col>24</xdr:col>
      <xdr:colOff>82550</xdr:colOff>
      <xdr:row>17</xdr:row>
      <xdr:rowOff>143510</xdr:rowOff>
    </xdr:to>
    <xdr:sp macro="" textlink="">
      <xdr:nvSpPr>
        <xdr:cNvPr id="141" name="円/楕円 140"/>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13987</xdr:rowOff>
    </xdr:from>
    <xdr:ext cx="762000" cy="259045"/>
    <xdr:sp macro="" textlink="">
      <xdr:nvSpPr>
        <xdr:cNvPr id="142" name="物件費該当値テキスト"/>
        <xdr:cNvSpPr txBox="1"/>
      </xdr:nvSpPr>
      <xdr:spPr>
        <a:xfrm>
          <a:off x="165989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83058</xdr:rowOff>
    </xdr:from>
    <xdr:to>
      <xdr:col>22</xdr:col>
      <xdr:colOff>615950</xdr:colOff>
      <xdr:row>18</xdr:row>
      <xdr:rowOff>13208</xdr:rowOff>
    </xdr:to>
    <xdr:sp macro="" textlink="">
      <xdr:nvSpPr>
        <xdr:cNvPr id="143" name="円/楕円 142"/>
        <xdr:cNvSpPr/>
      </xdr:nvSpPr>
      <xdr:spPr>
        <a:xfrm>
          <a:off x="15621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169435</xdr:rowOff>
    </xdr:from>
    <xdr:ext cx="736600" cy="259045"/>
    <xdr:sp macro="" textlink="">
      <xdr:nvSpPr>
        <xdr:cNvPr id="144" name="テキスト ボックス 143"/>
        <xdr:cNvSpPr txBox="1"/>
      </xdr:nvSpPr>
      <xdr:spPr>
        <a:xfrm>
          <a:off x="15290800" y="308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9906</xdr:rowOff>
    </xdr:from>
    <xdr:to>
      <xdr:col>21</xdr:col>
      <xdr:colOff>412750</xdr:colOff>
      <xdr:row>17</xdr:row>
      <xdr:rowOff>111506</xdr:rowOff>
    </xdr:to>
    <xdr:sp macro="" textlink="">
      <xdr:nvSpPr>
        <xdr:cNvPr id="145" name="円/楕円 144"/>
        <xdr:cNvSpPr/>
      </xdr:nvSpPr>
      <xdr:spPr>
        <a:xfrm>
          <a:off x="14732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96283</xdr:rowOff>
    </xdr:from>
    <xdr:ext cx="762000" cy="259045"/>
    <xdr:sp macro="" textlink="">
      <xdr:nvSpPr>
        <xdr:cNvPr id="146" name="テキスト ボックス 145"/>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71628</xdr:rowOff>
    </xdr:from>
    <xdr:to>
      <xdr:col>20</xdr:col>
      <xdr:colOff>209550</xdr:colOff>
      <xdr:row>17</xdr:row>
      <xdr:rowOff>1778</xdr:rowOff>
    </xdr:to>
    <xdr:sp macro="" textlink="">
      <xdr:nvSpPr>
        <xdr:cNvPr id="147" name="円/楕円 146"/>
        <xdr:cNvSpPr/>
      </xdr:nvSpPr>
      <xdr:spPr>
        <a:xfrm>
          <a:off x="13843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48" name="テキスト ボックス 147"/>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62484</xdr:rowOff>
    </xdr:from>
    <xdr:to>
      <xdr:col>19</xdr:col>
      <xdr:colOff>6350</xdr:colOff>
      <xdr:row>16</xdr:row>
      <xdr:rowOff>164084</xdr:rowOff>
    </xdr:to>
    <xdr:sp macro="" textlink="">
      <xdr:nvSpPr>
        <xdr:cNvPr id="149" name="円/楕円 148"/>
        <xdr:cNvSpPr/>
      </xdr:nvSpPr>
      <xdr:spPr>
        <a:xfrm>
          <a:off x="12954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2811</xdr:rowOff>
    </xdr:from>
    <xdr:ext cx="762000" cy="259045"/>
    <xdr:sp macro="" textlink="">
      <xdr:nvSpPr>
        <xdr:cNvPr id="150" name="テキスト ボックス 149"/>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類似団体平均より低い水準にある。今後も適正な給付を行う。</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138430</xdr:rowOff>
    </xdr:from>
    <xdr:to>
      <xdr:col>7</xdr:col>
      <xdr:colOff>15875</xdr:colOff>
      <xdr:row>61</xdr:row>
      <xdr:rowOff>92710</xdr:rowOff>
    </xdr:to>
    <xdr:cxnSp macro="">
      <xdr:nvCxnSpPr>
        <xdr:cNvPr id="175" name="直線コネクタ 174"/>
        <xdr:cNvCxnSpPr/>
      </xdr:nvCxnSpPr>
      <xdr:spPr>
        <a:xfrm flipV="1">
          <a:off x="4826000" y="92252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6"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7" name="直線コネクタ 176"/>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53357</xdr:rowOff>
    </xdr:from>
    <xdr:ext cx="762000" cy="259045"/>
    <xdr:sp macro="" textlink="">
      <xdr:nvSpPr>
        <xdr:cNvPr id="178"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138430</xdr:rowOff>
    </xdr:from>
    <xdr:to>
      <xdr:col>7</xdr:col>
      <xdr:colOff>104775</xdr:colOff>
      <xdr:row>53</xdr:row>
      <xdr:rowOff>138430</xdr:rowOff>
    </xdr:to>
    <xdr:cxnSp macro="">
      <xdr:nvCxnSpPr>
        <xdr:cNvPr id="179" name="直線コネクタ 178"/>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138430</xdr:rowOff>
    </xdr:from>
    <xdr:to>
      <xdr:col>7</xdr:col>
      <xdr:colOff>15875</xdr:colOff>
      <xdr:row>55</xdr:row>
      <xdr:rowOff>161290</xdr:rowOff>
    </xdr:to>
    <xdr:cxnSp macro="">
      <xdr:nvCxnSpPr>
        <xdr:cNvPr id="180" name="直線コネクタ 179"/>
        <xdr:cNvCxnSpPr/>
      </xdr:nvCxnSpPr>
      <xdr:spPr>
        <a:xfrm>
          <a:off x="3987800" y="9568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13987</xdr:rowOff>
    </xdr:from>
    <xdr:ext cx="762000" cy="259045"/>
    <xdr:sp macro="" textlink="">
      <xdr:nvSpPr>
        <xdr:cNvPr id="181" name="扶助費平均値テキスト"/>
        <xdr:cNvSpPr txBox="1"/>
      </xdr:nvSpPr>
      <xdr:spPr>
        <a:xfrm>
          <a:off x="491490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2" name="フローチャート : 判断 181"/>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138430</xdr:rowOff>
    </xdr:from>
    <xdr:to>
      <xdr:col>5</xdr:col>
      <xdr:colOff>549275</xdr:colOff>
      <xdr:row>55</xdr:row>
      <xdr:rowOff>161290</xdr:rowOff>
    </xdr:to>
    <xdr:cxnSp macro="">
      <xdr:nvCxnSpPr>
        <xdr:cNvPr id="183" name="直線コネクタ 182"/>
        <xdr:cNvCxnSpPr/>
      </xdr:nvCxnSpPr>
      <xdr:spPr>
        <a:xfrm flipV="1">
          <a:off x="3098800" y="9568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64770</xdr:rowOff>
    </xdr:from>
    <xdr:to>
      <xdr:col>5</xdr:col>
      <xdr:colOff>600075</xdr:colOff>
      <xdr:row>57</xdr:row>
      <xdr:rowOff>166370</xdr:rowOff>
    </xdr:to>
    <xdr:sp macro="" textlink="">
      <xdr:nvSpPr>
        <xdr:cNvPr id="184" name="フローチャート : 判断 183"/>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151147</xdr:rowOff>
    </xdr:from>
    <xdr:ext cx="736600" cy="259045"/>
    <xdr:sp macro="" textlink="">
      <xdr:nvSpPr>
        <xdr:cNvPr id="185" name="テキスト ボックス 184"/>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115570</xdr:rowOff>
    </xdr:from>
    <xdr:to>
      <xdr:col>4</xdr:col>
      <xdr:colOff>346075</xdr:colOff>
      <xdr:row>55</xdr:row>
      <xdr:rowOff>161290</xdr:rowOff>
    </xdr:to>
    <xdr:cxnSp macro="">
      <xdr:nvCxnSpPr>
        <xdr:cNvPr id="186" name="直線コネクタ 185"/>
        <xdr:cNvCxnSpPr/>
      </xdr:nvCxnSpPr>
      <xdr:spPr>
        <a:xfrm>
          <a:off x="2209800" y="9545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41910</xdr:rowOff>
    </xdr:from>
    <xdr:to>
      <xdr:col>4</xdr:col>
      <xdr:colOff>396875</xdr:colOff>
      <xdr:row>57</xdr:row>
      <xdr:rowOff>143510</xdr:rowOff>
    </xdr:to>
    <xdr:sp macro="" textlink="">
      <xdr:nvSpPr>
        <xdr:cNvPr id="187" name="フローチャート : 判断 186"/>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128287</xdr:rowOff>
    </xdr:from>
    <xdr:ext cx="762000" cy="259045"/>
    <xdr:sp macro="" textlink="">
      <xdr:nvSpPr>
        <xdr:cNvPr id="188" name="テキスト ボックス 187"/>
        <xdr:cNvSpPr txBox="1"/>
      </xdr:nvSpPr>
      <xdr:spPr>
        <a:xfrm>
          <a:off x="2717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115570</xdr:rowOff>
    </xdr:from>
    <xdr:to>
      <xdr:col>3</xdr:col>
      <xdr:colOff>142875</xdr:colOff>
      <xdr:row>56</xdr:row>
      <xdr:rowOff>12700</xdr:rowOff>
    </xdr:to>
    <xdr:cxnSp macro="">
      <xdr:nvCxnSpPr>
        <xdr:cNvPr id="189" name="直線コネクタ 188"/>
        <xdr:cNvCxnSpPr/>
      </xdr:nvCxnSpPr>
      <xdr:spPr>
        <a:xfrm flipV="1">
          <a:off x="1320800" y="9545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41910</xdr:rowOff>
    </xdr:from>
    <xdr:to>
      <xdr:col>3</xdr:col>
      <xdr:colOff>193675</xdr:colOff>
      <xdr:row>57</xdr:row>
      <xdr:rowOff>143510</xdr:rowOff>
    </xdr:to>
    <xdr:sp macro="" textlink="">
      <xdr:nvSpPr>
        <xdr:cNvPr id="190" name="フローチャート : 判断 189"/>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128287</xdr:rowOff>
    </xdr:from>
    <xdr:ext cx="762000" cy="259045"/>
    <xdr:sp macro="" textlink="">
      <xdr:nvSpPr>
        <xdr:cNvPr id="191" name="テキスト ボックス 190"/>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167640</xdr:rowOff>
    </xdr:from>
    <xdr:to>
      <xdr:col>1</xdr:col>
      <xdr:colOff>676275</xdr:colOff>
      <xdr:row>57</xdr:row>
      <xdr:rowOff>97790</xdr:rowOff>
    </xdr:to>
    <xdr:sp macro="" textlink="">
      <xdr:nvSpPr>
        <xdr:cNvPr id="192" name="フローチャート : 判断 191"/>
        <xdr:cNvSpPr/>
      </xdr:nvSpPr>
      <xdr:spPr>
        <a:xfrm>
          <a:off x="1270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82567</xdr:rowOff>
    </xdr:from>
    <xdr:ext cx="762000" cy="259045"/>
    <xdr:sp macro="" textlink="">
      <xdr:nvSpPr>
        <xdr:cNvPr id="193" name="テキスト ボックス 192"/>
        <xdr:cNvSpPr txBox="1"/>
      </xdr:nvSpPr>
      <xdr:spPr>
        <a:xfrm>
          <a:off x="939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110490</xdr:rowOff>
    </xdr:from>
    <xdr:to>
      <xdr:col>7</xdr:col>
      <xdr:colOff>66675</xdr:colOff>
      <xdr:row>56</xdr:row>
      <xdr:rowOff>40640</xdr:rowOff>
    </xdr:to>
    <xdr:sp macro="" textlink="">
      <xdr:nvSpPr>
        <xdr:cNvPr id="199" name="円/楕円 198"/>
        <xdr:cNvSpPr/>
      </xdr:nvSpPr>
      <xdr:spPr>
        <a:xfrm>
          <a:off x="4775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127017</xdr:rowOff>
    </xdr:from>
    <xdr:ext cx="762000" cy="259045"/>
    <xdr:sp macro="" textlink="">
      <xdr:nvSpPr>
        <xdr:cNvPr id="200" name="扶助費該当値テキスト"/>
        <xdr:cNvSpPr txBox="1"/>
      </xdr:nvSpPr>
      <xdr:spPr>
        <a:xfrm>
          <a:off x="4914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87630</xdr:rowOff>
    </xdr:from>
    <xdr:to>
      <xdr:col>5</xdr:col>
      <xdr:colOff>600075</xdr:colOff>
      <xdr:row>56</xdr:row>
      <xdr:rowOff>17780</xdr:rowOff>
    </xdr:to>
    <xdr:sp macro="" textlink="">
      <xdr:nvSpPr>
        <xdr:cNvPr id="201" name="円/楕円 200"/>
        <xdr:cNvSpPr/>
      </xdr:nvSpPr>
      <xdr:spPr>
        <a:xfrm>
          <a:off x="3937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202" name="テキスト ボックス 201"/>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110490</xdr:rowOff>
    </xdr:from>
    <xdr:to>
      <xdr:col>4</xdr:col>
      <xdr:colOff>396875</xdr:colOff>
      <xdr:row>56</xdr:row>
      <xdr:rowOff>40640</xdr:rowOff>
    </xdr:to>
    <xdr:sp macro="" textlink="">
      <xdr:nvSpPr>
        <xdr:cNvPr id="203" name="円/楕円 202"/>
        <xdr:cNvSpPr/>
      </xdr:nvSpPr>
      <xdr:spPr>
        <a:xfrm>
          <a:off x="3048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50817</xdr:rowOff>
    </xdr:from>
    <xdr:ext cx="762000" cy="259045"/>
    <xdr:sp macro="" textlink="">
      <xdr:nvSpPr>
        <xdr:cNvPr id="204" name="テキスト ボックス 203"/>
        <xdr:cNvSpPr txBox="1"/>
      </xdr:nvSpPr>
      <xdr:spPr>
        <a:xfrm>
          <a:off x="2717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64770</xdr:rowOff>
    </xdr:from>
    <xdr:to>
      <xdr:col>3</xdr:col>
      <xdr:colOff>193675</xdr:colOff>
      <xdr:row>55</xdr:row>
      <xdr:rowOff>166370</xdr:rowOff>
    </xdr:to>
    <xdr:sp macro="" textlink="">
      <xdr:nvSpPr>
        <xdr:cNvPr id="205" name="円/楕円 204"/>
        <xdr:cNvSpPr/>
      </xdr:nvSpPr>
      <xdr:spPr>
        <a:xfrm>
          <a:off x="2159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5097</xdr:rowOff>
    </xdr:from>
    <xdr:ext cx="762000" cy="259045"/>
    <xdr:sp macro="" textlink="">
      <xdr:nvSpPr>
        <xdr:cNvPr id="206" name="テキスト ボックス 205"/>
        <xdr:cNvSpPr txBox="1"/>
      </xdr:nvSpPr>
      <xdr:spPr>
        <a:xfrm>
          <a:off x="1828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7" name="円/楕円 206"/>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8" name="テキスト ボックス 207"/>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26</a:t>
          </a:r>
          <a:r>
            <a:rPr lang="ja-JP" altLang="en-US" sz="1100">
              <a:solidFill>
                <a:schemeClr val="dk1"/>
              </a:solidFill>
              <a:effectLst/>
              <a:latin typeface="+mn-lt"/>
              <a:ea typeface="+mn-ea"/>
              <a:cs typeface="+mn-cs"/>
            </a:rPr>
            <a:t>年度比で</a:t>
          </a:r>
          <a:r>
            <a:rPr lang="en-US" altLang="ja-JP" sz="1100">
              <a:solidFill>
                <a:schemeClr val="dk1"/>
              </a:solidFill>
              <a:effectLst/>
              <a:latin typeface="+mn-lt"/>
              <a:ea typeface="+mn-ea"/>
              <a:cs typeface="+mn-cs"/>
            </a:rPr>
            <a:t>3.4</a:t>
          </a:r>
          <a:r>
            <a:rPr lang="ja-JP" altLang="en-US" sz="1100">
              <a:solidFill>
                <a:schemeClr val="dk1"/>
              </a:solidFill>
              <a:effectLst/>
              <a:latin typeface="+mn-lt"/>
              <a:ea typeface="+mn-ea"/>
              <a:cs typeface="+mn-cs"/>
            </a:rPr>
            <a:t>ポイントの減となり、類似団体平均とほぼ同水準になった。</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しかし、</a:t>
          </a:r>
          <a:r>
            <a:rPr lang="ja-JP" altLang="ja-JP" sz="1100">
              <a:solidFill>
                <a:schemeClr val="dk1"/>
              </a:solidFill>
              <a:effectLst/>
              <a:latin typeface="+mn-lt"/>
              <a:ea typeface="+mn-ea"/>
              <a:cs typeface="+mn-cs"/>
            </a:rPr>
            <a:t>特別豪雪地帯の指定を受ける当町は、除雪経費がかさむことから維持補修費を押し上げることとなり、経常収支比率が類似団体を上回る結果となっており、当該経費の抑制が課題となっている。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53848</xdr:rowOff>
    </xdr:from>
    <xdr:to>
      <xdr:col>24</xdr:col>
      <xdr:colOff>31750</xdr:colOff>
      <xdr:row>60</xdr:row>
      <xdr:rowOff>81280</xdr:rowOff>
    </xdr:to>
    <xdr:cxnSp macro="">
      <xdr:nvCxnSpPr>
        <xdr:cNvPr id="233" name="直線コネクタ 232"/>
        <xdr:cNvCxnSpPr/>
      </xdr:nvCxnSpPr>
      <xdr:spPr>
        <a:xfrm flipV="1">
          <a:off x="16510000" y="9312148"/>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34"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35" name="直線コネクタ 234"/>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140225</xdr:rowOff>
    </xdr:from>
    <xdr:ext cx="762000" cy="259045"/>
    <xdr:sp macro="" textlink="">
      <xdr:nvSpPr>
        <xdr:cNvPr id="23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628650</xdr:colOff>
      <xdr:row>54</xdr:row>
      <xdr:rowOff>53848</xdr:rowOff>
    </xdr:from>
    <xdr:to>
      <xdr:col>24</xdr:col>
      <xdr:colOff>120650</xdr:colOff>
      <xdr:row>54</xdr:row>
      <xdr:rowOff>53848</xdr:rowOff>
    </xdr:to>
    <xdr:cxnSp macro="">
      <xdr:nvCxnSpPr>
        <xdr:cNvPr id="237" name="直線コネクタ 23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154432</xdr:rowOff>
    </xdr:from>
    <xdr:to>
      <xdr:col>24</xdr:col>
      <xdr:colOff>31750</xdr:colOff>
      <xdr:row>57</xdr:row>
      <xdr:rowOff>138430</xdr:rowOff>
    </xdr:to>
    <xdr:cxnSp macro="">
      <xdr:nvCxnSpPr>
        <xdr:cNvPr id="238" name="直線コネクタ 237"/>
        <xdr:cNvCxnSpPr/>
      </xdr:nvCxnSpPr>
      <xdr:spPr>
        <a:xfrm flipV="1">
          <a:off x="15671800" y="9755632"/>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80281</xdr:rowOff>
    </xdr:from>
    <xdr:ext cx="762000" cy="259045"/>
    <xdr:sp macro="" textlink="">
      <xdr:nvSpPr>
        <xdr:cNvPr id="239" name="その他平均値テキスト"/>
        <xdr:cNvSpPr txBox="1"/>
      </xdr:nvSpPr>
      <xdr:spPr>
        <a:xfrm>
          <a:off x="16598900" y="9681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40" name="フローチャート : 判断 239"/>
        <xdr:cNvSpPr/>
      </xdr:nvSpPr>
      <xdr:spPr>
        <a:xfrm>
          <a:off x="164592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26416</xdr:rowOff>
    </xdr:from>
    <xdr:to>
      <xdr:col>22</xdr:col>
      <xdr:colOff>565150</xdr:colOff>
      <xdr:row>57</xdr:row>
      <xdr:rowOff>138430</xdr:rowOff>
    </xdr:to>
    <xdr:cxnSp macro="">
      <xdr:nvCxnSpPr>
        <xdr:cNvPr id="241" name="直線コネクタ 240"/>
        <xdr:cNvCxnSpPr/>
      </xdr:nvCxnSpPr>
      <xdr:spPr>
        <a:xfrm>
          <a:off x="14782800" y="9627616"/>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2" name="フローチャート : 判断 241"/>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43" name="テキスト ボックス 242"/>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26416</xdr:rowOff>
    </xdr:from>
    <xdr:to>
      <xdr:col>21</xdr:col>
      <xdr:colOff>361950</xdr:colOff>
      <xdr:row>57</xdr:row>
      <xdr:rowOff>110998</xdr:rowOff>
    </xdr:to>
    <xdr:cxnSp macro="">
      <xdr:nvCxnSpPr>
        <xdr:cNvPr id="244" name="直線コネクタ 243"/>
        <xdr:cNvCxnSpPr/>
      </xdr:nvCxnSpPr>
      <xdr:spPr>
        <a:xfrm flipV="1">
          <a:off x="13893800" y="9627616"/>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48768</xdr:rowOff>
    </xdr:from>
    <xdr:to>
      <xdr:col>21</xdr:col>
      <xdr:colOff>412750</xdr:colOff>
      <xdr:row>56</xdr:row>
      <xdr:rowOff>150368</xdr:rowOff>
    </xdr:to>
    <xdr:sp macro="" textlink="">
      <xdr:nvSpPr>
        <xdr:cNvPr id="245" name="フローチャート : 判断 244"/>
        <xdr:cNvSpPr/>
      </xdr:nvSpPr>
      <xdr:spPr>
        <a:xfrm>
          <a:off x="14732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135145</xdr:rowOff>
    </xdr:from>
    <xdr:ext cx="762000" cy="259045"/>
    <xdr:sp macro="" textlink="">
      <xdr:nvSpPr>
        <xdr:cNvPr id="246" name="テキスト ボックス 245"/>
        <xdr:cNvSpPr txBox="1"/>
      </xdr:nvSpPr>
      <xdr:spPr>
        <a:xfrm>
          <a:off x="14401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78994</xdr:rowOff>
    </xdr:from>
    <xdr:to>
      <xdr:col>20</xdr:col>
      <xdr:colOff>158750</xdr:colOff>
      <xdr:row>57</xdr:row>
      <xdr:rowOff>110998</xdr:rowOff>
    </xdr:to>
    <xdr:cxnSp macro="">
      <xdr:nvCxnSpPr>
        <xdr:cNvPr id="247" name="直線コネクタ 246"/>
        <xdr:cNvCxnSpPr/>
      </xdr:nvCxnSpPr>
      <xdr:spPr>
        <a:xfrm>
          <a:off x="13004800" y="98516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71628</xdr:rowOff>
    </xdr:from>
    <xdr:to>
      <xdr:col>20</xdr:col>
      <xdr:colOff>209550</xdr:colOff>
      <xdr:row>57</xdr:row>
      <xdr:rowOff>1778</xdr:rowOff>
    </xdr:to>
    <xdr:sp macro="" textlink="">
      <xdr:nvSpPr>
        <xdr:cNvPr id="248" name="フローチャート : 判断 247"/>
        <xdr:cNvSpPr/>
      </xdr:nvSpPr>
      <xdr:spPr>
        <a:xfrm>
          <a:off x="13843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11955</xdr:rowOff>
    </xdr:from>
    <xdr:ext cx="762000" cy="259045"/>
    <xdr:sp macro="" textlink="">
      <xdr:nvSpPr>
        <xdr:cNvPr id="249" name="テキスト ボックス 248"/>
        <xdr:cNvSpPr txBox="1"/>
      </xdr:nvSpPr>
      <xdr:spPr>
        <a:xfrm>
          <a:off x="13512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0" name="フローチャート : 判断 249"/>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51" name="テキスト ボックス 250"/>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103632</xdr:rowOff>
    </xdr:from>
    <xdr:to>
      <xdr:col>24</xdr:col>
      <xdr:colOff>82550</xdr:colOff>
      <xdr:row>57</xdr:row>
      <xdr:rowOff>33782</xdr:rowOff>
    </xdr:to>
    <xdr:sp macro="" textlink="">
      <xdr:nvSpPr>
        <xdr:cNvPr id="257" name="円/楕円 256"/>
        <xdr:cNvSpPr/>
      </xdr:nvSpPr>
      <xdr:spPr>
        <a:xfrm>
          <a:off x="164592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120159</xdr:rowOff>
    </xdr:from>
    <xdr:ext cx="762000" cy="259045"/>
    <xdr:sp macro="" textlink="">
      <xdr:nvSpPr>
        <xdr:cNvPr id="258" name="その他該当値テキスト"/>
        <xdr:cNvSpPr txBox="1"/>
      </xdr:nvSpPr>
      <xdr:spPr>
        <a:xfrm>
          <a:off x="16598900" y="954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87630</xdr:rowOff>
    </xdr:from>
    <xdr:to>
      <xdr:col>22</xdr:col>
      <xdr:colOff>615950</xdr:colOff>
      <xdr:row>58</xdr:row>
      <xdr:rowOff>17780</xdr:rowOff>
    </xdr:to>
    <xdr:sp macro="" textlink="">
      <xdr:nvSpPr>
        <xdr:cNvPr id="259" name="円/楕円 258"/>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2557</xdr:rowOff>
    </xdr:from>
    <xdr:ext cx="736600" cy="259045"/>
    <xdr:sp macro="" textlink="">
      <xdr:nvSpPr>
        <xdr:cNvPr id="260" name="テキスト ボックス 259"/>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147066</xdr:rowOff>
    </xdr:from>
    <xdr:to>
      <xdr:col>21</xdr:col>
      <xdr:colOff>412750</xdr:colOff>
      <xdr:row>56</xdr:row>
      <xdr:rowOff>77216</xdr:rowOff>
    </xdr:to>
    <xdr:sp macro="" textlink="">
      <xdr:nvSpPr>
        <xdr:cNvPr id="261" name="円/楕円 260"/>
        <xdr:cNvSpPr/>
      </xdr:nvSpPr>
      <xdr:spPr>
        <a:xfrm>
          <a:off x="14732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87393</xdr:rowOff>
    </xdr:from>
    <xdr:ext cx="762000" cy="259045"/>
    <xdr:sp macro="" textlink="">
      <xdr:nvSpPr>
        <xdr:cNvPr id="262" name="テキスト ボックス 261"/>
        <xdr:cNvSpPr txBox="1"/>
      </xdr:nvSpPr>
      <xdr:spPr>
        <a:xfrm>
          <a:off x="14401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60198</xdr:rowOff>
    </xdr:from>
    <xdr:to>
      <xdr:col>20</xdr:col>
      <xdr:colOff>209550</xdr:colOff>
      <xdr:row>57</xdr:row>
      <xdr:rowOff>161798</xdr:rowOff>
    </xdr:to>
    <xdr:sp macro="" textlink="">
      <xdr:nvSpPr>
        <xdr:cNvPr id="263" name="円/楕円 262"/>
        <xdr:cNvSpPr/>
      </xdr:nvSpPr>
      <xdr:spPr>
        <a:xfrm>
          <a:off x="13843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146575</xdr:rowOff>
    </xdr:from>
    <xdr:ext cx="762000" cy="259045"/>
    <xdr:sp macro="" textlink="">
      <xdr:nvSpPr>
        <xdr:cNvPr id="264" name="テキスト ボックス 263"/>
        <xdr:cNvSpPr txBox="1"/>
      </xdr:nvSpPr>
      <xdr:spPr>
        <a:xfrm>
          <a:off x="13512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28194</xdr:rowOff>
    </xdr:from>
    <xdr:to>
      <xdr:col>19</xdr:col>
      <xdr:colOff>6350</xdr:colOff>
      <xdr:row>57</xdr:row>
      <xdr:rowOff>129794</xdr:rowOff>
    </xdr:to>
    <xdr:sp macro="" textlink="">
      <xdr:nvSpPr>
        <xdr:cNvPr id="265" name="円/楕円 264"/>
        <xdr:cNvSpPr/>
      </xdr:nvSpPr>
      <xdr:spPr>
        <a:xfrm>
          <a:off x="12954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114571</xdr:rowOff>
    </xdr:from>
    <xdr:ext cx="762000" cy="259045"/>
    <xdr:sp macro="" textlink="">
      <xdr:nvSpPr>
        <xdr:cNvPr id="266" name="テキスト ボックス 265"/>
        <xdr:cNvSpPr txBox="1"/>
      </xdr:nvSpPr>
      <xdr:spPr>
        <a:xfrm>
          <a:off x="12623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以前より</a:t>
          </a:r>
          <a:r>
            <a:rPr kumimoji="1" lang="ja-JP" altLang="ja-JP" sz="1100">
              <a:solidFill>
                <a:schemeClr val="dk1"/>
              </a:solidFill>
              <a:effectLst/>
              <a:latin typeface="+mn-lt"/>
              <a:ea typeface="+mn-ea"/>
              <a:cs typeface="+mn-cs"/>
            </a:rPr>
            <a:t>類似団体平均より高い水準となって</a:t>
          </a:r>
          <a:r>
            <a:rPr kumimoji="1" lang="ja-JP" altLang="en-US" sz="1100">
              <a:solidFill>
                <a:schemeClr val="dk1"/>
              </a:solidFill>
              <a:effectLst/>
              <a:latin typeface="+mn-lt"/>
              <a:ea typeface="+mn-ea"/>
              <a:cs typeface="+mn-cs"/>
            </a:rPr>
            <a:t>いた</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今年度は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ポイント減少し</a:t>
          </a:r>
          <a:r>
            <a:rPr kumimoji="1" lang="ja-JP" altLang="en-US" sz="1100">
              <a:solidFill>
                <a:schemeClr val="dk1"/>
              </a:solidFill>
              <a:effectLst/>
              <a:latin typeface="+mn-lt"/>
              <a:ea typeface="+mn-ea"/>
              <a:cs typeface="+mn-cs"/>
            </a:rPr>
            <a:t>て類似団体平均に近づいきて</a:t>
          </a:r>
          <a:r>
            <a:rPr kumimoji="1" lang="ja-JP" altLang="ja-JP" sz="1100">
              <a:solidFill>
                <a:schemeClr val="dk1"/>
              </a:solidFill>
              <a:effectLst/>
              <a:latin typeface="+mn-lt"/>
              <a:ea typeface="+mn-ea"/>
              <a:cs typeface="+mn-cs"/>
            </a:rPr>
            <a:t>いる。今後も補助金・負担金等の見直しを進め、さらなる抑制に努める。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1" name="直線コネクタ 28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2" name="テキスト ボックス 28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3" name="直線コネクタ 28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4" name="テキスト ボックス 28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5" name="直線コネクタ 28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6" name="テキスト ボックス 28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7" name="直線コネクタ 28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8" name="テキスト ボックス 28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9" name="直線コネクタ 28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0" name="テキスト ボックス 28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1" name="直線コネクタ 29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2" name="テキスト ボックス 29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141696</xdr:rowOff>
    </xdr:from>
    <xdr:to>
      <xdr:col>24</xdr:col>
      <xdr:colOff>31750</xdr:colOff>
      <xdr:row>40</xdr:row>
      <xdr:rowOff>130266</xdr:rowOff>
    </xdr:to>
    <xdr:cxnSp macro="">
      <xdr:nvCxnSpPr>
        <xdr:cNvPr id="295" name="直線コネクタ 294"/>
        <xdr:cNvCxnSpPr/>
      </xdr:nvCxnSpPr>
      <xdr:spPr>
        <a:xfrm flipV="1">
          <a:off x="16510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102343</xdr:rowOff>
    </xdr:from>
    <xdr:ext cx="762000" cy="259045"/>
    <xdr:sp macro="" textlink="">
      <xdr:nvSpPr>
        <xdr:cNvPr id="296" name="補助費等最小値テキスト"/>
        <xdr:cNvSpPr txBox="1"/>
      </xdr:nvSpPr>
      <xdr:spPr>
        <a:xfrm>
          <a:off x="16598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40</xdr:row>
      <xdr:rowOff>130266</xdr:rowOff>
    </xdr:from>
    <xdr:to>
      <xdr:col>24</xdr:col>
      <xdr:colOff>120650</xdr:colOff>
      <xdr:row>40</xdr:row>
      <xdr:rowOff>130266</xdr:rowOff>
    </xdr:to>
    <xdr:cxnSp macro="">
      <xdr:nvCxnSpPr>
        <xdr:cNvPr id="297" name="直線コネクタ 296"/>
        <xdr:cNvCxnSpPr/>
      </xdr:nvCxnSpPr>
      <xdr:spPr>
        <a:xfrm>
          <a:off x="16421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56623</xdr:rowOff>
    </xdr:from>
    <xdr:ext cx="762000" cy="259045"/>
    <xdr:sp macro="" textlink="">
      <xdr:nvSpPr>
        <xdr:cNvPr id="298"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141696</xdr:rowOff>
    </xdr:from>
    <xdr:to>
      <xdr:col>24</xdr:col>
      <xdr:colOff>120650</xdr:colOff>
      <xdr:row>33</xdr:row>
      <xdr:rowOff>141696</xdr:rowOff>
    </xdr:to>
    <xdr:cxnSp macro="">
      <xdr:nvCxnSpPr>
        <xdr:cNvPr id="299" name="直線コネクタ 298"/>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89444</xdr:rowOff>
    </xdr:from>
    <xdr:to>
      <xdr:col>24</xdr:col>
      <xdr:colOff>31750</xdr:colOff>
      <xdr:row>37</xdr:row>
      <xdr:rowOff>135164</xdr:rowOff>
    </xdr:to>
    <xdr:cxnSp macro="">
      <xdr:nvCxnSpPr>
        <xdr:cNvPr id="300" name="直線コネクタ 299"/>
        <xdr:cNvCxnSpPr/>
      </xdr:nvCxnSpPr>
      <xdr:spPr>
        <a:xfrm flipV="1">
          <a:off x="15671800" y="643309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15983</xdr:rowOff>
    </xdr:from>
    <xdr:ext cx="762000" cy="259045"/>
    <xdr:sp macro="" textlink="">
      <xdr:nvSpPr>
        <xdr:cNvPr id="301" name="補助費等平均値テキスト"/>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170906</xdr:rowOff>
    </xdr:from>
    <xdr:to>
      <xdr:col>24</xdr:col>
      <xdr:colOff>82550</xdr:colOff>
      <xdr:row>37</xdr:row>
      <xdr:rowOff>101056</xdr:rowOff>
    </xdr:to>
    <xdr:sp macro="" textlink="">
      <xdr:nvSpPr>
        <xdr:cNvPr id="302" name="フローチャート : 判断 301"/>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135164</xdr:rowOff>
    </xdr:from>
    <xdr:to>
      <xdr:col>22</xdr:col>
      <xdr:colOff>565150</xdr:colOff>
      <xdr:row>37</xdr:row>
      <xdr:rowOff>167822</xdr:rowOff>
    </xdr:to>
    <xdr:cxnSp macro="">
      <xdr:nvCxnSpPr>
        <xdr:cNvPr id="303" name="直線コネクタ 302"/>
        <xdr:cNvCxnSpPr/>
      </xdr:nvCxnSpPr>
      <xdr:spPr>
        <a:xfrm flipV="1">
          <a:off x="14782800" y="64788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92528</xdr:rowOff>
    </xdr:from>
    <xdr:to>
      <xdr:col>22</xdr:col>
      <xdr:colOff>615950</xdr:colOff>
      <xdr:row>37</xdr:row>
      <xdr:rowOff>22678</xdr:rowOff>
    </xdr:to>
    <xdr:sp macro="" textlink="">
      <xdr:nvSpPr>
        <xdr:cNvPr id="304" name="フローチャート : 判断 303"/>
        <xdr:cNvSpPr/>
      </xdr:nvSpPr>
      <xdr:spPr>
        <a:xfrm>
          <a:off x="15621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32855</xdr:rowOff>
    </xdr:from>
    <xdr:ext cx="736600" cy="259045"/>
    <xdr:sp macro="" textlink="">
      <xdr:nvSpPr>
        <xdr:cNvPr id="305" name="テキスト ボックス 304"/>
        <xdr:cNvSpPr txBox="1"/>
      </xdr:nvSpPr>
      <xdr:spPr>
        <a:xfrm>
          <a:off x="15290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154758</xdr:rowOff>
    </xdr:from>
    <xdr:to>
      <xdr:col>21</xdr:col>
      <xdr:colOff>361950</xdr:colOff>
      <xdr:row>37</xdr:row>
      <xdr:rowOff>167822</xdr:rowOff>
    </xdr:to>
    <xdr:cxnSp macro="">
      <xdr:nvCxnSpPr>
        <xdr:cNvPr id="306" name="直線コネクタ 305"/>
        <xdr:cNvCxnSpPr/>
      </xdr:nvCxnSpPr>
      <xdr:spPr>
        <a:xfrm>
          <a:off x="13893800" y="6498408"/>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66403</xdr:rowOff>
    </xdr:from>
    <xdr:to>
      <xdr:col>21</xdr:col>
      <xdr:colOff>412750</xdr:colOff>
      <xdr:row>36</xdr:row>
      <xdr:rowOff>168003</xdr:rowOff>
    </xdr:to>
    <xdr:sp macro="" textlink="">
      <xdr:nvSpPr>
        <xdr:cNvPr id="307" name="フローチャート : 判断 306"/>
        <xdr:cNvSpPr/>
      </xdr:nvSpPr>
      <xdr:spPr>
        <a:xfrm>
          <a:off x="14732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6730</xdr:rowOff>
    </xdr:from>
    <xdr:ext cx="762000" cy="259045"/>
    <xdr:sp macro="" textlink="">
      <xdr:nvSpPr>
        <xdr:cNvPr id="308" name="テキスト ボックス 307"/>
        <xdr:cNvSpPr txBox="1"/>
      </xdr:nvSpPr>
      <xdr:spPr>
        <a:xfrm>
          <a:off x="14401800" y="600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154758</xdr:rowOff>
    </xdr:from>
    <xdr:to>
      <xdr:col>20</xdr:col>
      <xdr:colOff>158750</xdr:colOff>
      <xdr:row>38</xdr:row>
      <xdr:rowOff>2903</xdr:rowOff>
    </xdr:to>
    <xdr:cxnSp macro="">
      <xdr:nvCxnSpPr>
        <xdr:cNvPr id="309" name="直線コネクタ 308"/>
        <xdr:cNvCxnSpPr/>
      </xdr:nvCxnSpPr>
      <xdr:spPr>
        <a:xfrm flipV="1">
          <a:off x="13004800" y="649840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72934</xdr:rowOff>
    </xdr:from>
    <xdr:to>
      <xdr:col>20</xdr:col>
      <xdr:colOff>209550</xdr:colOff>
      <xdr:row>37</xdr:row>
      <xdr:rowOff>3084</xdr:rowOff>
    </xdr:to>
    <xdr:sp macro="" textlink="">
      <xdr:nvSpPr>
        <xdr:cNvPr id="310" name="フローチャート : 判断 309"/>
        <xdr:cNvSpPr/>
      </xdr:nvSpPr>
      <xdr:spPr>
        <a:xfrm>
          <a:off x="13843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13261</xdr:rowOff>
    </xdr:from>
    <xdr:ext cx="762000" cy="259045"/>
    <xdr:sp macro="" textlink="">
      <xdr:nvSpPr>
        <xdr:cNvPr id="311" name="テキスト ボックス 310"/>
        <xdr:cNvSpPr txBox="1"/>
      </xdr:nvSpPr>
      <xdr:spPr>
        <a:xfrm>
          <a:off x="13512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85997</xdr:rowOff>
    </xdr:from>
    <xdr:to>
      <xdr:col>19</xdr:col>
      <xdr:colOff>6350</xdr:colOff>
      <xdr:row>37</xdr:row>
      <xdr:rowOff>16147</xdr:rowOff>
    </xdr:to>
    <xdr:sp macro="" textlink="">
      <xdr:nvSpPr>
        <xdr:cNvPr id="312" name="フローチャート : 判断 311"/>
        <xdr:cNvSpPr/>
      </xdr:nvSpPr>
      <xdr:spPr>
        <a:xfrm>
          <a:off x="12954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26324</xdr:rowOff>
    </xdr:from>
    <xdr:ext cx="762000" cy="259045"/>
    <xdr:sp macro="" textlink="">
      <xdr:nvSpPr>
        <xdr:cNvPr id="313" name="テキスト ボックス 312"/>
        <xdr:cNvSpPr txBox="1"/>
      </xdr:nvSpPr>
      <xdr:spPr>
        <a:xfrm>
          <a:off x="12623800" y="602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38644</xdr:rowOff>
    </xdr:from>
    <xdr:to>
      <xdr:col>24</xdr:col>
      <xdr:colOff>82550</xdr:colOff>
      <xdr:row>37</xdr:row>
      <xdr:rowOff>140244</xdr:rowOff>
    </xdr:to>
    <xdr:sp macro="" textlink="">
      <xdr:nvSpPr>
        <xdr:cNvPr id="319" name="円/楕円 318"/>
        <xdr:cNvSpPr/>
      </xdr:nvSpPr>
      <xdr:spPr>
        <a:xfrm>
          <a:off x="164592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10721</xdr:rowOff>
    </xdr:from>
    <xdr:ext cx="762000" cy="259045"/>
    <xdr:sp macro="" textlink="">
      <xdr:nvSpPr>
        <xdr:cNvPr id="320" name="補助費等該当値テキスト"/>
        <xdr:cNvSpPr txBox="1"/>
      </xdr:nvSpPr>
      <xdr:spPr>
        <a:xfrm>
          <a:off x="16598900" y="635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84364</xdr:rowOff>
    </xdr:from>
    <xdr:to>
      <xdr:col>22</xdr:col>
      <xdr:colOff>615950</xdr:colOff>
      <xdr:row>38</xdr:row>
      <xdr:rowOff>14514</xdr:rowOff>
    </xdr:to>
    <xdr:sp macro="" textlink="">
      <xdr:nvSpPr>
        <xdr:cNvPr id="321" name="円/楕円 320"/>
        <xdr:cNvSpPr/>
      </xdr:nvSpPr>
      <xdr:spPr>
        <a:xfrm>
          <a:off x="15621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170742</xdr:rowOff>
    </xdr:from>
    <xdr:ext cx="736600" cy="259045"/>
    <xdr:sp macro="" textlink="">
      <xdr:nvSpPr>
        <xdr:cNvPr id="322" name="テキスト ボックス 321"/>
        <xdr:cNvSpPr txBox="1"/>
      </xdr:nvSpPr>
      <xdr:spPr>
        <a:xfrm>
          <a:off x="15290800" y="651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117022</xdr:rowOff>
    </xdr:from>
    <xdr:to>
      <xdr:col>21</xdr:col>
      <xdr:colOff>412750</xdr:colOff>
      <xdr:row>38</xdr:row>
      <xdr:rowOff>47172</xdr:rowOff>
    </xdr:to>
    <xdr:sp macro="" textlink="">
      <xdr:nvSpPr>
        <xdr:cNvPr id="323" name="円/楕円 322"/>
        <xdr:cNvSpPr/>
      </xdr:nvSpPr>
      <xdr:spPr>
        <a:xfrm>
          <a:off x="14732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31949</xdr:rowOff>
    </xdr:from>
    <xdr:ext cx="762000" cy="259045"/>
    <xdr:sp macro="" textlink="">
      <xdr:nvSpPr>
        <xdr:cNvPr id="324" name="テキスト ボックス 323"/>
        <xdr:cNvSpPr txBox="1"/>
      </xdr:nvSpPr>
      <xdr:spPr>
        <a:xfrm>
          <a:off x="14401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103958</xdr:rowOff>
    </xdr:from>
    <xdr:to>
      <xdr:col>20</xdr:col>
      <xdr:colOff>209550</xdr:colOff>
      <xdr:row>38</xdr:row>
      <xdr:rowOff>34108</xdr:rowOff>
    </xdr:to>
    <xdr:sp macro="" textlink="">
      <xdr:nvSpPr>
        <xdr:cNvPr id="325" name="円/楕円 324"/>
        <xdr:cNvSpPr/>
      </xdr:nvSpPr>
      <xdr:spPr>
        <a:xfrm>
          <a:off x="13843000" y="644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18886</xdr:rowOff>
    </xdr:from>
    <xdr:ext cx="762000" cy="259045"/>
    <xdr:sp macro="" textlink="">
      <xdr:nvSpPr>
        <xdr:cNvPr id="326" name="テキスト ボックス 325"/>
        <xdr:cNvSpPr txBox="1"/>
      </xdr:nvSpPr>
      <xdr:spPr>
        <a:xfrm>
          <a:off x="13512800" y="653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123553</xdr:rowOff>
    </xdr:from>
    <xdr:to>
      <xdr:col>19</xdr:col>
      <xdr:colOff>6350</xdr:colOff>
      <xdr:row>38</xdr:row>
      <xdr:rowOff>53703</xdr:rowOff>
    </xdr:to>
    <xdr:sp macro="" textlink="">
      <xdr:nvSpPr>
        <xdr:cNvPr id="327" name="円/楕円 326"/>
        <xdr:cNvSpPr/>
      </xdr:nvSpPr>
      <xdr:spPr>
        <a:xfrm>
          <a:off x="12954000" y="64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38480</xdr:rowOff>
    </xdr:from>
    <xdr:ext cx="762000" cy="259045"/>
    <xdr:sp macro="" textlink="">
      <xdr:nvSpPr>
        <xdr:cNvPr id="328" name="テキスト ボックス 327"/>
        <xdr:cNvSpPr txBox="1"/>
      </xdr:nvSpPr>
      <xdr:spPr>
        <a:xfrm>
          <a:off x="12623800" y="655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年以降公債費の額は高い水準で推移し、経常収支比率上昇の大きな要因となっている。また、平成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年度以降、近年大型整備事業に投入した起債の元金償還が開始されたため、類似団体平均より若干高い水準となった。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今後も数値が上昇し、長期間にわたりピークが続くと思われることから、、事業計画の見直しも含めた新規地方債発行の抑制と、財政健全化計画の策定を行い適正な公債管理に努める。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133858</xdr:rowOff>
    </xdr:to>
    <xdr:cxnSp macro="">
      <xdr:nvCxnSpPr>
        <xdr:cNvPr id="353" name="直線コネクタ 352"/>
        <xdr:cNvCxnSpPr/>
      </xdr:nvCxnSpPr>
      <xdr:spPr>
        <a:xfrm flipV="1">
          <a:off x="4826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4"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5" name="直線コネクタ 354"/>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152146</xdr:rowOff>
    </xdr:from>
    <xdr:to>
      <xdr:col>7</xdr:col>
      <xdr:colOff>15875</xdr:colOff>
      <xdr:row>78</xdr:row>
      <xdr:rowOff>104139</xdr:rowOff>
    </xdr:to>
    <xdr:cxnSp macro="">
      <xdr:nvCxnSpPr>
        <xdr:cNvPr id="358" name="直線コネクタ 357"/>
        <xdr:cNvCxnSpPr/>
      </xdr:nvCxnSpPr>
      <xdr:spPr>
        <a:xfrm>
          <a:off x="3987800" y="13353796"/>
          <a:ext cx="8382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104157</xdr:rowOff>
    </xdr:from>
    <xdr:ext cx="762000" cy="259045"/>
    <xdr:sp macro="" textlink="">
      <xdr:nvSpPr>
        <xdr:cNvPr id="359" name="公債費平均値テキスト"/>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60" name="フローチャート :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152146</xdr:rowOff>
    </xdr:from>
    <xdr:to>
      <xdr:col>5</xdr:col>
      <xdr:colOff>549275</xdr:colOff>
      <xdr:row>78</xdr:row>
      <xdr:rowOff>127000</xdr:rowOff>
    </xdr:to>
    <xdr:cxnSp macro="">
      <xdr:nvCxnSpPr>
        <xdr:cNvPr id="361" name="直線コネクタ 360"/>
        <xdr:cNvCxnSpPr/>
      </xdr:nvCxnSpPr>
      <xdr:spPr>
        <a:xfrm flipV="1">
          <a:off x="3098800" y="1335379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2" name="フローチャート : 判断 361"/>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3" name="テキスト ボックス 362"/>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85852</xdr:rowOff>
    </xdr:from>
    <xdr:to>
      <xdr:col>4</xdr:col>
      <xdr:colOff>346075</xdr:colOff>
      <xdr:row>78</xdr:row>
      <xdr:rowOff>127000</xdr:rowOff>
    </xdr:to>
    <xdr:cxnSp macro="">
      <xdr:nvCxnSpPr>
        <xdr:cNvPr id="364" name="直線コネクタ 363"/>
        <xdr:cNvCxnSpPr/>
      </xdr:nvCxnSpPr>
      <xdr:spPr>
        <a:xfrm>
          <a:off x="2209800" y="134589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156211</xdr:rowOff>
    </xdr:from>
    <xdr:to>
      <xdr:col>4</xdr:col>
      <xdr:colOff>396875</xdr:colOff>
      <xdr:row>78</xdr:row>
      <xdr:rowOff>86361</xdr:rowOff>
    </xdr:to>
    <xdr:sp macro="" textlink="">
      <xdr:nvSpPr>
        <xdr:cNvPr id="365" name="フローチャート : 判断 364"/>
        <xdr:cNvSpPr/>
      </xdr:nvSpPr>
      <xdr:spPr>
        <a:xfrm>
          <a:off x="3048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96538</xdr:rowOff>
    </xdr:from>
    <xdr:ext cx="762000" cy="259045"/>
    <xdr:sp macro="" textlink="">
      <xdr:nvSpPr>
        <xdr:cNvPr id="366" name="テキスト ボックス 365"/>
        <xdr:cNvSpPr txBox="1"/>
      </xdr:nvSpPr>
      <xdr:spPr>
        <a:xfrm>
          <a:off x="2717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49276</xdr:rowOff>
    </xdr:from>
    <xdr:to>
      <xdr:col>3</xdr:col>
      <xdr:colOff>142875</xdr:colOff>
      <xdr:row>78</xdr:row>
      <xdr:rowOff>85852</xdr:rowOff>
    </xdr:to>
    <xdr:cxnSp macro="">
      <xdr:nvCxnSpPr>
        <xdr:cNvPr id="367" name="直線コネクタ 366"/>
        <xdr:cNvCxnSpPr/>
      </xdr:nvCxnSpPr>
      <xdr:spPr>
        <a:xfrm>
          <a:off x="1320800" y="134223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21337</xdr:rowOff>
    </xdr:from>
    <xdr:to>
      <xdr:col>3</xdr:col>
      <xdr:colOff>193675</xdr:colOff>
      <xdr:row>78</xdr:row>
      <xdr:rowOff>122937</xdr:rowOff>
    </xdr:to>
    <xdr:sp macro="" textlink="">
      <xdr:nvSpPr>
        <xdr:cNvPr id="368" name="フローチャート : 判断 367"/>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133114</xdr:rowOff>
    </xdr:from>
    <xdr:ext cx="762000" cy="259045"/>
    <xdr:sp macro="" textlink="">
      <xdr:nvSpPr>
        <xdr:cNvPr id="369" name="テキスト ボックス 368"/>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70" name="フローチャート : 判断 369"/>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116857</xdr:rowOff>
    </xdr:from>
    <xdr:ext cx="762000" cy="259045"/>
    <xdr:sp macro="" textlink="">
      <xdr:nvSpPr>
        <xdr:cNvPr id="371" name="テキスト ボックス 370"/>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53339</xdr:rowOff>
    </xdr:from>
    <xdr:to>
      <xdr:col>7</xdr:col>
      <xdr:colOff>66675</xdr:colOff>
      <xdr:row>78</xdr:row>
      <xdr:rowOff>154939</xdr:rowOff>
    </xdr:to>
    <xdr:sp macro="" textlink="">
      <xdr:nvSpPr>
        <xdr:cNvPr id="377" name="円/楕円 376"/>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25416</xdr:rowOff>
    </xdr:from>
    <xdr:ext cx="762000" cy="259045"/>
    <xdr:sp macro="" textlink="">
      <xdr:nvSpPr>
        <xdr:cNvPr id="378" name="公債費該当値テキスト"/>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101346</xdr:rowOff>
    </xdr:from>
    <xdr:to>
      <xdr:col>5</xdr:col>
      <xdr:colOff>600075</xdr:colOff>
      <xdr:row>78</xdr:row>
      <xdr:rowOff>31496</xdr:rowOff>
    </xdr:to>
    <xdr:sp macro="" textlink="">
      <xdr:nvSpPr>
        <xdr:cNvPr id="379" name="円/楕円 378"/>
        <xdr:cNvSpPr/>
      </xdr:nvSpPr>
      <xdr:spPr>
        <a:xfrm>
          <a:off x="3937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41673</xdr:rowOff>
    </xdr:from>
    <xdr:ext cx="736600" cy="259045"/>
    <xdr:sp macro="" textlink="">
      <xdr:nvSpPr>
        <xdr:cNvPr id="380" name="テキスト ボックス 379"/>
        <xdr:cNvSpPr txBox="1"/>
      </xdr:nvSpPr>
      <xdr:spPr>
        <a:xfrm>
          <a:off x="3606800" y="13071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76200</xdr:rowOff>
    </xdr:from>
    <xdr:to>
      <xdr:col>4</xdr:col>
      <xdr:colOff>396875</xdr:colOff>
      <xdr:row>79</xdr:row>
      <xdr:rowOff>6350</xdr:rowOff>
    </xdr:to>
    <xdr:sp macro="" textlink="">
      <xdr:nvSpPr>
        <xdr:cNvPr id="381" name="円/楕円 380"/>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162577</xdr:rowOff>
    </xdr:from>
    <xdr:ext cx="762000" cy="259045"/>
    <xdr:sp macro="" textlink="">
      <xdr:nvSpPr>
        <xdr:cNvPr id="382" name="テキスト ボックス 381"/>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35052</xdr:rowOff>
    </xdr:from>
    <xdr:to>
      <xdr:col>3</xdr:col>
      <xdr:colOff>193675</xdr:colOff>
      <xdr:row>78</xdr:row>
      <xdr:rowOff>136652</xdr:rowOff>
    </xdr:to>
    <xdr:sp macro="" textlink="">
      <xdr:nvSpPr>
        <xdr:cNvPr id="383" name="円/楕円 382"/>
        <xdr:cNvSpPr/>
      </xdr:nvSpPr>
      <xdr:spPr>
        <a:xfrm>
          <a:off x="2159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121429</xdr:rowOff>
    </xdr:from>
    <xdr:ext cx="762000" cy="259045"/>
    <xdr:sp macro="" textlink="">
      <xdr:nvSpPr>
        <xdr:cNvPr id="384" name="テキスト ボックス 383"/>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169926</xdr:rowOff>
    </xdr:from>
    <xdr:to>
      <xdr:col>1</xdr:col>
      <xdr:colOff>676275</xdr:colOff>
      <xdr:row>78</xdr:row>
      <xdr:rowOff>100076</xdr:rowOff>
    </xdr:to>
    <xdr:sp macro="" textlink="">
      <xdr:nvSpPr>
        <xdr:cNvPr id="385" name="円/楕円 384"/>
        <xdr:cNvSpPr/>
      </xdr:nvSpPr>
      <xdr:spPr>
        <a:xfrm>
          <a:off x="1270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110253</xdr:rowOff>
    </xdr:from>
    <xdr:ext cx="762000" cy="259045"/>
    <xdr:sp macro="" textlink="">
      <xdr:nvSpPr>
        <xdr:cNvPr id="386" name="テキスト ボックス 385"/>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類似団体平均より高い水準となっており、普通地方交付税の増加に伴う経常一般財源の安定</a:t>
          </a:r>
          <a:r>
            <a:rPr kumimoji="1" lang="ja-JP" altLang="en-US" sz="1100">
              <a:solidFill>
                <a:schemeClr val="dk1"/>
              </a:solidFill>
              <a:effectLst/>
              <a:latin typeface="+mn-lt"/>
              <a:ea typeface="+mn-ea"/>
              <a:cs typeface="+mn-cs"/>
            </a:rPr>
            <a:t>に対し、</a:t>
          </a:r>
          <a:r>
            <a:rPr kumimoji="1" lang="ja-JP" altLang="ja-JP" sz="1100">
              <a:solidFill>
                <a:schemeClr val="dk1"/>
              </a:solidFill>
              <a:effectLst/>
              <a:latin typeface="+mn-lt"/>
              <a:ea typeface="+mn-ea"/>
              <a:cs typeface="+mn-cs"/>
            </a:rPr>
            <a:t>特別会計への繰出金</a:t>
          </a:r>
          <a:r>
            <a:rPr kumimoji="1" lang="ja-JP" altLang="en-US" sz="1100">
              <a:solidFill>
                <a:schemeClr val="dk1"/>
              </a:solidFill>
              <a:effectLst/>
              <a:latin typeface="+mn-lt"/>
              <a:ea typeface="+mn-ea"/>
              <a:cs typeface="+mn-cs"/>
            </a:rPr>
            <a:t>等が減少し</a:t>
          </a:r>
          <a:r>
            <a:rPr kumimoji="1" lang="ja-JP" altLang="ja-JP" sz="1100">
              <a:solidFill>
                <a:schemeClr val="dk1"/>
              </a:solidFill>
              <a:effectLst/>
              <a:latin typeface="+mn-lt"/>
              <a:ea typeface="+mn-ea"/>
              <a:cs typeface="+mn-cs"/>
            </a:rPr>
            <a:t>、数値は平成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する結果となった。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、公債費の上昇が見込まれるため、公債費以外の経常経費の抑制に努めなければならない。</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8890</xdr:rowOff>
    </xdr:from>
    <xdr:to>
      <xdr:col>24</xdr:col>
      <xdr:colOff>31750</xdr:colOff>
      <xdr:row>82</xdr:row>
      <xdr:rowOff>20320</xdr:rowOff>
    </xdr:to>
    <xdr:cxnSp macro="">
      <xdr:nvCxnSpPr>
        <xdr:cNvPr id="414" name="直線コネクタ 413"/>
        <xdr:cNvCxnSpPr/>
      </xdr:nvCxnSpPr>
      <xdr:spPr>
        <a:xfrm flipV="1">
          <a:off x="16510000" y="1269619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5"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16" name="直線コネクタ 415"/>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95267</xdr:rowOff>
    </xdr:from>
    <xdr:ext cx="762000" cy="259045"/>
    <xdr:sp macro="" textlink="">
      <xdr:nvSpPr>
        <xdr:cNvPr id="417" name="公債費以外最大値テキスト"/>
        <xdr:cNvSpPr txBox="1"/>
      </xdr:nvSpPr>
      <xdr:spPr>
        <a:xfrm>
          <a:off x="16598900" y="1243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628650</xdr:colOff>
      <xdr:row>74</xdr:row>
      <xdr:rowOff>8890</xdr:rowOff>
    </xdr:from>
    <xdr:to>
      <xdr:col>24</xdr:col>
      <xdr:colOff>120650</xdr:colOff>
      <xdr:row>74</xdr:row>
      <xdr:rowOff>8890</xdr:rowOff>
    </xdr:to>
    <xdr:cxnSp macro="">
      <xdr:nvCxnSpPr>
        <xdr:cNvPr id="418" name="直線コネクタ 417"/>
        <xdr:cNvCxnSpPr/>
      </xdr:nvCxnSpPr>
      <xdr:spPr>
        <a:xfrm>
          <a:off x="16421100" y="1269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111761</xdr:rowOff>
    </xdr:from>
    <xdr:to>
      <xdr:col>24</xdr:col>
      <xdr:colOff>31750</xdr:colOff>
      <xdr:row>81</xdr:row>
      <xdr:rowOff>43180</xdr:rowOff>
    </xdr:to>
    <xdr:cxnSp macro="">
      <xdr:nvCxnSpPr>
        <xdr:cNvPr id="419" name="直線コネクタ 418"/>
        <xdr:cNvCxnSpPr/>
      </xdr:nvCxnSpPr>
      <xdr:spPr>
        <a:xfrm flipV="1">
          <a:off x="15671800" y="13656311"/>
          <a:ext cx="8382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1288</xdr:rowOff>
    </xdr:from>
    <xdr:ext cx="762000" cy="259045"/>
    <xdr:sp macro="" textlink="">
      <xdr:nvSpPr>
        <xdr:cNvPr id="420"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1" name="フローチャート : 判断 420"/>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12700</xdr:rowOff>
    </xdr:from>
    <xdr:to>
      <xdr:col>22</xdr:col>
      <xdr:colOff>565150</xdr:colOff>
      <xdr:row>81</xdr:row>
      <xdr:rowOff>43180</xdr:rowOff>
    </xdr:to>
    <xdr:cxnSp macro="">
      <xdr:nvCxnSpPr>
        <xdr:cNvPr id="422" name="直線コネクタ 421"/>
        <xdr:cNvCxnSpPr/>
      </xdr:nvCxnSpPr>
      <xdr:spPr>
        <a:xfrm>
          <a:off x="14782800" y="1355725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22861</xdr:rowOff>
    </xdr:from>
    <xdr:to>
      <xdr:col>22</xdr:col>
      <xdr:colOff>615950</xdr:colOff>
      <xdr:row>78</xdr:row>
      <xdr:rowOff>124461</xdr:rowOff>
    </xdr:to>
    <xdr:sp macro="" textlink="">
      <xdr:nvSpPr>
        <xdr:cNvPr id="423" name="フローチャート : 判断 422"/>
        <xdr:cNvSpPr/>
      </xdr:nvSpPr>
      <xdr:spPr>
        <a:xfrm>
          <a:off x="15621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134638</xdr:rowOff>
    </xdr:from>
    <xdr:ext cx="736600" cy="259045"/>
    <xdr:sp macro="" textlink="">
      <xdr:nvSpPr>
        <xdr:cNvPr id="424" name="テキスト ボックス 423"/>
        <xdr:cNvSpPr txBox="1"/>
      </xdr:nvSpPr>
      <xdr:spPr>
        <a:xfrm>
          <a:off x="15290800" y="13164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12700</xdr:rowOff>
    </xdr:from>
    <xdr:to>
      <xdr:col>21</xdr:col>
      <xdr:colOff>361950</xdr:colOff>
      <xdr:row>79</xdr:row>
      <xdr:rowOff>62230</xdr:rowOff>
    </xdr:to>
    <xdr:cxnSp macro="">
      <xdr:nvCxnSpPr>
        <xdr:cNvPr id="425" name="直線コネクタ 424"/>
        <xdr:cNvCxnSpPr/>
      </xdr:nvCxnSpPr>
      <xdr:spPr>
        <a:xfrm flipV="1">
          <a:off x="13893800" y="135572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6" name="フローチャート : 判断 425"/>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27" name="テキスト ボックス 426"/>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161289</xdr:rowOff>
    </xdr:from>
    <xdr:to>
      <xdr:col>20</xdr:col>
      <xdr:colOff>158750</xdr:colOff>
      <xdr:row>79</xdr:row>
      <xdr:rowOff>62230</xdr:rowOff>
    </xdr:to>
    <xdr:cxnSp macro="">
      <xdr:nvCxnSpPr>
        <xdr:cNvPr id="428" name="直線コネクタ 427"/>
        <xdr:cNvCxnSpPr/>
      </xdr:nvCxnSpPr>
      <xdr:spPr>
        <a:xfrm>
          <a:off x="13004800" y="135343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80011</xdr:rowOff>
    </xdr:from>
    <xdr:to>
      <xdr:col>20</xdr:col>
      <xdr:colOff>209550</xdr:colOff>
      <xdr:row>78</xdr:row>
      <xdr:rowOff>10161</xdr:rowOff>
    </xdr:to>
    <xdr:sp macro="" textlink="">
      <xdr:nvSpPr>
        <xdr:cNvPr id="429" name="フローチャート : 判断 428"/>
        <xdr:cNvSpPr/>
      </xdr:nvSpPr>
      <xdr:spPr>
        <a:xfrm>
          <a:off x="13843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20338</xdr:rowOff>
    </xdr:from>
    <xdr:ext cx="762000" cy="259045"/>
    <xdr:sp macro="" textlink="">
      <xdr:nvSpPr>
        <xdr:cNvPr id="430" name="テキスト ボックス 429"/>
        <xdr:cNvSpPr txBox="1"/>
      </xdr:nvSpPr>
      <xdr:spPr>
        <a:xfrm>
          <a:off x="13512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64770</xdr:rowOff>
    </xdr:from>
    <xdr:to>
      <xdr:col>19</xdr:col>
      <xdr:colOff>6350</xdr:colOff>
      <xdr:row>77</xdr:row>
      <xdr:rowOff>166370</xdr:rowOff>
    </xdr:to>
    <xdr:sp macro="" textlink="">
      <xdr:nvSpPr>
        <xdr:cNvPr id="431" name="フローチャート : 判断 430"/>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5097</xdr:rowOff>
    </xdr:from>
    <xdr:ext cx="762000" cy="259045"/>
    <xdr:sp macro="" textlink="">
      <xdr:nvSpPr>
        <xdr:cNvPr id="432" name="テキスト ボックス 431"/>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60961</xdr:rowOff>
    </xdr:from>
    <xdr:to>
      <xdr:col>24</xdr:col>
      <xdr:colOff>82550</xdr:colOff>
      <xdr:row>79</xdr:row>
      <xdr:rowOff>162561</xdr:rowOff>
    </xdr:to>
    <xdr:sp macro="" textlink="">
      <xdr:nvSpPr>
        <xdr:cNvPr id="438" name="円/楕円 437"/>
        <xdr:cNvSpPr/>
      </xdr:nvSpPr>
      <xdr:spPr>
        <a:xfrm>
          <a:off x="164592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33038</xdr:rowOff>
    </xdr:from>
    <xdr:ext cx="762000" cy="259045"/>
    <xdr:sp macro="" textlink="">
      <xdr:nvSpPr>
        <xdr:cNvPr id="439" name="公債費以外該当値テキスト"/>
        <xdr:cNvSpPr txBox="1"/>
      </xdr:nvSpPr>
      <xdr:spPr>
        <a:xfrm>
          <a:off x="16598900" y="135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163830</xdr:rowOff>
    </xdr:from>
    <xdr:to>
      <xdr:col>22</xdr:col>
      <xdr:colOff>615950</xdr:colOff>
      <xdr:row>81</xdr:row>
      <xdr:rowOff>93980</xdr:rowOff>
    </xdr:to>
    <xdr:sp macro="" textlink="">
      <xdr:nvSpPr>
        <xdr:cNvPr id="440" name="円/楕円 439"/>
        <xdr:cNvSpPr/>
      </xdr:nvSpPr>
      <xdr:spPr>
        <a:xfrm>
          <a:off x="15621000" y="1387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78757</xdr:rowOff>
    </xdr:from>
    <xdr:ext cx="736600" cy="259045"/>
    <xdr:sp macro="" textlink="">
      <xdr:nvSpPr>
        <xdr:cNvPr id="441" name="テキスト ボックス 440"/>
        <xdr:cNvSpPr txBox="1"/>
      </xdr:nvSpPr>
      <xdr:spPr>
        <a:xfrm>
          <a:off x="15290800" y="13966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133350</xdr:rowOff>
    </xdr:from>
    <xdr:to>
      <xdr:col>21</xdr:col>
      <xdr:colOff>412750</xdr:colOff>
      <xdr:row>79</xdr:row>
      <xdr:rowOff>63500</xdr:rowOff>
    </xdr:to>
    <xdr:sp macro="" textlink="">
      <xdr:nvSpPr>
        <xdr:cNvPr id="442" name="円/楕円 441"/>
        <xdr:cNvSpPr/>
      </xdr:nvSpPr>
      <xdr:spPr>
        <a:xfrm>
          <a:off x="14732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48277</xdr:rowOff>
    </xdr:from>
    <xdr:ext cx="762000" cy="259045"/>
    <xdr:sp macro="" textlink="">
      <xdr:nvSpPr>
        <xdr:cNvPr id="443" name="テキスト ボックス 442"/>
        <xdr:cNvSpPr txBox="1"/>
      </xdr:nvSpPr>
      <xdr:spPr>
        <a:xfrm>
          <a:off x="14401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11430</xdr:rowOff>
    </xdr:from>
    <xdr:to>
      <xdr:col>20</xdr:col>
      <xdr:colOff>209550</xdr:colOff>
      <xdr:row>79</xdr:row>
      <xdr:rowOff>113030</xdr:rowOff>
    </xdr:to>
    <xdr:sp macro="" textlink="">
      <xdr:nvSpPr>
        <xdr:cNvPr id="444" name="円/楕円 443"/>
        <xdr:cNvSpPr/>
      </xdr:nvSpPr>
      <xdr:spPr>
        <a:xfrm>
          <a:off x="13843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97807</xdr:rowOff>
    </xdr:from>
    <xdr:ext cx="762000" cy="259045"/>
    <xdr:sp macro="" textlink="">
      <xdr:nvSpPr>
        <xdr:cNvPr id="445" name="テキスト ボックス 444"/>
        <xdr:cNvSpPr txBox="1"/>
      </xdr:nvSpPr>
      <xdr:spPr>
        <a:xfrm>
          <a:off x="13512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110489</xdr:rowOff>
    </xdr:from>
    <xdr:to>
      <xdr:col>19</xdr:col>
      <xdr:colOff>6350</xdr:colOff>
      <xdr:row>79</xdr:row>
      <xdr:rowOff>40639</xdr:rowOff>
    </xdr:to>
    <xdr:sp macro="" textlink="">
      <xdr:nvSpPr>
        <xdr:cNvPr id="446" name="円/楕円 445"/>
        <xdr:cNvSpPr/>
      </xdr:nvSpPr>
      <xdr:spPr>
        <a:xfrm>
          <a:off x="12954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25416</xdr:rowOff>
    </xdr:from>
    <xdr:ext cx="762000" cy="259045"/>
    <xdr:sp macro="" textlink="">
      <xdr:nvSpPr>
        <xdr:cNvPr id="447" name="テキスト ボックス 446"/>
        <xdr:cNvSpPr txBox="1"/>
      </xdr:nvSpPr>
      <xdr:spPr>
        <a:xfrm>
          <a:off x="12623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福島県磐梯町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171411</xdr:rowOff>
    </xdr:from>
    <xdr:to>
      <xdr:col>4</xdr:col>
      <xdr:colOff>1117600</xdr:colOff>
      <xdr:row>19</xdr:row>
      <xdr:rowOff>98229</xdr:rowOff>
    </xdr:to>
    <xdr:cxnSp macro="">
      <xdr:nvCxnSpPr>
        <xdr:cNvPr id="44" name="直線コネクタ 43"/>
        <xdr:cNvCxnSpPr/>
      </xdr:nvCxnSpPr>
      <xdr:spPr bwMode="auto">
        <a:xfrm flipV="1">
          <a:off x="5651500" y="1933536"/>
          <a:ext cx="0" cy="146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70306</xdr:rowOff>
    </xdr:from>
    <xdr:ext cx="762000" cy="259045"/>
    <xdr:sp macro="" textlink="">
      <xdr:nvSpPr>
        <xdr:cNvPr id="45" name="人口1人当たり決算額の推移最小値テキスト130"/>
        <xdr:cNvSpPr txBox="1"/>
      </xdr:nvSpPr>
      <xdr:spPr>
        <a:xfrm>
          <a:off x="5740400" y="33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80,103</a:t>
          </a:r>
          <a:endParaRPr kumimoji="1" lang="ja-JP" altLang="en-US" sz="1000" b="1">
            <a:latin typeface="ＭＳ Ｐゴシック"/>
          </a:endParaRPr>
        </a:p>
      </xdr:txBody>
    </xdr:sp>
    <xdr:clientData/>
  </xdr:oneCellAnchor>
  <xdr:twoCellAnchor>
    <xdr:from>
      <xdr:col>4</xdr:col>
      <xdr:colOff>1028700</xdr:colOff>
      <xdr:row>19</xdr:row>
      <xdr:rowOff>98229</xdr:rowOff>
    </xdr:from>
    <xdr:to>
      <xdr:col>5</xdr:col>
      <xdr:colOff>73025</xdr:colOff>
      <xdr:row>19</xdr:row>
      <xdr:rowOff>98229</xdr:rowOff>
    </xdr:to>
    <xdr:cxnSp macro="">
      <xdr:nvCxnSpPr>
        <xdr:cNvPr id="46" name="直線コネクタ 45"/>
        <xdr:cNvCxnSpPr/>
      </xdr:nvCxnSpPr>
      <xdr:spPr bwMode="auto">
        <a:xfrm>
          <a:off x="5562600" y="340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86338</xdr:rowOff>
    </xdr:from>
    <xdr:ext cx="762000" cy="259045"/>
    <xdr:sp macro="" textlink="">
      <xdr:nvSpPr>
        <xdr:cNvPr id="47" name="人口1人当たり決算額の推移最大値テキスト130"/>
        <xdr:cNvSpPr txBox="1"/>
      </xdr:nvSpPr>
      <xdr:spPr>
        <a:xfrm>
          <a:off x="5740400" y="167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851,687</a:t>
          </a:r>
          <a:endParaRPr kumimoji="1" lang="ja-JP" altLang="en-US" sz="1000" b="1">
            <a:latin typeface="ＭＳ Ｐゴシック"/>
          </a:endParaRPr>
        </a:p>
      </xdr:txBody>
    </xdr:sp>
    <xdr:clientData/>
  </xdr:oneCellAnchor>
  <xdr:twoCellAnchor>
    <xdr:from>
      <xdr:col>4</xdr:col>
      <xdr:colOff>1028700</xdr:colOff>
      <xdr:row>10</xdr:row>
      <xdr:rowOff>171411</xdr:rowOff>
    </xdr:from>
    <xdr:to>
      <xdr:col>5</xdr:col>
      <xdr:colOff>73025</xdr:colOff>
      <xdr:row>10</xdr:row>
      <xdr:rowOff>171411</xdr:rowOff>
    </xdr:to>
    <xdr:cxnSp macro="">
      <xdr:nvCxnSpPr>
        <xdr:cNvPr id="48" name="直線コネクタ 47"/>
        <xdr:cNvCxnSpPr/>
      </xdr:nvCxnSpPr>
      <xdr:spPr bwMode="auto">
        <a:xfrm>
          <a:off x="5562600" y="1933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166298</xdr:rowOff>
    </xdr:from>
    <xdr:to>
      <xdr:col>4</xdr:col>
      <xdr:colOff>1117600</xdr:colOff>
      <xdr:row>18</xdr:row>
      <xdr:rowOff>17255</xdr:rowOff>
    </xdr:to>
    <xdr:cxnSp macro="">
      <xdr:nvCxnSpPr>
        <xdr:cNvPr id="49" name="直線コネクタ 48"/>
        <xdr:cNvCxnSpPr/>
      </xdr:nvCxnSpPr>
      <xdr:spPr bwMode="auto">
        <a:xfrm flipV="1">
          <a:off x="5003800" y="3128573"/>
          <a:ext cx="647700" cy="22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154024</xdr:rowOff>
    </xdr:from>
    <xdr:ext cx="762000" cy="259045"/>
    <xdr:sp macro="" textlink="">
      <xdr:nvSpPr>
        <xdr:cNvPr id="50" name="人口1人当たり決算額の推移平均値テキスト130"/>
        <xdr:cNvSpPr txBox="1"/>
      </xdr:nvSpPr>
      <xdr:spPr>
        <a:xfrm>
          <a:off x="5740400" y="3116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10497</xdr:rowOff>
    </xdr:from>
    <xdr:to>
      <xdr:col>5</xdr:col>
      <xdr:colOff>34925</xdr:colOff>
      <xdr:row>18</xdr:row>
      <xdr:rowOff>112097</xdr:rowOff>
    </xdr:to>
    <xdr:sp macro="" textlink="">
      <xdr:nvSpPr>
        <xdr:cNvPr id="51" name="フローチャート : 判断 50"/>
        <xdr:cNvSpPr/>
      </xdr:nvSpPr>
      <xdr:spPr bwMode="auto">
        <a:xfrm>
          <a:off x="56007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17255</xdr:rowOff>
    </xdr:from>
    <xdr:to>
      <xdr:col>4</xdr:col>
      <xdr:colOff>469900</xdr:colOff>
      <xdr:row>18</xdr:row>
      <xdr:rowOff>47689</xdr:rowOff>
    </xdr:to>
    <xdr:cxnSp macro="">
      <xdr:nvCxnSpPr>
        <xdr:cNvPr id="52" name="直線コネクタ 51"/>
        <xdr:cNvCxnSpPr/>
      </xdr:nvCxnSpPr>
      <xdr:spPr bwMode="auto">
        <a:xfrm flipV="1">
          <a:off x="4305300" y="3150980"/>
          <a:ext cx="698500" cy="30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171239</xdr:rowOff>
    </xdr:from>
    <xdr:to>
      <xdr:col>4</xdr:col>
      <xdr:colOff>520700</xdr:colOff>
      <xdr:row>18</xdr:row>
      <xdr:rowOff>101389</xdr:rowOff>
    </xdr:to>
    <xdr:sp macro="" textlink="">
      <xdr:nvSpPr>
        <xdr:cNvPr id="53" name="フローチャート : 判断 52"/>
        <xdr:cNvSpPr/>
      </xdr:nvSpPr>
      <xdr:spPr bwMode="auto">
        <a:xfrm>
          <a:off x="4953000" y="3133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86165</xdr:rowOff>
    </xdr:from>
    <xdr:ext cx="736600" cy="259045"/>
    <xdr:sp macro="" textlink="">
      <xdr:nvSpPr>
        <xdr:cNvPr id="54" name="テキスト ボックス 53"/>
        <xdr:cNvSpPr txBox="1"/>
      </xdr:nvSpPr>
      <xdr:spPr>
        <a:xfrm>
          <a:off x="4622800" y="3219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47689</xdr:rowOff>
    </xdr:from>
    <xdr:to>
      <xdr:col>3</xdr:col>
      <xdr:colOff>904875</xdr:colOff>
      <xdr:row>18</xdr:row>
      <xdr:rowOff>53099</xdr:rowOff>
    </xdr:to>
    <xdr:cxnSp macro="">
      <xdr:nvCxnSpPr>
        <xdr:cNvPr id="55" name="直線コネクタ 54"/>
        <xdr:cNvCxnSpPr/>
      </xdr:nvCxnSpPr>
      <xdr:spPr bwMode="auto">
        <a:xfrm flipV="1">
          <a:off x="3606800" y="3181414"/>
          <a:ext cx="698500" cy="5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7111</xdr:rowOff>
    </xdr:from>
    <xdr:to>
      <xdr:col>3</xdr:col>
      <xdr:colOff>955675</xdr:colOff>
      <xdr:row>18</xdr:row>
      <xdr:rowOff>108711</xdr:rowOff>
    </xdr:to>
    <xdr:sp macro="" textlink="">
      <xdr:nvSpPr>
        <xdr:cNvPr id="56" name="フローチャート : 判断 55"/>
        <xdr:cNvSpPr/>
      </xdr:nvSpPr>
      <xdr:spPr bwMode="auto">
        <a:xfrm>
          <a:off x="4254500" y="314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93488</xdr:rowOff>
    </xdr:from>
    <xdr:ext cx="762000" cy="259045"/>
    <xdr:sp macro="" textlink="">
      <xdr:nvSpPr>
        <xdr:cNvPr id="57" name="テキスト ボックス 56"/>
        <xdr:cNvSpPr txBox="1"/>
      </xdr:nvSpPr>
      <xdr:spPr>
        <a:xfrm>
          <a:off x="3924300" y="322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53099</xdr:rowOff>
    </xdr:from>
    <xdr:to>
      <xdr:col>3</xdr:col>
      <xdr:colOff>206375</xdr:colOff>
      <xdr:row>18</xdr:row>
      <xdr:rowOff>68499</xdr:rowOff>
    </xdr:to>
    <xdr:cxnSp macro="">
      <xdr:nvCxnSpPr>
        <xdr:cNvPr id="58" name="直線コネクタ 57"/>
        <xdr:cNvCxnSpPr/>
      </xdr:nvCxnSpPr>
      <xdr:spPr bwMode="auto">
        <a:xfrm flipV="1">
          <a:off x="2908300" y="3186824"/>
          <a:ext cx="698500" cy="15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11144</xdr:rowOff>
    </xdr:from>
    <xdr:to>
      <xdr:col>3</xdr:col>
      <xdr:colOff>257175</xdr:colOff>
      <xdr:row>18</xdr:row>
      <xdr:rowOff>112744</xdr:rowOff>
    </xdr:to>
    <xdr:sp macro="" textlink="">
      <xdr:nvSpPr>
        <xdr:cNvPr id="59" name="フローチャート : 判断 58"/>
        <xdr:cNvSpPr/>
      </xdr:nvSpPr>
      <xdr:spPr bwMode="auto">
        <a:xfrm>
          <a:off x="3556000" y="314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97521</xdr:rowOff>
    </xdr:from>
    <xdr:ext cx="762000" cy="259045"/>
    <xdr:sp macro="" textlink="">
      <xdr:nvSpPr>
        <xdr:cNvPr id="60" name="テキスト ボックス 59"/>
        <xdr:cNvSpPr txBox="1"/>
      </xdr:nvSpPr>
      <xdr:spPr>
        <a:xfrm>
          <a:off x="3225800" y="323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2134</xdr:rowOff>
    </xdr:from>
    <xdr:to>
      <xdr:col>2</xdr:col>
      <xdr:colOff>692150</xdr:colOff>
      <xdr:row>18</xdr:row>
      <xdr:rowOff>103734</xdr:rowOff>
    </xdr:to>
    <xdr:sp macro="" textlink="">
      <xdr:nvSpPr>
        <xdr:cNvPr id="61" name="フローチャート : 判断 60"/>
        <xdr:cNvSpPr/>
      </xdr:nvSpPr>
      <xdr:spPr bwMode="auto">
        <a:xfrm>
          <a:off x="2857500" y="3135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113911</xdr:rowOff>
    </xdr:from>
    <xdr:ext cx="762000" cy="259045"/>
    <xdr:sp macro="" textlink="">
      <xdr:nvSpPr>
        <xdr:cNvPr id="62" name="テキスト ボックス 61"/>
        <xdr:cNvSpPr txBox="1"/>
      </xdr:nvSpPr>
      <xdr:spPr>
        <a:xfrm>
          <a:off x="2527300" y="2904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115498</xdr:rowOff>
    </xdr:from>
    <xdr:to>
      <xdr:col>5</xdr:col>
      <xdr:colOff>34925</xdr:colOff>
      <xdr:row>18</xdr:row>
      <xdr:rowOff>45648</xdr:rowOff>
    </xdr:to>
    <xdr:sp macro="" textlink="">
      <xdr:nvSpPr>
        <xdr:cNvPr id="68" name="円/楕円 67"/>
        <xdr:cNvSpPr/>
      </xdr:nvSpPr>
      <xdr:spPr bwMode="auto">
        <a:xfrm>
          <a:off x="5600700" y="3077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132025</xdr:rowOff>
    </xdr:from>
    <xdr:ext cx="762000" cy="259045"/>
    <xdr:sp macro="" textlink="">
      <xdr:nvSpPr>
        <xdr:cNvPr id="69" name="人口1人当たり決算額の推移該当値テキスト130"/>
        <xdr:cNvSpPr txBox="1"/>
      </xdr:nvSpPr>
      <xdr:spPr>
        <a:xfrm>
          <a:off x="5740400" y="292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224,371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137905</xdr:rowOff>
    </xdr:from>
    <xdr:to>
      <xdr:col>4</xdr:col>
      <xdr:colOff>520700</xdr:colOff>
      <xdr:row>18</xdr:row>
      <xdr:rowOff>68055</xdr:rowOff>
    </xdr:to>
    <xdr:sp macro="" textlink="">
      <xdr:nvSpPr>
        <xdr:cNvPr id="70" name="円/楕円 69"/>
        <xdr:cNvSpPr/>
      </xdr:nvSpPr>
      <xdr:spPr bwMode="auto">
        <a:xfrm>
          <a:off x="4953000" y="3100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78232</xdr:rowOff>
    </xdr:from>
    <xdr:ext cx="736600" cy="259045"/>
    <xdr:sp macro="" textlink="">
      <xdr:nvSpPr>
        <xdr:cNvPr id="71" name="テキスト ボックス 70"/>
        <xdr:cNvSpPr txBox="1"/>
      </xdr:nvSpPr>
      <xdr:spPr>
        <a:xfrm>
          <a:off x="4622800" y="286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212,609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168339</xdr:rowOff>
    </xdr:from>
    <xdr:to>
      <xdr:col>3</xdr:col>
      <xdr:colOff>955675</xdr:colOff>
      <xdr:row>18</xdr:row>
      <xdr:rowOff>98489</xdr:rowOff>
    </xdr:to>
    <xdr:sp macro="" textlink="">
      <xdr:nvSpPr>
        <xdr:cNvPr id="72" name="円/楕円 71"/>
        <xdr:cNvSpPr/>
      </xdr:nvSpPr>
      <xdr:spPr bwMode="auto">
        <a:xfrm>
          <a:off x="4254500" y="3130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108666</xdr:rowOff>
    </xdr:from>
    <xdr:ext cx="762000" cy="259045"/>
    <xdr:sp macro="" textlink="">
      <xdr:nvSpPr>
        <xdr:cNvPr id="73" name="テキスト ボックス 72"/>
        <xdr:cNvSpPr txBox="1"/>
      </xdr:nvSpPr>
      <xdr:spPr>
        <a:xfrm>
          <a:off x="3924300" y="2899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196,633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2299</xdr:rowOff>
    </xdr:from>
    <xdr:to>
      <xdr:col>3</xdr:col>
      <xdr:colOff>257175</xdr:colOff>
      <xdr:row>18</xdr:row>
      <xdr:rowOff>103899</xdr:rowOff>
    </xdr:to>
    <xdr:sp macro="" textlink="">
      <xdr:nvSpPr>
        <xdr:cNvPr id="74" name="円/楕円 73"/>
        <xdr:cNvSpPr/>
      </xdr:nvSpPr>
      <xdr:spPr bwMode="auto">
        <a:xfrm>
          <a:off x="3556000" y="3136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114076</xdr:rowOff>
    </xdr:from>
    <xdr:ext cx="762000" cy="259045"/>
    <xdr:sp macro="" textlink="">
      <xdr:nvSpPr>
        <xdr:cNvPr id="75" name="テキスト ボックス 74"/>
        <xdr:cNvSpPr txBox="1"/>
      </xdr:nvSpPr>
      <xdr:spPr>
        <a:xfrm>
          <a:off x="3225800" y="290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193,793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17699</xdr:rowOff>
    </xdr:from>
    <xdr:to>
      <xdr:col>2</xdr:col>
      <xdr:colOff>692150</xdr:colOff>
      <xdr:row>18</xdr:row>
      <xdr:rowOff>119299</xdr:rowOff>
    </xdr:to>
    <xdr:sp macro="" textlink="">
      <xdr:nvSpPr>
        <xdr:cNvPr id="76" name="円/楕円 75"/>
        <xdr:cNvSpPr/>
      </xdr:nvSpPr>
      <xdr:spPr bwMode="auto">
        <a:xfrm>
          <a:off x="2857500" y="3151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104076</xdr:rowOff>
    </xdr:from>
    <xdr:ext cx="762000" cy="259045"/>
    <xdr:sp macro="" textlink="">
      <xdr:nvSpPr>
        <xdr:cNvPr id="77" name="テキスト ボックス 76"/>
        <xdr:cNvSpPr txBox="1"/>
      </xdr:nvSpPr>
      <xdr:spPr>
        <a:xfrm>
          <a:off x="2527300" y="32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185,709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26972</xdr:rowOff>
    </xdr:from>
    <xdr:to>
      <xdr:col>4</xdr:col>
      <xdr:colOff>1117600</xdr:colOff>
      <xdr:row>37</xdr:row>
      <xdr:rowOff>342471</xdr:rowOff>
    </xdr:to>
    <xdr:cxnSp macro="">
      <xdr:nvCxnSpPr>
        <xdr:cNvPr id="104" name="直線コネクタ 103"/>
        <xdr:cNvCxnSpPr/>
      </xdr:nvCxnSpPr>
      <xdr:spPr bwMode="auto">
        <a:xfrm flipV="1">
          <a:off x="5651500" y="5951522"/>
          <a:ext cx="0" cy="151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314548</xdr:rowOff>
    </xdr:from>
    <xdr:ext cx="762000" cy="259045"/>
    <xdr:sp macro="" textlink="">
      <xdr:nvSpPr>
        <xdr:cNvPr id="105" name="人口1人当たり決算額の推移最小値テキスト445"/>
        <xdr:cNvSpPr txBox="1"/>
      </xdr:nvSpPr>
      <xdr:spPr>
        <a:xfrm>
          <a:off x="5740400" y="743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-88,277</a:t>
          </a:r>
          <a:endParaRPr kumimoji="1" lang="ja-JP" altLang="en-US" sz="1000" b="1">
            <a:latin typeface="ＭＳ Ｐゴシック"/>
          </a:endParaRPr>
        </a:p>
      </xdr:txBody>
    </xdr:sp>
    <xdr:clientData/>
  </xdr:oneCellAnchor>
  <xdr:twoCellAnchor>
    <xdr:from>
      <xdr:col>4</xdr:col>
      <xdr:colOff>1028700</xdr:colOff>
      <xdr:row>37</xdr:row>
      <xdr:rowOff>342471</xdr:rowOff>
    </xdr:from>
    <xdr:to>
      <xdr:col>5</xdr:col>
      <xdr:colOff>73025</xdr:colOff>
      <xdr:row>37</xdr:row>
      <xdr:rowOff>342471</xdr:rowOff>
    </xdr:to>
    <xdr:cxnSp macro="">
      <xdr:nvCxnSpPr>
        <xdr:cNvPr id="106" name="直線コネクタ 105"/>
        <xdr:cNvCxnSpPr/>
      </xdr:nvCxnSpPr>
      <xdr:spPr bwMode="auto">
        <a:xfrm>
          <a:off x="5562600" y="74671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284799</xdr:rowOff>
    </xdr:from>
    <xdr:ext cx="762000" cy="259045"/>
    <xdr:sp macro="" textlink="">
      <xdr:nvSpPr>
        <xdr:cNvPr id="107" name="人口1人当たり決算額の推移最大値テキスト445"/>
        <xdr:cNvSpPr txBox="1"/>
      </xdr:nvSpPr>
      <xdr:spPr>
        <a:xfrm>
          <a:off x="5740400" y="569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110,627</a:t>
          </a:r>
          <a:endParaRPr kumimoji="1" lang="ja-JP" altLang="en-US" sz="1000" b="1">
            <a:latin typeface="ＭＳ Ｐゴシック"/>
          </a:endParaRPr>
        </a:p>
      </xdr:txBody>
    </xdr:sp>
    <xdr:clientData/>
  </xdr:oneCellAnchor>
  <xdr:twoCellAnchor>
    <xdr:from>
      <xdr:col>4</xdr:col>
      <xdr:colOff>1028700</xdr:colOff>
      <xdr:row>33</xdr:row>
      <xdr:rowOff>26972</xdr:rowOff>
    </xdr:from>
    <xdr:to>
      <xdr:col>5</xdr:col>
      <xdr:colOff>73025</xdr:colOff>
      <xdr:row>33</xdr:row>
      <xdr:rowOff>26972</xdr:rowOff>
    </xdr:to>
    <xdr:cxnSp macro="">
      <xdr:nvCxnSpPr>
        <xdr:cNvPr id="108" name="直線コネクタ 107"/>
        <xdr:cNvCxnSpPr/>
      </xdr:nvCxnSpPr>
      <xdr:spPr bwMode="auto">
        <a:xfrm>
          <a:off x="5562600" y="595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48209</xdr:rowOff>
    </xdr:from>
    <xdr:to>
      <xdr:col>4</xdr:col>
      <xdr:colOff>1117600</xdr:colOff>
      <xdr:row>35</xdr:row>
      <xdr:rowOff>85067</xdr:rowOff>
    </xdr:to>
    <xdr:cxnSp macro="">
      <xdr:nvCxnSpPr>
        <xdr:cNvPr id="109" name="直線コネクタ 108"/>
        <xdr:cNvCxnSpPr/>
      </xdr:nvCxnSpPr>
      <xdr:spPr bwMode="auto">
        <a:xfrm flipV="1">
          <a:off x="5003800" y="6658559"/>
          <a:ext cx="647700" cy="36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72237</xdr:rowOff>
    </xdr:from>
    <xdr:ext cx="762000" cy="259045"/>
    <xdr:sp macro="" textlink="">
      <xdr:nvSpPr>
        <xdr:cNvPr id="110" name="人口1人当たり決算額の推移平均値テキスト445"/>
        <xdr:cNvSpPr txBox="1"/>
      </xdr:nvSpPr>
      <xdr:spPr>
        <a:xfrm>
          <a:off x="5740400" y="6339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227160</xdr:rowOff>
    </xdr:from>
    <xdr:to>
      <xdr:col>5</xdr:col>
      <xdr:colOff>34925</xdr:colOff>
      <xdr:row>34</xdr:row>
      <xdr:rowOff>328760</xdr:rowOff>
    </xdr:to>
    <xdr:sp macro="" textlink="">
      <xdr:nvSpPr>
        <xdr:cNvPr id="111" name="フローチャート : 判断 110"/>
        <xdr:cNvSpPr/>
      </xdr:nvSpPr>
      <xdr:spPr bwMode="auto">
        <a:xfrm>
          <a:off x="5600700" y="6494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85067</xdr:rowOff>
    </xdr:from>
    <xdr:to>
      <xdr:col>4</xdr:col>
      <xdr:colOff>469900</xdr:colOff>
      <xdr:row>35</xdr:row>
      <xdr:rowOff>93533</xdr:rowOff>
    </xdr:to>
    <xdr:cxnSp macro="">
      <xdr:nvCxnSpPr>
        <xdr:cNvPr id="112" name="直線コネクタ 111"/>
        <xdr:cNvCxnSpPr/>
      </xdr:nvCxnSpPr>
      <xdr:spPr bwMode="auto">
        <a:xfrm flipV="1">
          <a:off x="4305300" y="6695417"/>
          <a:ext cx="698500" cy="8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228737</xdr:rowOff>
    </xdr:from>
    <xdr:to>
      <xdr:col>4</xdr:col>
      <xdr:colOff>520700</xdr:colOff>
      <xdr:row>34</xdr:row>
      <xdr:rowOff>330337</xdr:rowOff>
    </xdr:to>
    <xdr:sp macro="" textlink="">
      <xdr:nvSpPr>
        <xdr:cNvPr id="113" name="フローチャート : 判断 112"/>
        <xdr:cNvSpPr/>
      </xdr:nvSpPr>
      <xdr:spPr bwMode="auto">
        <a:xfrm>
          <a:off x="4953000" y="6496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340514</xdr:rowOff>
    </xdr:from>
    <xdr:ext cx="736600" cy="259045"/>
    <xdr:sp macro="" textlink="">
      <xdr:nvSpPr>
        <xdr:cNvPr id="114" name="テキスト ボックス 113"/>
        <xdr:cNvSpPr txBox="1"/>
      </xdr:nvSpPr>
      <xdr:spPr>
        <a:xfrm>
          <a:off x="4622800" y="6265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93533</xdr:rowOff>
    </xdr:from>
    <xdr:to>
      <xdr:col>3</xdr:col>
      <xdr:colOff>904875</xdr:colOff>
      <xdr:row>35</xdr:row>
      <xdr:rowOff>96246</xdr:rowOff>
    </xdr:to>
    <xdr:cxnSp macro="">
      <xdr:nvCxnSpPr>
        <xdr:cNvPr id="115" name="直線コネクタ 114"/>
        <xdr:cNvCxnSpPr/>
      </xdr:nvCxnSpPr>
      <xdr:spPr bwMode="auto">
        <a:xfrm flipV="1">
          <a:off x="3606800" y="6703883"/>
          <a:ext cx="698500" cy="2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184099</xdr:rowOff>
    </xdr:from>
    <xdr:to>
      <xdr:col>3</xdr:col>
      <xdr:colOff>955675</xdr:colOff>
      <xdr:row>34</xdr:row>
      <xdr:rowOff>285699</xdr:rowOff>
    </xdr:to>
    <xdr:sp macro="" textlink="">
      <xdr:nvSpPr>
        <xdr:cNvPr id="116" name="フローチャート : 判断 115"/>
        <xdr:cNvSpPr/>
      </xdr:nvSpPr>
      <xdr:spPr bwMode="auto">
        <a:xfrm>
          <a:off x="4254500" y="64515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295876</xdr:rowOff>
    </xdr:from>
    <xdr:ext cx="762000" cy="259045"/>
    <xdr:sp macro="" textlink="">
      <xdr:nvSpPr>
        <xdr:cNvPr id="117" name="テキスト ボックス 116"/>
        <xdr:cNvSpPr txBox="1"/>
      </xdr:nvSpPr>
      <xdr:spPr>
        <a:xfrm>
          <a:off x="3924300" y="622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81905</xdr:rowOff>
    </xdr:from>
    <xdr:to>
      <xdr:col>3</xdr:col>
      <xdr:colOff>206375</xdr:colOff>
      <xdr:row>35</xdr:row>
      <xdr:rowOff>96246</xdr:rowOff>
    </xdr:to>
    <xdr:cxnSp macro="">
      <xdr:nvCxnSpPr>
        <xdr:cNvPr id="118" name="直線コネクタ 117"/>
        <xdr:cNvCxnSpPr/>
      </xdr:nvCxnSpPr>
      <xdr:spPr bwMode="auto">
        <a:xfrm>
          <a:off x="2908300" y="6692255"/>
          <a:ext cx="698500" cy="14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176906</xdr:rowOff>
    </xdr:from>
    <xdr:to>
      <xdr:col>3</xdr:col>
      <xdr:colOff>257175</xdr:colOff>
      <xdr:row>34</xdr:row>
      <xdr:rowOff>278505</xdr:rowOff>
    </xdr:to>
    <xdr:sp macro="" textlink="">
      <xdr:nvSpPr>
        <xdr:cNvPr id="119" name="フローチャート : 判断 118"/>
        <xdr:cNvSpPr/>
      </xdr:nvSpPr>
      <xdr:spPr bwMode="auto">
        <a:xfrm>
          <a:off x="3556000" y="6444356"/>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288683</xdr:rowOff>
    </xdr:from>
    <xdr:ext cx="762000" cy="259045"/>
    <xdr:sp macro="" textlink="">
      <xdr:nvSpPr>
        <xdr:cNvPr id="120" name="テキスト ボックス 119"/>
        <xdr:cNvSpPr txBox="1"/>
      </xdr:nvSpPr>
      <xdr:spPr>
        <a:xfrm>
          <a:off x="3225800" y="621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156309</xdr:rowOff>
    </xdr:from>
    <xdr:to>
      <xdr:col>2</xdr:col>
      <xdr:colOff>692150</xdr:colOff>
      <xdr:row>34</xdr:row>
      <xdr:rowOff>257909</xdr:rowOff>
    </xdr:to>
    <xdr:sp macro="" textlink="">
      <xdr:nvSpPr>
        <xdr:cNvPr id="121" name="フローチャート : 判断 120"/>
        <xdr:cNvSpPr/>
      </xdr:nvSpPr>
      <xdr:spPr bwMode="auto">
        <a:xfrm>
          <a:off x="2857500" y="6423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268086</xdr:rowOff>
    </xdr:from>
    <xdr:ext cx="762000" cy="259045"/>
    <xdr:sp macro="" textlink="">
      <xdr:nvSpPr>
        <xdr:cNvPr id="122" name="テキスト ボックス 121"/>
        <xdr:cNvSpPr txBox="1"/>
      </xdr:nvSpPr>
      <xdr:spPr>
        <a:xfrm>
          <a:off x="2527300" y="619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340309</xdr:rowOff>
    </xdr:from>
    <xdr:to>
      <xdr:col>5</xdr:col>
      <xdr:colOff>34925</xdr:colOff>
      <xdr:row>35</xdr:row>
      <xdr:rowOff>99009</xdr:rowOff>
    </xdr:to>
    <xdr:sp macro="" textlink="">
      <xdr:nvSpPr>
        <xdr:cNvPr id="128" name="円/楕円 127"/>
        <xdr:cNvSpPr/>
      </xdr:nvSpPr>
      <xdr:spPr bwMode="auto">
        <a:xfrm>
          <a:off x="5600700" y="6607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312386</xdr:rowOff>
    </xdr:from>
    <xdr:ext cx="762000" cy="259045"/>
    <xdr:sp macro="" textlink="">
      <xdr:nvSpPr>
        <xdr:cNvPr id="129" name="人口1人当たり決算額の推移該当値テキスト445"/>
        <xdr:cNvSpPr txBox="1"/>
      </xdr:nvSpPr>
      <xdr:spPr>
        <a:xfrm>
          <a:off x="5740400" y="6579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17,840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34267</xdr:rowOff>
    </xdr:from>
    <xdr:to>
      <xdr:col>4</xdr:col>
      <xdr:colOff>520700</xdr:colOff>
      <xdr:row>35</xdr:row>
      <xdr:rowOff>135867</xdr:rowOff>
    </xdr:to>
    <xdr:sp macro="" textlink="">
      <xdr:nvSpPr>
        <xdr:cNvPr id="130" name="円/楕円 129"/>
        <xdr:cNvSpPr/>
      </xdr:nvSpPr>
      <xdr:spPr bwMode="auto">
        <a:xfrm>
          <a:off x="4953000" y="6644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120644</xdr:rowOff>
    </xdr:from>
    <xdr:ext cx="736600" cy="259045"/>
    <xdr:sp macro="" textlink="">
      <xdr:nvSpPr>
        <xdr:cNvPr id="131" name="テキスト ボックス 130"/>
        <xdr:cNvSpPr txBox="1"/>
      </xdr:nvSpPr>
      <xdr:spPr>
        <a:xfrm>
          <a:off x="4622800" y="6730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42733</xdr:rowOff>
    </xdr:from>
    <xdr:to>
      <xdr:col>3</xdr:col>
      <xdr:colOff>955675</xdr:colOff>
      <xdr:row>35</xdr:row>
      <xdr:rowOff>144333</xdr:rowOff>
    </xdr:to>
    <xdr:sp macro="" textlink="">
      <xdr:nvSpPr>
        <xdr:cNvPr id="132" name="円/楕円 131"/>
        <xdr:cNvSpPr/>
      </xdr:nvSpPr>
      <xdr:spPr bwMode="auto">
        <a:xfrm>
          <a:off x="4254500" y="6653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129110</xdr:rowOff>
    </xdr:from>
    <xdr:ext cx="762000" cy="259045"/>
    <xdr:sp macro="" textlink="">
      <xdr:nvSpPr>
        <xdr:cNvPr id="133" name="テキスト ボックス 132"/>
        <xdr:cNvSpPr txBox="1"/>
      </xdr:nvSpPr>
      <xdr:spPr>
        <a:xfrm>
          <a:off x="3924300" y="673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45446</xdr:rowOff>
    </xdr:from>
    <xdr:to>
      <xdr:col>3</xdr:col>
      <xdr:colOff>257175</xdr:colOff>
      <xdr:row>35</xdr:row>
      <xdr:rowOff>147046</xdr:rowOff>
    </xdr:to>
    <xdr:sp macro="" textlink="">
      <xdr:nvSpPr>
        <xdr:cNvPr id="134" name="円/楕円 133"/>
        <xdr:cNvSpPr/>
      </xdr:nvSpPr>
      <xdr:spPr bwMode="auto">
        <a:xfrm>
          <a:off x="3556000" y="6655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131823</xdr:rowOff>
    </xdr:from>
    <xdr:ext cx="762000" cy="259045"/>
    <xdr:sp macro="" textlink="">
      <xdr:nvSpPr>
        <xdr:cNvPr id="135" name="テキスト ボックス 134"/>
        <xdr:cNvSpPr txBox="1"/>
      </xdr:nvSpPr>
      <xdr:spPr>
        <a:xfrm>
          <a:off x="3225800" y="674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31105</xdr:rowOff>
    </xdr:from>
    <xdr:to>
      <xdr:col>2</xdr:col>
      <xdr:colOff>692150</xdr:colOff>
      <xdr:row>35</xdr:row>
      <xdr:rowOff>132705</xdr:rowOff>
    </xdr:to>
    <xdr:sp macro="" textlink="">
      <xdr:nvSpPr>
        <xdr:cNvPr id="136" name="円/楕円 135"/>
        <xdr:cNvSpPr/>
      </xdr:nvSpPr>
      <xdr:spPr bwMode="auto">
        <a:xfrm>
          <a:off x="2857500" y="6641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117482</xdr:rowOff>
    </xdr:from>
    <xdr:ext cx="762000" cy="259045"/>
    <xdr:sp macro="" textlink="">
      <xdr:nvSpPr>
        <xdr:cNvPr id="137" name="テキスト ボックス 136"/>
        <xdr:cNvSpPr txBox="1"/>
      </xdr:nvSpPr>
      <xdr:spPr>
        <a:xfrm>
          <a:off x="2527300" y="672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福島県磐梯町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3,627
3,618
59.77
6,095,761
5,865,753
190,736
2,180,708
6,628,945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53.5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85545</xdr:rowOff>
    </xdr:from>
    <xdr:to>
      <xdr:col>6</xdr:col>
      <xdr:colOff>510540</xdr:colOff>
      <xdr:row>38</xdr:row>
      <xdr:rowOff>80580</xdr:rowOff>
    </xdr:to>
    <xdr:cxnSp macro="">
      <xdr:nvCxnSpPr>
        <xdr:cNvPr id="55" name="直線コネクタ 54"/>
        <xdr:cNvCxnSpPr/>
      </xdr:nvCxnSpPr>
      <xdr:spPr>
        <a:xfrm flipV="1">
          <a:off x="4633595" y="5229045"/>
          <a:ext cx="1270" cy="136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84407</xdr:rowOff>
    </xdr:from>
    <xdr:ext cx="534377" cy="259045"/>
    <xdr:sp macro="" textlink="">
      <xdr:nvSpPr>
        <xdr:cNvPr id="56" name="人件費最小値テキスト"/>
        <xdr:cNvSpPr txBox="1"/>
      </xdr:nvSpPr>
      <xdr:spPr>
        <a:xfrm>
          <a:off x="4686300" y="65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71,034</a:t>
          </a:r>
          <a:endParaRPr kumimoji="1" lang="ja-JP" altLang="en-US" sz="1000" b="1">
            <a:latin typeface="ＭＳ Ｐゴシック"/>
          </a:endParaRPr>
        </a:p>
      </xdr:txBody>
    </xdr:sp>
    <xdr:clientData/>
  </xdr:oneCellAnchor>
  <xdr:twoCellAnchor>
    <xdr:from>
      <xdr:col>6</xdr:col>
      <xdr:colOff>422275</xdr:colOff>
      <xdr:row>38</xdr:row>
      <xdr:rowOff>80580</xdr:rowOff>
    </xdr:from>
    <xdr:to>
      <xdr:col>6</xdr:col>
      <xdr:colOff>600075</xdr:colOff>
      <xdr:row>38</xdr:row>
      <xdr:rowOff>80580</xdr:rowOff>
    </xdr:to>
    <xdr:cxnSp macro="">
      <xdr:nvCxnSpPr>
        <xdr:cNvPr id="57" name="直線コネクタ 56"/>
        <xdr:cNvCxnSpPr/>
      </xdr:nvCxnSpPr>
      <xdr:spPr>
        <a:xfrm>
          <a:off x="4546600" y="659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32222</xdr:rowOff>
    </xdr:from>
    <xdr:ext cx="599010" cy="259045"/>
    <xdr:sp macro="" textlink="">
      <xdr:nvSpPr>
        <xdr:cNvPr id="58" name="人件費最大値テキスト"/>
        <xdr:cNvSpPr txBox="1"/>
      </xdr:nvSpPr>
      <xdr:spPr>
        <a:xfrm>
          <a:off x="4686300" y="500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788,428</a:t>
          </a:r>
          <a:endParaRPr kumimoji="1" lang="ja-JP" altLang="en-US" sz="1000" b="1">
            <a:latin typeface="ＭＳ Ｐゴシック"/>
          </a:endParaRPr>
        </a:p>
      </xdr:txBody>
    </xdr:sp>
    <xdr:clientData/>
  </xdr:oneCellAnchor>
  <xdr:twoCellAnchor>
    <xdr:from>
      <xdr:col>6</xdr:col>
      <xdr:colOff>422275</xdr:colOff>
      <xdr:row>30</xdr:row>
      <xdr:rowOff>85545</xdr:rowOff>
    </xdr:from>
    <xdr:to>
      <xdr:col>6</xdr:col>
      <xdr:colOff>600075</xdr:colOff>
      <xdr:row>30</xdr:row>
      <xdr:rowOff>85545</xdr:rowOff>
    </xdr:to>
    <xdr:cxnSp macro="">
      <xdr:nvCxnSpPr>
        <xdr:cNvPr id="59" name="直線コネクタ 58"/>
        <xdr:cNvCxnSpPr/>
      </xdr:nvCxnSpPr>
      <xdr:spPr>
        <a:xfrm>
          <a:off x="4546600" y="522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40181</xdr:rowOff>
    </xdr:from>
    <xdr:to>
      <xdr:col>6</xdr:col>
      <xdr:colOff>511175</xdr:colOff>
      <xdr:row>37</xdr:row>
      <xdr:rowOff>47694</xdr:rowOff>
    </xdr:to>
    <xdr:cxnSp macro="">
      <xdr:nvCxnSpPr>
        <xdr:cNvPr id="60" name="直線コネクタ 59"/>
        <xdr:cNvCxnSpPr/>
      </xdr:nvCxnSpPr>
      <xdr:spPr>
        <a:xfrm>
          <a:off x="3797300" y="6383831"/>
          <a:ext cx="838200" cy="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30919</xdr:rowOff>
    </xdr:from>
    <xdr:ext cx="599010" cy="259045"/>
    <xdr:sp macro="" textlink="">
      <xdr:nvSpPr>
        <xdr:cNvPr id="61" name="人件費平均値テキスト"/>
        <xdr:cNvSpPr txBox="1"/>
      </xdr:nvSpPr>
      <xdr:spPr>
        <a:xfrm>
          <a:off x="4686300" y="63745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52492</xdr:rowOff>
    </xdr:from>
    <xdr:to>
      <xdr:col>6</xdr:col>
      <xdr:colOff>561975</xdr:colOff>
      <xdr:row>37</xdr:row>
      <xdr:rowOff>154092</xdr:rowOff>
    </xdr:to>
    <xdr:sp macro="" textlink="">
      <xdr:nvSpPr>
        <xdr:cNvPr id="62" name="フローチャート : 判断 61"/>
        <xdr:cNvSpPr/>
      </xdr:nvSpPr>
      <xdr:spPr>
        <a:xfrm>
          <a:off x="45847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40181</xdr:rowOff>
    </xdr:from>
    <xdr:to>
      <xdr:col>5</xdr:col>
      <xdr:colOff>358775</xdr:colOff>
      <xdr:row>37</xdr:row>
      <xdr:rowOff>85427</xdr:rowOff>
    </xdr:to>
    <xdr:cxnSp macro="">
      <xdr:nvCxnSpPr>
        <xdr:cNvPr id="63" name="直線コネクタ 62"/>
        <xdr:cNvCxnSpPr/>
      </xdr:nvCxnSpPr>
      <xdr:spPr>
        <a:xfrm flipV="1">
          <a:off x="2908300" y="6383831"/>
          <a:ext cx="889000" cy="4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38581</xdr:rowOff>
    </xdr:from>
    <xdr:to>
      <xdr:col>5</xdr:col>
      <xdr:colOff>409575</xdr:colOff>
      <xdr:row>37</xdr:row>
      <xdr:rowOff>140181</xdr:rowOff>
    </xdr:to>
    <xdr:sp macro="" textlink="">
      <xdr:nvSpPr>
        <xdr:cNvPr id="64" name="フローチャート : 判断 63"/>
        <xdr:cNvSpPr/>
      </xdr:nvSpPr>
      <xdr:spPr>
        <a:xfrm>
          <a:off x="3746500" y="638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131308</xdr:rowOff>
    </xdr:from>
    <xdr:ext cx="599010" cy="259045"/>
    <xdr:sp macro="" textlink="">
      <xdr:nvSpPr>
        <xdr:cNvPr id="65" name="テキスト ボックス 64"/>
        <xdr:cNvSpPr txBox="1"/>
      </xdr:nvSpPr>
      <xdr:spPr>
        <a:xfrm>
          <a:off x="3497794" y="6474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85427</xdr:rowOff>
    </xdr:from>
    <xdr:to>
      <xdr:col>4</xdr:col>
      <xdr:colOff>155575</xdr:colOff>
      <xdr:row>37</xdr:row>
      <xdr:rowOff>92157</xdr:rowOff>
    </xdr:to>
    <xdr:cxnSp macro="">
      <xdr:nvCxnSpPr>
        <xdr:cNvPr id="66" name="直線コネクタ 65"/>
        <xdr:cNvCxnSpPr/>
      </xdr:nvCxnSpPr>
      <xdr:spPr>
        <a:xfrm flipV="1">
          <a:off x="2019300" y="6429077"/>
          <a:ext cx="889000" cy="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39547</xdr:rowOff>
    </xdr:from>
    <xdr:to>
      <xdr:col>4</xdr:col>
      <xdr:colOff>206375</xdr:colOff>
      <xdr:row>37</xdr:row>
      <xdr:rowOff>141147</xdr:rowOff>
    </xdr:to>
    <xdr:sp macro="" textlink="">
      <xdr:nvSpPr>
        <xdr:cNvPr id="67" name="フローチャート : 判断 66"/>
        <xdr:cNvSpPr/>
      </xdr:nvSpPr>
      <xdr:spPr>
        <a:xfrm>
          <a:off x="2857500" y="638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132274</xdr:rowOff>
    </xdr:from>
    <xdr:ext cx="599010" cy="259045"/>
    <xdr:sp macro="" textlink="">
      <xdr:nvSpPr>
        <xdr:cNvPr id="68" name="テキスト ボックス 67"/>
        <xdr:cNvSpPr txBox="1"/>
      </xdr:nvSpPr>
      <xdr:spPr>
        <a:xfrm>
          <a:off x="2608794" y="647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155,907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92157</xdr:rowOff>
    </xdr:from>
    <xdr:to>
      <xdr:col>2</xdr:col>
      <xdr:colOff>638175</xdr:colOff>
      <xdr:row>37</xdr:row>
      <xdr:rowOff>109370</xdr:rowOff>
    </xdr:to>
    <xdr:cxnSp macro="">
      <xdr:nvCxnSpPr>
        <xdr:cNvPr id="69" name="直線コネクタ 68"/>
        <xdr:cNvCxnSpPr/>
      </xdr:nvCxnSpPr>
      <xdr:spPr>
        <a:xfrm flipV="1">
          <a:off x="1130300" y="6435807"/>
          <a:ext cx="889000" cy="1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41917</xdr:rowOff>
    </xdr:from>
    <xdr:to>
      <xdr:col>3</xdr:col>
      <xdr:colOff>3175</xdr:colOff>
      <xdr:row>37</xdr:row>
      <xdr:rowOff>143517</xdr:rowOff>
    </xdr:to>
    <xdr:sp macro="" textlink="">
      <xdr:nvSpPr>
        <xdr:cNvPr id="70" name="フローチャート : 判断 69"/>
        <xdr:cNvSpPr/>
      </xdr:nvSpPr>
      <xdr:spPr>
        <a:xfrm>
          <a:off x="1968500" y="6385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134644</xdr:rowOff>
    </xdr:from>
    <xdr:ext cx="599010" cy="259045"/>
    <xdr:sp macro="" textlink="">
      <xdr:nvSpPr>
        <xdr:cNvPr id="71" name="テキスト ボックス 70"/>
        <xdr:cNvSpPr txBox="1"/>
      </xdr:nvSpPr>
      <xdr:spPr>
        <a:xfrm>
          <a:off x="1719794" y="647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154,663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34432</xdr:rowOff>
    </xdr:from>
    <xdr:to>
      <xdr:col>1</xdr:col>
      <xdr:colOff>485775</xdr:colOff>
      <xdr:row>37</xdr:row>
      <xdr:rowOff>136032</xdr:rowOff>
    </xdr:to>
    <xdr:sp macro="" textlink="">
      <xdr:nvSpPr>
        <xdr:cNvPr id="72" name="フローチャート : 判断 71"/>
        <xdr:cNvSpPr/>
      </xdr:nvSpPr>
      <xdr:spPr>
        <a:xfrm>
          <a:off x="1079500" y="637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152559</xdr:rowOff>
    </xdr:from>
    <xdr:ext cx="599010" cy="259045"/>
    <xdr:sp macro="" textlink="">
      <xdr:nvSpPr>
        <xdr:cNvPr id="73" name="テキスト ボックス 72"/>
        <xdr:cNvSpPr txBox="1"/>
      </xdr:nvSpPr>
      <xdr:spPr>
        <a:xfrm>
          <a:off x="830794" y="615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168344</xdr:rowOff>
    </xdr:from>
    <xdr:to>
      <xdr:col>6</xdr:col>
      <xdr:colOff>561975</xdr:colOff>
      <xdr:row>37</xdr:row>
      <xdr:rowOff>98494</xdr:rowOff>
    </xdr:to>
    <xdr:sp macro="" textlink="">
      <xdr:nvSpPr>
        <xdr:cNvPr id="79" name="円/楕円 78"/>
        <xdr:cNvSpPr/>
      </xdr:nvSpPr>
      <xdr:spPr>
        <a:xfrm>
          <a:off x="4584700" y="634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19771</xdr:rowOff>
    </xdr:from>
    <xdr:ext cx="599010" cy="259045"/>
    <xdr:sp macro="" textlink="">
      <xdr:nvSpPr>
        <xdr:cNvPr id="80" name="人件費該当値テキスト"/>
        <xdr:cNvSpPr txBox="1"/>
      </xdr:nvSpPr>
      <xdr:spPr>
        <a:xfrm>
          <a:off x="4686300" y="619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178,297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160831</xdr:rowOff>
    </xdr:from>
    <xdr:to>
      <xdr:col>5</xdr:col>
      <xdr:colOff>409575</xdr:colOff>
      <xdr:row>37</xdr:row>
      <xdr:rowOff>90981</xdr:rowOff>
    </xdr:to>
    <xdr:sp macro="" textlink="">
      <xdr:nvSpPr>
        <xdr:cNvPr id="81" name="円/楕円 80"/>
        <xdr:cNvSpPr/>
      </xdr:nvSpPr>
      <xdr:spPr>
        <a:xfrm>
          <a:off x="3746500" y="633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107508</xdr:rowOff>
    </xdr:from>
    <xdr:ext cx="599010" cy="259045"/>
    <xdr:sp macro="" textlink="">
      <xdr:nvSpPr>
        <xdr:cNvPr id="82" name="テキスト ボックス 81"/>
        <xdr:cNvSpPr txBox="1"/>
      </xdr:nvSpPr>
      <xdr:spPr>
        <a:xfrm>
          <a:off x="3497794" y="610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182,241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34627</xdr:rowOff>
    </xdr:from>
    <xdr:to>
      <xdr:col>4</xdr:col>
      <xdr:colOff>206375</xdr:colOff>
      <xdr:row>37</xdr:row>
      <xdr:rowOff>136227</xdr:rowOff>
    </xdr:to>
    <xdr:sp macro="" textlink="">
      <xdr:nvSpPr>
        <xdr:cNvPr id="83" name="円/楕円 82"/>
        <xdr:cNvSpPr/>
      </xdr:nvSpPr>
      <xdr:spPr>
        <a:xfrm>
          <a:off x="2857500" y="637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152754</xdr:rowOff>
    </xdr:from>
    <xdr:ext cx="599010" cy="259045"/>
    <xdr:sp macro="" textlink="">
      <xdr:nvSpPr>
        <xdr:cNvPr id="84" name="テキスト ボックス 83"/>
        <xdr:cNvSpPr txBox="1"/>
      </xdr:nvSpPr>
      <xdr:spPr>
        <a:xfrm>
          <a:off x="2608794" y="6153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158,490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41357</xdr:rowOff>
    </xdr:from>
    <xdr:to>
      <xdr:col>3</xdr:col>
      <xdr:colOff>3175</xdr:colOff>
      <xdr:row>37</xdr:row>
      <xdr:rowOff>142957</xdr:rowOff>
    </xdr:to>
    <xdr:sp macro="" textlink="">
      <xdr:nvSpPr>
        <xdr:cNvPr id="85" name="円/楕円 84"/>
        <xdr:cNvSpPr/>
      </xdr:nvSpPr>
      <xdr:spPr>
        <a:xfrm>
          <a:off x="1968500" y="638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159484</xdr:rowOff>
    </xdr:from>
    <xdr:ext cx="599010" cy="259045"/>
    <xdr:sp macro="" textlink="">
      <xdr:nvSpPr>
        <xdr:cNvPr id="86" name="テキスト ボックス 85"/>
        <xdr:cNvSpPr txBox="1"/>
      </xdr:nvSpPr>
      <xdr:spPr>
        <a:xfrm>
          <a:off x="1719794" y="6160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154,957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58570</xdr:rowOff>
    </xdr:from>
    <xdr:to>
      <xdr:col>1</xdr:col>
      <xdr:colOff>485775</xdr:colOff>
      <xdr:row>37</xdr:row>
      <xdr:rowOff>160170</xdr:rowOff>
    </xdr:to>
    <xdr:sp macro="" textlink="">
      <xdr:nvSpPr>
        <xdr:cNvPr id="87" name="円/楕円 86"/>
        <xdr:cNvSpPr/>
      </xdr:nvSpPr>
      <xdr:spPr>
        <a:xfrm>
          <a:off x="1079500" y="640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151298</xdr:rowOff>
    </xdr:from>
    <xdr:ext cx="599010" cy="259045"/>
    <xdr:sp macro="" textlink="">
      <xdr:nvSpPr>
        <xdr:cNvPr id="88" name="テキスト ボックス 87"/>
        <xdr:cNvSpPr txBox="1"/>
      </xdr:nvSpPr>
      <xdr:spPr>
        <a:xfrm>
          <a:off x="830794" y="64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0" name="テキスト ボックス 99"/>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2" name="テキスト ボックス 101"/>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4" name="テキスト ボックス 103"/>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6" name="テキスト ボックス 10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124982</xdr:rowOff>
    </xdr:from>
    <xdr:to>
      <xdr:col>6</xdr:col>
      <xdr:colOff>510540</xdr:colOff>
      <xdr:row>57</xdr:row>
      <xdr:rowOff>154174</xdr:rowOff>
    </xdr:to>
    <xdr:cxnSp macro="">
      <xdr:nvCxnSpPr>
        <xdr:cNvPr id="108" name="直線コネクタ 107"/>
        <xdr:cNvCxnSpPr/>
      </xdr:nvCxnSpPr>
      <xdr:spPr>
        <a:xfrm flipV="1">
          <a:off x="4633595" y="8697482"/>
          <a:ext cx="1270" cy="122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158001</xdr:rowOff>
    </xdr:from>
    <xdr:ext cx="534377" cy="259045"/>
    <xdr:sp macro="" textlink="">
      <xdr:nvSpPr>
        <xdr:cNvPr id="109" name="物件費最小値テキスト"/>
        <xdr:cNvSpPr txBox="1"/>
      </xdr:nvSpPr>
      <xdr:spPr>
        <a:xfrm>
          <a:off x="4686300" y="993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74,675</a:t>
          </a:r>
          <a:endParaRPr kumimoji="1" lang="ja-JP" altLang="en-US" sz="1000" b="1">
            <a:latin typeface="ＭＳ Ｐゴシック"/>
          </a:endParaRPr>
        </a:p>
      </xdr:txBody>
    </xdr:sp>
    <xdr:clientData/>
  </xdr:oneCellAnchor>
  <xdr:twoCellAnchor>
    <xdr:from>
      <xdr:col>6</xdr:col>
      <xdr:colOff>422275</xdr:colOff>
      <xdr:row>57</xdr:row>
      <xdr:rowOff>154174</xdr:rowOff>
    </xdr:from>
    <xdr:to>
      <xdr:col>6</xdr:col>
      <xdr:colOff>600075</xdr:colOff>
      <xdr:row>57</xdr:row>
      <xdr:rowOff>154174</xdr:rowOff>
    </xdr:to>
    <xdr:cxnSp macro="">
      <xdr:nvCxnSpPr>
        <xdr:cNvPr id="110" name="直線コネクタ 109"/>
        <xdr:cNvCxnSpPr/>
      </xdr:nvCxnSpPr>
      <xdr:spPr>
        <a:xfrm>
          <a:off x="4546600" y="992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71659</xdr:rowOff>
    </xdr:from>
    <xdr:ext cx="690189" cy="259045"/>
    <xdr:sp macro="" textlink="">
      <xdr:nvSpPr>
        <xdr:cNvPr id="111" name="物件費最大値テキスト"/>
        <xdr:cNvSpPr txBox="1"/>
      </xdr:nvSpPr>
      <xdr:spPr>
        <a:xfrm>
          <a:off x="4686300" y="8472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2,225,753</a:t>
          </a:r>
          <a:endParaRPr kumimoji="1" lang="ja-JP" altLang="en-US" sz="1000" b="1">
            <a:latin typeface="ＭＳ Ｐゴシック"/>
          </a:endParaRPr>
        </a:p>
      </xdr:txBody>
    </xdr:sp>
    <xdr:clientData/>
  </xdr:oneCellAnchor>
  <xdr:twoCellAnchor>
    <xdr:from>
      <xdr:col>6</xdr:col>
      <xdr:colOff>422275</xdr:colOff>
      <xdr:row>50</xdr:row>
      <xdr:rowOff>124982</xdr:rowOff>
    </xdr:from>
    <xdr:to>
      <xdr:col>6</xdr:col>
      <xdr:colOff>600075</xdr:colOff>
      <xdr:row>50</xdr:row>
      <xdr:rowOff>124982</xdr:rowOff>
    </xdr:to>
    <xdr:cxnSp macro="">
      <xdr:nvCxnSpPr>
        <xdr:cNvPr id="112" name="直線コネクタ 111"/>
        <xdr:cNvCxnSpPr/>
      </xdr:nvCxnSpPr>
      <xdr:spPr>
        <a:xfrm>
          <a:off x="4546600" y="86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103547</xdr:rowOff>
    </xdr:from>
    <xdr:to>
      <xdr:col>6</xdr:col>
      <xdr:colOff>511175</xdr:colOff>
      <xdr:row>57</xdr:row>
      <xdr:rowOff>105290</xdr:rowOff>
    </xdr:to>
    <xdr:cxnSp macro="">
      <xdr:nvCxnSpPr>
        <xdr:cNvPr id="113" name="直線コネクタ 112"/>
        <xdr:cNvCxnSpPr/>
      </xdr:nvCxnSpPr>
      <xdr:spPr>
        <a:xfrm flipV="1">
          <a:off x="3797300" y="9876197"/>
          <a:ext cx="838200" cy="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75130</xdr:rowOff>
    </xdr:from>
    <xdr:ext cx="599010" cy="259045"/>
    <xdr:sp macro="" textlink="">
      <xdr:nvSpPr>
        <xdr:cNvPr id="114" name="物件費平均値テキスト"/>
        <xdr:cNvSpPr txBox="1"/>
      </xdr:nvSpPr>
      <xdr:spPr>
        <a:xfrm>
          <a:off x="4686300" y="9676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52253</xdr:rowOff>
    </xdr:from>
    <xdr:to>
      <xdr:col>6</xdr:col>
      <xdr:colOff>561975</xdr:colOff>
      <xdr:row>57</xdr:row>
      <xdr:rowOff>153853</xdr:rowOff>
    </xdr:to>
    <xdr:sp macro="" textlink="">
      <xdr:nvSpPr>
        <xdr:cNvPr id="115" name="フローチャート : 判断 114"/>
        <xdr:cNvSpPr/>
      </xdr:nvSpPr>
      <xdr:spPr>
        <a:xfrm>
          <a:off x="4584700" y="98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101539</xdr:rowOff>
    </xdr:from>
    <xdr:to>
      <xdr:col>5</xdr:col>
      <xdr:colOff>358775</xdr:colOff>
      <xdr:row>57</xdr:row>
      <xdr:rowOff>105290</xdr:rowOff>
    </xdr:to>
    <xdr:cxnSp macro="">
      <xdr:nvCxnSpPr>
        <xdr:cNvPr id="116" name="直線コネクタ 115"/>
        <xdr:cNvCxnSpPr/>
      </xdr:nvCxnSpPr>
      <xdr:spPr>
        <a:xfrm>
          <a:off x="2908300" y="9874189"/>
          <a:ext cx="889000" cy="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47399</xdr:rowOff>
    </xdr:from>
    <xdr:to>
      <xdr:col>5</xdr:col>
      <xdr:colOff>409575</xdr:colOff>
      <xdr:row>57</xdr:row>
      <xdr:rowOff>148999</xdr:rowOff>
    </xdr:to>
    <xdr:sp macro="" textlink="">
      <xdr:nvSpPr>
        <xdr:cNvPr id="117" name="フローチャート : 判断 116"/>
        <xdr:cNvSpPr/>
      </xdr:nvSpPr>
      <xdr:spPr>
        <a:xfrm>
          <a:off x="3746500" y="982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165526</xdr:rowOff>
    </xdr:from>
    <xdr:ext cx="599010" cy="259045"/>
    <xdr:sp macro="" textlink="">
      <xdr:nvSpPr>
        <xdr:cNvPr id="118" name="テキスト ボックス 117"/>
        <xdr:cNvSpPr txBox="1"/>
      </xdr:nvSpPr>
      <xdr:spPr>
        <a:xfrm>
          <a:off x="3497794" y="959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172,618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101539</xdr:rowOff>
    </xdr:from>
    <xdr:to>
      <xdr:col>4</xdr:col>
      <xdr:colOff>155575</xdr:colOff>
      <xdr:row>57</xdr:row>
      <xdr:rowOff>117371</xdr:rowOff>
    </xdr:to>
    <xdr:cxnSp macro="">
      <xdr:nvCxnSpPr>
        <xdr:cNvPr id="119" name="直線コネクタ 118"/>
        <xdr:cNvCxnSpPr/>
      </xdr:nvCxnSpPr>
      <xdr:spPr>
        <a:xfrm flipV="1">
          <a:off x="2019300" y="9874189"/>
          <a:ext cx="889000" cy="1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30485</xdr:rowOff>
    </xdr:from>
    <xdr:to>
      <xdr:col>4</xdr:col>
      <xdr:colOff>206375</xdr:colOff>
      <xdr:row>57</xdr:row>
      <xdr:rowOff>132085</xdr:rowOff>
    </xdr:to>
    <xdr:sp macro="" textlink="">
      <xdr:nvSpPr>
        <xdr:cNvPr id="120" name="フローチャート : 判断 119"/>
        <xdr:cNvSpPr/>
      </xdr:nvSpPr>
      <xdr:spPr>
        <a:xfrm>
          <a:off x="2857500" y="980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148612</xdr:rowOff>
    </xdr:from>
    <xdr:ext cx="599010" cy="259045"/>
    <xdr:sp macro="" textlink="">
      <xdr:nvSpPr>
        <xdr:cNvPr id="121" name="テキスト ボックス 120"/>
        <xdr:cNvSpPr txBox="1"/>
      </xdr:nvSpPr>
      <xdr:spPr>
        <a:xfrm>
          <a:off x="2608794" y="957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202,213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117371</xdr:rowOff>
    </xdr:from>
    <xdr:to>
      <xdr:col>2</xdr:col>
      <xdr:colOff>638175</xdr:colOff>
      <xdr:row>57</xdr:row>
      <xdr:rowOff>129143</xdr:rowOff>
    </xdr:to>
    <xdr:cxnSp macro="">
      <xdr:nvCxnSpPr>
        <xdr:cNvPr id="122" name="直線コネクタ 121"/>
        <xdr:cNvCxnSpPr/>
      </xdr:nvCxnSpPr>
      <xdr:spPr>
        <a:xfrm flipV="1">
          <a:off x="1130300" y="9890021"/>
          <a:ext cx="889000" cy="1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40193</xdr:rowOff>
    </xdr:from>
    <xdr:to>
      <xdr:col>3</xdr:col>
      <xdr:colOff>3175</xdr:colOff>
      <xdr:row>57</xdr:row>
      <xdr:rowOff>141793</xdr:rowOff>
    </xdr:to>
    <xdr:sp macro="" textlink="">
      <xdr:nvSpPr>
        <xdr:cNvPr id="123" name="フローチャート : 判断 122"/>
        <xdr:cNvSpPr/>
      </xdr:nvSpPr>
      <xdr:spPr>
        <a:xfrm>
          <a:off x="1968500" y="981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158320</xdr:rowOff>
    </xdr:from>
    <xdr:ext cx="599010" cy="259045"/>
    <xdr:sp macro="" textlink="">
      <xdr:nvSpPr>
        <xdr:cNvPr id="124" name="テキスト ボックス 123"/>
        <xdr:cNvSpPr txBox="1"/>
      </xdr:nvSpPr>
      <xdr:spPr>
        <a:xfrm>
          <a:off x="1719794" y="958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185,227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67960</xdr:rowOff>
    </xdr:from>
    <xdr:to>
      <xdr:col>1</xdr:col>
      <xdr:colOff>485775</xdr:colOff>
      <xdr:row>57</xdr:row>
      <xdr:rowOff>169560</xdr:rowOff>
    </xdr:to>
    <xdr:sp macro="" textlink="">
      <xdr:nvSpPr>
        <xdr:cNvPr id="125" name="フローチャート : 判断 124"/>
        <xdr:cNvSpPr/>
      </xdr:nvSpPr>
      <xdr:spPr>
        <a:xfrm>
          <a:off x="1079500" y="984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14637</xdr:rowOff>
    </xdr:from>
    <xdr:ext cx="599010" cy="259045"/>
    <xdr:sp macro="" textlink="">
      <xdr:nvSpPr>
        <xdr:cNvPr id="126" name="テキスト ボックス 125"/>
        <xdr:cNvSpPr txBox="1"/>
      </xdr:nvSpPr>
      <xdr:spPr>
        <a:xfrm>
          <a:off x="830794" y="961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136,640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52747</xdr:rowOff>
    </xdr:from>
    <xdr:to>
      <xdr:col>6</xdr:col>
      <xdr:colOff>561975</xdr:colOff>
      <xdr:row>57</xdr:row>
      <xdr:rowOff>154347</xdr:rowOff>
    </xdr:to>
    <xdr:sp macro="" textlink="">
      <xdr:nvSpPr>
        <xdr:cNvPr id="132" name="円/楕円 131"/>
        <xdr:cNvSpPr/>
      </xdr:nvSpPr>
      <xdr:spPr>
        <a:xfrm>
          <a:off x="4584700" y="982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30680</xdr:rowOff>
    </xdr:from>
    <xdr:ext cx="599010" cy="259045"/>
    <xdr:sp macro="" textlink="">
      <xdr:nvSpPr>
        <xdr:cNvPr id="133" name="物件費該当値テキスト"/>
        <xdr:cNvSpPr txBox="1"/>
      </xdr:nvSpPr>
      <xdr:spPr>
        <a:xfrm>
          <a:off x="4686300" y="98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163,259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54490</xdr:rowOff>
    </xdr:from>
    <xdr:to>
      <xdr:col>5</xdr:col>
      <xdr:colOff>409575</xdr:colOff>
      <xdr:row>57</xdr:row>
      <xdr:rowOff>156090</xdr:rowOff>
    </xdr:to>
    <xdr:sp macro="" textlink="">
      <xdr:nvSpPr>
        <xdr:cNvPr id="134" name="円/楕円 133"/>
        <xdr:cNvSpPr/>
      </xdr:nvSpPr>
      <xdr:spPr>
        <a:xfrm>
          <a:off x="3746500" y="98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147217</xdr:rowOff>
    </xdr:from>
    <xdr:ext cx="599010" cy="259045"/>
    <xdr:sp macro="" textlink="">
      <xdr:nvSpPr>
        <xdr:cNvPr id="135" name="テキスト ボックス 134"/>
        <xdr:cNvSpPr txBox="1"/>
      </xdr:nvSpPr>
      <xdr:spPr>
        <a:xfrm>
          <a:off x="3497794" y="991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160,209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50739</xdr:rowOff>
    </xdr:from>
    <xdr:to>
      <xdr:col>4</xdr:col>
      <xdr:colOff>206375</xdr:colOff>
      <xdr:row>57</xdr:row>
      <xdr:rowOff>152339</xdr:rowOff>
    </xdr:to>
    <xdr:sp macro="" textlink="">
      <xdr:nvSpPr>
        <xdr:cNvPr id="136" name="円/楕円 135"/>
        <xdr:cNvSpPr/>
      </xdr:nvSpPr>
      <xdr:spPr>
        <a:xfrm>
          <a:off x="2857500" y="98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143466</xdr:rowOff>
    </xdr:from>
    <xdr:ext cx="599010" cy="259045"/>
    <xdr:sp macro="" textlink="">
      <xdr:nvSpPr>
        <xdr:cNvPr id="137" name="テキスト ボックス 136"/>
        <xdr:cNvSpPr txBox="1"/>
      </xdr:nvSpPr>
      <xdr:spPr>
        <a:xfrm>
          <a:off x="2608794" y="991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166,774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66571</xdr:rowOff>
    </xdr:from>
    <xdr:to>
      <xdr:col>3</xdr:col>
      <xdr:colOff>3175</xdr:colOff>
      <xdr:row>57</xdr:row>
      <xdr:rowOff>168171</xdr:rowOff>
    </xdr:to>
    <xdr:sp macro="" textlink="">
      <xdr:nvSpPr>
        <xdr:cNvPr id="138" name="円/楕円 137"/>
        <xdr:cNvSpPr/>
      </xdr:nvSpPr>
      <xdr:spPr>
        <a:xfrm>
          <a:off x="1968500" y="983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159298</xdr:rowOff>
    </xdr:from>
    <xdr:ext cx="599010" cy="259045"/>
    <xdr:sp macro="" textlink="">
      <xdr:nvSpPr>
        <xdr:cNvPr id="139" name="テキスト ボックス 138"/>
        <xdr:cNvSpPr txBox="1"/>
      </xdr:nvSpPr>
      <xdr:spPr>
        <a:xfrm>
          <a:off x="1719794" y="993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139,070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78343</xdr:rowOff>
    </xdr:from>
    <xdr:to>
      <xdr:col>1</xdr:col>
      <xdr:colOff>485775</xdr:colOff>
      <xdr:row>58</xdr:row>
      <xdr:rowOff>8493</xdr:rowOff>
    </xdr:to>
    <xdr:sp macro="" textlink="">
      <xdr:nvSpPr>
        <xdr:cNvPr id="140" name="円/楕円 139"/>
        <xdr:cNvSpPr/>
      </xdr:nvSpPr>
      <xdr:spPr>
        <a:xfrm>
          <a:off x="1079500" y="985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171070</xdr:rowOff>
    </xdr:from>
    <xdr:ext cx="599010" cy="259045"/>
    <xdr:sp macro="" textlink="">
      <xdr:nvSpPr>
        <xdr:cNvPr id="141" name="テキスト ボックス 140"/>
        <xdr:cNvSpPr txBox="1"/>
      </xdr:nvSpPr>
      <xdr:spPr>
        <a:xfrm>
          <a:off x="830794" y="994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18145</xdr:rowOff>
    </xdr:from>
    <xdr:to>
      <xdr:col>6</xdr:col>
      <xdr:colOff>510540</xdr:colOff>
      <xdr:row>79</xdr:row>
      <xdr:rowOff>42283</xdr:rowOff>
    </xdr:to>
    <xdr:cxnSp macro="">
      <xdr:nvCxnSpPr>
        <xdr:cNvPr id="165" name="直線コネクタ 164"/>
        <xdr:cNvCxnSpPr/>
      </xdr:nvCxnSpPr>
      <xdr:spPr>
        <a:xfrm flipV="1">
          <a:off x="4633595" y="12191095"/>
          <a:ext cx="1270" cy="139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46110</xdr:rowOff>
    </xdr:from>
    <xdr:ext cx="378565" cy="259045"/>
    <xdr:sp macro="" textlink="">
      <xdr:nvSpPr>
        <xdr:cNvPr id="166" name="維持補修費最小値テキスト"/>
        <xdr:cNvSpPr txBox="1"/>
      </xdr:nvSpPr>
      <xdr:spPr>
        <a:xfrm>
          <a:off x="4686300" y="1359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79</xdr:row>
      <xdr:rowOff>42283</xdr:rowOff>
    </xdr:from>
    <xdr:to>
      <xdr:col>6</xdr:col>
      <xdr:colOff>600075</xdr:colOff>
      <xdr:row>79</xdr:row>
      <xdr:rowOff>42283</xdr:rowOff>
    </xdr:to>
    <xdr:cxnSp macro="">
      <xdr:nvCxnSpPr>
        <xdr:cNvPr id="167" name="直線コネクタ 166"/>
        <xdr:cNvCxnSpPr/>
      </xdr:nvCxnSpPr>
      <xdr:spPr>
        <a:xfrm>
          <a:off x="4546600" y="13586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136272</xdr:rowOff>
    </xdr:from>
    <xdr:ext cx="599010" cy="259045"/>
    <xdr:sp macro="" textlink="">
      <xdr:nvSpPr>
        <xdr:cNvPr id="168" name="維持補修費最大値テキスト"/>
        <xdr:cNvSpPr txBox="1"/>
      </xdr:nvSpPr>
      <xdr:spPr>
        <a:xfrm>
          <a:off x="4686300" y="1196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366,904</a:t>
          </a:r>
          <a:endParaRPr kumimoji="1" lang="ja-JP" altLang="en-US" sz="1000" b="1">
            <a:latin typeface="ＭＳ Ｐゴシック"/>
          </a:endParaRPr>
        </a:p>
      </xdr:txBody>
    </xdr:sp>
    <xdr:clientData/>
  </xdr:oneCellAnchor>
  <xdr:twoCellAnchor>
    <xdr:from>
      <xdr:col>6</xdr:col>
      <xdr:colOff>422275</xdr:colOff>
      <xdr:row>71</xdr:row>
      <xdr:rowOff>18145</xdr:rowOff>
    </xdr:from>
    <xdr:to>
      <xdr:col>6</xdr:col>
      <xdr:colOff>600075</xdr:colOff>
      <xdr:row>71</xdr:row>
      <xdr:rowOff>18145</xdr:rowOff>
    </xdr:to>
    <xdr:cxnSp macro="">
      <xdr:nvCxnSpPr>
        <xdr:cNvPr id="169" name="直線コネクタ 168"/>
        <xdr:cNvCxnSpPr/>
      </xdr:nvCxnSpPr>
      <xdr:spPr>
        <a:xfrm>
          <a:off x="4546600" y="1219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61610</xdr:rowOff>
    </xdr:from>
    <xdr:to>
      <xdr:col>6</xdr:col>
      <xdr:colOff>511175</xdr:colOff>
      <xdr:row>78</xdr:row>
      <xdr:rowOff>122493</xdr:rowOff>
    </xdr:to>
    <xdr:cxnSp macro="">
      <xdr:nvCxnSpPr>
        <xdr:cNvPr id="170" name="直線コネクタ 169"/>
        <xdr:cNvCxnSpPr/>
      </xdr:nvCxnSpPr>
      <xdr:spPr>
        <a:xfrm>
          <a:off x="3797300" y="13434710"/>
          <a:ext cx="838200" cy="6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83802</xdr:rowOff>
    </xdr:from>
    <xdr:ext cx="534377" cy="259045"/>
    <xdr:sp macro="" textlink="">
      <xdr:nvSpPr>
        <xdr:cNvPr id="171" name="維持補修費平均値テキスト"/>
        <xdr:cNvSpPr txBox="1"/>
      </xdr:nvSpPr>
      <xdr:spPr>
        <a:xfrm>
          <a:off x="4686300" y="1345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105375</xdr:rowOff>
    </xdr:from>
    <xdr:to>
      <xdr:col>6</xdr:col>
      <xdr:colOff>561975</xdr:colOff>
      <xdr:row>79</xdr:row>
      <xdr:rowOff>35525</xdr:rowOff>
    </xdr:to>
    <xdr:sp macro="" textlink="">
      <xdr:nvSpPr>
        <xdr:cNvPr id="172" name="フローチャート : 判断 171"/>
        <xdr:cNvSpPr/>
      </xdr:nvSpPr>
      <xdr:spPr>
        <a:xfrm>
          <a:off x="4584700" y="134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61610</xdr:rowOff>
    </xdr:from>
    <xdr:to>
      <xdr:col>5</xdr:col>
      <xdr:colOff>358775</xdr:colOff>
      <xdr:row>78</xdr:row>
      <xdr:rowOff>75074</xdr:rowOff>
    </xdr:to>
    <xdr:cxnSp macro="">
      <xdr:nvCxnSpPr>
        <xdr:cNvPr id="173" name="直線コネクタ 172"/>
        <xdr:cNvCxnSpPr/>
      </xdr:nvCxnSpPr>
      <xdr:spPr>
        <a:xfrm flipV="1">
          <a:off x="2908300" y="13434710"/>
          <a:ext cx="889000" cy="1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76160</xdr:rowOff>
    </xdr:from>
    <xdr:to>
      <xdr:col>5</xdr:col>
      <xdr:colOff>409575</xdr:colOff>
      <xdr:row>79</xdr:row>
      <xdr:rowOff>6310</xdr:rowOff>
    </xdr:to>
    <xdr:sp macro="" textlink="">
      <xdr:nvSpPr>
        <xdr:cNvPr id="174" name="フローチャート : 判断 173"/>
        <xdr:cNvSpPr/>
      </xdr:nvSpPr>
      <xdr:spPr>
        <a:xfrm>
          <a:off x="3746500" y="1344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168887</xdr:rowOff>
    </xdr:from>
    <xdr:ext cx="534377" cy="259045"/>
    <xdr:sp macro="" textlink="">
      <xdr:nvSpPr>
        <xdr:cNvPr id="175" name="テキスト ボックス 174"/>
        <xdr:cNvSpPr txBox="1"/>
      </xdr:nvSpPr>
      <xdr:spPr>
        <a:xfrm>
          <a:off x="3530111" y="1354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46225</xdr:rowOff>
    </xdr:from>
    <xdr:to>
      <xdr:col>4</xdr:col>
      <xdr:colOff>155575</xdr:colOff>
      <xdr:row>78</xdr:row>
      <xdr:rowOff>75074</xdr:rowOff>
    </xdr:to>
    <xdr:cxnSp macro="">
      <xdr:nvCxnSpPr>
        <xdr:cNvPr id="176" name="直線コネクタ 175"/>
        <xdr:cNvCxnSpPr/>
      </xdr:nvCxnSpPr>
      <xdr:spPr>
        <a:xfrm>
          <a:off x="2019300" y="13419325"/>
          <a:ext cx="889000" cy="2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90439</xdr:rowOff>
    </xdr:from>
    <xdr:to>
      <xdr:col>4</xdr:col>
      <xdr:colOff>206375</xdr:colOff>
      <xdr:row>79</xdr:row>
      <xdr:rowOff>20589</xdr:rowOff>
    </xdr:to>
    <xdr:sp macro="" textlink="">
      <xdr:nvSpPr>
        <xdr:cNvPr id="177" name="フローチャート : 判断 176"/>
        <xdr:cNvSpPr/>
      </xdr:nvSpPr>
      <xdr:spPr>
        <a:xfrm>
          <a:off x="2857500" y="134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11716</xdr:rowOff>
    </xdr:from>
    <xdr:ext cx="534377" cy="259045"/>
    <xdr:sp macro="" textlink="">
      <xdr:nvSpPr>
        <xdr:cNvPr id="178" name="テキスト ボックス 177"/>
        <xdr:cNvSpPr txBox="1"/>
      </xdr:nvSpPr>
      <xdr:spPr>
        <a:xfrm>
          <a:off x="2641111" y="1355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46225</xdr:rowOff>
    </xdr:from>
    <xdr:to>
      <xdr:col>2</xdr:col>
      <xdr:colOff>638175</xdr:colOff>
      <xdr:row>78</xdr:row>
      <xdr:rowOff>83031</xdr:rowOff>
    </xdr:to>
    <xdr:cxnSp macro="">
      <xdr:nvCxnSpPr>
        <xdr:cNvPr id="179" name="直線コネクタ 178"/>
        <xdr:cNvCxnSpPr/>
      </xdr:nvCxnSpPr>
      <xdr:spPr>
        <a:xfrm flipV="1">
          <a:off x="1130300" y="13419325"/>
          <a:ext cx="889000" cy="3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87807</xdr:rowOff>
    </xdr:from>
    <xdr:to>
      <xdr:col>3</xdr:col>
      <xdr:colOff>3175</xdr:colOff>
      <xdr:row>79</xdr:row>
      <xdr:rowOff>17957</xdr:rowOff>
    </xdr:to>
    <xdr:sp macro="" textlink="">
      <xdr:nvSpPr>
        <xdr:cNvPr id="180" name="フローチャート : 判断 179"/>
        <xdr:cNvSpPr/>
      </xdr:nvSpPr>
      <xdr:spPr>
        <a:xfrm>
          <a:off x="1968500" y="1346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9084</xdr:rowOff>
    </xdr:from>
    <xdr:ext cx="534377" cy="259045"/>
    <xdr:sp macro="" textlink="">
      <xdr:nvSpPr>
        <xdr:cNvPr id="181" name="テキスト ボックス 180"/>
        <xdr:cNvSpPr txBox="1"/>
      </xdr:nvSpPr>
      <xdr:spPr>
        <a:xfrm>
          <a:off x="1752111" y="13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20,287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82331</xdr:rowOff>
    </xdr:from>
    <xdr:to>
      <xdr:col>1</xdr:col>
      <xdr:colOff>485775</xdr:colOff>
      <xdr:row>79</xdr:row>
      <xdr:rowOff>12481</xdr:rowOff>
    </xdr:to>
    <xdr:sp macro="" textlink="">
      <xdr:nvSpPr>
        <xdr:cNvPr id="182" name="フローチャート : 判断 181"/>
        <xdr:cNvSpPr/>
      </xdr:nvSpPr>
      <xdr:spPr>
        <a:xfrm>
          <a:off x="1079500" y="1345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3608</xdr:rowOff>
    </xdr:from>
    <xdr:ext cx="534377" cy="259045"/>
    <xdr:sp macro="" textlink="">
      <xdr:nvSpPr>
        <xdr:cNvPr id="183" name="テキスト ボックス 182"/>
        <xdr:cNvSpPr txBox="1"/>
      </xdr:nvSpPr>
      <xdr:spPr>
        <a:xfrm>
          <a:off x="863111" y="1354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71693</xdr:rowOff>
    </xdr:from>
    <xdr:to>
      <xdr:col>6</xdr:col>
      <xdr:colOff>561975</xdr:colOff>
      <xdr:row>79</xdr:row>
      <xdr:rowOff>1843</xdr:rowOff>
    </xdr:to>
    <xdr:sp macro="" textlink="">
      <xdr:nvSpPr>
        <xdr:cNvPr id="189" name="円/楕円 188"/>
        <xdr:cNvSpPr/>
      </xdr:nvSpPr>
      <xdr:spPr>
        <a:xfrm>
          <a:off x="4584700" y="1344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31070</xdr:rowOff>
    </xdr:from>
    <xdr:ext cx="534377" cy="259045"/>
    <xdr:sp macro="" textlink="">
      <xdr:nvSpPr>
        <xdr:cNvPr id="190" name="維持補修費該当値テキスト"/>
        <xdr:cNvSpPr txBox="1"/>
      </xdr:nvSpPr>
      <xdr:spPr>
        <a:xfrm>
          <a:off x="4686300" y="1323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24,516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10810</xdr:rowOff>
    </xdr:from>
    <xdr:to>
      <xdr:col>5</xdr:col>
      <xdr:colOff>409575</xdr:colOff>
      <xdr:row>78</xdr:row>
      <xdr:rowOff>112410</xdr:rowOff>
    </xdr:to>
    <xdr:sp macro="" textlink="">
      <xdr:nvSpPr>
        <xdr:cNvPr id="191" name="円/楕円 190"/>
        <xdr:cNvSpPr/>
      </xdr:nvSpPr>
      <xdr:spPr>
        <a:xfrm>
          <a:off x="3746500" y="133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128937</xdr:rowOff>
    </xdr:from>
    <xdr:ext cx="534377" cy="259045"/>
    <xdr:sp macro="" textlink="">
      <xdr:nvSpPr>
        <xdr:cNvPr id="192" name="テキスト ボックス 191"/>
        <xdr:cNvSpPr txBox="1"/>
      </xdr:nvSpPr>
      <xdr:spPr>
        <a:xfrm>
          <a:off x="3530111" y="1315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40,496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24274</xdr:rowOff>
    </xdr:from>
    <xdr:to>
      <xdr:col>4</xdr:col>
      <xdr:colOff>206375</xdr:colOff>
      <xdr:row>78</xdr:row>
      <xdr:rowOff>125874</xdr:rowOff>
    </xdr:to>
    <xdr:sp macro="" textlink="">
      <xdr:nvSpPr>
        <xdr:cNvPr id="193" name="円/楕円 192"/>
        <xdr:cNvSpPr/>
      </xdr:nvSpPr>
      <xdr:spPr>
        <a:xfrm>
          <a:off x="2857500" y="1339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142401</xdr:rowOff>
    </xdr:from>
    <xdr:ext cx="534377" cy="259045"/>
    <xdr:sp macro="" textlink="">
      <xdr:nvSpPr>
        <xdr:cNvPr id="194" name="テキスト ボックス 193"/>
        <xdr:cNvSpPr txBox="1"/>
      </xdr:nvSpPr>
      <xdr:spPr>
        <a:xfrm>
          <a:off x="2641111" y="1317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36,962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166875</xdr:rowOff>
    </xdr:from>
    <xdr:to>
      <xdr:col>3</xdr:col>
      <xdr:colOff>3175</xdr:colOff>
      <xdr:row>78</xdr:row>
      <xdr:rowOff>97025</xdr:rowOff>
    </xdr:to>
    <xdr:sp macro="" textlink="">
      <xdr:nvSpPr>
        <xdr:cNvPr id="195" name="円/楕円 194"/>
        <xdr:cNvSpPr/>
      </xdr:nvSpPr>
      <xdr:spPr>
        <a:xfrm>
          <a:off x="1968500" y="1336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113552</xdr:rowOff>
    </xdr:from>
    <xdr:ext cx="534377" cy="259045"/>
    <xdr:sp macro="" textlink="">
      <xdr:nvSpPr>
        <xdr:cNvPr id="196" name="テキスト ボックス 195"/>
        <xdr:cNvSpPr txBox="1"/>
      </xdr:nvSpPr>
      <xdr:spPr>
        <a:xfrm>
          <a:off x="1752111" y="1314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44,534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32231</xdr:rowOff>
    </xdr:from>
    <xdr:to>
      <xdr:col>1</xdr:col>
      <xdr:colOff>485775</xdr:colOff>
      <xdr:row>78</xdr:row>
      <xdr:rowOff>133831</xdr:rowOff>
    </xdr:to>
    <xdr:sp macro="" textlink="">
      <xdr:nvSpPr>
        <xdr:cNvPr id="197" name="円/楕円 196"/>
        <xdr:cNvSpPr/>
      </xdr:nvSpPr>
      <xdr:spPr>
        <a:xfrm>
          <a:off x="1079500" y="1340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150358</xdr:rowOff>
    </xdr:from>
    <xdr:ext cx="534377" cy="259045"/>
    <xdr:sp macro="" textlink="">
      <xdr:nvSpPr>
        <xdr:cNvPr id="198" name="テキスト ボックス 197"/>
        <xdr:cNvSpPr txBox="1"/>
      </xdr:nvSpPr>
      <xdr:spPr>
        <a:xfrm>
          <a:off x="863111" y="1318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154287</xdr:rowOff>
    </xdr:from>
    <xdr:to>
      <xdr:col>6</xdr:col>
      <xdr:colOff>510540</xdr:colOff>
      <xdr:row>98</xdr:row>
      <xdr:rowOff>31626</xdr:rowOff>
    </xdr:to>
    <xdr:cxnSp macro="">
      <xdr:nvCxnSpPr>
        <xdr:cNvPr id="224" name="直線コネクタ 223"/>
        <xdr:cNvCxnSpPr/>
      </xdr:nvCxnSpPr>
      <xdr:spPr>
        <a:xfrm flipV="1">
          <a:off x="4633595" y="15584787"/>
          <a:ext cx="1270" cy="124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35453</xdr:rowOff>
    </xdr:from>
    <xdr:ext cx="534377" cy="259045"/>
    <xdr:sp macro="" textlink="">
      <xdr:nvSpPr>
        <xdr:cNvPr id="225" name="扶助費最小値テキスト"/>
        <xdr:cNvSpPr txBox="1"/>
      </xdr:nvSpPr>
      <xdr:spPr>
        <a:xfrm>
          <a:off x="4686300" y="168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21,928</a:t>
          </a:r>
          <a:endParaRPr kumimoji="1" lang="ja-JP" altLang="en-US" sz="1000" b="1">
            <a:latin typeface="ＭＳ Ｐゴシック"/>
          </a:endParaRPr>
        </a:p>
      </xdr:txBody>
    </xdr:sp>
    <xdr:clientData/>
  </xdr:oneCellAnchor>
  <xdr:twoCellAnchor>
    <xdr:from>
      <xdr:col>6</xdr:col>
      <xdr:colOff>422275</xdr:colOff>
      <xdr:row>98</xdr:row>
      <xdr:rowOff>31626</xdr:rowOff>
    </xdr:from>
    <xdr:to>
      <xdr:col>6</xdr:col>
      <xdr:colOff>600075</xdr:colOff>
      <xdr:row>98</xdr:row>
      <xdr:rowOff>31626</xdr:rowOff>
    </xdr:to>
    <xdr:cxnSp macro="">
      <xdr:nvCxnSpPr>
        <xdr:cNvPr id="226" name="直線コネクタ 225"/>
        <xdr:cNvCxnSpPr/>
      </xdr:nvCxnSpPr>
      <xdr:spPr>
        <a:xfrm>
          <a:off x="4546600" y="1683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100964</xdr:rowOff>
    </xdr:from>
    <xdr:ext cx="599010" cy="259045"/>
    <xdr:sp macro="" textlink="">
      <xdr:nvSpPr>
        <xdr:cNvPr id="227" name="扶助費最大値テキスト"/>
        <xdr:cNvSpPr txBox="1"/>
      </xdr:nvSpPr>
      <xdr:spPr>
        <a:xfrm>
          <a:off x="4686300" y="1536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136,660</a:t>
          </a:r>
          <a:endParaRPr kumimoji="1" lang="ja-JP" altLang="en-US" sz="1000" b="1">
            <a:latin typeface="ＭＳ Ｐゴシック"/>
          </a:endParaRPr>
        </a:p>
      </xdr:txBody>
    </xdr:sp>
    <xdr:clientData/>
  </xdr:oneCellAnchor>
  <xdr:twoCellAnchor>
    <xdr:from>
      <xdr:col>6</xdr:col>
      <xdr:colOff>422275</xdr:colOff>
      <xdr:row>90</xdr:row>
      <xdr:rowOff>154287</xdr:rowOff>
    </xdr:from>
    <xdr:to>
      <xdr:col>6</xdr:col>
      <xdr:colOff>600075</xdr:colOff>
      <xdr:row>90</xdr:row>
      <xdr:rowOff>154287</xdr:rowOff>
    </xdr:to>
    <xdr:cxnSp macro="">
      <xdr:nvCxnSpPr>
        <xdr:cNvPr id="228" name="直線コネクタ 227"/>
        <xdr:cNvCxnSpPr/>
      </xdr:nvCxnSpPr>
      <xdr:spPr>
        <a:xfrm>
          <a:off x="4546600" y="15584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140832</xdr:rowOff>
    </xdr:from>
    <xdr:to>
      <xdr:col>6</xdr:col>
      <xdr:colOff>511175</xdr:colOff>
      <xdr:row>96</xdr:row>
      <xdr:rowOff>146079</xdr:rowOff>
    </xdr:to>
    <xdr:cxnSp macro="">
      <xdr:nvCxnSpPr>
        <xdr:cNvPr id="229" name="直線コネクタ 228"/>
        <xdr:cNvCxnSpPr/>
      </xdr:nvCxnSpPr>
      <xdr:spPr>
        <a:xfrm flipV="1">
          <a:off x="3797300" y="16600032"/>
          <a:ext cx="838200" cy="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107706</xdr:rowOff>
    </xdr:from>
    <xdr:ext cx="534377" cy="259045"/>
    <xdr:sp macro="" textlink="">
      <xdr:nvSpPr>
        <xdr:cNvPr id="230" name="扶助費平均値テキスト"/>
        <xdr:cNvSpPr txBox="1"/>
      </xdr:nvSpPr>
      <xdr:spPr>
        <a:xfrm>
          <a:off x="4686300" y="1622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84829</xdr:rowOff>
    </xdr:from>
    <xdr:to>
      <xdr:col>6</xdr:col>
      <xdr:colOff>561975</xdr:colOff>
      <xdr:row>96</xdr:row>
      <xdr:rowOff>14979</xdr:rowOff>
    </xdr:to>
    <xdr:sp macro="" textlink="">
      <xdr:nvSpPr>
        <xdr:cNvPr id="231" name="フローチャート : 判断 230"/>
        <xdr:cNvSpPr/>
      </xdr:nvSpPr>
      <xdr:spPr>
        <a:xfrm>
          <a:off x="45847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146079</xdr:rowOff>
    </xdr:from>
    <xdr:to>
      <xdr:col>5</xdr:col>
      <xdr:colOff>358775</xdr:colOff>
      <xdr:row>97</xdr:row>
      <xdr:rowOff>47792</xdr:rowOff>
    </xdr:to>
    <xdr:cxnSp macro="">
      <xdr:nvCxnSpPr>
        <xdr:cNvPr id="232" name="直線コネクタ 231"/>
        <xdr:cNvCxnSpPr/>
      </xdr:nvCxnSpPr>
      <xdr:spPr>
        <a:xfrm flipV="1">
          <a:off x="2908300" y="16605279"/>
          <a:ext cx="889000" cy="7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13940</xdr:rowOff>
    </xdr:from>
    <xdr:to>
      <xdr:col>5</xdr:col>
      <xdr:colOff>409575</xdr:colOff>
      <xdr:row>95</xdr:row>
      <xdr:rowOff>115540</xdr:rowOff>
    </xdr:to>
    <xdr:sp macro="" textlink="">
      <xdr:nvSpPr>
        <xdr:cNvPr id="233" name="フローチャート : 判断 232"/>
        <xdr:cNvSpPr/>
      </xdr:nvSpPr>
      <xdr:spPr>
        <a:xfrm>
          <a:off x="3746500" y="1630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132067</xdr:rowOff>
    </xdr:from>
    <xdr:ext cx="534377" cy="259045"/>
    <xdr:sp macro="" textlink="">
      <xdr:nvSpPr>
        <xdr:cNvPr id="234" name="テキスト ボックス 233"/>
        <xdr:cNvSpPr txBox="1"/>
      </xdr:nvSpPr>
      <xdr:spPr>
        <a:xfrm>
          <a:off x="3530111" y="1607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66,136</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147962</xdr:rowOff>
    </xdr:from>
    <xdr:to>
      <xdr:col>4</xdr:col>
      <xdr:colOff>155575</xdr:colOff>
      <xdr:row>97</xdr:row>
      <xdr:rowOff>47792</xdr:rowOff>
    </xdr:to>
    <xdr:cxnSp macro="">
      <xdr:nvCxnSpPr>
        <xdr:cNvPr id="235" name="直線コネクタ 234"/>
        <xdr:cNvCxnSpPr/>
      </xdr:nvCxnSpPr>
      <xdr:spPr>
        <a:xfrm>
          <a:off x="2019300" y="15921362"/>
          <a:ext cx="889000" cy="75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98109</xdr:rowOff>
    </xdr:from>
    <xdr:to>
      <xdr:col>4</xdr:col>
      <xdr:colOff>206375</xdr:colOff>
      <xdr:row>96</xdr:row>
      <xdr:rowOff>28259</xdr:rowOff>
    </xdr:to>
    <xdr:sp macro="" textlink="">
      <xdr:nvSpPr>
        <xdr:cNvPr id="236" name="フローチャート : 判断 235"/>
        <xdr:cNvSpPr/>
      </xdr:nvSpPr>
      <xdr:spPr>
        <a:xfrm>
          <a:off x="2857500" y="1638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44786</xdr:rowOff>
    </xdr:from>
    <xdr:ext cx="534377" cy="259045"/>
    <xdr:sp macro="" textlink="">
      <xdr:nvSpPr>
        <xdr:cNvPr id="237" name="テキスト ボックス 236"/>
        <xdr:cNvSpPr txBox="1"/>
      </xdr:nvSpPr>
      <xdr:spPr>
        <a:xfrm>
          <a:off x="2641111" y="1616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58,404</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147962</xdr:rowOff>
    </xdr:from>
    <xdr:to>
      <xdr:col>2</xdr:col>
      <xdr:colOff>638175</xdr:colOff>
      <xdr:row>97</xdr:row>
      <xdr:rowOff>45048</xdr:rowOff>
    </xdr:to>
    <xdr:cxnSp macro="">
      <xdr:nvCxnSpPr>
        <xdr:cNvPr id="238" name="直線コネクタ 237"/>
        <xdr:cNvCxnSpPr/>
      </xdr:nvCxnSpPr>
      <xdr:spPr>
        <a:xfrm flipV="1">
          <a:off x="1130300" y="15921362"/>
          <a:ext cx="889000" cy="75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81215</xdr:rowOff>
    </xdr:from>
    <xdr:to>
      <xdr:col>3</xdr:col>
      <xdr:colOff>3175</xdr:colOff>
      <xdr:row>96</xdr:row>
      <xdr:rowOff>11365</xdr:rowOff>
    </xdr:to>
    <xdr:sp macro="" textlink="">
      <xdr:nvSpPr>
        <xdr:cNvPr id="239" name="フローチャート : 判断 238"/>
        <xdr:cNvSpPr/>
      </xdr:nvSpPr>
      <xdr:spPr>
        <a:xfrm>
          <a:off x="196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2492</xdr:rowOff>
    </xdr:from>
    <xdr:ext cx="534377" cy="259045"/>
    <xdr:sp macro="" textlink="">
      <xdr:nvSpPr>
        <xdr:cNvPr id="240" name="テキスト ボックス 239"/>
        <xdr:cNvSpPr txBox="1"/>
      </xdr:nvSpPr>
      <xdr:spPr>
        <a:xfrm>
          <a:off x="1752111" y="1646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59,956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167691</xdr:rowOff>
    </xdr:from>
    <xdr:to>
      <xdr:col>1</xdr:col>
      <xdr:colOff>485775</xdr:colOff>
      <xdr:row>96</xdr:row>
      <xdr:rowOff>97841</xdr:rowOff>
    </xdr:to>
    <xdr:sp macro="" textlink="">
      <xdr:nvSpPr>
        <xdr:cNvPr id="241" name="フローチャート : 判断 240"/>
        <xdr:cNvSpPr/>
      </xdr:nvSpPr>
      <xdr:spPr>
        <a:xfrm>
          <a:off x="1079500" y="1645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114368</xdr:rowOff>
    </xdr:from>
    <xdr:ext cx="534377" cy="259045"/>
    <xdr:sp macro="" textlink="">
      <xdr:nvSpPr>
        <xdr:cNvPr id="242" name="テキスト ボックス 241"/>
        <xdr:cNvSpPr txBox="1"/>
      </xdr:nvSpPr>
      <xdr:spPr>
        <a:xfrm>
          <a:off x="863111" y="1623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90032</xdr:rowOff>
    </xdr:from>
    <xdr:to>
      <xdr:col>6</xdr:col>
      <xdr:colOff>561975</xdr:colOff>
      <xdr:row>97</xdr:row>
      <xdr:rowOff>20182</xdr:rowOff>
    </xdr:to>
    <xdr:sp macro="" textlink="">
      <xdr:nvSpPr>
        <xdr:cNvPr id="248" name="円/楕円 247"/>
        <xdr:cNvSpPr/>
      </xdr:nvSpPr>
      <xdr:spPr>
        <a:xfrm>
          <a:off x="4584700" y="1654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68459</xdr:rowOff>
    </xdr:from>
    <xdr:ext cx="534377" cy="259045"/>
    <xdr:sp macro="" textlink="">
      <xdr:nvSpPr>
        <xdr:cNvPr id="249" name="扶助費該当値テキスト"/>
        <xdr:cNvSpPr txBox="1"/>
      </xdr:nvSpPr>
      <xdr:spPr>
        <a:xfrm>
          <a:off x="4686300" y="1652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43,396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95279</xdr:rowOff>
    </xdr:from>
    <xdr:to>
      <xdr:col>5</xdr:col>
      <xdr:colOff>409575</xdr:colOff>
      <xdr:row>97</xdr:row>
      <xdr:rowOff>25429</xdr:rowOff>
    </xdr:to>
    <xdr:sp macro="" textlink="">
      <xdr:nvSpPr>
        <xdr:cNvPr id="250" name="円/楕円 249"/>
        <xdr:cNvSpPr/>
      </xdr:nvSpPr>
      <xdr:spPr>
        <a:xfrm>
          <a:off x="3746500" y="1655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16556</xdr:rowOff>
    </xdr:from>
    <xdr:ext cx="534377" cy="259045"/>
    <xdr:sp macro="" textlink="">
      <xdr:nvSpPr>
        <xdr:cNvPr id="251" name="テキスト ボックス 250"/>
        <xdr:cNvSpPr txBox="1"/>
      </xdr:nvSpPr>
      <xdr:spPr>
        <a:xfrm>
          <a:off x="3530111" y="1664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42,914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168442</xdr:rowOff>
    </xdr:from>
    <xdr:to>
      <xdr:col>4</xdr:col>
      <xdr:colOff>206375</xdr:colOff>
      <xdr:row>97</xdr:row>
      <xdr:rowOff>98592</xdr:rowOff>
    </xdr:to>
    <xdr:sp macro="" textlink="">
      <xdr:nvSpPr>
        <xdr:cNvPr id="252" name="円/楕円 251"/>
        <xdr:cNvSpPr/>
      </xdr:nvSpPr>
      <xdr:spPr>
        <a:xfrm>
          <a:off x="2857500" y="1662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89719</xdr:rowOff>
    </xdr:from>
    <xdr:ext cx="534377" cy="259045"/>
    <xdr:sp macro="" textlink="">
      <xdr:nvSpPr>
        <xdr:cNvPr id="253" name="テキスト ボックス 252"/>
        <xdr:cNvSpPr txBox="1"/>
      </xdr:nvSpPr>
      <xdr:spPr>
        <a:xfrm>
          <a:off x="2641111" y="1672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36,193</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97162</xdr:rowOff>
    </xdr:from>
    <xdr:to>
      <xdr:col>3</xdr:col>
      <xdr:colOff>3175</xdr:colOff>
      <xdr:row>93</xdr:row>
      <xdr:rowOff>27312</xdr:rowOff>
    </xdr:to>
    <xdr:sp macro="" textlink="">
      <xdr:nvSpPr>
        <xdr:cNvPr id="254" name="円/楕円 253"/>
        <xdr:cNvSpPr/>
      </xdr:nvSpPr>
      <xdr:spPr>
        <a:xfrm>
          <a:off x="1968500" y="1587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91</xdr:row>
      <xdr:rowOff>43839</xdr:rowOff>
    </xdr:from>
    <xdr:ext cx="599010" cy="259045"/>
    <xdr:sp macro="" textlink="">
      <xdr:nvSpPr>
        <xdr:cNvPr id="255" name="テキスト ボックス 254"/>
        <xdr:cNvSpPr txBox="1"/>
      </xdr:nvSpPr>
      <xdr:spPr>
        <a:xfrm>
          <a:off x="1719794" y="1564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105,741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165698</xdr:rowOff>
    </xdr:from>
    <xdr:to>
      <xdr:col>1</xdr:col>
      <xdr:colOff>485775</xdr:colOff>
      <xdr:row>97</xdr:row>
      <xdr:rowOff>95848</xdr:rowOff>
    </xdr:to>
    <xdr:sp macro="" textlink="">
      <xdr:nvSpPr>
        <xdr:cNvPr id="256" name="円/楕円 255"/>
        <xdr:cNvSpPr/>
      </xdr:nvSpPr>
      <xdr:spPr>
        <a:xfrm>
          <a:off x="1079500" y="1662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86975</xdr:rowOff>
    </xdr:from>
    <xdr:ext cx="534377" cy="259045"/>
    <xdr:sp macro="" textlink="">
      <xdr:nvSpPr>
        <xdr:cNvPr id="257" name="テキスト ボックス 256"/>
        <xdr:cNvSpPr txBox="1"/>
      </xdr:nvSpPr>
      <xdr:spPr>
        <a:xfrm>
          <a:off x="863111" y="1671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72080</xdr:rowOff>
    </xdr:from>
    <xdr:to>
      <xdr:col>15</xdr:col>
      <xdr:colOff>180340</xdr:colOff>
      <xdr:row>38</xdr:row>
      <xdr:rowOff>19810</xdr:rowOff>
    </xdr:to>
    <xdr:cxnSp macro="">
      <xdr:nvCxnSpPr>
        <xdr:cNvPr id="279" name="直線コネクタ 278"/>
        <xdr:cNvCxnSpPr/>
      </xdr:nvCxnSpPr>
      <xdr:spPr>
        <a:xfrm flipV="1">
          <a:off x="10475595" y="5387030"/>
          <a:ext cx="1270" cy="114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23637</xdr:rowOff>
    </xdr:from>
    <xdr:ext cx="534377" cy="259045"/>
    <xdr:sp macro="" textlink="">
      <xdr:nvSpPr>
        <xdr:cNvPr id="280" name="補助費等最小値テキスト"/>
        <xdr:cNvSpPr txBox="1"/>
      </xdr:nvSpPr>
      <xdr:spPr>
        <a:xfrm>
          <a:off x="10528300" y="65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52,445</a:t>
          </a:r>
          <a:endParaRPr kumimoji="1" lang="ja-JP" altLang="en-US" sz="1000" b="1">
            <a:latin typeface="ＭＳ Ｐゴシック"/>
          </a:endParaRPr>
        </a:p>
      </xdr:txBody>
    </xdr:sp>
    <xdr:clientData/>
  </xdr:oneCellAnchor>
  <xdr:twoCellAnchor>
    <xdr:from>
      <xdr:col>15</xdr:col>
      <xdr:colOff>92075</xdr:colOff>
      <xdr:row>38</xdr:row>
      <xdr:rowOff>19810</xdr:rowOff>
    </xdr:from>
    <xdr:to>
      <xdr:col>15</xdr:col>
      <xdr:colOff>269875</xdr:colOff>
      <xdr:row>38</xdr:row>
      <xdr:rowOff>19810</xdr:rowOff>
    </xdr:to>
    <xdr:cxnSp macro="">
      <xdr:nvCxnSpPr>
        <xdr:cNvPr id="281" name="直線コネクタ 280"/>
        <xdr:cNvCxnSpPr/>
      </xdr:nvCxnSpPr>
      <xdr:spPr>
        <a:xfrm>
          <a:off x="10388600" y="65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18757</xdr:rowOff>
    </xdr:from>
    <xdr:ext cx="599010" cy="259045"/>
    <xdr:sp macro="" textlink="">
      <xdr:nvSpPr>
        <xdr:cNvPr id="282" name="補助費等最大値テキスト"/>
        <xdr:cNvSpPr txBox="1"/>
      </xdr:nvSpPr>
      <xdr:spPr>
        <a:xfrm>
          <a:off x="10528300" y="516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554,580</a:t>
          </a:r>
          <a:endParaRPr kumimoji="1" lang="ja-JP" altLang="en-US" sz="1000" b="1">
            <a:latin typeface="ＭＳ Ｐゴシック"/>
          </a:endParaRPr>
        </a:p>
      </xdr:txBody>
    </xdr:sp>
    <xdr:clientData/>
  </xdr:oneCellAnchor>
  <xdr:twoCellAnchor>
    <xdr:from>
      <xdr:col>15</xdr:col>
      <xdr:colOff>92075</xdr:colOff>
      <xdr:row>31</xdr:row>
      <xdr:rowOff>72080</xdr:rowOff>
    </xdr:from>
    <xdr:to>
      <xdr:col>15</xdr:col>
      <xdr:colOff>269875</xdr:colOff>
      <xdr:row>31</xdr:row>
      <xdr:rowOff>72080</xdr:rowOff>
    </xdr:to>
    <xdr:cxnSp macro="">
      <xdr:nvCxnSpPr>
        <xdr:cNvPr id="283" name="直線コネクタ 282"/>
        <xdr:cNvCxnSpPr/>
      </xdr:nvCxnSpPr>
      <xdr:spPr>
        <a:xfrm>
          <a:off x="10388600" y="538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36690</xdr:rowOff>
    </xdr:from>
    <xdr:to>
      <xdr:col>15</xdr:col>
      <xdr:colOff>180975</xdr:colOff>
      <xdr:row>37</xdr:row>
      <xdr:rowOff>45997</xdr:rowOff>
    </xdr:to>
    <xdr:cxnSp macro="">
      <xdr:nvCxnSpPr>
        <xdr:cNvPr id="284" name="直線コネクタ 283"/>
        <xdr:cNvCxnSpPr/>
      </xdr:nvCxnSpPr>
      <xdr:spPr>
        <a:xfrm flipV="1">
          <a:off x="9639300" y="6380340"/>
          <a:ext cx="8382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160414</xdr:rowOff>
    </xdr:from>
    <xdr:ext cx="599010" cy="259045"/>
    <xdr:sp macro="" textlink="">
      <xdr:nvSpPr>
        <xdr:cNvPr id="285" name="補助費等平均値テキスト"/>
        <xdr:cNvSpPr txBox="1"/>
      </xdr:nvSpPr>
      <xdr:spPr>
        <a:xfrm>
          <a:off x="10528300" y="61611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137537</xdr:rowOff>
    </xdr:from>
    <xdr:to>
      <xdr:col>15</xdr:col>
      <xdr:colOff>231775</xdr:colOff>
      <xdr:row>37</xdr:row>
      <xdr:rowOff>67687</xdr:rowOff>
    </xdr:to>
    <xdr:sp macro="" textlink="">
      <xdr:nvSpPr>
        <xdr:cNvPr id="286" name="フローチャート : 判断 285"/>
        <xdr:cNvSpPr/>
      </xdr:nvSpPr>
      <xdr:spPr>
        <a:xfrm>
          <a:off x="10426700" y="630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45997</xdr:rowOff>
    </xdr:from>
    <xdr:to>
      <xdr:col>14</xdr:col>
      <xdr:colOff>28575</xdr:colOff>
      <xdr:row>37</xdr:row>
      <xdr:rowOff>72343</xdr:rowOff>
    </xdr:to>
    <xdr:cxnSp macro="">
      <xdr:nvCxnSpPr>
        <xdr:cNvPr id="287" name="直線コネクタ 286"/>
        <xdr:cNvCxnSpPr/>
      </xdr:nvCxnSpPr>
      <xdr:spPr>
        <a:xfrm flipV="1">
          <a:off x="8750300" y="6389647"/>
          <a:ext cx="889000" cy="2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143563</xdr:rowOff>
    </xdr:from>
    <xdr:to>
      <xdr:col>14</xdr:col>
      <xdr:colOff>79375</xdr:colOff>
      <xdr:row>37</xdr:row>
      <xdr:rowOff>73713</xdr:rowOff>
    </xdr:to>
    <xdr:sp macro="" textlink="">
      <xdr:nvSpPr>
        <xdr:cNvPr id="288" name="フローチャート : 判断 287"/>
        <xdr:cNvSpPr/>
      </xdr:nvSpPr>
      <xdr:spPr>
        <a:xfrm>
          <a:off x="9588500" y="631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90240</xdr:rowOff>
    </xdr:from>
    <xdr:ext cx="599010" cy="259045"/>
    <xdr:sp macro="" textlink="">
      <xdr:nvSpPr>
        <xdr:cNvPr id="289" name="テキスト ボックス 288"/>
        <xdr:cNvSpPr txBox="1"/>
      </xdr:nvSpPr>
      <xdr:spPr>
        <a:xfrm>
          <a:off x="9339794" y="6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72343</xdr:rowOff>
    </xdr:from>
    <xdr:to>
      <xdr:col>12</xdr:col>
      <xdr:colOff>511175</xdr:colOff>
      <xdr:row>37</xdr:row>
      <xdr:rowOff>85302</xdr:rowOff>
    </xdr:to>
    <xdr:cxnSp macro="">
      <xdr:nvCxnSpPr>
        <xdr:cNvPr id="290" name="直線コネクタ 289"/>
        <xdr:cNvCxnSpPr/>
      </xdr:nvCxnSpPr>
      <xdr:spPr>
        <a:xfrm flipV="1">
          <a:off x="7861300" y="6415993"/>
          <a:ext cx="889000" cy="1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98</xdr:rowOff>
    </xdr:from>
    <xdr:to>
      <xdr:col>12</xdr:col>
      <xdr:colOff>561975</xdr:colOff>
      <xdr:row>37</xdr:row>
      <xdr:rowOff>101698</xdr:rowOff>
    </xdr:to>
    <xdr:sp macro="" textlink="">
      <xdr:nvSpPr>
        <xdr:cNvPr id="291" name="フローチャート : 判断 290"/>
        <xdr:cNvSpPr/>
      </xdr:nvSpPr>
      <xdr:spPr>
        <a:xfrm>
          <a:off x="8699500" y="634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118225</xdr:rowOff>
    </xdr:from>
    <xdr:ext cx="599010" cy="259045"/>
    <xdr:sp macro="" textlink="">
      <xdr:nvSpPr>
        <xdr:cNvPr id="292" name="テキスト ボックス 291"/>
        <xdr:cNvSpPr txBox="1"/>
      </xdr:nvSpPr>
      <xdr:spPr>
        <a:xfrm>
          <a:off x="8450794" y="6118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113,846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74583</xdr:rowOff>
    </xdr:from>
    <xdr:to>
      <xdr:col>11</xdr:col>
      <xdr:colOff>307975</xdr:colOff>
      <xdr:row>37</xdr:row>
      <xdr:rowOff>85302</xdr:rowOff>
    </xdr:to>
    <xdr:cxnSp macro="">
      <xdr:nvCxnSpPr>
        <xdr:cNvPr id="293" name="直線コネクタ 292"/>
        <xdr:cNvCxnSpPr/>
      </xdr:nvCxnSpPr>
      <xdr:spPr>
        <a:xfrm>
          <a:off x="6972300" y="6418233"/>
          <a:ext cx="889000" cy="1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18747</xdr:rowOff>
    </xdr:from>
    <xdr:to>
      <xdr:col>11</xdr:col>
      <xdr:colOff>358775</xdr:colOff>
      <xdr:row>37</xdr:row>
      <xdr:rowOff>120347</xdr:rowOff>
    </xdr:to>
    <xdr:sp macro="" textlink="">
      <xdr:nvSpPr>
        <xdr:cNvPr id="294" name="フローチャート : 判断 293"/>
        <xdr:cNvSpPr/>
      </xdr:nvSpPr>
      <xdr:spPr>
        <a:xfrm>
          <a:off x="7810500" y="636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136874</xdr:rowOff>
    </xdr:from>
    <xdr:ext cx="599010" cy="259045"/>
    <xdr:sp macro="" textlink="">
      <xdr:nvSpPr>
        <xdr:cNvPr id="295" name="テキスト ボックス 294"/>
        <xdr:cNvSpPr txBox="1"/>
      </xdr:nvSpPr>
      <xdr:spPr>
        <a:xfrm>
          <a:off x="7561794" y="61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105,688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12353</xdr:rowOff>
    </xdr:from>
    <xdr:to>
      <xdr:col>10</xdr:col>
      <xdr:colOff>155575</xdr:colOff>
      <xdr:row>37</xdr:row>
      <xdr:rowOff>113953</xdr:rowOff>
    </xdr:to>
    <xdr:sp macro="" textlink="">
      <xdr:nvSpPr>
        <xdr:cNvPr id="296" name="フローチャート : 判断 295"/>
        <xdr:cNvSpPr/>
      </xdr:nvSpPr>
      <xdr:spPr>
        <a:xfrm>
          <a:off x="6921500" y="635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130480</xdr:rowOff>
    </xdr:from>
    <xdr:ext cx="599010" cy="259045"/>
    <xdr:sp macro="" textlink="">
      <xdr:nvSpPr>
        <xdr:cNvPr id="297" name="テキスト ボックス 296"/>
        <xdr:cNvSpPr txBox="1"/>
      </xdr:nvSpPr>
      <xdr:spPr>
        <a:xfrm>
          <a:off x="6672794" y="6131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157340</xdr:rowOff>
    </xdr:from>
    <xdr:to>
      <xdr:col>15</xdr:col>
      <xdr:colOff>231775</xdr:colOff>
      <xdr:row>37</xdr:row>
      <xdr:rowOff>87490</xdr:rowOff>
    </xdr:to>
    <xdr:sp macro="" textlink="">
      <xdr:nvSpPr>
        <xdr:cNvPr id="303" name="円/楕円 302"/>
        <xdr:cNvSpPr/>
      </xdr:nvSpPr>
      <xdr:spPr>
        <a:xfrm>
          <a:off x="10426700" y="632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135767</xdr:rowOff>
    </xdr:from>
    <xdr:ext cx="599010" cy="259045"/>
    <xdr:sp macro="" textlink="">
      <xdr:nvSpPr>
        <xdr:cNvPr id="304" name="補助費等該当値テキスト"/>
        <xdr:cNvSpPr txBox="1"/>
      </xdr:nvSpPr>
      <xdr:spPr>
        <a:xfrm>
          <a:off x="10528300" y="6307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120,061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166647</xdr:rowOff>
    </xdr:from>
    <xdr:to>
      <xdr:col>14</xdr:col>
      <xdr:colOff>79375</xdr:colOff>
      <xdr:row>37</xdr:row>
      <xdr:rowOff>96797</xdr:rowOff>
    </xdr:to>
    <xdr:sp macro="" textlink="">
      <xdr:nvSpPr>
        <xdr:cNvPr id="305" name="円/楕円 304"/>
        <xdr:cNvSpPr/>
      </xdr:nvSpPr>
      <xdr:spPr>
        <a:xfrm>
          <a:off x="9588500" y="633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87924</xdr:rowOff>
    </xdr:from>
    <xdr:ext cx="599010" cy="259045"/>
    <xdr:sp macro="" textlink="">
      <xdr:nvSpPr>
        <xdr:cNvPr id="306" name="テキスト ボックス 305"/>
        <xdr:cNvSpPr txBox="1"/>
      </xdr:nvSpPr>
      <xdr:spPr>
        <a:xfrm>
          <a:off x="9339794" y="643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115,990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21543</xdr:rowOff>
    </xdr:from>
    <xdr:to>
      <xdr:col>12</xdr:col>
      <xdr:colOff>561975</xdr:colOff>
      <xdr:row>37</xdr:row>
      <xdr:rowOff>123143</xdr:rowOff>
    </xdr:to>
    <xdr:sp macro="" textlink="">
      <xdr:nvSpPr>
        <xdr:cNvPr id="307" name="円/楕円 306"/>
        <xdr:cNvSpPr/>
      </xdr:nvSpPr>
      <xdr:spPr>
        <a:xfrm>
          <a:off x="8699500" y="636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114270</xdr:rowOff>
    </xdr:from>
    <xdr:ext cx="599010" cy="259045"/>
    <xdr:sp macro="" textlink="">
      <xdr:nvSpPr>
        <xdr:cNvPr id="308" name="テキスト ボックス 307"/>
        <xdr:cNvSpPr txBox="1"/>
      </xdr:nvSpPr>
      <xdr:spPr>
        <a:xfrm>
          <a:off x="8450794" y="6457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104,465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34502</xdr:rowOff>
    </xdr:from>
    <xdr:to>
      <xdr:col>11</xdr:col>
      <xdr:colOff>358775</xdr:colOff>
      <xdr:row>37</xdr:row>
      <xdr:rowOff>136102</xdr:rowOff>
    </xdr:to>
    <xdr:sp macro="" textlink="">
      <xdr:nvSpPr>
        <xdr:cNvPr id="309" name="円/楕円 308"/>
        <xdr:cNvSpPr/>
      </xdr:nvSpPr>
      <xdr:spPr>
        <a:xfrm>
          <a:off x="7810500" y="637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127230</xdr:rowOff>
    </xdr:from>
    <xdr:ext cx="534377" cy="259045"/>
    <xdr:sp macro="" textlink="">
      <xdr:nvSpPr>
        <xdr:cNvPr id="310" name="テキスト ボックス 309"/>
        <xdr:cNvSpPr txBox="1"/>
      </xdr:nvSpPr>
      <xdr:spPr>
        <a:xfrm>
          <a:off x="7594111" y="647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98,796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23783</xdr:rowOff>
    </xdr:from>
    <xdr:to>
      <xdr:col>10</xdr:col>
      <xdr:colOff>155575</xdr:colOff>
      <xdr:row>37</xdr:row>
      <xdr:rowOff>125383</xdr:rowOff>
    </xdr:to>
    <xdr:sp macro="" textlink="">
      <xdr:nvSpPr>
        <xdr:cNvPr id="311" name="円/楕円 310"/>
        <xdr:cNvSpPr/>
      </xdr:nvSpPr>
      <xdr:spPr>
        <a:xfrm>
          <a:off x="6921500" y="636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116510</xdr:rowOff>
    </xdr:from>
    <xdr:ext cx="599010" cy="259045"/>
    <xdr:sp macro="" textlink="">
      <xdr:nvSpPr>
        <xdr:cNvPr id="312" name="テキスト ボックス 311"/>
        <xdr:cNvSpPr txBox="1"/>
      </xdr:nvSpPr>
      <xdr:spPr>
        <a:xfrm>
          <a:off x="6672794" y="646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103,485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3" name="直線コネクタ 32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24" name="テキスト ボックス 32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26" name="テキスト ボックス 32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7" name="直線コネクタ 32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28" name="テキスト ボックス 327"/>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0" name="テキスト ボックス 32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106932</xdr:rowOff>
    </xdr:from>
    <xdr:to>
      <xdr:col>15</xdr:col>
      <xdr:colOff>180340</xdr:colOff>
      <xdr:row>57</xdr:row>
      <xdr:rowOff>165157</xdr:rowOff>
    </xdr:to>
    <xdr:cxnSp macro="">
      <xdr:nvCxnSpPr>
        <xdr:cNvPr id="332" name="直線コネクタ 331"/>
        <xdr:cNvCxnSpPr/>
      </xdr:nvCxnSpPr>
      <xdr:spPr>
        <a:xfrm flipV="1">
          <a:off x="10475595" y="8679432"/>
          <a:ext cx="1270" cy="1258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168984</xdr:rowOff>
    </xdr:from>
    <xdr:ext cx="534377" cy="259045"/>
    <xdr:sp macro="" textlink="">
      <xdr:nvSpPr>
        <xdr:cNvPr id="333" name="普通建設事業費最小値テキスト"/>
        <xdr:cNvSpPr txBox="1"/>
      </xdr:nvSpPr>
      <xdr:spPr>
        <a:xfrm>
          <a:off x="10528300" y="99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55,456</a:t>
          </a:r>
          <a:endParaRPr kumimoji="1" lang="ja-JP" altLang="en-US" sz="1000" b="1">
            <a:latin typeface="ＭＳ Ｐゴシック"/>
          </a:endParaRPr>
        </a:p>
      </xdr:txBody>
    </xdr:sp>
    <xdr:clientData/>
  </xdr:oneCellAnchor>
  <xdr:twoCellAnchor>
    <xdr:from>
      <xdr:col>15</xdr:col>
      <xdr:colOff>92075</xdr:colOff>
      <xdr:row>57</xdr:row>
      <xdr:rowOff>165157</xdr:rowOff>
    </xdr:from>
    <xdr:to>
      <xdr:col>15</xdr:col>
      <xdr:colOff>269875</xdr:colOff>
      <xdr:row>57</xdr:row>
      <xdr:rowOff>165157</xdr:rowOff>
    </xdr:to>
    <xdr:cxnSp macro="">
      <xdr:nvCxnSpPr>
        <xdr:cNvPr id="334" name="直線コネクタ 333"/>
        <xdr:cNvCxnSpPr/>
      </xdr:nvCxnSpPr>
      <xdr:spPr>
        <a:xfrm>
          <a:off x="10388600" y="993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53609</xdr:rowOff>
    </xdr:from>
    <xdr:ext cx="690189" cy="259045"/>
    <xdr:sp macro="" textlink="">
      <xdr:nvSpPr>
        <xdr:cNvPr id="335" name="普通建設事業費最大値テキスト"/>
        <xdr:cNvSpPr txBox="1"/>
      </xdr:nvSpPr>
      <xdr:spPr>
        <a:xfrm>
          <a:off x="10528300" y="8454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2,257,336</a:t>
          </a:r>
          <a:endParaRPr kumimoji="1" lang="ja-JP" altLang="en-US" sz="1000" b="1">
            <a:latin typeface="ＭＳ Ｐゴシック"/>
          </a:endParaRPr>
        </a:p>
      </xdr:txBody>
    </xdr:sp>
    <xdr:clientData/>
  </xdr:oneCellAnchor>
  <xdr:twoCellAnchor>
    <xdr:from>
      <xdr:col>15</xdr:col>
      <xdr:colOff>92075</xdr:colOff>
      <xdr:row>50</xdr:row>
      <xdr:rowOff>106932</xdr:rowOff>
    </xdr:from>
    <xdr:to>
      <xdr:col>15</xdr:col>
      <xdr:colOff>269875</xdr:colOff>
      <xdr:row>50</xdr:row>
      <xdr:rowOff>106932</xdr:rowOff>
    </xdr:to>
    <xdr:cxnSp macro="">
      <xdr:nvCxnSpPr>
        <xdr:cNvPr id="336" name="直線コネクタ 335"/>
        <xdr:cNvCxnSpPr/>
      </xdr:nvCxnSpPr>
      <xdr:spPr>
        <a:xfrm>
          <a:off x="10388600" y="867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106796</xdr:rowOff>
    </xdr:from>
    <xdr:to>
      <xdr:col>15</xdr:col>
      <xdr:colOff>180975</xdr:colOff>
      <xdr:row>57</xdr:row>
      <xdr:rowOff>14962</xdr:rowOff>
    </xdr:to>
    <xdr:cxnSp macro="">
      <xdr:nvCxnSpPr>
        <xdr:cNvPr id="337" name="直線コネクタ 336"/>
        <xdr:cNvCxnSpPr/>
      </xdr:nvCxnSpPr>
      <xdr:spPr>
        <a:xfrm flipV="1">
          <a:off x="9639300" y="9536546"/>
          <a:ext cx="838200" cy="25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155887</xdr:rowOff>
    </xdr:from>
    <xdr:ext cx="599010" cy="259045"/>
    <xdr:sp macro="" textlink="">
      <xdr:nvSpPr>
        <xdr:cNvPr id="338" name="普通建設事業費平均値テキスト"/>
        <xdr:cNvSpPr txBox="1"/>
      </xdr:nvSpPr>
      <xdr:spPr>
        <a:xfrm>
          <a:off x="10528300" y="9757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6010</xdr:rowOff>
    </xdr:from>
    <xdr:to>
      <xdr:col>15</xdr:col>
      <xdr:colOff>231775</xdr:colOff>
      <xdr:row>57</xdr:row>
      <xdr:rowOff>107610</xdr:rowOff>
    </xdr:to>
    <xdr:sp macro="" textlink="">
      <xdr:nvSpPr>
        <xdr:cNvPr id="339" name="フローチャート : 判断 338"/>
        <xdr:cNvSpPr/>
      </xdr:nvSpPr>
      <xdr:spPr>
        <a:xfrm>
          <a:off x="104267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14962</xdr:rowOff>
    </xdr:from>
    <xdr:to>
      <xdr:col>14</xdr:col>
      <xdr:colOff>28575</xdr:colOff>
      <xdr:row>57</xdr:row>
      <xdr:rowOff>52925</xdr:rowOff>
    </xdr:to>
    <xdr:cxnSp macro="">
      <xdr:nvCxnSpPr>
        <xdr:cNvPr id="340" name="直線コネクタ 339"/>
        <xdr:cNvCxnSpPr/>
      </xdr:nvCxnSpPr>
      <xdr:spPr>
        <a:xfrm flipV="1">
          <a:off x="8750300" y="9787612"/>
          <a:ext cx="889000" cy="3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161546</xdr:rowOff>
    </xdr:from>
    <xdr:to>
      <xdr:col>14</xdr:col>
      <xdr:colOff>79375</xdr:colOff>
      <xdr:row>57</xdr:row>
      <xdr:rowOff>91696</xdr:rowOff>
    </xdr:to>
    <xdr:sp macro="" textlink="">
      <xdr:nvSpPr>
        <xdr:cNvPr id="341" name="フローチャート : 判断 340"/>
        <xdr:cNvSpPr/>
      </xdr:nvSpPr>
      <xdr:spPr>
        <a:xfrm>
          <a:off x="9588500" y="976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82823</xdr:rowOff>
    </xdr:from>
    <xdr:ext cx="599010" cy="259045"/>
    <xdr:sp macro="" textlink="">
      <xdr:nvSpPr>
        <xdr:cNvPr id="342" name="テキスト ボックス 341"/>
        <xdr:cNvSpPr txBox="1"/>
      </xdr:nvSpPr>
      <xdr:spPr>
        <a:xfrm>
          <a:off x="9339794" y="985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272,886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28022</xdr:rowOff>
    </xdr:from>
    <xdr:to>
      <xdr:col>12</xdr:col>
      <xdr:colOff>511175</xdr:colOff>
      <xdr:row>57</xdr:row>
      <xdr:rowOff>52925</xdr:rowOff>
    </xdr:to>
    <xdr:cxnSp macro="">
      <xdr:nvCxnSpPr>
        <xdr:cNvPr id="343" name="直線コネクタ 342"/>
        <xdr:cNvCxnSpPr/>
      </xdr:nvCxnSpPr>
      <xdr:spPr>
        <a:xfrm>
          <a:off x="7861300" y="9800672"/>
          <a:ext cx="889000" cy="2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167172</xdr:rowOff>
    </xdr:from>
    <xdr:to>
      <xdr:col>12</xdr:col>
      <xdr:colOff>561975</xdr:colOff>
      <xdr:row>57</xdr:row>
      <xdr:rowOff>97322</xdr:rowOff>
    </xdr:to>
    <xdr:sp macro="" textlink="">
      <xdr:nvSpPr>
        <xdr:cNvPr id="344" name="フローチャート : 判断 343"/>
        <xdr:cNvSpPr/>
      </xdr:nvSpPr>
      <xdr:spPr>
        <a:xfrm>
          <a:off x="8699500" y="97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113849</xdr:rowOff>
    </xdr:from>
    <xdr:ext cx="599010" cy="259045"/>
    <xdr:sp macro="" textlink="">
      <xdr:nvSpPr>
        <xdr:cNvPr id="345" name="テキスト ボックス 344"/>
        <xdr:cNvSpPr txBox="1"/>
      </xdr:nvSpPr>
      <xdr:spPr>
        <a:xfrm>
          <a:off x="8450794" y="954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263,041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28022</xdr:rowOff>
    </xdr:from>
    <xdr:to>
      <xdr:col>11</xdr:col>
      <xdr:colOff>307975</xdr:colOff>
      <xdr:row>57</xdr:row>
      <xdr:rowOff>47692</xdr:rowOff>
    </xdr:to>
    <xdr:cxnSp macro="">
      <xdr:nvCxnSpPr>
        <xdr:cNvPr id="346" name="直線コネクタ 345"/>
        <xdr:cNvCxnSpPr/>
      </xdr:nvCxnSpPr>
      <xdr:spPr>
        <a:xfrm flipV="1">
          <a:off x="6972300" y="9800672"/>
          <a:ext cx="889000" cy="1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19278</xdr:rowOff>
    </xdr:from>
    <xdr:to>
      <xdr:col>11</xdr:col>
      <xdr:colOff>358775</xdr:colOff>
      <xdr:row>57</xdr:row>
      <xdr:rowOff>120878</xdr:rowOff>
    </xdr:to>
    <xdr:sp macro="" textlink="">
      <xdr:nvSpPr>
        <xdr:cNvPr id="347" name="フローチャート : 判断 346"/>
        <xdr:cNvSpPr/>
      </xdr:nvSpPr>
      <xdr:spPr>
        <a:xfrm>
          <a:off x="7810500" y="979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112005</xdr:rowOff>
    </xdr:from>
    <xdr:ext cx="599010" cy="259045"/>
    <xdr:sp macro="" textlink="">
      <xdr:nvSpPr>
        <xdr:cNvPr id="348" name="テキスト ボックス 347"/>
        <xdr:cNvSpPr txBox="1"/>
      </xdr:nvSpPr>
      <xdr:spPr>
        <a:xfrm>
          <a:off x="7561794" y="9884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221,823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30934</xdr:rowOff>
    </xdr:from>
    <xdr:to>
      <xdr:col>10</xdr:col>
      <xdr:colOff>155575</xdr:colOff>
      <xdr:row>57</xdr:row>
      <xdr:rowOff>132534</xdr:rowOff>
    </xdr:to>
    <xdr:sp macro="" textlink="">
      <xdr:nvSpPr>
        <xdr:cNvPr id="349" name="フローチャート : 判断 348"/>
        <xdr:cNvSpPr/>
      </xdr:nvSpPr>
      <xdr:spPr>
        <a:xfrm>
          <a:off x="6921500" y="980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123661</xdr:rowOff>
    </xdr:from>
    <xdr:ext cx="599010" cy="259045"/>
    <xdr:sp macro="" textlink="">
      <xdr:nvSpPr>
        <xdr:cNvPr id="350" name="テキスト ボックス 349"/>
        <xdr:cNvSpPr txBox="1"/>
      </xdr:nvSpPr>
      <xdr:spPr>
        <a:xfrm>
          <a:off x="6672794" y="989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201,428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55996</xdr:rowOff>
    </xdr:from>
    <xdr:to>
      <xdr:col>15</xdr:col>
      <xdr:colOff>231775</xdr:colOff>
      <xdr:row>55</xdr:row>
      <xdr:rowOff>157596</xdr:rowOff>
    </xdr:to>
    <xdr:sp macro="" textlink="">
      <xdr:nvSpPr>
        <xdr:cNvPr id="356" name="円/楕円 355"/>
        <xdr:cNvSpPr/>
      </xdr:nvSpPr>
      <xdr:spPr>
        <a:xfrm>
          <a:off x="10426700" y="948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78873</xdr:rowOff>
    </xdr:from>
    <xdr:ext cx="599010" cy="259045"/>
    <xdr:sp macro="" textlink="">
      <xdr:nvSpPr>
        <xdr:cNvPr id="357" name="普通建設事業費該当値テキスト"/>
        <xdr:cNvSpPr txBox="1"/>
      </xdr:nvSpPr>
      <xdr:spPr>
        <a:xfrm>
          <a:off x="10528300" y="933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757,575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135612</xdr:rowOff>
    </xdr:from>
    <xdr:to>
      <xdr:col>14</xdr:col>
      <xdr:colOff>79375</xdr:colOff>
      <xdr:row>57</xdr:row>
      <xdr:rowOff>65762</xdr:rowOff>
    </xdr:to>
    <xdr:sp macro="" textlink="">
      <xdr:nvSpPr>
        <xdr:cNvPr id="358" name="円/楕円 357"/>
        <xdr:cNvSpPr/>
      </xdr:nvSpPr>
      <xdr:spPr>
        <a:xfrm>
          <a:off x="9588500" y="973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82289</xdr:rowOff>
    </xdr:from>
    <xdr:ext cx="599010" cy="259045"/>
    <xdr:sp macro="" textlink="">
      <xdr:nvSpPr>
        <xdr:cNvPr id="359" name="テキスト ボックス 358"/>
        <xdr:cNvSpPr txBox="1"/>
      </xdr:nvSpPr>
      <xdr:spPr>
        <a:xfrm>
          <a:off x="9339794" y="9512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318,264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2125</xdr:rowOff>
    </xdr:from>
    <xdr:to>
      <xdr:col>12</xdr:col>
      <xdr:colOff>561975</xdr:colOff>
      <xdr:row>57</xdr:row>
      <xdr:rowOff>103725</xdr:rowOff>
    </xdr:to>
    <xdr:sp macro="" textlink="">
      <xdr:nvSpPr>
        <xdr:cNvPr id="360" name="円/楕円 359"/>
        <xdr:cNvSpPr/>
      </xdr:nvSpPr>
      <xdr:spPr>
        <a:xfrm>
          <a:off x="8699500" y="97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94852</xdr:rowOff>
    </xdr:from>
    <xdr:ext cx="599010" cy="259045"/>
    <xdr:sp macro="" textlink="">
      <xdr:nvSpPr>
        <xdr:cNvPr id="361" name="テキスト ボックス 360"/>
        <xdr:cNvSpPr txBox="1"/>
      </xdr:nvSpPr>
      <xdr:spPr>
        <a:xfrm>
          <a:off x="8450794" y="9867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251,838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148672</xdr:rowOff>
    </xdr:from>
    <xdr:to>
      <xdr:col>11</xdr:col>
      <xdr:colOff>358775</xdr:colOff>
      <xdr:row>57</xdr:row>
      <xdr:rowOff>78822</xdr:rowOff>
    </xdr:to>
    <xdr:sp macro="" textlink="">
      <xdr:nvSpPr>
        <xdr:cNvPr id="362" name="円/楕円 361"/>
        <xdr:cNvSpPr/>
      </xdr:nvSpPr>
      <xdr:spPr>
        <a:xfrm>
          <a:off x="7810500" y="974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95349</xdr:rowOff>
    </xdr:from>
    <xdr:ext cx="599010" cy="259045"/>
    <xdr:sp macro="" textlink="">
      <xdr:nvSpPr>
        <xdr:cNvPr id="363" name="テキスト ボックス 362"/>
        <xdr:cNvSpPr txBox="1"/>
      </xdr:nvSpPr>
      <xdr:spPr>
        <a:xfrm>
          <a:off x="7561794" y="95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295,412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168342</xdr:rowOff>
    </xdr:from>
    <xdr:to>
      <xdr:col>10</xdr:col>
      <xdr:colOff>155575</xdr:colOff>
      <xdr:row>57</xdr:row>
      <xdr:rowOff>98492</xdr:rowOff>
    </xdr:to>
    <xdr:sp macro="" textlink="">
      <xdr:nvSpPr>
        <xdr:cNvPr id="364" name="円/楕円 363"/>
        <xdr:cNvSpPr/>
      </xdr:nvSpPr>
      <xdr:spPr>
        <a:xfrm>
          <a:off x="6921500" y="976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115019</xdr:rowOff>
    </xdr:from>
    <xdr:ext cx="599010" cy="259045"/>
    <xdr:sp macro="" textlink="">
      <xdr:nvSpPr>
        <xdr:cNvPr id="365" name="テキスト ボックス 364"/>
        <xdr:cNvSpPr txBox="1"/>
      </xdr:nvSpPr>
      <xdr:spPr>
        <a:xfrm>
          <a:off x="6672794" y="9544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260,995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79" name="テキスト ボックス 37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1" name="テキスト ボックス 38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3" name="テキスト ボックス 38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85" name="テキスト ボックス 38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87" name="テキスト ボックス 38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134019</xdr:rowOff>
    </xdr:from>
    <xdr:to>
      <xdr:col>15</xdr:col>
      <xdr:colOff>180340</xdr:colOff>
      <xdr:row>79</xdr:row>
      <xdr:rowOff>44450</xdr:rowOff>
    </xdr:to>
    <xdr:cxnSp macro="">
      <xdr:nvCxnSpPr>
        <xdr:cNvPr id="389" name="直線コネクタ 388"/>
        <xdr:cNvCxnSpPr/>
      </xdr:nvCxnSpPr>
      <xdr:spPr>
        <a:xfrm flipV="1">
          <a:off x="10475595" y="12306969"/>
          <a:ext cx="1270" cy="128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1" name="直線コネクタ 39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80696</xdr:rowOff>
    </xdr:from>
    <xdr:ext cx="690189" cy="259045"/>
    <xdr:sp macro="" textlink="">
      <xdr:nvSpPr>
        <xdr:cNvPr id="392" name="普通建設事業費 （ うち新規整備　）最大値テキスト"/>
        <xdr:cNvSpPr txBox="1"/>
      </xdr:nvSpPr>
      <xdr:spPr>
        <a:xfrm>
          <a:off x="10528300" y="120821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1,009,473</a:t>
          </a:r>
          <a:endParaRPr kumimoji="1" lang="ja-JP" altLang="en-US" sz="1000" b="1">
            <a:latin typeface="ＭＳ Ｐゴシック"/>
          </a:endParaRPr>
        </a:p>
      </xdr:txBody>
    </xdr:sp>
    <xdr:clientData/>
  </xdr:oneCellAnchor>
  <xdr:twoCellAnchor>
    <xdr:from>
      <xdr:col>15</xdr:col>
      <xdr:colOff>92075</xdr:colOff>
      <xdr:row>71</xdr:row>
      <xdr:rowOff>134019</xdr:rowOff>
    </xdr:from>
    <xdr:to>
      <xdr:col>15</xdr:col>
      <xdr:colOff>269875</xdr:colOff>
      <xdr:row>71</xdr:row>
      <xdr:rowOff>134019</xdr:rowOff>
    </xdr:to>
    <xdr:cxnSp macro="">
      <xdr:nvCxnSpPr>
        <xdr:cNvPr id="393" name="直線コネクタ 392"/>
        <xdr:cNvCxnSpPr/>
      </xdr:nvCxnSpPr>
      <xdr:spPr>
        <a:xfrm>
          <a:off x="10388600" y="12306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142439</xdr:rowOff>
    </xdr:from>
    <xdr:to>
      <xdr:col>15</xdr:col>
      <xdr:colOff>180975</xdr:colOff>
      <xdr:row>78</xdr:row>
      <xdr:rowOff>157776</xdr:rowOff>
    </xdr:to>
    <xdr:cxnSp macro="">
      <xdr:nvCxnSpPr>
        <xdr:cNvPr id="394" name="直線コネクタ 393"/>
        <xdr:cNvCxnSpPr/>
      </xdr:nvCxnSpPr>
      <xdr:spPr>
        <a:xfrm flipV="1">
          <a:off x="9639300" y="12658289"/>
          <a:ext cx="838200" cy="87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11851</xdr:rowOff>
    </xdr:from>
    <xdr:ext cx="599010" cy="259045"/>
    <xdr:sp macro="" textlink="">
      <xdr:nvSpPr>
        <xdr:cNvPr id="395" name="普通建設事業費 （ うち新規整備　）平均値テキスト"/>
        <xdr:cNvSpPr txBox="1"/>
      </xdr:nvSpPr>
      <xdr:spPr>
        <a:xfrm>
          <a:off x="10528300" y="13384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33424</xdr:rowOff>
    </xdr:from>
    <xdr:to>
      <xdr:col>15</xdr:col>
      <xdr:colOff>231775</xdr:colOff>
      <xdr:row>78</xdr:row>
      <xdr:rowOff>135024</xdr:rowOff>
    </xdr:to>
    <xdr:sp macro="" textlink="">
      <xdr:nvSpPr>
        <xdr:cNvPr id="396" name="フローチャート : 判断 395"/>
        <xdr:cNvSpPr/>
      </xdr:nvSpPr>
      <xdr:spPr>
        <a:xfrm>
          <a:off x="104267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15491</xdr:rowOff>
    </xdr:from>
    <xdr:to>
      <xdr:col>14</xdr:col>
      <xdr:colOff>79375</xdr:colOff>
      <xdr:row>78</xdr:row>
      <xdr:rowOff>117091</xdr:rowOff>
    </xdr:to>
    <xdr:sp macro="" textlink="">
      <xdr:nvSpPr>
        <xdr:cNvPr id="397" name="フローチャート : 判断 396"/>
        <xdr:cNvSpPr/>
      </xdr:nvSpPr>
      <xdr:spPr>
        <a:xfrm>
          <a:off x="9588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133618</xdr:rowOff>
    </xdr:from>
    <xdr:ext cx="599010" cy="259045"/>
    <xdr:sp macro="" textlink="">
      <xdr:nvSpPr>
        <xdr:cNvPr id="398" name="テキスト ボックス 397"/>
        <xdr:cNvSpPr txBox="1"/>
      </xdr:nvSpPr>
      <xdr:spPr>
        <a:xfrm>
          <a:off x="9339794" y="131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117,803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9" name="テキスト ボックス 39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0" name="テキスト ボックス 39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1" name="テキスト ボックス 40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2" name="テキスト ボックス 40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3" name="テキスト ボックス 40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91639</xdr:rowOff>
    </xdr:from>
    <xdr:to>
      <xdr:col>15</xdr:col>
      <xdr:colOff>231775</xdr:colOff>
      <xdr:row>74</xdr:row>
      <xdr:rowOff>21789</xdr:rowOff>
    </xdr:to>
    <xdr:sp macro="" textlink="">
      <xdr:nvSpPr>
        <xdr:cNvPr id="404" name="円/楕円 403"/>
        <xdr:cNvSpPr/>
      </xdr:nvSpPr>
      <xdr:spPr>
        <a:xfrm>
          <a:off x="10426700" y="1260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114516</xdr:rowOff>
    </xdr:from>
    <xdr:ext cx="599010" cy="259045"/>
    <xdr:sp macro="" textlink="">
      <xdr:nvSpPr>
        <xdr:cNvPr id="405" name="普通建設事業費 （ うち新規整備　）該当値テキスト"/>
        <xdr:cNvSpPr txBox="1"/>
      </xdr:nvSpPr>
      <xdr:spPr>
        <a:xfrm>
          <a:off x="10528300" y="1245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732,843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106976</xdr:rowOff>
    </xdr:from>
    <xdr:to>
      <xdr:col>14</xdr:col>
      <xdr:colOff>79375</xdr:colOff>
      <xdr:row>79</xdr:row>
      <xdr:rowOff>37126</xdr:rowOff>
    </xdr:to>
    <xdr:sp macro="" textlink="">
      <xdr:nvSpPr>
        <xdr:cNvPr id="406" name="円/楕円 405"/>
        <xdr:cNvSpPr/>
      </xdr:nvSpPr>
      <xdr:spPr>
        <a:xfrm>
          <a:off x="9588500" y="1348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28253</xdr:rowOff>
    </xdr:from>
    <xdr:ext cx="534377" cy="259045"/>
    <xdr:sp macro="" textlink="">
      <xdr:nvSpPr>
        <xdr:cNvPr id="407" name="テキスト ボックス 406"/>
        <xdr:cNvSpPr txBox="1"/>
      </xdr:nvSpPr>
      <xdr:spPr>
        <a:xfrm>
          <a:off x="9372111" y="1357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8" name="正方形/長方形 40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09" name="正方形/長方形 40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0" name="正方形/長方形 40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1" name="正方形/長方形 41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2" name="正方形/長方形 41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3" name="正方形/長方形 41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4" name="正方形/長方形 41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5" name="正方形/長方形 41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6" name="テキスト ボックス 41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7" name="直線コネクタ 41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18" name="直線コネクタ 41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19" name="テキスト ボックス 41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0" name="直線コネクタ 41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21" name="テキスト ボックス 42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2" name="直線コネクタ 42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23" name="テキスト ボックス 42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4" name="直線コネクタ 42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25" name="テキスト ボックス 42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6" name="直線コネクタ 42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27" name="テキスト ボックス 42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8" name="直線コネクタ 42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29" name="テキスト ボックス 42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105804</xdr:rowOff>
    </xdr:from>
    <xdr:to>
      <xdr:col>15</xdr:col>
      <xdr:colOff>180340</xdr:colOff>
      <xdr:row>99</xdr:row>
      <xdr:rowOff>44450</xdr:rowOff>
    </xdr:to>
    <xdr:cxnSp macro="">
      <xdr:nvCxnSpPr>
        <xdr:cNvPr id="431" name="直線コネクタ 430"/>
        <xdr:cNvCxnSpPr/>
      </xdr:nvCxnSpPr>
      <xdr:spPr>
        <a:xfrm flipV="1">
          <a:off x="10475595" y="15707754"/>
          <a:ext cx="1270" cy="131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3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33" name="直線コネクタ 43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52481</xdr:rowOff>
    </xdr:from>
    <xdr:ext cx="690189" cy="259045"/>
    <xdr:sp macro="" textlink="">
      <xdr:nvSpPr>
        <xdr:cNvPr id="434" name="普通建設事業費 （ うち更新整備　）最大値テキスト"/>
        <xdr:cNvSpPr txBox="1"/>
      </xdr:nvSpPr>
      <xdr:spPr>
        <a:xfrm>
          <a:off x="10528300" y="154829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1,719,482</a:t>
          </a:r>
          <a:endParaRPr kumimoji="1" lang="ja-JP" altLang="en-US" sz="1000" b="1">
            <a:latin typeface="ＭＳ Ｐゴシック"/>
          </a:endParaRPr>
        </a:p>
      </xdr:txBody>
    </xdr:sp>
    <xdr:clientData/>
  </xdr:oneCellAnchor>
  <xdr:twoCellAnchor>
    <xdr:from>
      <xdr:col>15</xdr:col>
      <xdr:colOff>92075</xdr:colOff>
      <xdr:row>91</xdr:row>
      <xdr:rowOff>105804</xdr:rowOff>
    </xdr:from>
    <xdr:to>
      <xdr:col>15</xdr:col>
      <xdr:colOff>269875</xdr:colOff>
      <xdr:row>91</xdr:row>
      <xdr:rowOff>105804</xdr:rowOff>
    </xdr:to>
    <xdr:cxnSp macro="">
      <xdr:nvCxnSpPr>
        <xdr:cNvPr id="435" name="直線コネクタ 434"/>
        <xdr:cNvCxnSpPr/>
      </xdr:nvCxnSpPr>
      <xdr:spPr>
        <a:xfrm>
          <a:off x="10388600" y="1570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23383</xdr:rowOff>
    </xdr:from>
    <xdr:to>
      <xdr:col>15</xdr:col>
      <xdr:colOff>180975</xdr:colOff>
      <xdr:row>99</xdr:row>
      <xdr:rowOff>27465</xdr:rowOff>
    </xdr:to>
    <xdr:cxnSp macro="">
      <xdr:nvCxnSpPr>
        <xdr:cNvPr id="436" name="直線コネクタ 435"/>
        <xdr:cNvCxnSpPr/>
      </xdr:nvCxnSpPr>
      <xdr:spPr>
        <a:xfrm>
          <a:off x="9639300" y="16825483"/>
          <a:ext cx="838200" cy="17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108749</xdr:rowOff>
    </xdr:from>
    <xdr:ext cx="599010" cy="259045"/>
    <xdr:sp macro="" textlink="">
      <xdr:nvSpPr>
        <xdr:cNvPr id="437" name="普通建設事業費 （ うち更新整備　）平均値テキスト"/>
        <xdr:cNvSpPr txBox="1"/>
      </xdr:nvSpPr>
      <xdr:spPr>
        <a:xfrm>
          <a:off x="10528300" y="16739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85872</xdr:rowOff>
    </xdr:from>
    <xdr:to>
      <xdr:col>15</xdr:col>
      <xdr:colOff>231775</xdr:colOff>
      <xdr:row>99</xdr:row>
      <xdr:rowOff>16022</xdr:rowOff>
    </xdr:to>
    <xdr:sp macro="" textlink="">
      <xdr:nvSpPr>
        <xdr:cNvPr id="438" name="フローチャート : 判断 437"/>
        <xdr:cNvSpPr/>
      </xdr:nvSpPr>
      <xdr:spPr>
        <a:xfrm>
          <a:off x="104267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65948</xdr:rowOff>
    </xdr:from>
    <xdr:to>
      <xdr:col>14</xdr:col>
      <xdr:colOff>79375</xdr:colOff>
      <xdr:row>98</xdr:row>
      <xdr:rowOff>167548</xdr:rowOff>
    </xdr:to>
    <xdr:sp macro="" textlink="">
      <xdr:nvSpPr>
        <xdr:cNvPr id="439" name="フローチャート : 判断 438"/>
        <xdr:cNvSpPr/>
      </xdr:nvSpPr>
      <xdr:spPr>
        <a:xfrm>
          <a:off x="9588500" y="1686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158675</xdr:rowOff>
    </xdr:from>
    <xdr:ext cx="599010" cy="259045"/>
    <xdr:sp macro="" textlink="">
      <xdr:nvSpPr>
        <xdr:cNvPr id="440" name="テキスト ボックス 439"/>
        <xdr:cNvSpPr txBox="1"/>
      </xdr:nvSpPr>
      <xdr:spPr>
        <a:xfrm>
          <a:off x="9339794" y="1696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130,120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1" name="テキスト ボックス 44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2" name="テキスト ボックス 44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3" name="テキスト ボックス 44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4" name="テキスト ボックス 44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5" name="テキスト ボックス 44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148115</xdr:rowOff>
    </xdr:from>
    <xdr:to>
      <xdr:col>15</xdr:col>
      <xdr:colOff>231775</xdr:colOff>
      <xdr:row>99</xdr:row>
      <xdr:rowOff>78265</xdr:rowOff>
    </xdr:to>
    <xdr:sp macro="" textlink="">
      <xdr:nvSpPr>
        <xdr:cNvPr id="446" name="円/楕円 445"/>
        <xdr:cNvSpPr/>
      </xdr:nvSpPr>
      <xdr:spPr>
        <a:xfrm>
          <a:off x="10426700" y="1695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64299</xdr:rowOff>
    </xdr:from>
    <xdr:ext cx="534377" cy="259045"/>
    <xdr:sp macro="" textlink="">
      <xdr:nvSpPr>
        <xdr:cNvPr id="447" name="普通建設事業費 （ うち更新整備　）該当値テキスト"/>
        <xdr:cNvSpPr txBox="1"/>
      </xdr:nvSpPr>
      <xdr:spPr>
        <a:xfrm>
          <a:off x="10528300" y="1686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22,290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144033</xdr:rowOff>
    </xdr:from>
    <xdr:to>
      <xdr:col>14</xdr:col>
      <xdr:colOff>79375</xdr:colOff>
      <xdr:row>98</xdr:row>
      <xdr:rowOff>74183</xdr:rowOff>
    </xdr:to>
    <xdr:sp macro="" textlink="">
      <xdr:nvSpPr>
        <xdr:cNvPr id="448" name="円/楕円 447"/>
        <xdr:cNvSpPr/>
      </xdr:nvSpPr>
      <xdr:spPr>
        <a:xfrm>
          <a:off x="9588500" y="1677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90710</xdr:rowOff>
    </xdr:from>
    <xdr:ext cx="599010" cy="259045"/>
    <xdr:sp macro="" textlink="">
      <xdr:nvSpPr>
        <xdr:cNvPr id="449" name="テキスト ボックス 448"/>
        <xdr:cNvSpPr txBox="1"/>
      </xdr:nvSpPr>
      <xdr:spPr>
        <a:xfrm>
          <a:off x="9339794" y="16549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252,646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0" name="正方形/長方形 44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1" name="正方形/長方形 45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2" name="正方形/長方形 45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3" name="正方形/長方形 45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4" name="正方形/長方形 45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5" name="正方形/長方形 45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56" name="正方形/長方形 45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3" name="テキスト ボックス 46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5" name="テキスト ボックス 46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67" name="テキスト ボックス 46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69" name="テキスト ボックス 46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1" name="テキスト ボックス 47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75025</xdr:rowOff>
    </xdr:from>
    <xdr:to>
      <xdr:col>23</xdr:col>
      <xdr:colOff>516889</xdr:colOff>
      <xdr:row>39</xdr:row>
      <xdr:rowOff>44450</xdr:rowOff>
    </xdr:to>
    <xdr:cxnSp macro="">
      <xdr:nvCxnSpPr>
        <xdr:cNvPr id="473" name="直線コネクタ 472"/>
        <xdr:cNvCxnSpPr/>
      </xdr:nvCxnSpPr>
      <xdr:spPr>
        <a:xfrm flipV="1">
          <a:off x="16317595" y="5218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52999</xdr:rowOff>
    </xdr:from>
    <xdr:ext cx="249299" cy="259045"/>
    <xdr:sp macro="" textlink="">
      <xdr:nvSpPr>
        <xdr:cNvPr id="474" name="災害復旧事業費最小値テキスト"/>
        <xdr:cNvSpPr txBox="1"/>
      </xdr:nvSpPr>
      <xdr:spPr>
        <a:xfrm>
          <a:off x="16370300" y="6739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5" name="直線コネクタ 47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21702</xdr:rowOff>
    </xdr:from>
    <xdr:ext cx="599010" cy="259045"/>
    <xdr:sp macro="" textlink="">
      <xdr:nvSpPr>
        <xdr:cNvPr id="476" name="災害復旧事業費最大値テキスト"/>
        <xdr:cNvSpPr txBox="1"/>
      </xdr:nvSpPr>
      <xdr:spPr>
        <a:xfrm>
          <a:off x="16370300" y="499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30</xdr:row>
      <xdr:rowOff>75025</xdr:rowOff>
    </xdr:from>
    <xdr:to>
      <xdr:col>23</xdr:col>
      <xdr:colOff>606425</xdr:colOff>
      <xdr:row>30</xdr:row>
      <xdr:rowOff>75025</xdr:rowOff>
    </xdr:to>
    <xdr:cxnSp macro="">
      <xdr:nvCxnSpPr>
        <xdr:cNvPr id="477" name="直線コネクタ 476"/>
        <xdr:cNvCxnSpPr/>
      </xdr:nvCxnSpPr>
      <xdr:spPr>
        <a:xfrm>
          <a:off x="16230600" y="521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41695</xdr:rowOff>
    </xdr:from>
    <xdr:to>
      <xdr:col>23</xdr:col>
      <xdr:colOff>517525</xdr:colOff>
      <xdr:row>39</xdr:row>
      <xdr:rowOff>43917</xdr:rowOff>
    </xdr:to>
    <xdr:cxnSp macro="">
      <xdr:nvCxnSpPr>
        <xdr:cNvPr id="478" name="直線コネクタ 477"/>
        <xdr:cNvCxnSpPr/>
      </xdr:nvCxnSpPr>
      <xdr:spPr>
        <a:xfrm>
          <a:off x="15481300" y="6728245"/>
          <a:ext cx="838200" cy="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141899</xdr:rowOff>
    </xdr:from>
    <xdr:ext cx="534377" cy="259045"/>
    <xdr:sp macro="" textlink="">
      <xdr:nvSpPr>
        <xdr:cNvPr id="479" name="災害復旧事業費平均値テキスト"/>
        <xdr:cNvSpPr txBox="1"/>
      </xdr:nvSpPr>
      <xdr:spPr>
        <a:xfrm>
          <a:off x="16370300" y="648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119022</xdr:rowOff>
    </xdr:from>
    <xdr:to>
      <xdr:col>23</xdr:col>
      <xdr:colOff>568325</xdr:colOff>
      <xdr:row>39</xdr:row>
      <xdr:rowOff>49172</xdr:rowOff>
    </xdr:to>
    <xdr:sp macro="" textlink="">
      <xdr:nvSpPr>
        <xdr:cNvPr id="480" name="フローチャート : 判断 479"/>
        <xdr:cNvSpPr/>
      </xdr:nvSpPr>
      <xdr:spPr>
        <a:xfrm>
          <a:off x="162687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41695</xdr:rowOff>
    </xdr:from>
    <xdr:to>
      <xdr:col>22</xdr:col>
      <xdr:colOff>365125</xdr:colOff>
      <xdr:row>39</xdr:row>
      <xdr:rowOff>44450</xdr:rowOff>
    </xdr:to>
    <xdr:cxnSp macro="">
      <xdr:nvCxnSpPr>
        <xdr:cNvPr id="481" name="直線コネクタ 480"/>
        <xdr:cNvCxnSpPr/>
      </xdr:nvCxnSpPr>
      <xdr:spPr>
        <a:xfrm flipV="1">
          <a:off x="14592300" y="6728245"/>
          <a:ext cx="889000" cy="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110811</xdr:rowOff>
    </xdr:from>
    <xdr:to>
      <xdr:col>22</xdr:col>
      <xdr:colOff>415925</xdr:colOff>
      <xdr:row>39</xdr:row>
      <xdr:rowOff>40961</xdr:rowOff>
    </xdr:to>
    <xdr:sp macro="" textlink="">
      <xdr:nvSpPr>
        <xdr:cNvPr id="482" name="フローチャート : 判断 481"/>
        <xdr:cNvSpPr/>
      </xdr:nvSpPr>
      <xdr:spPr>
        <a:xfrm>
          <a:off x="15430500" y="662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57488</xdr:rowOff>
    </xdr:from>
    <xdr:ext cx="534377" cy="259045"/>
    <xdr:sp macro="" textlink="">
      <xdr:nvSpPr>
        <xdr:cNvPr id="483" name="テキスト ボックス 482"/>
        <xdr:cNvSpPr txBox="1"/>
      </xdr:nvSpPr>
      <xdr:spPr>
        <a:xfrm>
          <a:off x="15214111" y="640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43524</xdr:rowOff>
    </xdr:from>
    <xdr:to>
      <xdr:col>21</xdr:col>
      <xdr:colOff>161925</xdr:colOff>
      <xdr:row>39</xdr:row>
      <xdr:rowOff>44450</xdr:rowOff>
    </xdr:to>
    <xdr:cxnSp macro="">
      <xdr:nvCxnSpPr>
        <xdr:cNvPr id="484" name="直線コネクタ 483"/>
        <xdr:cNvCxnSpPr/>
      </xdr:nvCxnSpPr>
      <xdr:spPr>
        <a:xfrm>
          <a:off x="13703300" y="6730074"/>
          <a:ext cx="889000" cy="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105184</xdr:rowOff>
    </xdr:from>
    <xdr:to>
      <xdr:col>21</xdr:col>
      <xdr:colOff>212725</xdr:colOff>
      <xdr:row>39</xdr:row>
      <xdr:rowOff>35334</xdr:rowOff>
    </xdr:to>
    <xdr:sp macro="" textlink="">
      <xdr:nvSpPr>
        <xdr:cNvPr id="485" name="フローチャート : 判断 484"/>
        <xdr:cNvSpPr/>
      </xdr:nvSpPr>
      <xdr:spPr>
        <a:xfrm>
          <a:off x="14541500" y="66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51861</xdr:rowOff>
    </xdr:from>
    <xdr:ext cx="534377" cy="259045"/>
    <xdr:sp macro="" textlink="">
      <xdr:nvSpPr>
        <xdr:cNvPr id="486" name="テキスト ボックス 485"/>
        <xdr:cNvSpPr txBox="1"/>
      </xdr:nvSpPr>
      <xdr:spPr>
        <a:xfrm>
          <a:off x="14325111" y="63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42149</xdr:rowOff>
    </xdr:from>
    <xdr:to>
      <xdr:col>19</xdr:col>
      <xdr:colOff>644525</xdr:colOff>
      <xdr:row>39</xdr:row>
      <xdr:rowOff>43524</xdr:rowOff>
    </xdr:to>
    <xdr:cxnSp macro="">
      <xdr:nvCxnSpPr>
        <xdr:cNvPr id="487" name="直線コネクタ 486"/>
        <xdr:cNvCxnSpPr/>
      </xdr:nvCxnSpPr>
      <xdr:spPr>
        <a:xfrm>
          <a:off x="12814300" y="6728699"/>
          <a:ext cx="889000" cy="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87044</xdr:rowOff>
    </xdr:from>
    <xdr:to>
      <xdr:col>20</xdr:col>
      <xdr:colOff>9525</xdr:colOff>
      <xdr:row>39</xdr:row>
      <xdr:rowOff>17194</xdr:rowOff>
    </xdr:to>
    <xdr:sp macro="" textlink="">
      <xdr:nvSpPr>
        <xdr:cNvPr id="488" name="フローチャート : 判断 487"/>
        <xdr:cNvSpPr/>
      </xdr:nvSpPr>
      <xdr:spPr>
        <a:xfrm>
          <a:off x="13652500" y="66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33722</xdr:rowOff>
    </xdr:from>
    <xdr:ext cx="534377" cy="259045"/>
    <xdr:sp macro="" textlink="">
      <xdr:nvSpPr>
        <xdr:cNvPr id="489" name="テキスト ボックス 488"/>
        <xdr:cNvSpPr txBox="1"/>
      </xdr:nvSpPr>
      <xdr:spPr>
        <a:xfrm>
          <a:off x="13436111" y="637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58626</xdr:rowOff>
    </xdr:from>
    <xdr:to>
      <xdr:col>18</xdr:col>
      <xdr:colOff>492125</xdr:colOff>
      <xdr:row>38</xdr:row>
      <xdr:rowOff>160226</xdr:rowOff>
    </xdr:to>
    <xdr:sp macro="" textlink="">
      <xdr:nvSpPr>
        <xdr:cNvPr id="490" name="フローチャート : 判断 489"/>
        <xdr:cNvSpPr/>
      </xdr:nvSpPr>
      <xdr:spPr>
        <a:xfrm>
          <a:off x="12763500" y="657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5303</xdr:rowOff>
    </xdr:from>
    <xdr:ext cx="534377" cy="259045"/>
    <xdr:sp macro="" textlink="">
      <xdr:nvSpPr>
        <xdr:cNvPr id="491" name="テキスト ボックス 490"/>
        <xdr:cNvSpPr txBox="1"/>
      </xdr:nvSpPr>
      <xdr:spPr>
        <a:xfrm>
          <a:off x="12547111" y="634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27,946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164567</xdr:rowOff>
    </xdr:from>
    <xdr:to>
      <xdr:col>23</xdr:col>
      <xdr:colOff>568325</xdr:colOff>
      <xdr:row>39</xdr:row>
      <xdr:rowOff>94717</xdr:rowOff>
    </xdr:to>
    <xdr:sp macro="" textlink="">
      <xdr:nvSpPr>
        <xdr:cNvPr id="497" name="円/楕円 496"/>
        <xdr:cNvSpPr/>
      </xdr:nvSpPr>
      <xdr:spPr>
        <a:xfrm>
          <a:off x="162687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97449</xdr:rowOff>
    </xdr:from>
    <xdr:ext cx="378565" cy="259045"/>
    <xdr:sp macro="" textlink="">
      <xdr:nvSpPr>
        <xdr:cNvPr id="498" name="災害復旧事業費該当値テキスト"/>
        <xdr:cNvSpPr txBox="1"/>
      </xdr:nvSpPr>
      <xdr:spPr>
        <a:xfrm>
          <a:off x="16370300" y="6612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162345</xdr:rowOff>
    </xdr:from>
    <xdr:to>
      <xdr:col>22</xdr:col>
      <xdr:colOff>415925</xdr:colOff>
      <xdr:row>39</xdr:row>
      <xdr:rowOff>92495</xdr:rowOff>
    </xdr:to>
    <xdr:sp macro="" textlink="">
      <xdr:nvSpPr>
        <xdr:cNvPr id="499" name="円/楕円 498"/>
        <xdr:cNvSpPr/>
      </xdr:nvSpPr>
      <xdr:spPr>
        <a:xfrm>
          <a:off x="15430500" y="667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83622</xdr:rowOff>
    </xdr:from>
    <xdr:ext cx="378565" cy="259045"/>
    <xdr:sp macro="" textlink="">
      <xdr:nvSpPr>
        <xdr:cNvPr id="500" name="テキスト ボックス 499"/>
        <xdr:cNvSpPr txBox="1"/>
      </xdr:nvSpPr>
      <xdr:spPr>
        <a:xfrm>
          <a:off x="15292017" y="6770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01" name="円/楕円 50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02" name="テキスト ボックス 501"/>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164174</xdr:rowOff>
    </xdr:from>
    <xdr:to>
      <xdr:col>20</xdr:col>
      <xdr:colOff>9525</xdr:colOff>
      <xdr:row>39</xdr:row>
      <xdr:rowOff>94324</xdr:rowOff>
    </xdr:to>
    <xdr:sp macro="" textlink="">
      <xdr:nvSpPr>
        <xdr:cNvPr id="503" name="円/楕円 502"/>
        <xdr:cNvSpPr/>
      </xdr:nvSpPr>
      <xdr:spPr>
        <a:xfrm>
          <a:off x="13652500" y="667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85451</xdr:rowOff>
    </xdr:from>
    <xdr:ext cx="378565" cy="259045"/>
    <xdr:sp macro="" textlink="">
      <xdr:nvSpPr>
        <xdr:cNvPr id="504" name="テキスト ボックス 503"/>
        <xdr:cNvSpPr txBox="1"/>
      </xdr:nvSpPr>
      <xdr:spPr>
        <a:xfrm>
          <a:off x="13514017" y="6772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162799</xdr:rowOff>
    </xdr:from>
    <xdr:to>
      <xdr:col>18</xdr:col>
      <xdr:colOff>492125</xdr:colOff>
      <xdr:row>39</xdr:row>
      <xdr:rowOff>92949</xdr:rowOff>
    </xdr:to>
    <xdr:sp macro="" textlink="">
      <xdr:nvSpPr>
        <xdr:cNvPr id="505" name="円/楕円 504"/>
        <xdr:cNvSpPr/>
      </xdr:nvSpPr>
      <xdr:spPr>
        <a:xfrm>
          <a:off x="12763500" y="667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84076</xdr:rowOff>
    </xdr:from>
    <xdr:ext cx="378565" cy="259045"/>
    <xdr:sp macro="" textlink="">
      <xdr:nvSpPr>
        <xdr:cNvPr id="506" name="テキスト ボックス 505"/>
        <xdr:cNvSpPr txBox="1"/>
      </xdr:nvSpPr>
      <xdr:spPr>
        <a:xfrm>
          <a:off x="12625017" y="6770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8" name="正方形/長方形 50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09" name="正方形/長方形 50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0" name="正方形/長方形 50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1" name="正方形/長方形 51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2" name="正方形/長方形 51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3" name="正方形/長方形 51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4" name="正方形/長方形 51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5" name="テキスト ボックス 51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6" name="直線コネクタ 51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17" name="直線コネクタ 51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18" name="テキスト ボックス 51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19" name="直線コネクタ 51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0" name="テキスト ボックス 51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2" name="テキスト ボックス 521"/>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3" name="直線コネクタ 52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24" name="テキスト ボックス 523"/>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5" name="直線コネクタ 52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26" name="テキスト ボックス 52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28" name="テキスト ボックス 52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0" name="直線コネクタ 52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2" name="直線コネクタ 53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4" name="直線コネクタ 53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5" name="直線コネクタ 53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3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37" name="フローチャート : 判断 53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38" name="直線コネクタ 53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39" name="フローチャート : 判断 53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0" name="テキスト ボックス 53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1" name="直線コネクタ 54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134620</xdr:rowOff>
    </xdr:from>
    <xdr:to>
      <xdr:col>21</xdr:col>
      <xdr:colOff>212725</xdr:colOff>
      <xdr:row>55</xdr:row>
      <xdr:rowOff>64770</xdr:rowOff>
    </xdr:to>
    <xdr:sp macro="" textlink="">
      <xdr:nvSpPr>
        <xdr:cNvPr id="542" name="フローチャート : 判断 541"/>
        <xdr:cNvSpPr/>
      </xdr:nvSpPr>
      <xdr:spPr>
        <a:xfrm>
          <a:off x="14541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53</xdr:row>
      <xdr:rowOff>81297</xdr:rowOff>
    </xdr:from>
    <xdr:ext cx="313932" cy="259045"/>
    <xdr:sp macro="" textlink="">
      <xdr:nvSpPr>
        <xdr:cNvPr id="543" name="テキスト ボックス 542"/>
        <xdr:cNvSpPr txBox="1"/>
      </xdr:nvSpPr>
      <xdr:spPr>
        <a:xfrm>
          <a:off x="14435333" y="9168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4" name="直線コネクタ 54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115570</xdr:rowOff>
    </xdr:from>
    <xdr:to>
      <xdr:col>20</xdr:col>
      <xdr:colOff>9525</xdr:colOff>
      <xdr:row>58</xdr:row>
      <xdr:rowOff>45720</xdr:rowOff>
    </xdr:to>
    <xdr:sp macro="" textlink="">
      <xdr:nvSpPr>
        <xdr:cNvPr id="545" name="フローチャート : 判断 544"/>
        <xdr:cNvSpPr/>
      </xdr:nvSpPr>
      <xdr:spPr>
        <a:xfrm>
          <a:off x="13652500" y="988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62247</xdr:rowOff>
    </xdr:from>
    <xdr:ext cx="313932" cy="259045"/>
    <xdr:sp macro="" textlink="">
      <xdr:nvSpPr>
        <xdr:cNvPr id="546" name="テキスト ボックス 545"/>
        <xdr:cNvSpPr txBox="1"/>
      </xdr:nvSpPr>
      <xdr:spPr>
        <a:xfrm>
          <a:off x="13546333" y="9663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46990</xdr:rowOff>
    </xdr:from>
    <xdr:to>
      <xdr:col>18</xdr:col>
      <xdr:colOff>492125</xdr:colOff>
      <xdr:row>51</xdr:row>
      <xdr:rowOff>148590</xdr:rowOff>
    </xdr:to>
    <xdr:sp macro="" textlink="">
      <xdr:nvSpPr>
        <xdr:cNvPr id="547" name="フローチャート : 判断 546"/>
        <xdr:cNvSpPr/>
      </xdr:nvSpPr>
      <xdr:spPr>
        <a:xfrm>
          <a:off x="12763500" y="879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49</xdr:row>
      <xdr:rowOff>165117</xdr:rowOff>
    </xdr:from>
    <xdr:ext cx="378565" cy="259045"/>
    <xdr:sp macro="" textlink="">
      <xdr:nvSpPr>
        <xdr:cNvPr id="548" name="テキスト ボックス 547"/>
        <xdr:cNvSpPr txBox="1"/>
      </xdr:nvSpPr>
      <xdr:spPr>
        <a:xfrm>
          <a:off x="12625017" y="8566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4" name="円/楕円 55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56" name="円/楕円 55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57" name="テキスト ボックス 55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58" name="円/楕円 55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0" name="円/楕円 55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1" name="テキスト ボックス 56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2" name="円/楕円 56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3" name="テキスト ボックス 56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4" name="直線コネクタ 57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5" name="テキスト ボックス 57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6" name="直線コネクタ 57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77" name="テキスト ボックス 57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8" name="直線コネクタ 57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79" name="テキスト ボックス 57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0" name="直線コネクタ 57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1" name="テキスト ボックス 58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2" name="直線コネクタ 58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3" name="テキスト ボックス 58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164901</xdr:rowOff>
    </xdr:from>
    <xdr:to>
      <xdr:col>23</xdr:col>
      <xdr:colOff>516889</xdr:colOff>
      <xdr:row>78</xdr:row>
      <xdr:rowOff>131237</xdr:rowOff>
    </xdr:to>
    <xdr:cxnSp macro="">
      <xdr:nvCxnSpPr>
        <xdr:cNvPr id="585" name="直線コネクタ 584"/>
        <xdr:cNvCxnSpPr/>
      </xdr:nvCxnSpPr>
      <xdr:spPr>
        <a:xfrm flipV="1">
          <a:off x="16317595" y="12337851"/>
          <a:ext cx="1269" cy="1166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135064</xdr:rowOff>
    </xdr:from>
    <xdr:ext cx="469744" cy="259045"/>
    <xdr:sp macro="" textlink="">
      <xdr:nvSpPr>
        <xdr:cNvPr id="586" name="公債費最小値テキスト"/>
        <xdr:cNvSpPr txBox="1"/>
      </xdr:nvSpPr>
      <xdr:spPr>
        <a:xfrm>
          <a:off x="16370300" y="1350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78</xdr:row>
      <xdr:rowOff>131237</xdr:rowOff>
    </xdr:from>
    <xdr:to>
      <xdr:col>23</xdr:col>
      <xdr:colOff>606425</xdr:colOff>
      <xdr:row>78</xdr:row>
      <xdr:rowOff>131237</xdr:rowOff>
    </xdr:to>
    <xdr:cxnSp macro="">
      <xdr:nvCxnSpPr>
        <xdr:cNvPr id="587" name="直線コネクタ 586"/>
        <xdr:cNvCxnSpPr/>
      </xdr:nvCxnSpPr>
      <xdr:spPr>
        <a:xfrm>
          <a:off x="16230600" y="135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111578</xdr:rowOff>
    </xdr:from>
    <xdr:ext cx="599010" cy="259045"/>
    <xdr:sp macro="" textlink="">
      <xdr:nvSpPr>
        <xdr:cNvPr id="588" name="公債費最大値テキスト"/>
        <xdr:cNvSpPr txBox="1"/>
      </xdr:nvSpPr>
      <xdr:spPr>
        <a:xfrm>
          <a:off x="16370300" y="1211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71</xdr:row>
      <xdr:rowOff>164901</xdr:rowOff>
    </xdr:from>
    <xdr:to>
      <xdr:col>23</xdr:col>
      <xdr:colOff>606425</xdr:colOff>
      <xdr:row>71</xdr:row>
      <xdr:rowOff>164901</xdr:rowOff>
    </xdr:to>
    <xdr:cxnSp macro="">
      <xdr:nvCxnSpPr>
        <xdr:cNvPr id="589" name="直線コネクタ 588"/>
        <xdr:cNvCxnSpPr/>
      </xdr:nvCxnSpPr>
      <xdr:spPr>
        <a:xfrm>
          <a:off x="16230600" y="1233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31065</xdr:rowOff>
    </xdr:from>
    <xdr:to>
      <xdr:col>23</xdr:col>
      <xdr:colOff>517525</xdr:colOff>
      <xdr:row>77</xdr:row>
      <xdr:rowOff>81341</xdr:rowOff>
    </xdr:to>
    <xdr:cxnSp macro="">
      <xdr:nvCxnSpPr>
        <xdr:cNvPr id="590" name="直線コネクタ 589"/>
        <xdr:cNvCxnSpPr/>
      </xdr:nvCxnSpPr>
      <xdr:spPr>
        <a:xfrm flipV="1">
          <a:off x="15481300" y="13232715"/>
          <a:ext cx="838200" cy="5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153863</xdr:rowOff>
    </xdr:from>
    <xdr:ext cx="599010" cy="259045"/>
    <xdr:sp macro="" textlink="">
      <xdr:nvSpPr>
        <xdr:cNvPr id="591" name="公債費平均値テキスト"/>
        <xdr:cNvSpPr txBox="1"/>
      </xdr:nvSpPr>
      <xdr:spPr>
        <a:xfrm>
          <a:off x="16370300" y="13184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3986</xdr:rowOff>
    </xdr:from>
    <xdr:to>
      <xdr:col>23</xdr:col>
      <xdr:colOff>568325</xdr:colOff>
      <xdr:row>77</xdr:row>
      <xdr:rowOff>105586</xdr:rowOff>
    </xdr:to>
    <xdr:sp macro="" textlink="">
      <xdr:nvSpPr>
        <xdr:cNvPr id="592" name="フローチャート : 判断 591"/>
        <xdr:cNvSpPr/>
      </xdr:nvSpPr>
      <xdr:spPr>
        <a:xfrm>
          <a:off x="16268700" y="1320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47582</xdr:rowOff>
    </xdr:from>
    <xdr:to>
      <xdr:col>22</xdr:col>
      <xdr:colOff>365125</xdr:colOff>
      <xdr:row>77</xdr:row>
      <xdr:rowOff>81341</xdr:rowOff>
    </xdr:to>
    <xdr:cxnSp macro="">
      <xdr:nvCxnSpPr>
        <xdr:cNvPr id="593" name="直線コネクタ 592"/>
        <xdr:cNvCxnSpPr/>
      </xdr:nvCxnSpPr>
      <xdr:spPr>
        <a:xfrm>
          <a:off x="14592300" y="13249232"/>
          <a:ext cx="889000" cy="3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166249</xdr:rowOff>
    </xdr:from>
    <xdr:to>
      <xdr:col>22</xdr:col>
      <xdr:colOff>415925</xdr:colOff>
      <xdr:row>77</xdr:row>
      <xdr:rowOff>96399</xdr:rowOff>
    </xdr:to>
    <xdr:sp macro="" textlink="">
      <xdr:nvSpPr>
        <xdr:cNvPr id="594" name="フローチャート : 判断 593"/>
        <xdr:cNvSpPr/>
      </xdr:nvSpPr>
      <xdr:spPr>
        <a:xfrm>
          <a:off x="15430500" y="1319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112926</xdr:rowOff>
    </xdr:from>
    <xdr:ext cx="599010" cy="259045"/>
    <xdr:sp macro="" textlink="">
      <xdr:nvSpPr>
        <xdr:cNvPr id="595" name="テキスト ボックス 594"/>
        <xdr:cNvSpPr txBox="1"/>
      </xdr:nvSpPr>
      <xdr:spPr>
        <a:xfrm>
          <a:off x="15181794" y="1297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47582</xdr:rowOff>
    </xdr:from>
    <xdr:to>
      <xdr:col>21</xdr:col>
      <xdr:colOff>161925</xdr:colOff>
      <xdr:row>77</xdr:row>
      <xdr:rowOff>51774</xdr:rowOff>
    </xdr:to>
    <xdr:cxnSp macro="">
      <xdr:nvCxnSpPr>
        <xdr:cNvPr id="596" name="直線コネクタ 595"/>
        <xdr:cNvCxnSpPr/>
      </xdr:nvCxnSpPr>
      <xdr:spPr>
        <a:xfrm flipV="1">
          <a:off x="13703300" y="13249232"/>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148236</xdr:rowOff>
    </xdr:from>
    <xdr:to>
      <xdr:col>21</xdr:col>
      <xdr:colOff>212725</xdr:colOff>
      <xdr:row>77</xdr:row>
      <xdr:rowOff>78386</xdr:rowOff>
    </xdr:to>
    <xdr:sp macro="" textlink="">
      <xdr:nvSpPr>
        <xdr:cNvPr id="597" name="フローチャート : 判断 596"/>
        <xdr:cNvSpPr/>
      </xdr:nvSpPr>
      <xdr:spPr>
        <a:xfrm>
          <a:off x="14541500" y="131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94912</xdr:rowOff>
    </xdr:from>
    <xdr:ext cx="599010" cy="259045"/>
    <xdr:sp macro="" textlink="">
      <xdr:nvSpPr>
        <xdr:cNvPr id="598" name="テキスト ボックス 597"/>
        <xdr:cNvSpPr txBox="1"/>
      </xdr:nvSpPr>
      <xdr:spPr>
        <a:xfrm>
          <a:off x="14292794" y="12953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124,044</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51774</xdr:rowOff>
    </xdr:from>
    <xdr:to>
      <xdr:col>19</xdr:col>
      <xdr:colOff>644525</xdr:colOff>
      <xdr:row>77</xdr:row>
      <xdr:rowOff>64263</xdr:rowOff>
    </xdr:to>
    <xdr:cxnSp macro="">
      <xdr:nvCxnSpPr>
        <xdr:cNvPr id="599" name="直線コネクタ 598"/>
        <xdr:cNvCxnSpPr/>
      </xdr:nvCxnSpPr>
      <xdr:spPr>
        <a:xfrm flipV="1">
          <a:off x="12814300" y="13253424"/>
          <a:ext cx="889000" cy="1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143213</xdr:rowOff>
    </xdr:from>
    <xdr:to>
      <xdr:col>20</xdr:col>
      <xdr:colOff>9525</xdr:colOff>
      <xdr:row>77</xdr:row>
      <xdr:rowOff>73363</xdr:rowOff>
    </xdr:to>
    <xdr:sp macro="" textlink="">
      <xdr:nvSpPr>
        <xdr:cNvPr id="600" name="フローチャート : 判断 599"/>
        <xdr:cNvSpPr/>
      </xdr:nvSpPr>
      <xdr:spPr>
        <a:xfrm>
          <a:off x="13652500" y="131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89890</xdr:rowOff>
    </xdr:from>
    <xdr:ext cx="599010" cy="259045"/>
    <xdr:sp macro="" textlink="">
      <xdr:nvSpPr>
        <xdr:cNvPr id="601" name="テキスト ボックス 600"/>
        <xdr:cNvSpPr txBox="1"/>
      </xdr:nvSpPr>
      <xdr:spPr>
        <a:xfrm>
          <a:off x="13403794" y="1294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136754</xdr:rowOff>
    </xdr:from>
    <xdr:to>
      <xdr:col>18</xdr:col>
      <xdr:colOff>492125</xdr:colOff>
      <xdr:row>77</xdr:row>
      <xdr:rowOff>66904</xdr:rowOff>
    </xdr:to>
    <xdr:sp macro="" textlink="">
      <xdr:nvSpPr>
        <xdr:cNvPr id="602" name="フローチャート : 判断 601"/>
        <xdr:cNvSpPr/>
      </xdr:nvSpPr>
      <xdr:spPr>
        <a:xfrm>
          <a:off x="12763500" y="1316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83432</xdr:rowOff>
    </xdr:from>
    <xdr:ext cx="599010" cy="259045"/>
    <xdr:sp macro="" textlink="">
      <xdr:nvSpPr>
        <xdr:cNvPr id="603" name="テキスト ボックス 602"/>
        <xdr:cNvSpPr txBox="1"/>
      </xdr:nvSpPr>
      <xdr:spPr>
        <a:xfrm>
          <a:off x="12514794" y="1294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129,066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4" name="テキスト ボックス 60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5" name="テキスト ボックス 60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6" name="テキスト ボックス 60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7" name="テキスト ボックス 60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8" name="テキスト ボックス 60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151715</xdr:rowOff>
    </xdr:from>
    <xdr:to>
      <xdr:col>23</xdr:col>
      <xdr:colOff>568325</xdr:colOff>
      <xdr:row>77</xdr:row>
      <xdr:rowOff>81865</xdr:rowOff>
    </xdr:to>
    <xdr:sp macro="" textlink="">
      <xdr:nvSpPr>
        <xdr:cNvPr id="609" name="円/楕円 608"/>
        <xdr:cNvSpPr/>
      </xdr:nvSpPr>
      <xdr:spPr>
        <a:xfrm>
          <a:off x="16268700" y="1318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3142</xdr:rowOff>
    </xdr:from>
    <xdr:ext cx="599010" cy="259045"/>
    <xdr:sp macro="" textlink="">
      <xdr:nvSpPr>
        <xdr:cNvPr id="610" name="公債費該当値テキスト"/>
        <xdr:cNvSpPr txBox="1"/>
      </xdr:nvSpPr>
      <xdr:spPr>
        <a:xfrm>
          <a:off x="16370300" y="13033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122,522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30541</xdr:rowOff>
    </xdr:from>
    <xdr:to>
      <xdr:col>22</xdr:col>
      <xdr:colOff>415925</xdr:colOff>
      <xdr:row>77</xdr:row>
      <xdr:rowOff>132141</xdr:rowOff>
    </xdr:to>
    <xdr:sp macro="" textlink="">
      <xdr:nvSpPr>
        <xdr:cNvPr id="611" name="円/楕円 610"/>
        <xdr:cNvSpPr/>
      </xdr:nvSpPr>
      <xdr:spPr>
        <a:xfrm>
          <a:off x="15430500" y="1323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123268</xdr:rowOff>
    </xdr:from>
    <xdr:ext cx="599010" cy="259045"/>
    <xdr:sp macro="" textlink="">
      <xdr:nvSpPr>
        <xdr:cNvPr id="612" name="テキスト ボックス 611"/>
        <xdr:cNvSpPr txBox="1"/>
      </xdr:nvSpPr>
      <xdr:spPr>
        <a:xfrm>
          <a:off x="15181794" y="1332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100,529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168232</xdr:rowOff>
    </xdr:from>
    <xdr:to>
      <xdr:col>21</xdr:col>
      <xdr:colOff>212725</xdr:colOff>
      <xdr:row>77</xdr:row>
      <xdr:rowOff>98382</xdr:rowOff>
    </xdr:to>
    <xdr:sp macro="" textlink="">
      <xdr:nvSpPr>
        <xdr:cNvPr id="613" name="円/楕円 612"/>
        <xdr:cNvSpPr/>
      </xdr:nvSpPr>
      <xdr:spPr>
        <a:xfrm>
          <a:off x="14541500" y="1319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89509</xdr:rowOff>
    </xdr:from>
    <xdr:ext cx="599010" cy="259045"/>
    <xdr:sp macro="" textlink="">
      <xdr:nvSpPr>
        <xdr:cNvPr id="614" name="テキスト ボックス 613"/>
        <xdr:cNvSpPr txBox="1"/>
      </xdr:nvSpPr>
      <xdr:spPr>
        <a:xfrm>
          <a:off x="14292794" y="13291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115,297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974</xdr:rowOff>
    </xdr:from>
    <xdr:to>
      <xdr:col>20</xdr:col>
      <xdr:colOff>9525</xdr:colOff>
      <xdr:row>77</xdr:row>
      <xdr:rowOff>102574</xdr:rowOff>
    </xdr:to>
    <xdr:sp macro="" textlink="">
      <xdr:nvSpPr>
        <xdr:cNvPr id="615" name="円/楕円 614"/>
        <xdr:cNvSpPr/>
      </xdr:nvSpPr>
      <xdr:spPr>
        <a:xfrm>
          <a:off x="13652500" y="1320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93701</xdr:rowOff>
    </xdr:from>
    <xdr:ext cx="599010" cy="259045"/>
    <xdr:sp macro="" textlink="">
      <xdr:nvSpPr>
        <xdr:cNvPr id="616" name="テキスト ボックス 615"/>
        <xdr:cNvSpPr txBox="1"/>
      </xdr:nvSpPr>
      <xdr:spPr>
        <a:xfrm>
          <a:off x="13403794" y="13295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113,463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13463</xdr:rowOff>
    </xdr:from>
    <xdr:to>
      <xdr:col>18</xdr:col>
      <xdr:colOff>492125</xdr:colOff>
      <xdr:row>77</xdr:row>
      <xdr:rowOff>115063</xdr:rowOff>
    </xdr:to>
    <xdr:sp macro="" textlink="">
      <xdr:nvSpPr>
        <xdr:cNvPr id="617" name="円/楕円 616"/>
        <xdr:cNvSpPr/>
      </xdr:nvSpPr>
      <xdr:spPr>
        <a:xfrm>
          <a:off x="12763500" y="1321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106190</xdr:rowOff>
    </xdr:from>
    <xdr:ext cx="599010" cy="259045"/>
    <xdr:sp macro="" textlink="">
      <xdr:nvSpPr>
        <xdr:cNvPr id="618" name="テキスト ボックス 617"/>
        <xdr:cNvSpPr txBox="1"/>
      </xdr:nvSpPr>
      <xdr:spPr>
        <a:xfrm>
          <a:off x="12514794" y="13307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9" name="正方形/長方形 61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0" name="正方形/長方形 61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1" name="正方形/長方形 62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2" name="正方形/長方形 62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3" name="正方形/長方形 62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4" name="正方形/長方形 62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5" name="正方形/長方形 62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6" name="正方形/長方形 62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7" name="テキスト ボックス 62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8" name="直線コネクタ 62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9" name="直線コネクタ 62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0" name="テキスト ボックス 62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1" name="直線コネクタ 63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32" name="テキスト ボックス 63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3" name="直線コネクタ 63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4" name="テキスト ボックス 63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5" name="直線コネクタ 63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6" name="テキスト ボックス 63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7" name="直線コネクタ 63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8" name="テキスト ボックス 63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99363</xdr:rowOff>
    </xdr:from>
    <xdr:to>
      <xdr:col>23</xdr:col>
      <xdr:colOff>516889</xdr:colOff>
      <xdr:row>98</xdr:row>
      <xdr:rowOff>135077</xdr:rowOff>
    </xdr:to>
    <xdr:cxnSp macro="">
      <xdr:nvCxnSpPr>
        <xdr:cNvPr id="640" name="直線コネクタ 639"/>
        <xdr:cNvCxnSpPr/>
      </xdr:nvCxnSpPr>
      <xdr:spPr>
        <a:xfrm flipV="1">
          <a:off x="16317595" y="15529863"/>
          <a:ext cx="1269" cy="140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138904</xdr:rowOff>
    </xdr:from>
    <xdr:ext cx="469744" cy="259045"/>
    <xdr:sp macro="" textlink="">
      <xdr:nvSpPr>
        <xdr:cNvPr id="641" name="積立金最小値テキスト"/>
        <xdr:cNvSpPr txBox="1"/>
      </xdr:nvSpPr>
      <xdr:spPr>
        <a:xfrm>
          <a:off x="16370300" y="1694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a:t>
          </a:r>
          <a:endParaRPr kumimoji="1" lang="ja-JP" altLang="en-US" sz="1000" b="1">
            <a:latin typeface="ＭＳ Ｐゴシック"/>
          </a:endParaRPr>
        </a:p>
      </xdr:txBody>
    </xdr:sp>
    <xdr:clientData/>
  </xdr:oneCellAnchor>
  <xdr:twoCellAnchor>
    <xdr:from>
      <xdr:col>23</xdr:col>
      <xdr:colOff>428625</xdr:colOff>
      <xdr:row>98</xdr:row>
      <xdr:rowOff>135077</xdr:rowOff>
    </xdr:from>
    <xdr:to>
      <xdr:col>23</xdr:col>
      <xdr:colOff>606425</xdr:colOff>
      <xdr:row>98</xdr:row>
      <xdr:rowOff>135077</xdr:rowOff>
    </xdr:to>
    <xdr:cxnSp macro="">
      <xdr:nvCxnSpPr>
        <xdr:cNvPr id="642" name="直線コネクタ 641"/>
        <xdr:cNvCxnSpPr/>
      </xdr:nvCxnSpPr>
      <xdr:spPr>
        <a:xfrm>
          <a:off x="16230600" y="1693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46040</xdr:rowOff>
    </xdr:from>
    <xdr:ext cx="599010" cy="259045"/>
    <xdr:sp macro="" textlink="">
      <xdr:nvSpPr>
        <xdr:cNvPr id="643" name="積立金最大値テキスト"/>
        <xdr:cNvSpPr txBox="1"/>
      </xdr:nvSpPr>
      <xdr:spPr>
        <a:xfrm>
          <a:off x="16370300" y="1530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617,645</a:t>
          </a:r>
          <a:endParaRPr kumimoji="1" lang="ja-JP" altLang="en-US" sz="1000" b="1">
            <a:latin typeface="ＭＳ Ｐゴシック"/>
          </a:endParaRPr>
        </a:p>
      </xdr:txBody>
    </xdr:sp>
    <xdr:clientData/>
  </xdr:oneCellAnchor>
  <xdr:twoCellAnchor>
    <xdr:from>
      <xdr:col>23</xdr:col>
      <xdr:colOff>428625</xdr:colOff>
      <xdr:row>90</xdr:row>
      <xdr:rowOff>99363</xdr:rowOff>
    </xdr:from>
    <xdr:to>
      <xdr:col>23</xdr:col>
      <xdr:colOff>606425</xdr:colOff>
      <xdr:row>90</xdr:row>
      <xdr:rowOff>99363</xdr:rowOff>
    </xdr:to>
    <xdr:cxnSp macro="">
      <xdr:nvCxnSpPr>
        <xdr:cNvPr id="644" name="直線コネクタ 643"/>
        <xdr:cNvCxnSpPr/>
      </xdr:nvCxnSpPr>
      <xdr:spPr>
        <a:xfrm>
          <a:off x="16230600" y="15529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44634</xdr:rowOff>
    </xdr:from>
    <xdr:to>
      <xdr:col>23</xdr:col>
      <xdr:colOff>517525</xdr:colOff>
      <xdr:row>97</xdr:row>
      <xdr:rowOff>45059</xdr:rowOff>
    </xdr:to>
    <xdr:cxnSp macro="">
      <xdr:nvCxnSpPr>
        <xdr:cNvPr id="645" name="直線コネクタ 644"/>
        <xdr:cNvCxnSpPr/>
      </xdr:nvCxnSpPr>
      <xdr:spPr>
        <a:xfrm>
          <a:off x="15481300" y="16675284"/>
          <a:ext cx="8382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53963</xdr:rowOff>
    </xdr:from>
    <xdr:ext cx="534377" cy="259045"/>
    <xdr:sp macro="" textlink="">
      <xdr:nvSpPr>
        <xdr:cNvPr id="646" name="積立金平均値テキスト"/>
        <xdr:cNvSpPr txBox="1"/>
      </xdr:nvSpPr>
      <xdr:spPr>
        <a:xfrm>
          <a:off x="16370300" y="16684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75536</xdr:rowOff>
    </xdr:from>
    <xdr:to>
      <xdr:col>23</xdr:col>
      <xdr:colOff>568325</xdr:colOff>
      <xdr:row>98</xdr:row>
      <xdr:rowOff>5686</xdr:rowOff>
    </xdr:to>
    <xdr:sp macro="" textlink="">
      <xdr:nvSpPr>
        <xdr:cNvPr id="647" name="フローチャート : 判断 646"/>
        <xdr:cNvSpPr/>
      </xdr:nvSpPr>
      <xdr:spPr>
        <a:xfrm>
          <a:off x="16268700" y="1670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44634</xdr:rowOff>
    </xdr:from>
    <xdr:to>
      <xdr:col>22</xdr:col>
      <xdr:colOff>365125</xdr:colOff>
      <xdr:row>98</xdr:row>
      <xdr:rowOff>4984</xdr:rowOff>
    </xdr:to>
    <xdr:cxnSp macro="">
      <xdr:nvCxnSpPr>
        <xdr:cNvPr id="648" name="直線コネクタ 647"/>
        <xdr:cNvCxnSpPr/>
      </xdr:nvCxnSpPr>
      <xdr:spPr>
        <a:xfrm flipV="1">
          <a:off x="14592300" y="16675284"/>
          <a:ext cx="889000" cy="13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96568</xdr:rowOff>
    </xdr:from>
    <xdr:to>
      <xdr:col>22</xdr:col>
      <xdr:colOff>415925</xdr:colOff>
      <xdr:row>98</xdr:row>
      <xdr:rowOff>26718</xdr:rowOff>
    </xdr:to>
    <xdr:sp macro="" textlink="">
      <xdr:nvSpPr>
        <xdr:cNvPr id="649" name="フローチャート : 判断 648"/>
        <xdr:cNvSpPr/>
      </xdr:nvSpPr>
      <xdr:spPr>
        <a:xfrm>
          <a:off x="15430500" y="167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17845</xdr:rowOff>
    </xdr:from>
    <xdr:ext cx="534377" cy="259045"/>
    <xdr:sp macro="" textlink="">
      <xdr:nvSpPr>
        <xdr:cNvPr id="650" name="テキスト ボックス 649"/>
        <xdr:cNvSpPr txBox="1"/>
      </xdr:nvSpPr>
      <xdr:spPr>
        <a:xfrm>
          <a:off x="15214111" y="1681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68768</xdr:rowOff>
    </xdr:from>
    <xdr:to>
      <xdr:col>21</xdr:col>
      <xdr:colOff>161925</xdr:colOff>
      <xdr:row>98</xdr:row>
      <xdr:rowOff>4984</xdr:rowOff>
    </xdr:to>
    <xdr:cxnSp macro="">
      <xdr:nvCxnSpPr>
        <xdr:cNvPr id="651" name="直線コネクタ 650"/>
        <xdr:cNvCxnSpPr/>
      </xdr:nvCxnSpPr>
      <xdr:spPr>
        <a:xfrm>
          <a:off x="13703300" y="16699418"/>
          <a:ext cx="889000" cy="10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72574</xdr:rowOff>
    </xdr:from>
    <xdr:to>
      <xdr:col>21</xdr:col>
      <xdr:colOff>212725</xdr:colOff>
      <xdr:row>98</xdr:row>
      <xdr:rowOff>2724</xdr:rowOff>
    </xdr:to>
    <xdr:sp macro="" textlink="">
      <xdr:nvSpPr>
        <xdr:cNvPr id="652" name="フローチャート : 判断 651"/>
        <xdr:cNvSpPr/>
      </xdr:nvSpPr>
      <xdr:spPr>
        <a:xfrm>
          <a:off x="14541500" y="1670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19251</xdr:rowOff>
    </xdr:from>
    <xdr:ext cx="534377" cy="259045"/>
    <xdr:sp macro="" textlink="">
      <xdr:nvSpPr>
        <xdr:cNvPr id="653" name="テキスト ボックス 652"/>
        <xdr:cNvSpPr txBox="1"/>
      </xdr:nvSpPr>
      <xdr:spPr>
        <a:xfrm>
          <a:off x="14325111" y="1647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82,142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68768</xdr:rowOff>
    </xdr:from>
    <xdr:to>
      <xdr:col>19</xdr:col>
      <xdr:colOff>644525</xdr:colOff>
      <xdr:row>97</xdr:row>
      <xdr:rowOff>149988</xdr:rowOff>
    </xdr:to>
    <xdr:cxnSp macro="">
      <xdr:nvCxnSpPr>
        <xdr:cNvPr id="654" name="直線コネクタ 653"/>
        <xdr:cNvCxnSpPr/>
      </xdr:nvCxnSpPr>
      <xdr:spPr>
        <a:xfrm flipV="1">
          <a:off x="12814300" y="16699418"/>
          <a:ext cx="889000" cy="8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32925</xdr:rowOff>
    </xdr:from>
    <xdr:to>
      <xdr:col>20</xdr:col>
      <xdr:colOff>9525</xdr:colOff>
      <xdr:row>96</xdr:row>
      <xdr:rowOff>134525</xdr:rowOff>
    </xdr:to>
    <xdr:sp macro="" textlink="">
      <xdr:nvSpPr>
        <xdr:cNvPr id="655" name="フローチャート : 判断 654"/>
        <xdr:cNvSpPr/>
      </xdr:nvSpPr>
      <xdr:spPr>
        <a:xfrm>
          <a:off x="13652500" y="164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151052</xdr:rowOff>
    </xdr:from>
    <xdr:ext cx="599010" cy="259045"/>
    <xdr:sp macro="" textlink="">
      <xdr:nvSpPr>
        <xdr:cNvPr id="656" name="テキスト ボックス 655"/>
        <xdr:cNvSpPr txBox="1"/>
      </xdr:nvSpPr>
      <xdr:spPr>
        <a:xfrm>
          <a:off x="13403794" y="1626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174,486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114032</xdr:rowOff>
    </xdr:from>
    <xdr:to>
      <xdr:col>18</xdr:col>
      <xdr:colOff>492125</xdr:colOff>
      <xdr:row>98</xdr:row>
      <xdr:rowOff>44182</xdr:rowOff>
    </xdr:to>
    <xdr:sp macro="" textlink="">
      <xdr:nvSpPr>
        <xdr:cNvPr id="657" name="フローチャート : 判断 656"/>
        <xdr:cNvSpPr/>
      </xdr:nvSpPr>
      <xdr:spPr>
        <a:xfrm>
          <a:off x="12763500" y="1674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35309</xdr:rowOff>
    </xdr:from>
    <xdr:ext cx="534377" cy="259045"/>
    <xdr:sp macro="" textlink="">
      <xdr:nvSpPr>
        <xdr:cNvPr id="658" name="テキスト ボックス 657"/>
        <xdr:cNvSpPr txBox="1"/>
      </xdr:nvSpPr>
      <xdr:spPr>
        <a:xfrm>
          <a:off x="12547111" y="1683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9" name="テキスト ボックス 65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0" name="テキスト ボックス 65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1" name="テキスト ボックス 66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2" name="テキスト ボックス 66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3" name="テキスト ボックス 66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165709</xdr:rowOff>
    </xdr:from>
    <xdr:to>
      <xdr:col>23</xdr:col>
      <xdr:colOff>568325</xdr:colOff>
      <xdr:row>97</xdr:row>
      <xdr:rowOff>95859</xdr:rowOff>
    </xdr:to>
    <xdr:sp macro="" textlink="">
      <xdr:nvSpPr>
        <xdr:cNvPr id="664" name="円/楕円 663"/>
        <xdr:cNvSpPr/>
      </xdr:nvSpPr>
      <xdr:spPr>
        <a:xfrm>
          <a:off x="16268700" y="1662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17136</xdr:rowOff>
    </xdr:from>
    <xdr:ext cx="599010" cy="259045"/>
    <xdr:sp macro="" textlink="">
      <xdr:nvSpPr>
        <xdr:cNvPr id="665" name="積立金該当値テキスト"/>
        <xdr:cNvSpPr txBox="1"/>
      </xdr:nvSpPr>
      <xdr:spPr>
        <a:xfrm>
          <a:off x="16370300" y="16476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116,400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165284</xdr:rowOff>
    </xdr:from>
    <xdr:to>
      <xdr:col>22</xdr:col>
      <xdr:colOff>415925</xdr:colOff>
      <xdr:row>97</xdr:row>
      <xdr:rowOff>95434</xdr:rowOff>
    </xdr:to>
    <xdr:sp macro="" textlink="">
      <xdr:nvSpPr>
        <xdr:cNvPr id="666" name="円/楕円 665"/>
        <xdr:cNvSpPr/>
      </xdr:nvSpPr>
      <xdr:spPr>
        <a:xfrm>
          <a:off x="15430500" y="1662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111961</xdr:rowOff>
    </xdr:from>
    <xdr:ext cx="599010" cy="259045"/>
    <xdr:sp macro="" textlink="">
      <xdr:nvSpPr>
        <xdr:cNvPr id="667" name="テキスト ボックス 666"/>
        <xdr:cNvSpPr txBox="1"/>
      </xdr:nvSpPr>
      <xdr:spPr>
        <a:xfrm>
          <a:off x="15181794" y="1639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116,586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125634</xdr:rowOff>
    </xdr:from>
    <xdr:to>
      <xdr:col>21</xdr:col>
      <xdr:colOff>212725</xdr:colOff>
      <xdr:row>98</xdr:row>
      <xdr:rowOff>55784</xdr:rowOff>
    </xdr:to>
    <xdr:sp macro="" textlink="">
      <xdr:nvSpPr>
        <xdr:cNvPr id="668" name="円/楕円 667"/>
        <xdr:cNvSpPr/>
      </xdr:nvSpPr>
      <xdr:spPr>
        <a:xfrm>
          <a:off x="14541500" y="1675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46911</xdr:rowOff>
    </xdr:from>
    <xdr:ext cx="534377" cy="259045"/>
    <xdr:sp macro="" textlink="">
      <xdr:nvSpPr>
        <xdr:cNvPr id="669" name="テキスト ボックス 668"/>
        <xdr:cNvSpPr txBox="1"/>
      </xdr:nvSpPr>
      <xdr:spPr>
        <a:xfrm>
          <a:off x="14325111" y="1684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58,931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17968</xdr:rowOff>
    </xdr:from>
    <xdr:to>
      <xdr:col>20</xdr:col>
      <xdr:colOff>9525</xdr:colOff>
      <xdr:row>97</xdr:row>
      <xdr:rowOff>119568</xdr:rowOff>
    </xdr:to>
    <xdr:sp macro="" textlink="">
      <xdr:nvSpPr>
        <xdr:cNvPr id="670" name="円/楕円 669"/>
        <xdr:cNvSpPr/>
      </xdr:nvSpPr>
      <xdr:spPr>
        <a:xfrm>
          <a:off x="13652500" y="166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110695</xdr:rowOff>
    </xdr:from>
    <xdr:ext cx="599010" cy="259045"/>
    <xdr:sp macro="" textlink="">
      <xdr:nvSpPr>
        <xdr:cNvPr id="671" name="テキスト ボックス 670"/>
        <xdr:cNvSpPr txBox="1"/>
      </xdr:nvSpPr>
      <xdr:spPr>
        <a:xfrm>
          <a:off x="13403794" y="167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106,029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99188</xdr:rowOff>
    </xdr:from>
    <xdr:to>
      <xdr:col>18</xdr:col>
      <xdr:colOff>492125</xdr:colOff>
      <xdr:row>98</xdr:row>
      <xdr:rowOff>29338</xdr:rowOff>
    </xdr:to>
    <xdr:sp macro="" textlink="">
      <xdr:nvSpPr>
        <xdr:cNvPr id="672" name="円/楕円 671"/>
        <xdr:cNvSpPr/>
      </xdr:nvSpPr>
      <xdr:spPr>
        <a:xfrm>
          <a:off x="12763500" y="1672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45865</xdr:rowOff>
    </xdr:from>
    <xdr:ext cx="534377" cy="259045"/>
    <xdr:sp macro="" textlink="">
      <xdr:nvSpPr>
        <xdr:cNvPr id="673" name="テキスト ボックス 672"/>
        <xdr:cNvSpPr txBox="1"/>
      </xdr:nvSpPr>
      <xdr:spPr>
        <a:xfrm>
          <a:off x="12547111" y="1650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4" name="正方形/長方形 67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5" name="正方形/長方形 67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6" name="正方形/長方形 67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7" name="正方形/長方形 67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8" name="正方形/長方形 67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9" name="正方形/長方形 67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0" name="正方形/長方形 67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1" name="正方形/長方形 68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2" name="テキスト ボックス 68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3" name="直線コネクタ 68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4" name="直線コネクタ 68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5" name="テキスト ボックス 68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6" name="直線コネクタ 68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87" name="テキスト ボックス 68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8" name="直線コネクタ 68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9" name="テキスト ボックス 68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0" name="直線コネクタ 68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1" name="テキスト ボックス 69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2" name="直線コネクタ 69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3" name="テキスト ボックス 69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4" name="直線コネクタ 69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5" name="テキスト ボックス 69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21780</xdr:rowOff>
    </xdr:from>
    <xdr:to>
      <xdr:col>32</xdr:col>
      <xdr:colOff>186689</xdr:colOff>
      <xdr:row>39</xdr:row>
      <xdr:rowOff>44450</xdr:rowOff>
    </xdr:to>
    <xdr:cxnSp macro="">
      <xdr:nvCxnSpPr>
        <xdr:cNvPr id="697" name="直線コネクタ 696"/>
        <xdr:cNvCxnSpPr/>
      </xdr:nvCxnSpPr>
      <xdr:spPr>
        <a:xfrm flipV="1">
          <a:off x="22159595" y="5336730"/>
          <a:ext cx="1269" cy="139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64063</xdr:rowOff>
    </xdr:from>
    <xdr:ext cx="249299" cy="259045"/>
    <xdr:sp macro="" textlink="">
      <xdr:nvSpPr>
        <xdr:cNvPr id="698" name="投資及び出資金最小値テキスト"/>
        <xdr:cNvSpPr txBox="1"/>
      </xdr:nvSpPr>
      <xdr:spPr>
        <a:xfrm>
          <a:off x="22212300" y="6750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9" name="直線コネクタ 69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139907</xdr:rowOff>
    </xdr:from>
    <xdr:ext cx="534377" cy="259045"/>
    <xdr:sp macro="" textlink="">
      <xdr:nvSpPr>
        <xdr:cNvPr id="700" name="投資及び出資金最大値テキスト"/>
        <xdr:cNvSpPr txBox="1"/>
      </xdr:nvSpPr>
      <xdr:spPr>
        <a:xfrm>
          <a:off x="22212300" y="51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36,595</a:t>
          </a:r>
          <a:endParaRPr kumimoji="1" lang="ja-JP" altLang="en-US" sz="1000" b="1">
            <a:latin typeface="ＭＳ Ｐゴシック"/>
          </a:endParaRPr>
        </a:p>
      </xdr:txBody>
    </xdr:sp>
    <xdr:clientData/>
  </xdr:oneCellAnchor>
  <xdr:twoCellAnchor>
    <xdr:from>
      <xdr:col>32</xdr:col>
      <xdr:colOff>98425</xdr:colOff>
      <xdr:row>31</xdr:row>
      <xdr:rowOff>21780</xdr:rowOff>
    </xdr:from>
    <xdr:to>
      <xdr:col>32</xdr:col>
      <xdr:colOff>276225</xdr:colOff>
      <xdr:row>31</xdr:row>
      <xdr:rowOff>21780</xdr:rowOff>
    </xdr:to>
    <xdr:cxnSp macro="">
      <xdr:nvCxnSpPr>
        <xdr:cNvPr id="701" name="直線コネクタ 700"/>
        <xdr:cNvCxnSpPr/>
      </xdr:nvCxnSpPr>
      <xdr:spPr>
        <a:xfrm>
          <a:off x="22072600" y="533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34125</xdr:rowOff>
    </xdr:from>
    <xdr:to>
      <xdr:col>32</xdr:col>
      <xdr:colOff>187325</xdr:colOff>
      <xdr:row>39</xdr:row>
      <xdr:rowOff>44450</xdr:rowOff>
    </xdr:to>
    <xdr:cxnSp macro="">
      <xdr:nvCxnSpPr>
        <xdr:cNvPr id="702" name="直線コネクタ 701"/>
        <xdr:cNvCxnSpPr/>
      </xdr:nvCxnSpPr>
      <xdr:spPr>
        <a:xfrm>
          <a:off x="21323300" y="6720675"/>
          <a:ext cx="8382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152963</xdr:rowOff>
    </xdr:from>
    <xdr:ext cx="378565" cy="259045"/>
    <xdr:sp macro="" textlink="">
      <xdr:nvSpPr>
        <xdr:cNvPr id="703" name="投資及び出資金平均値テキスト"/>
        <xdr:cNvSpPr txBox="1"/>
      </xdr:nvSpPr>
      <xdr:spPr>
        <a:xfrm>
          <a:off x="22212300" y="64966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130086</xdr:rowOff>
    </xdr:from>
    <xdr:to>
      <xdr:col>32</xdr:col>
      <xdr:colOff>238125</xdr:colOff>
      <xdr:row>39</xdr:row>
      <xdr:rowOff>60236</xdr:rowOff>
    </xdr:to>
    <xdr:sp macro="" textlink="">
      <xdr:nvSpPr>
        <xdr:cNvPr id="704" name="フローチャート : 判断 703"/>
        <xdr:cNvSpPr/>
      </xdr:nvSpPr>
      <xdr:spPr>
        <a:xfrm>
          <a:off x="221107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34125</xdr:rowOff>
    </xdr:from>
    <xdr:to>
      <xdr:col>31</xdr:col>
      <xdr:colOff>34925</xdr:colOff>
      <xdr:row>39</xdr:row>
      <xdr:rowOff>44450</xdr:rowOff>
    </xdr:to>
    <xdr:cxnSp macro="">
      <xdr:nvCxnSpPr>
        <xdr:cNvPr id="705" name="直線コネクタ 704"/>
        <xdr:cNvCxnSpPr/>
      </xdr:nvCxnSpPr>
      <xdr:spPr>
        <a:xfrm flipV="1">
          <a:off x="20434300" y="6720675"/>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156756</xdr:rowOff>
    </xdr:from>
    <xdr:to>
      <xdr:col>31</xdr:col>
      <xdr:colOff>85725</xdr:colOff>
      <xdr:row>39</xdr:row>
      <xdr:rowOff>86906</xdr:rowOff>
    </xdr:to>
    <xdr:sp macro="" textlink="">
      <xdr:nvSpPr>
        <xdr:cNvPr id="706" name="フローチャート : 判断 705"/>
        <xdr:cNvSpPr/>
      </xdr:nvSpPr>
      <xdr:spPr>
        <a:xfrm>
          <a:off x="21272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78033</xdr:rowOff>
    </xdr:from>
    <xdr:ext cx="378565" cy="259045"/>
    <xdr:sp macro="" textlink="">
      <xdr:nvSpPr>
        <xdr:cNvPr id="707" name="テキスト ボックス 706"/>
        <xdr:cNvSpPr txBox="1"/>
      </xdr:nvSpPr>
      <xdr:spPr>
        <a:xfrm>
          <a:off x="21134017" y="67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8" name="直線コネクタ 70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105207</xdr:rowOff>
    </xdr:from>
    <xdr:to>
      <xdr:col>29</xdr:col>
      <xdr:colOff>568325</xdr:colOff>
      <xdr:row>39</xdr:row>
      <xdr:rowOff>35357</xdr:rowOff>
    </xdr:to>
    <xdr:sp macro="" textlink="">
      <xdr:nvSpPr>
        <xdr:cNvPr id="709" name="フローチャート : 判断 708"/>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51884</xdr:rowOff>
    </xdr:from>
    <xdr:ext cx="469744" cy="259045"/>
    <xdr:sp macro="" textlink="">
      <xdr:nvSpPr>
        <xdr:cNvPr id="710" name="テキスト ボックス 709"/>
        <xdr:cNvSpPr txBox="1"/>
      </xdr:nvSpPr>
      <xdr:spPr>
        <a:xfrm>
          <a:off x="20199427" y="63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1" name="直線コネクタ 71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124638</xdr:rowOff>
    </xdr:from>
    <xdr:to>
      <xdr:col>28</xdr:col>
      <xdr:colOff>365125</xdr:colOff>
      <xdr:row>39</xdr:row>
      <xdr:rowOff>54788</xdr:rowOff>
    </xdr:to>
    <xdr:sp macro="" textlink="">
      <xdr:nvSpPr>
        <xdr:cNvPr id="712" name="フローチャート : 判断 711"/>
        <xdr:cNvSpPr/>
      </xdr:nvSpPr>
      <xdr:spPr>
        <a:xfrm>
          <a:off x="19494500" y="66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71315</xdr:rowOff>
    </xdr:from>
    <xdr:ext cx="469744" cy="259045"/>
    <xdr:sp macro="" textlink="">
      <xdr:nvSpPr>
        <xdr:cNvPr id="713" name="テキスト ボックス 712"/>
        <xdr:cNvSpPr txBox="1"/>
      </xdr:nvSpPr>
      <xdr:spPr>
        <a:xfrm>
          <a:off x="19310427" y="641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86081</xdr:rowOff>
    </xdr:from>
    <xdr:to>
      <xdr:col>27</xdr:col>
      <xdr:colOff>161925</xdr:colOff>
      <xdr:row>39</xdr:row>
      <xdr:rowOff>16231</xdr:rowOff>
    </xdr:to>
    <xdr:sp macro="" textlink="">
      <xdr:nvSpPr>
        <xdr:cNvPr id="714" name="フローチャート : 判断 713"/>
        <xdr:cNvSpPr/>
      </xdr:nvSpPr>
      <xdr:spPr>
        <a:xfrm>
          <a:off x="18605500" y="66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32758</xdr:rowOff>
    </xdr:from>
    <xdr:ext cx="469744" cy="259045"/>
    <xdr:sp macro="" textlink="">
      <xdr:nvSpPr>
        <xdr:cNvPr id="715" name="テキスト ボックス 714"/>
        <xdr:cNvSpPr txBox="1"/>
      </xdr:nvSpPr>
      <xdr:spPr>
        <a:xfrm>
          <a:off x="18421427" y="637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6" name="テキスト ボックス 71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7" name="テキスト ボックス 71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8" name="テキスト ボックス 71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9" name="テキスト ボックス 71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0" name="テキスト ボックス 71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1" name="円/楕円 72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108513</xdr:rowOff>
    </xdr:from>
    <xdr:ext cx="249299" cy="259045"/>
    <xdr:sp macro="" textlink="">
      <xdr:nvSpPr>
        <xdr:cNvPr id="722" name="投資及び出資金該当値テキスト"/>
        <xdr:cNvSpPr txBox="1"/>
      </xdr:nvSpPr>
      <xdr:spPr>
        <a:xfrm>
          <a:off x="22212300" y="6623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154775</xdr:rowOff>
    </xdr:from>
    <xdr:to>
      <xdr:col>31</xdr:col>
      <xdr:colOff>85725</xdr:colOff>
      <xdr:row>39</xdr:row>
      <xdr:rowOff>84925</xdr:rowOff>
    </xdr:to>
    <xdr:sp macro="" textlink="">
      <xdr:nvSpPr>
        <xdr:cNvPr id="723" name="円/楕円 722"/>
        <xdr:cNvSpPr/>
      </xdr:nvSpPr>
      <xdr:spPr>
        <a:xfrm>
          <a:off x="21272500" y="666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101452</xdr:rowOff>
    </xdr:from>
    <xdr:ext cx="378565" cy="259045"/>
    <xdr:sp macro="" textlink="">
      <xdr:nvSpPr>
        <xdr:cNvPr id="724" name="テキスト ボックス 723"/>
        <xdr:cNvSpPr txBox="1"/>
      </xdr:nvSpPr>
      <xdr:spPr>
        <a:xfrm>
          <a:off x="21134017" y="6445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5" name="円/楕円 72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6" name="テキスト ボックス 72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7" name="円/楕円 72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8" name="テキスト ボックス 72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9" name="円/楕円 72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0" name="テキスト ボックス 72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1" name="正方形/長方形 73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2" name="正方形/長方形 73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3" name="正方形/長方形 73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4" name="正方形/長方形 73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5" name="正方形/長方形 73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6" name="正方形/長方形 73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7" name="正方形/長方形 73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8" name="正方形/長方形 73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9" name="テキスト ボックス 73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0" name="直線コネクタ 73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1" name="直線コネクタ 74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2" name="テキスト ボックス 74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3" name="直線コネクタ 74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4" name="テキスト ボックス 74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5" name="直線コネクタ 74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46" name="テキスト ボックス 74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7" name="直線コネクタ 74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48" name="テキスト ボックス 74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9" name="直線コネクタ 74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0" name="テキスト ボックス 74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1" name="直線コネクタ 75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2" name="テキスト ボックス 75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144821</xdr:rowOff>
    </xdr:from>
    <xdr:to>
      <xdr:col>32</xdr:col>
      <xdr:colOff>186689</xdr:colOff>
      <xdr:row>59</xdr:row>
      <xdr:rowOff>44450</xdr:rowOff>
    </xdr:to>
    <xdr:cxnSp macro="">
      <xdr:nvCxnSpPr>
        <xdr:cNvPr id="754" name="直線コネクタ 753"/>
        <xdr:cNvCxnSpPr/>
      </xdr:nvCxnSpPr>
      <xdr:spPr>
        <a:xfrm flipV="1">
          <a:off x="22159595" y="8717321"/>
          <a:ext cx="1269" cy="1442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6" name="直線コネクタ 75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91498</xdr:rowOff>
    </xdr:from>
    <xdr:ext cx="599010" cy="259045"/>
    <xdr:sp macro="" textlink="">
      <xdr:nvSpPr>
        <xdr:cNvPr id="757" name="貸付金最大値テキスト"/>
        <xdr:cNvSpPr txBox="1"/>
      </xdr:nvSpPr>
      <xdr:spPr>
        <a:xfrm>
          <a:off x="22212300" y="84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189,328</a:t>
          </a:r>
          <a:endParaRPr kumimoji="1" lang="ja-JP" altLang="en-US" sz="1000" b="1">
            <a:latin typeface="ＭＳ Ｐゴシック"/>
          </a:endParaRPr>
        </a:p>
      </xdr:txBody>
    </xdr:sp>
    <xdr:clientData/>
  </xdr:oneCellAnchor>
  <xdr:twoCellAnchor>
    <xdr:from>
      <xdr:col>32</xdr:col>
      <xdr:colOff>98425</xdr:colOff>
      <xdr:row>50</xdr:row>
      <xdr:rowOff>144821</xdr:rowOff>
    </xdr:from>
    <xdr:to>
      <xdr:col>32</xdr:col>
      <xdr:colOff>276225</xdr:colOff>
      <xdr:row>50</xdr:row>
      <xdr:rowOff>144821</xdr:rowOff>
    </xdr:to>
    <xdr:cxnSp macro="">
      <xdr:nvCxnSpPr>
        <xdr:cNvPr id="758" name="直線コネクタ 757"/>
        <xdr:cNvCxnSpPr/>
      </xdr:nvCxnSpPr>
      <xdr:spPr>
        <a:xfrm>
          <a:off x="22072600" y="8717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38987</xdr:rowOff>
    </xdr:from>
    <xdr:to>
      <xdr:col>32</xdr:col>
      <xdr:colOff>187325</xdr:colOff>
      <xdr:row>59</xdr:row>
      <xdr:rowOff>39085</xdr:rowOff>
    </xdr:to>
    <xdr:cxnSp macro="">
      <xdr:nvCxnSpPr>
        <xdr:cNvPr id="759" name="直線コネクタ 758"/>
        <xdr:cNvCxnSpPr/>
      </xdr:nvCxnSpPr>
      <xdr:spPr>
        <a:xfrm flipV="1">
          <a:off x="21323300" y="10154537"/>
          <a:ext cx="8382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126385</xdr:rowOff>
    </xdr:from>
    <xdr:ext cx="469744" cy="259045"/>
    <xdr:sp macro="" textlink="">
      <xdr:nvSpPr>
        <xdr:cNvPr id="760" name="貸付金平均値テキスト"/>
        <xdr:cNvSpPr txBox="1"/>
      </xdr:nvSpPr>
      <xdr:spPr>
        <a:xfrm>
          <a:off x="22212300" y="98990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103508</xdr:rowOff>
    </xdr:from>
    <xdr:to>
      <xdr:col>32</xdr:col>
      <xdr:colOff>238125</xdr:colOff>
      <xdr:row>59</xdr:row>
      <xdr:rowOff>33658</xdr:rowOff>
    </xdr:to>
    <xdr:sp macro="" textlink="">
      <xdr:nvSpPr>
        <xdr:cNvPr id="761" name="フローチャート : 判断 760"/>
        <xdr:cNvSpPr/>
      </xdr:nvSpPr>
      <xdr:spPr>
        <a:xfrm>
          <a:off x="221107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39085</xdr:rowOff>
    </xdr:from>
    <xdr:to>
      <xdr:col>31</xdr:col>
      <xdr:colOff>34925</xdr:colOff>
      <xdr:row>59</xdr:row>
      <xdr:rowOff>39177</xdr:rowOff>
    </xdr:to>
    <xdr:cxnSp macro="">
      <xdr:nvCxnSpPr>
        <xdr:cNvPr id="762" name="直線コネクタ 761"/>
        <xdr:cNvCxnSpPr/>
      </xdr:nvCxnSpPr>
      <xdr:spPr>
        <a:xfrm flipV="1">
          <a:off x="20434300" y="10154635"/>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15428</xdr:rowOff>
    </xdr:from>
    <xdr:to>
      <xdr:col>31</xdr:col>
      <xdr:colOff>85725</xdr:colOff>
      <xdr:row>58</xdr:row>
      <xdr:rowOff>117028</xdr:rowOff>
    </xdr:to>
    <xdr:sp macro="" textlink="">
      <xdr:nvSpPr>
        <xdr:cNvPr id="763" name="フローチャート : 判断 762"/>
        <xdr:cNvSpPr/>
      </xdr:nvSpPr>
      <xdr:spPr>
        <a:xfrm>
          <a:off x="21272500" y="995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133555</xdr:rowOff>
    </xdr:from>
    <xdr:ext cx="534377" cy="259045"/>
    <xdr:sp macro="" textlink="">
      <xdr:nvSpPr>
        <xdr:cNvPr id="764" name="テキスト ボックス 763"/>
        <xdr:cNvSpPr txBox="1"/>
      </xdr:nvSpPr>
      <xdr:spPr>
        <a:xfrm>
          <a:off x="21056111" y="973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19,642</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39177</xdr:rowOff>
    </xdr:from>
    <xdr:to>
      <xdr:col>29</xdr:col>
      <xdr:colOff>517525</xdr:colOff>
      <xdr:row>59</xdr:row>
      <xdr:rowOff>39200</xdr:rowOff>
    </xdr:to>
    <xdr:cxnSp macro="">
      <xdr:nvCxnSpPr>
        <xdr:cNvPr id="765" name="直線コネクタ 764"/>
        <xdr:cNvCxnSpPr/>
      </xdr:nvCxnSpPr>
      <xdr:spPr>
        <a:xfrm flipV="1">
          <a:off x="19545300" y="10154727"/>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10879</xdr:rowOff>
    </xdr:from>
    <xdr:to>
      <xdr:col>29</xdr:col>
      <xdr:colOff>568325</xdr:colOff>
      <xdr:row>58</xdr:row>
      <xdr:rowOff>112479</xdr:rowOff>
    </xdr:to>
    <xdr:sp macro="" textlink="">
      <xdr:nvSpPr>
        <xdr:cNvPr id="766" name="フローチャート : 判断 765"/>
        <xdr:cNvSpPr/>
      </xdr:nvSpPr>
      <xdr:spPr>
        <a:xfrm>
          <a:off x="20383500" y="995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129006</xdr:rowOff>
    </xdr:from>
    <xdr:ext cx="534377" cy="259045"/>
    <xdr:sp macro="" textlink="">
      <xdr:nvSpPr>
        <xdr:cNvPr id="767" name="テキスト ボックス 766"/>
        <xdr:cNvSpPr txBox="1"/>
      </xdr:nvSpPr>
      <xdr:spPr>
        <a:xfrm>
          <a:off x="20167111" y="973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39200</xdr:rowOff>
    </xdr:from>
    <xdr:to>
      <xdr:col>28</xdr:col>
      <xdr:colOff>314325</xdr:colOff>
      <xdr:row>59</xdr:row>
      <xdr:rowOff>39268</xdr:rowOff>
    </xdr:to>
    <xdr:cxnSp macro="">
      <xdr:nvCxnSpPr>
        <xdr:cNvPr id="768" name="直線コネクタ 767"/>
        <xdr:cNvCxnSpPr/>
      </xdr:nvCxnSpPr>
      <xdr:spPr>
        <a:xfrm flipV="1">
          <a:off x="18656300" y="10154750"/>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4775</xdr:rowOff>
    </xdr:from>
    <xdr:to>
      <xdr:col>28</xdr:col>
      <xdr:colOff>365125</xdr:colOff>
      <xdr:row>58</xdr:row>
      <xdr:rowOff>106375</xdr:rowOff>
    </xdr:to>
    <xdr:sp macro="" textlink="">
      <xdr:nvSpPr>
        <xdr:cNvPr id="769" name="フローチャート : 判断 768"/>
        <xdr:cNvSpPr/>
      </xdr:nvSpPr>
      <xdr:spPr>
        <a:xfrm>
          <a:off x="19494500" y="99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122902</xdr:rowOff>
    </xdr:from>
    <xdr:ext cx="534377" cy="259045"/>
    <xdr:sp macro="" textlink="">
      <xdr:nvSpPr>
        <xdr:cNvPr id="770" name="テキスト ボックス 769"/>
        <xdr:cNvSpPr txBox="1"/>
      </xdr:nvSpPr>
      <xdr:spPr>
        <a:xfrm>
          <a:off x="19278111" y="97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169108</xdr:rowOff>
    </xdr:from>
    <xdr:to>
      <xdr:col>27</xdr:col>
      <xdr:colOff>161925</xdr:colOff>
      <xdr:row>58</xdr:row>
      <xdr:rowOff>99258</xdr:rowOff>
    </xdr:to>
    <xdr:sp macro="" textlink="">
      <xdr:nvSpPr>
        <xdr:cNvPr id="771" name="フローチャート : 判断 770"/>
        <xdr:cNvSpPr/>
      </xdr:nvSpPr>
      <xdr:spPr>
        <a:xfrm>
          <a:off x="18605500" y="994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115785</xdr:rowOff>
    </xdr:from>
    <xdr:ext cx="534377" cy="259045"/>
    <xdr:sp macro="" textlink="">
      <xdr:nvSpPr>
        <xdr:cNvPr id="772" name="テキスト ボックス 771"/>
        <xdr:cNvSpPr txBox="1"/>
      </xdr:nvSpPr>
      <xdr:spPr>
        <a:xfrm>
          <a:off x="18389111" y="971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3" name="テキスト ボックス 77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4" name="テキスト ボックス 77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5" name="テキスト ボックス 77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6" name="テキスト ボックス 77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7" name="テキスト ボックス 77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159637</xdr:rowOff>
    </xdr:from>
    <xdr:to>
      <xdr:col>32</xdr:col>
      <xdr:colOff>238125</xdr:colOff>
      <xdr:row>59</xdr:row>
      <xdr:rowOff>89787</xdr:rowOff>
    </xdr:to>
    <xdr:sp macro="" textlink="">
      <xdr:nvSpPr>
        <xdr:cNvPr id="778" name="円/楕円 777"/>
        <xdr:cNvSpPr/>
      </xdr:nvSpPr>
      <xdr:spPr>
        <a:xfrm>
          <a:off x="22110700" y="1010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81935</xdr:rowOff>
    </xdr:from>
    <xdr:ext cx="378565" cy="259045"/>
    <xdr:sp macro="" textlink="">
      <xdr:nvSpPr>
        <xdr:cNvPr id="779" name="貸付金該当値テキスト"/>
        <xdr:cNvSpPr txBox="1"/>
      </xdr:nvSpPr>
      <xdr:spPr>
        <a:xfrm>
          <a:off x="22212300" y="10026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159735</xdr:rowOff>
    </xdr:from>
    <xdr:to>
      <xdr:col>31</xdr:col>
      <xdr:colOff>85725</xdr:colOff>
      <xdr:row>59</xdr:row>
      <xdr:rowOff>89885</xdr:rowOff>
    </xdr:to>
    <xdr:sp macro="" textlink="">
      <xdr:nvSpPr>
        <xdr:cNvPr id="780" name="円/楕円 779"/>
        <xdr:cNvSpPr/>
      </xdr:nvSpPr>
      <xdr:spPr>
        <a:xfrm>
          <a:off x="21272500" y="101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81012</xdr:rowOff>
    </xdr:from>
    <xdr:ext cx="378565" cy="259045"/>
    <xdr:sp macro="" textlink="">
      <xdr:nvSpPr>
        <xdr:cNvPr id="781" name="テキスト ボックス 780"/>
        <xdr:cNvSpPr txBox="1"/>
      </xdr:nvSpPr>
      <xdr:spPr>
        <a:xfrm>
          <a:off x="21134017" y="10196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159827</xdr:rowOff>
    </xdr:from>
    <xdr:to>
      <xdr:col>29</xdr:col>
      <xdr:colOff>568325</xdr:colOff>
      <xdr:row>59</xdr:row>
      <xdr:rowOff>89977</xdr:rowOff>
    </xdr:to>
    <xdr:sp macro="" textlink="">
      <xdr:nvSpPr>
        <xdr:cNvPr id="782" name="円/楕円 781"/>
        <xdr:cNvSpPr/>
      </xdr:nvSpPr>
      <xdr:spPr>
        <a:xfrm>
          <a:off x="20383500" y="1010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81104</xdr:rowOff>
    </xdr:from>
    <xdr:ext cx="378565" cy="259045"/>
    <xdr:sp macro="" textlink="">
      <xdr:nvSpPr>
        <xdr:cNvPr id="783" name="テキスト ボックス 782"/>
        <xdr:cNvSpPr txBox="1"/>
      </xdr:nvSpPr>
      <xdr:spPr>
        <a:xfrm>
          <a:off x="20245017" y="1019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159850</xdr:rowOff>
    </xdr:from>
    <xdr:to>
      <xdr:col>28</xdr:col>
      <xdr:colOff>365125</xdr:colOff>
      <xdr:row>59</xdr:row>
      <xdr:rowOff>90000</xdr:rowOff>
    </xdr:to>
    <xdr:sp macro="" textlink="">
      <xdr:nvSpPr>
        <xdr:cNvPr id="784" name="円/楕円 783"/>
        <xdr:cNvSpPr/>
      </xdr:nvSpPr>
      <xdr:spPr>
        <a:xfrm>
          <a:off x="19494500" y="101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81127</xdr:rowOff>
    </xdr:from>
    <xdr:ext cx="378565" cy="259045"/>
    <xdr:sp macro="" textlink="">
      <xdr:nvSpPr>
        <xdr:cNvPr id="785" name="テキスト ボックス 784"/>
        <xdr:cNvSpPr txBox="1"/>
      </xdr:nvSpPr>
      <xdr:spPr>
        <a:xfrm>
          <a:off x="19356017" y="10196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159918</xdr:rowOff>
    </xdr:from>
    <xdr:to>
      <xdr:col>27</xdr:col>
      <xdr:colOff>161925</xdr:colOff>
      <xdr:row>59</xdr:row>
      <xdr:rowOff>90068</xdr:rowOff>
    </xdr:to>
    <xdr:sp macro="" textlink="">
      <xdr:nvSpPr>
        <xdr:cNvPr id="786" name="円/楕円 785"/>
        <xdr:cNvSpPr/>
      </xdr:nvSpPr>
      <xdr:spPr>
        <a:xfrm>
          <a:off x="18605500" y="1010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81195</xdr:rowOff>
    </xdr:from>
    <xdr:ext cx="378565" cy="259045"/>
    <xdr:sp macro="" textlink="">
      <xdr:nvSpPr>
        <xdr:cNvPr id="787" name="テキスト ボックス 786"/>
        <xdr:cNvSpPr txBox="1"/>
      </xdr:nvSpPr>
      <xdr:spPr>
        <a:xfrm>
          <a:off x="18467017" y="1019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8" name="正方形/長方形 78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9" name="正方形/長方形 78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0" name="正方形/長方形 78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1" name="正方形/長方形 79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2" name="正方形/長方形 79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3" name="正方形/長方形 79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4" name="正方形/長方形 79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5" name="正方形/長方形 79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6" name="テキスト ボックス 79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7" name="直線コネクタ 79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8" name="直線コネクタ 79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9" name="テキスト ボックス 79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0" name="直線コネクタ 79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1" name="テキスト ボックス 80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2" name="直線コネクタ 80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3" name="テキスト ボックス 80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4" name="直線コネクタ 80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5" name="テキスト ボックス 80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6" name="直線コネクタ 80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7" name="テキスト ボックス 80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8" name="直線コネクタ 80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9" name="テキスト ボックス 80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37036</xdr:rowOff>
    </xdr:from>
    <xdr:to>
      <xdr:col>32</xdr:col>
      <xdr:colOff>186689</xdr:colOff>
      <xdr:row>78</xdr:row>
      <xdr:rowOff>46896</xdr:rowOff>
    </xdr:to>
    <xdr:cxnSp macro="">
      <xdr:nvCxnSpPr>
        <xdr:cNvPr id="811" name="直線コネクタ 810"/>
        <xdr:cNvCxnSpPr/>
      </xdr:nvCxnSpPr>
      <xdr:spPr>
        <a:xfrm flipV="1">
          <a:off x="22159595" y="12038536"/>
          <a:ext cx="1269" cy="138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50723</xdr:rowOff>
    </xdr:from>
    <xdr:ext cx="534377" cy="259045"/>
    <xdr:sp macro="" textlink="">
      <xdr:nvSpPr>
        <xdr:cNvPr id="812" name="繰出金最小値テキスト"/>
        <xdr:cNvSpPr txBox="1"/>
      </xdr:nvSpPr>
      <xdr:spPr>
        <a:xfrm>
          <a:off x="22212300" y="134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44,358</a:t>
          </a:r>
          <a:endParaRPr kumimoji="1" lang="ja-JP" altLang="en-US" sz="1000" b="1">
            <a:latin typeface="ＭＳ Ｐゴシック"/>
          </a:endParaRPr>
        </a:p>
      </xdr:txBody>
    </xdr:sp>
    <xdr:clientData/>
  </xdr:oneCellAnchor>
  <xdr:twoCellAnchor>
    <xdr:from>
      <xdr:col>32</xdr:col>
      <xdr:colOff>98425</xdr:colOff>
      <xdr:row>78</xdr:row>
      <xdr:rowOff>46896</xdr:rowOff>
    </xdr:from>
    <xdr:to>
      <xdr:col>32</xdr:col>
      <xdr:colOff>276225</xdr:colOff>
      <xdr:row>78</xdr:row>
      <xdr:rowOff>46896</xdr:rowOff>
    </xdr:to>
    <xdr:cxnSp macro="">
      <xdr:nvCxnSpPr>
        <xdr:cNvPr id="813" name="直線コネクタ 812"/>
        <xdr:cNvCxnSpPr/>
      </xdr:nvCxnSpPr>
      <xdr:spPr>
        <a:xfrm>
          <a:off x="22072600" y="1341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155163</xdr:rowOff>
    </xdr:from>
    <xdr:ext cx="599010" cy="259045"/>
    <xdr:sp macro="" textlink="">
      <xdr:nvSpPr>
        <xdr:cNvPr id="814" name="繰出金最大値テキスト"/>
        <xdr:cNvSpPr txBox="1"/>
      </xdr:nvSpPr>
      <xdr:spPr>
        <a:xfrm>
          <a:off x="22212300" y="1181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406,946</a:t>
          </a:r>
          <a:endParaRPr kumimoji="1" lang="ja-JP" altLang="en-US" sz="1000" b="1">
            <a:latin typeface="ＭＳ Ｐゴシック"/>
          </a:endParaRPr>
        </a:p>
      </xdr:txBody>
    </xdr:sp>
    <xdr:clientData/>
  </xdr:oneCellAnchor>
  <xdr:twoCellAnchor>
    <xdr:from>
      <xdr:col>32</xdr:col>
      <xdr:colOff>98425</xdr:colOff>
      <xdr:row>70</xdr:row>
      <xdr:rowOff>37036</xdr:rowOff>
    </xdr:from>
    <xdr:to>
      <xdr:col>32</xdr:col>
      <xdr:colOff>276225</xdr:colOff>
      <xdr:row>70</xdr:row>
      <xdr:rowOff>37036</xdr:rowOff>
    </xdr:to>
    <xdr:cxnSp macro="">
      <xdr:nvCxnSpPr>
        <xdr:cNvPr id="815" name="直線コネクタ 814"/>
        <xdr:cNvCxnSpPr/>
      </xdr:nvCxnSpPr>
      <xdr:spPr>
        <a:xfrm>
          <a:off x="22072600" y="120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8762</xdr:rowOff>
    </xdr:from>
    <xdr:to>
      <xdr:col>32</xdr:col>
      <xdr:colOff>187325</xdr:colOff>
      <xdr:row>77</xdr:row>
      <xdr:rowOff>43067</xdr:rowOff>
    </xdr:to>
    <xdr:cxnSp macro="">
      <xdr:nvCxnSpPr>
        <xdr:cNvPr id="816" name="直線コネクタ 815"/>
        <xdr:cNvCxnSpPr/>
      </xdr:nvCxnSpPr>
      <xdr:spPr>
        <a:xfrm>
          <a:off x="21323300" y="13210412"/>
          <a:ext cx="838200" cy="3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135678</xdr:rowOff>
    </xdr:from>
    <xdr:ext cx="599010" cy="259045"/>
    <xdr:sp macro="" textlink="">
      <xdr:nvSpPr>
        <xdr:cNvPr id="817" name="繰出金平均値テキスト"/>
        <xdr:cNvSpPr txBox="1"/>
      </xdr:nvSpPr>
      <xdr:spPr>
        <a:xfrm>
          <a:off x="22212300" y="129944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112801</xdr:rowOff>
    </xdr:from>
    <xdr:to>
      <xdr:col>32</xdr:col>
      <xdr:colOff>238125</xdr:colOff>
      <xdr:row>77</xdr:row>
      <xdr:rowOff>42951</xdr:rowOff>
    </xdr:to>
    <xdr:sp macro="" textlink="">
      <xdr:nvSpPr>
        <xdr:cNvPr id="818" name="フローチャート : 判断 817"/>
        <xdr:cNvSpPr/>
      </xdr:nvSpPr>
      <xdr:spPr>
        <a:xfrm>
          <a:off x="221107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8762</xdr:rowOff>
    </xdr:from>
    <xdr:to>
      <xdr:col>31</xdr:col>
      <xdr:colOff>34925</xdr:colOff>
      <xdr:row>77</xdr:row>
      <xdr:rowOff>19765</xdr:rowOff>
    </xdr:to>
    <xdr:cxnSp macro="">
      <xdr:nvCxnSpPr>
        <xdr:cNvPr id="819" name="直線コネクタ 818"/>
        <xdr:cNvCxnSpPr/>
      </xdr:nvCxnSpPr>
      <xdr:spPr>
        <a:xfrm flipV="1">
          <a:off x="20434300" y="13210412"/>
          <a:ext cx="889000" cy="1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112099</xdr:rowOff>
    </xdr:from>
    <xdr:to>
      <xdr:col>31</xdr:col>
      <xdr:colOff>85725</xdr:colOff>
      <xdr:row>77</xdr:row>
      <xdr:rowOff>42249</xdr:rowOff>
    </xdr:to>
    <xdr:sp macro="" textlink="">
      <xdr:nvSpPr>
        <xdr:cNvPr id="820" name="フローチャート : 判断 819"/>
        <xdr:cNvSpPr/>
      </xdr:nvSpPr>
      <xdr:spPr>
        <a:xfrm>
          <a:off x="21272500" y="1314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58776</xdr:rowOff>
    </xdr:from>
    <xdr:ext cx="599010" cy="259045"/>
    <xdr:sp macro="" textlink="">
      <xdr:nvSpPr>
        <xdr:cNvPr id="821" name="テキスト ボックス 820"/>
        <xdr:cNvSpPr txBox="1"/>
      </xdr:nvSpPr>
      <xdr:spPr>
        <a:xfrm>
          <a:off x="21023794" y="1291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103,911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19765</xdr:rowOff>
    </xdr:from>
    <xdr:to>
      <xdr:col>29</xdr:col>
      <xdr:colOff>517525</xdr:colOff>
      <xdr:row>77</xdr:row>
      <xdr:rowOff>26318</xdr:rowOff>
    </xdr:to>
    <xdr:cxnSp macro="">
      <xdr:nvCxnSpPr>
        <xdr:cNvPr id="822" name="直線コネクタ 821"/>
        <xdr:cNvCxnSpPr/>
      </xdr:nvCxnSpPr>
      <xdr:spPr>
        <a:xfrm flipV="1">
          <a:off x="19545300" y="13221415"/>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126443</xdr:rowOff>
    </xdr:from>
    <xdr:to>
      <xdr:col>29</xdr:col>
      <xdr:colOff>568325</xdr:colOff>
      <xdr:row>77</xdr:row>
      <xdr:rowOff>56593</xdr:rowOff>
    </xdr:to>
    <xdr:sp macro="" textlink="">
      <xdr:nvSpPr>
        <xdr:cNvPr id="823" name="フローチャート : 判断 822"/>
        <xdr:cNvSpPr/>
      </xdr:nvSpPr>
      <xdr:spPr>
        <a:xfrm>
          <a:off x="20383500" y="1315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73120</xdr:rowOff>
    </xdr:from>
    <xdr:ext cx="599010" cy="259045"/>
    <xdr:sp macro="" textlink="">
      <xdr:nvSpPr>
        <xdr:cNvPr id="824" name="テキスト ボックス 823"/>
        <xdr:cNvSpPr txBox="1"/>
      </xdr:nvSpPr>
      <xdr:spPr>
        <a:xfrm>
          <a:off x="20134794" y="1293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100,146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15148</xdr:rowOff>
    </xdr:from>
    <xdr:to>
      <xdr:col>28</xdr:col>
      <xdr:colOff>314325</xdr:colOff>
      <xdr:row>77</xdr:row>
      <xdr:rowOff>26318</xdr:rowOff>
    </xdr:to>
    <xdr:cxnSp macro="">
      <xdr:nvCxnSpPr>
        <xdr:cNvPr id="825" name="直線コネクタ 824"/>
        <xdr:cNvCxnSpPr/>
      </xdr:nvCxnSpPr>
      <xdr:spPr>
        <a:xfrm>
          <a:off x="18656300" y="13216798"/>
          <a:ext cx="889000" cy="1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119335</xdr:rowOff>
    </xdr:from>
    <xdr:to>
      <xdr:col>28</xdr:col>
      <xdr:colOff>365125</xdr:colOff>
      <xdr:row>76</xdr:row>
      <xdr:rowOff>49485</xdr:rowOff>
    </xdr:to>
    <xdr:sp macro="" textlink="">
      <xdr:nvSpPr>
        <xdr:cNvPr id="826" name="フローチャート : 判断 825"/>
        <xdr:cNvSpPr/>
      </xdr:nvSpPr>
      <xdr:spPr>
        <a:xfrm>
          <a:off x="19494500" y="129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66012</xdr:rowOff>
    </xdr:from>
    <xdr:ext cx="599010" cy="259045"/>
    <xdr:sp macro="" textlink="">
      <xdr:nvSpPr>
        <xdr:cNvPr id="827" name="テキスト ボックス 826"/>
        <xdr:cNvSpPr txBox="1"/>
      </xdr:nvSpPr>
      <xdr:spPr>
        <a:xfrm>
          <a:off x="19245794" y="12753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147,012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77333</xdr:rowOff>
    </xdr:from>
    <xdr:to>
      <xdr:col>27</xdr:col>
      <xdr:colOff>161925</xdr:colOff>
      <xdr:row>77</xdr:row>
      <xdr:rowOff>7483</xdr:rowOff>
    </xdr:to>
    <xdr:sp macro="" textlink="">
      <xdr:nvSpPr>
        <xdr:cNvPr id="828" name="フローチャート : 判断 827"/>
        <xdr:cNvSpPr/>
      </xdr:nvSpPr>
      <xdr:spPr>
        <a:xfrm>
          <a:off x="18605500" y="1310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24009</xdr:rowOff>
    </xdr:from>
    <xdr:ext cx="599010" cy="259045"/>
    <xdr:sp macro="" textlink="">
      <xdr:nvSpPr>
        <xdr:cNvPr id="829" name="テキスト ボックス 828"/>
        <xdr:cNvSpPr txBox="1"/>
      </xdr:nvSpPr>
      <xdr:spPr>
        <a:xfrm>
          <a:off x="18356794" y="1288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113,036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0" name="テキスト ボックス 82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1" name="テキスト ボックス 83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2" name="テキスト ボックス 83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3" name="テキスト ボックス 83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4" name="テキスト ボックス 83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163717</xdr:rowOff>
    </xdr:from>
    <xdr:to>
      <xdr:col>32</xdr:col>
      <xdr:colOff>238125</xdr:colOff>
      <xdr:row>77</xdr:row>
      <xdr:rowOff>93867</xdr:rowOff>
    </xdr:to>
    <xdr:sp macro="" textlink="">
      <xdr:nvSpPr>
        <xdr:cNvPr id="835" name="円/楕円 834"/>
        <xdr:cNvSpPr/>
      </xdr:nvSpPr>
      <xdr:spPr>
        <a:xfrm>
          <a:off x="22110700" y="1319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142144</xdr:rowOff>
    </xdr:from>
    <xdr:ext cx="534377" cy="259045"/>
    <xdr:sp macro="" textlink="">
      <xdr:nvSpPr>
        <xdr:cNvPr id="836" name="繰出金該当値テキスト"/>
        <xdr:cNvSpPr txBox="1"/>
      </xdr:nvSpPr>
      <xdr:spPr>
        <a:xfrm>
          <a:off x="22212300" y="1317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90,363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129412</xdr:rowOff>
    </xdr:from>
    <xdr:to>
      <xdr:col>31</xdr:col>
      <xdr:colOff>85725</xdr:colOff>
      <xdr:row>77</xdr:row>
      <xdr:rowOff>59562</xdr:rowOff>
    </xdr:to>
    <xdr:sp macro="" textlink="">
      <xdr:nvSpPr>
        <xdr:cNvPr id="837" name="円/楕円 836"/>
        <xdr:cNvSpPr/>
      </xdr:nvSpPr>
      <xdr:spPr>
        <a:xfrm>
          <a:off x="21272500" y="1315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50689</xdr:rowOff>
    </xdr:from>
    <xdr:ext cx="534377" cy="259045"/>
    <xdr:sp macro="" textlink="">
      <xdr:nvSpPr>
        <xdr:cNvPr id="838" name="テキスト ボックス 837"/>
        <xdr:cNvSpPr txBox="1"/>
      </xdr:nvSpPr>
      <xdr:spPr>
        <a:xfrm>
          <a:off x="21056111" y="1325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99,367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140415</xdr:rowOff>
    </xdr:from>
    <xdr:to>
      <xdr:col>29</xdr:col>
      <xdr:colOff>568325</xdr:colOff>
      <xdr:row>77</xdr:row>
      <xdr:rowOff>70565</xdr:rowOff>
    </xdr:to>
    <xdr:sp macro="" textlink="">
      <xdr:nvSpPr>
        <xdr:cNvPr id="839" name="円/楕円 838"/>
        <xdr:cNvSpPr/>
      </xdr:nvSpPr>
      <xdr:spPr>
        <a:xfrm>
          <a:off x="20383500" y="1317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61692</xdr:rowOff>
    </xdr:from>
    <xdr:ext cx="534377" cy="259045"/>
    <xdr:sp macro="" textlink="">
      <xdr:nvSpPr>
        <xdr:cNvPr id="840" name="テキスト ボックス 839"/>
        <xdr:cNvSpPr txBox="1"/>
      </xdr:nvSpPr>
      <xdr:spPr>
        <a:xfrm>
          <a:off x="20167111" y="1326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96,479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146968</xdr:rowOff>
    </xdr:from>
    <xdr:to>
      <xdr:col>28</xdr:col>
      <xdr:colOff>365125</xdr:colOff>
      <xdr:row>77</xdr:row>
      <xdr:rowOff>77118</xdr:rowOff>
    </xdr:to>
    <xdr:sp macro="" textlink="">
      <xdr:nvSpPr>
        <xdr:cNvPr id="841" name="円/楕円 840"/>
        <xdr:cNvSpPr/>
      </xdr:nvSpPr>
      <xdr:spPr>
        <a:xfrm>
          <a:off x="19494500" y="1317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68245</xdr:rowOff>
    </xdr:from>
    <xdr:ext cx="534377" cy="259045"/>
    <xdr:sp macro="" textlink="">
      <xdr:nvSpPr>
        <xdr:cNvPr id="842" name="テキスト ボックス 841"/>
        <xdr:cNvSpPr txBox="1"/>
      </xdr:nvSpPr>
      <xdr:spPr>
        <a:xfrm>
          <a:off x="19278111" y="132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94,759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135798</xdr:rowOff>
    </xdr:from>
    <xdr:to>
      <xdr:col>27</xdr:col>
      <xdr:colOff>161925</xdr:colOff>
      <xdr:row>77</xdr:row>
      <xdr:rowOff>65948</xdr:rowOff>
    </xdr:to>
    <xdr:sp macro="" textlink="">
      <xdr:nvSpPr>
        <xdr:cNvPr id="843" name="円/楕円 842"/>
        <xdr:cNvSpPr/>
      </xdr:nvSpPr>
      <xdr:spPr>
        <a:xfrm>
          <a:off x="18605500" y="131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57075</xdr:rowOff>
    </xdr:from>
    <xdr:ext cx="534377" cy="259045"/>
    <xdr:sp macro="" textlink="">
      <xdr:nvSpPr>
        <xdr:cNvPr id="844" name="テキスト ボックス 843"/>
        <xdr:cNvSpPr txBox="1"/>
      </xdr:nvSpPr>
      <xdr:spPr>
        <a:xfrm>
          <a:off x="18389111" y="1325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97,691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5" name="正方形/長方形 84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6" name="正方形/長方形 84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7" name="正方形/長方形 84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8" name="正方形/長方形 84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9" name="正方形/長方形 84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0" name="正方形/長方形 84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1" name="正方形/長方形 85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2" name="正方形/長方形 85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3" name="テキスト ボックス 85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4" name="直線コネクタ 85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55" name="直線コネクタ 854"/>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56" name="テキスト ボックス 855"/>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57" name="直線コネクタ 856"/>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95</xdr:row>
      <xdr:rowOff>54627</xdr:rowOff>
    </xdr:from>
    <xdr:ext cx="467179" cy="259045"/>
    <xdr:sp macro="" textlink="">
      <xdr:nvSpPr>
        <xdr:cNvPr id="858" name="テキスト ボックス 857"/>
        <xdr:cNvSpPr txBox="1"/>
      </xdr:nvSpPr>
      <xdr:spPr>
        <a:xfrm>
          <a:off x="17820821" y="1634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59" name="直線コネクタ 858"/>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92</xdr:row>
      <xdr:rowOff>111777</xdr:rowOff>
    </xdr:from>
    <xdr:ext cx="467179" cy="259045"/>
    <xdr:sp macro="" textlink="">
      <xdr:nvSpPr>
        <xdr:cNvPr id="860" name="テキスト ボックス 859"/>
        <xdr:cNvSpPr txBox="1"/>
      </xdr:nvSpPr>
      <xdr:spPr>
        <a:xfrm>
          <a:off x="17820821" y="15885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61" name="直線コネクタ 860"/>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89</xdr:row>
      <xdr:rowOff>168927</xdr:rowOff>
    </xdr:from>
    <xdr:ext cx="467179" cy="259045"/>
    <xdr:sp macro="" textlink="">
      <xdr:nvSpPr>
        <xdr:cNvPr id="862" name="テキスト ボックス 861"/>
        <xdr:cNvSpPr txBox="1"/>
      </xdr:nvSpPr>
      <xdr:spPr>
        <a:xfrm>
          <a:off x="17820821" y="15427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64" name="テキスト ボックス 863"/>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66" name="直線コネクタ 865"/>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67"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68" name="直線コネクタ 86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69"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0" name="直線コネクタ 86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71" name="直線コネクタ 870"/>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72"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73" name="フローチャート : 判断 87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74" name="直線コネクタ 873"/>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75" name="フローチャート : 判断 87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76" name="テキスト ボックス 875"/>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77" name="直線コネクタ 876"/>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78" name="フローチャート : 判断 87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79" name="テキスト ボックス 878"/>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0" name="直線コネクタ 879"/>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81" name="フローチャート : 判断 88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82" name="テキスト ボックス 881"/>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99873</xdr:rowOff>
    </xdr:from>
    <xdr:to>
      <xdr:col>27</xdr:col>
      <xdr:colOff>161925</xdr:colOff>
      <xdr:row>91</xdr:row>
      <xdr:rowOff>30023</xdr:rowOff>
    </xdr:to>
    <xdr:sp macro="" textlink="">
      <xdr:nvSpPr>
        <xdr:cNvPr id="883" name="フローチャート : 判断 882"/>
        <xdr:cNvSpPr/>
      </xdr:nvSpPr>
      <xdr:spPr>
        <a:xfrm>
          <a:off x="18605500" y="1553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89</xdr:row>
      <xdr:rowOff>46550</xdr:rowOff>
    </xdr:from>
    <xdr:ext cx="469744" cy="259045"/>
    <xdr:sp macro="" textlink="">
      <xdr:nvSpPr>
        <xdr:cNvPr id="884" name="テキスト ボックス 883"/>
        <xdr:cNvSpPr txBox="1"/>
      </xdr:nvSpPr>
      <xdr:spPr>
        <a:xfrm>
          <a:off x="18421427" y="1530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0" name="円/楕円 88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891"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892" name="円/楕円 89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893" name="テキスト ボックス 892"/>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894" name="円/楕円 89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895" name="テキスト ボックス 894"/>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896" name="円/楕円 89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897" name="テキスト ボックス 896"/>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898" name="円/楕円 89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899" name="テキスト ボックス 898"/>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u="none" strike="noStrike" baseline="0" smtClean="0">
              <a:solidFill>
                <a:schemeClr val="dk1"/>
              </a:solidFill>
              <a:latin typeface="+mn-lt"/>
              <a:ea typeface="+mn-ea"/>
              <a:cs typeface="+mn-cs"/>
            </a:rPr>
            <a:t>　　住民一人当たりのコストを見た場合、特徴的なものとして普通建設事業費が住民一人当たり</a:t>
          </a:r>
          <a:r>
            <a:rPr lang="en-US" altLang="ja-JP" sz="1400" b="0" i="0" u="none" strike="noStrike" baseline="0" smtClean="0">
              <a:solidFill>
                <a:schemeClr val="dk1"/>
              </a:solidFill>
              <a:latin typeface="+mn-lt"/>
              <a:ea typeface="+mn-ea"/>
              <a:cs typeface="+mn-cs"/>
            </a:rPr>
            <a:t>757,575</a:t>
          </a:r>
          <a:r>
            <a:rPr lang="ja-JP" altLang="en-US" sz="1400" b="0" i="0" u="none" strike="noStrike" baseline="0" smtClean="0">
              <a:solidFill>
                <a:schemeClr val="dk1"/>
              </a:solidFill>
              <a:latin typeface="+mn-lt"/>
              <a:ea typeface="+mn-ea"/>
              <a:cs typeface="+mn-cs"/>
            </a:rPr>
            <a:t>円となっており、類似団体と比較して一人当たりコストが大幅に高い状況となっている、普通建設事業費の内訳をみてみると、更新整備にかかるものは、類似団体平均よりも低いものの、新規整備分は</a:t>
          </a:r>
          <a:r>
            <a:rPr lang="en-US" altLang="ja-JP" sz="1400" b="0" i="0" u="none" strike="noStrike" baseline="0" smtClean="0">
              <a:solidFill>
                <a:schemeClr val="dk1"/>
              </a:solidFill>
              <a:latin typeface="+mn-lt"/>
              <a:ea typeface="+mn-ea"/>
              <a:cs typeface="+mn-cs"/>
            </a:rPr>
            <a:t>732,843</a:t>
          </a:r>
          <a:r>
            <a:rPr lang="ja-JP" altLang="en-US" sz="1400" b="0" i="0" u="none" strike="noStrike" baseline="0" smtClean="0">
              <a:solidFill>
                <a:schemeClr val="dk1"/>
              </a:solidFill>
              <a:latin typeface="+mn-lt"/>
              <a:ea typeface="+mn-ea"/>
              <a:cs typeface="+mn-cs"/>
            </a:rPr>
            <a:t>円と類似団体平均と比較して</a:t>
          </a:r>
          <a:r>
            <a:rPr lang="en-US" altLang="ja-JP" sz="1400" b="0" i="0" u="none" strike="noStrike" baseline="0" smtClean="0">
              <a:solidFill>
                <a:schemeClr val="dk1"/>
              </a:solidFill>
              <a:latin typeface="+mn-lt"/>
              <a:ea typeface="+mn-ea"/>
              <a:cs typeface="+mn-cs"/>
            </a:rPr>
            <a:t>629,161</a:t>
          </a:r>
          <a:r>
            <a:rPr lang="ja-JP" altLang="en-US" sz="1400" b="0" i="0" u="none" strike="noStrike" baseline="0" smtClean="0">
              <a:solidFill>
                <a:schemeClr val="dk1"/>
              </a:solidFill>
              <a:latin typeface="+mn-lt"/>
              <a:ea typeface="+mn-ea"/>
              <a:cs typeface="+mn-cs"/>
            </a:rPr>
            <a:t>円高い状況にある。</a:t>
          </a:r>
        </a:p>
        <a:p>
          <a:r>
            <a:rPr lang="ja-JP" altLang="en-US" sz="1400" b="0" i="0" u="none" strike="noStrike" baseline="0" smtClean="0">
              <a:solidFill>
                <a:schemeClr val="dk1"/>
              </a:solidFill>
              <a:latin typeface="+mn-lt"/>
              <a:ea typeface="+mn-ea"/>
              <a:cs typeface="+mn-cs"/>
            </a:rPr>
            <a:t>　　これは、近年整備したふれあいセンター建設事業による増加等によるものであり、普通建設事業費を前年度決算と比較すると</a:t>
          </a:r>
          <a:r>
            <a:rPr lang="en-US" altLang="ja-JP" sz="1400" b="0" i="0" u="none" strike="noStrike" baseline="0" smtClean="0">
              <a:solidFill>
                <a:schemeClr val="dk1"/>
              </a:solidFill>
              <a:latin typeface="+mn-lt"/>
              <a:ea typeface="+mn-ea"/>
              <a:cs typeface="+mn-cs"/>
            </a:rPr>
            <a:t>24.1</a:t>
          </a:r>
          <a:r>
            <a:rPr lang="ja-JP" altLang="en-US" sz="1400" b="0" i="0" u="none" strike="noStrike" baseline="0" smtClean="0">
              <a:solidFill>
                <a:schemeClr val="dk1"/>
              </a:solidFill>
              <a:latin typeface="+mn-lt"/>
              <a:ea typeface="+mn-ea"/>
              <a:cs typeface="+mn-cs"/>
            </a:rPr>
            <a:t>％増となっている。このため、平成</a:t>
          </a:r>
          <a:r>
            <a:rPr lang="en-US" altLang="ja-JP" sz="1400" b="0" i="0" u="none" strike="noStrike" baseline="0" smtClean="0">
              <a:solidFill>
                <a:schemeClr val="dk1"/>
              </a:solidFill>
              <a:latin typeface="+mn-lt"/>
              <a:ea typeface="+mn-ea"/>
              <a:cs typeface="+mn-cs"/>
            </a:rPr>
            <a:t>28</a:t>
          </a:r>
          <a:r>
            <a:rPr lang="ja-JP" altLang="en-US" sz="1400" b="0" i="0" u="none" strike="noStrike" baseline="0" smtClean="0">
              <a:solidFill>
                <a:schemeClr val="dk1"/>
              </a:solidFill>
              <a:latin typeface="+mn-lt"/>
              <a:ea typeface="+mn-ea"/>
              <a:cs typeface="+mn-cs"/>
            </a:rPr>
            <a:t>年度中に策定される公共施設等総合管理計画に基づき、事業の取捨選択を徹底していくことで、事業費の減少に努めるものとする。</a:t>
          </a:r>
          <a:endParaRPr kumimoji="1" lang="ja-JP" altLang="en-US" sz="16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福島県磐梯町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3,627
3,618
59.77
6,095,761
5,865,753
190,736
2,180,708
6,628,945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53.5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61306</xdr:rowOff>
    </xdr:from>
    <xdr:to>
      <xdr:col>6</xdr:col>
      <xdr:colOff>510540</xdr:colOff>
      <xdr:row>38</xdr:row>
      <xdr:rowOff>164601</xdr:rowOff>
    </xdr:to>
    <xdr:cxnSp macro="">
      <xdr:nvCxnSpPr>
        <xdr:cNvPr id="57" name="直線コネクタ 56"/>
        <xdr:cNvCxnSpPr/>
      </xdr:nvCxnSpPr>
      <xdr:spPr>
        <a:xfrm flipV="1">
          <a:off x="4633595" y="5204806"/>
          <a:ext cx="1270" cy="147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168428</xdr:rowOff>
    </xdr:from>
    <xdr:ext cx="469744" cy="259045"/>
    <xdr:sp macro="" textlink="">
      <xdr:nvSpPr>
        <xdr:cNvPr id="58" name="議会費最小値テキスト"/>
        <xdr:cNvSpPr txBox="1"/>
      </xdr:nvSpPr>
      <xdr:spPr>
        <a:xfrm>
          <a:off x="4686300" y="668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6,475</a:t>
          </a:r>
          <a:endParaRPr kumimoji="1" lang="ja-JP" altLang="en-US" sz="1000" b="1">
            <a:latin typeface="ＭＳ Ｐゴシック"/>
          </a:endParaRPr>
        </a:p>
      </xdr:txBody>
    </xdr:sp>
    <xdr:clientData/>
  </xdr:oneCellAnchor>
  <xdr:twoCellAnchor>
    <xdr:from>
      <xdr:col>6</xdr:col>
      <xdr:colOff>422275</xdr:colOff>
      <xdr:row>38</xdr:row>
      <xdr:rowOff>164601</xdr:rowOff>
    </xdr:from>
    <xdr:to>
      <xdr:col>6</xdr:col>
      <xdr:colOff>600075</xdr:colOff>
      <xdr:row>38</xdr:row>
      <xdr:rowOff>164601</xdr:rowOff>
    </xdr:to>
    <xdr:cxnSp macro="">
      <xdr:nvCxnSpPr>
        <xdr:cNvPr id="59" name="直線コネクタ 58"/>
        <xdr:cNvCxnSpPr/>
      </xdr:nvCxnSpPr>
      <xdr:spPr>
        <a:xfrm>
          <a:off x="4546600" y="6679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7983</xdr:rowOff>
    </xdr:from>
    <xdr:ext cx="534377" cy="259045"/>
    <xdr:sp macro="" textlink="">
      <xdr:nvSpPr>
        <xdr:cNvPr id="60" name="議会費最大値テキスト"/>
        <xdr:cNvSpPr txBox="1"/>
      </xdr:nvSpPr>
      <xdr:spPr>
        <a:xfrm>
          <a:off x="4686300" y="49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96,801</a:t>
          </a:r>
          <a:endParaRPr kumimoji="1" lang="ja-JP" altLang="en-US" sz="1000" b="1">
            <a:latin typeface="ＭＳ Ｐゴシック"/>
          </a:endParaRPr>
        </a:p>
      </xdr:txBody>
    </xdr:sp>
    <xdr:clientData/>
  </xdr:oneCellAnchor>
  <xdr:twoCellAnchor>
    <xdr:from>
      <xdr:col>6</xdr:col>
      <xdr:colOff>422275</xdr:colOff>
      <xdr:row>30</xdr:row>
      <xdr:rowOff>61306</xdr:rowOff>
    </xdr:from>
    <xdr:to>
      <xdr:col>6</xdr:col>
      <xdr:colOff>600075</xdr:colOff>
      <xdr:row>30</xdr:row>
      <xdr:rowOff>61306</xdr:rowOff>
    </xdr:to>
    <xdr:cxnSp macro="">
      <xdr:nvCxnSpPr>
        <xdr:cNvPr id="61" name="直線コネクタ 60"/>
        <xdr:cNvCxnSpPr/>
      </xdr:nvCxnSpPr>
      <xdr:spPr>
        <a:xfrm>
          <a:off x="4546600" y="520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168977</xdr:rowOff>
    </xdr:from>
    <xdr:to>
      <xdr:col>6</xdr:col>
      <xdr:colOff>511175</xdr:colOff>
      <xdr:row>38</xdr:row>
      <xdr:rowOff>14182</xdr:rowOff>
    </xdr:to>
    <xdr:cxnSp macro="">
      <xdr:nvCxnSpPr>
        <xdr:cNvPr id="62" name="直線コネクタ 61"/>
        <xdr:cNvCxnSpPr/>
      </xdr:nvCxnSpPr>
      <xdr:spPr>
        <a:xfrm flipV="1">
          <a:off x="3797300" y="6512627"/>
          <a:ext cx="8382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106173</xdr:rowOff>
    </xdr:from>
    <xdr:ext cx="534377" cy="259045"/>
    <xdr:sp macro="" textlink="">
      <xdr:nvSpPr>
        <xdr:cNvPr id="63" name="議会費平均値テキスト"/>
        <xdr:cNvSpPr txBox="1"/>
      </xdr:nvSpPr>
      <xdr:spPr>
        <a:xfrm>
          <a:off x="4686300" y="6449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127746</xdr:rowOff>
    </xdr:from>
    <xdr:to>
      <xdr:col>6</xdr:col>
      <xdr:colOff>561975</xdr:colOff>
      <xdr:row>38</xdr:row>
      <xdr:rowOff>57896</xdr:rowOff>
    </xdr:to>
    <xdr:sp macro="" textlink="">
      <xdr:nvSpPr>
        <xdr:cNvPr id="64" name="フローチャート : 判断 63"/>
        <xdr:cNvSpPr/>
      </xdr:nvSpPr>
      <xdr:spPr>
        <a:xfrm>
          <a:off x="45847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14182</xdr:rowOff>
    </xdr:from>
    <xdr:to>
      <xdr:col>5</xdr:col>
      <xdr:colOff>358775</xdr:colOff>
      <xdr:row>38</xdr:row>
      <xdr:rowOff>24078</xdr:rowOff>
    </xdr:to>
    <xdr:cxnSp macro="">
      <xdr:nvCxnSpPr>
        <xdr:cNvPr id="65" name="直線コネクタ 64"/>
        <xdr:cNvCxnSpPr/>
      </xdr:nvCxnSpPr>
      <xdr:spPr>
        <a:xfrm flipV="1">
          <a:off x="2908300" y="6529282"/>
          <a:ext cx="889000" cy="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125101</xdr:rowOff>
    </xdr:from>
    <xdr:to>
      <xdr:col>5</xdr:col>
      <xdr:colOff>409575</xdr:colOff>
      <xdr:row>38</xdr:row>
      <xdr:rowOff>55251</xdr:rowOff>
    </xdr:to>
    <xdr:sp macro="" textlink="">
      <xdr:nvSpPr>
        <xdr:cNvPr id="66" name="フローチャート : 判断 65"/>
        <xdr:cNvSpPr/>
      </xdr:nvSpPr>
      <xdr:spPr>
        <a:xfrm>
          <a:off x="3746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71778</xdr:rowOff>
    </xdr:from>
    <xdr:ext cx="534377" cy="259045"/>
    <xdr:sp macro="" textlink="">
      <xdr:nvSpPr>
        <xdr:cNvPr id="67" name="テキスト ボックス 66"/>
        <xdr:cNvSpPr txBox="1"/>
      </xdr:nvSpPr>
      <xdr:spPr>
        <a:xfrm>
          <a:off x="3530111" y="62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16,283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11064</xdr:rowOff>
    </xdr:from>
    <xdr:to>
      <xdr:col>4</xdr:col>
      <xdr:colOff>155575</xdr:colOff>
      <xdr:row>38</xdr:row>
      <xdr:rowOff>24078</xdr:rowOff>
    </xdr:to>
    <xdr:cxnSp macro="">
      <xdr:nvCxnSpPr>
        <xdr:cNvPr id="68" name="直線コネクタ 67"/>
        <xdr:cNvCxnSpPr/>
      </xdr:nvCxnSpPr>
      <xdr:spPr>
        <a:xfrm>
          <a:off x="2019300" y="6526164"/>
          <a:ext cx="889000" cy="1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125345</xdr:rowOff>
    </xdr:from>
    <xdr:to>
      <xdr:col>4</xdr:col>
      <xdr:colOff>206375</xdr:colOff>
      <xdr:row>38</xdr:row>
      <xdr:rowOff>55496</xdr:rowOff>
    </xdr:to>
    <xdr:sp macro="" textlink="">
      <xdr:nvSpPr>
        <xdr:cNvPr id="69" name="フローチャート : 判断 68"/>
        <xdr:cNvSpPr/>
      </xdr:nvSpPr>
      <xdr:spPr>
        <a:xfrm>
          <a:off x="2857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72022</xdr:rowOff>
    </xdr:from>
    <xdr:ext cx="534377" cy="259045"/>
    <xdr:sp macro="" textlink="">
      <xdr:nvSpPr>
        <xdr:cNvPr id="70" name="テキスト ボックス 69"/>
        <xdr:cNvSpPr txBox="1"/>
      </xdr:nvSpPr>
      <xdr:spPr>
        <a:xfrm>
          <a:off x="2641111" y="624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16,268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162772</xdr:rowOff>
    </xdr:from>
    <xdr:to>
      <xdr:col>2</xdr:col>
      <xdr:colOff>638175</xdr:colOff>
      <xdr:row>38</xdr:row>
      <xdr:rowOff>11064</xdr:rowOff>
    </xdr:to>
    <xdr:cxnSp macro="">
      <xdr:nvCxnSpPr>
        <xdr:cNvPr id="71" name="直線コネクタ 70"/>
        <xdr:cNvCxnSpPr/>
      </xdr:nvCxnSpPr>
      <xdr:spPr>
        <a:xfrm>
          <a:off x="1130300" y="6506422"/>
          <a:ext cx="889000" cy="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119516</xdr:rowOff>
    </xdr:from>
    <xdr:to>
      <xdr:col>3</xdr:col>
      <xdr:colOff>3175</xdr:colOff>
      <xdr:row>38</xdr:row>
      <xdr:rowOff>49666</xdr:rowOff>
    </xdr:to>
    <xdr:sp macro="" textlink="">
      <xdr:nvSpPr>
        <xdr:cNvPr id="72" name="フローチャート : 判断 71"/>
        <xdr:cNvSpPr/>
      </xdr:nvSpPr>
      <xdr:spPr>
        <a:xfrm>
          <a:off x="1968500" y="64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66193</xdr:rowOff>
    </xdr:from>
    <xdr:ext cx="534377" cy="259045"/>
    <xdr:sp macro="" textlink="">
      <xdr:nvSpPr>
        <xdr:cNvPr id="73" name="テキスト ボックス 72"/>
        <xdr:cNvSpPr txBox="1"/>
      </xdr:nvSpPr>
      <xdr:spPr>
        <a:xfrm>
          <a:off x="1752111" y="623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16,625</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90778</xdr:rowOff>
    </xdr:from>
    <xdr:to>
      <xdr:col>1</xdr:col>
      <xdr:colOff>485775</xdr:colOff>
      <xdr:row>38</xdr:row>
      <xdr:rowOff>20927</xdr:rowOff>
    </xdr:to>
    <xdr:sp macro="" textlink="">
      <xdr:nvSpPr>
        <xdr:cNvPr id="74" name="フローチャート : 判断 73"/>
        <xdr:cNvSpPr/>
      </xdr:nvSpPr>
      <xdr:spPr>
        <a:xfrm>
          <a:off x="1079500" y="643442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37455</xdr:rowOff>
    </xdr:from>
    <xdr:ext cx="534377" cy="259045"/>
    <xdr:sp macro="" textlink="">
      <xdr:nvSpPr>
        <xdr:cNvPr id="75" name="テキスト ボックス 74"/>
        <xdr:cNvSpPr txBox="1"/>
      </xdr:nvSpPr>
      <xdr:spPr>
        <a:xfrm>
          <a:off x="863111" y="620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118177</xdr:rowOff>
    </xdr:from>
    <xdr:to>
      <xdr:col>6</xdr:col>
      <xdr:colOff>561975</xdr:colOff>
      <xdr:row>38</xdr:row>
      <xdr:rowOff>48327</xdr:rowOff>
    </xdr:to>
    <xdr:sp macro="" textlink="">
      <xdr:nvSpPr>
        <xdr:cNvPr id="81" name="円/楕円 80"/>
        <xdr:cNvSpPr/>
      </xdr:nvSpPr>
      <xdr:spPr>
        <a:xfrm>
          <a:off x="4584700" y="646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141054</xdr:rowOff>
    </xdr:from>
    <xdr:ext cx="534377" cy="259045"/>
    <xdr:sp macro="" textlink="">
      <xdr:nvSpPr>
        <xdr:cNvPr id="82" name="議会費該当値テキスト"/>
        <xdr:cNvSpPr txBox="1"/>
      </xdr:nvSpPr>
      <xdr:spPr>
        <a:xfrm>
          <a:off x="4686300" y="631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16,707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134832</xdr:rowOff>
    </xdr:from>
    <xdr:to>
      <xdr:col>5</xdr:col>
      <xdr:colOff>409575</xdr:colOff>
      <xdr:row>38</xdr:row>
      <xdr:rowOff>64982</xdr:rowOff>
    </xdr:to>
    <xdr:sp macro="" textlink="">
      <xdr:nvSpPr>
        <xdr:cNvPr id="83" name="円/楕円 82"/>
        <xdr:cNvSpPr/>
      </xdr:nvSpPr>
      <xdr:spPr>
        <a:xfrm>
          <a:off x="3746500" y="647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56109</xdr:rowOff>
    </xdr:from>
    <xdr:ext cx="534377" cy="259045"/>
    <xdr:sp macro="" textlink="">
      <xdr:nvSpPr>
        <xdr:cNvPr id="84" name="テキスト ボックス 83"/>
        <xdr:cNvSpPr txBox="1"/>
      </xdr:nvSpPr>
      <xdr:spPr>
        <a:xfrm>
          <a:off x="3530111" y="657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15,687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144727</xdr:rowOff>
    </xdr:from>
    <xdr:to>
      <xdr:col>4</xdr:col>
      <xdr:colOff>206375</xdr:colOff>
      <xdr:row>38</xdr:row>
      <xdr:rowOff>74878</xdr:rowOff>
    </xdr:to>
    <xdr:sp macro="" textlink="">
      <xdr:nvSpPr>
        <xdr:cNvPr id="85" name="円/楕円 84"/>
        <xdr:cNvSpPr/>
      </xdr:nvSpPr>
      <xdr:spPr>
        <a:xfrm>
          <a:off x="2857500" y="648837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66005</xdr:rowOff>
    </xdr:from>
    <xdr:ext cx="534377" cy="259045"/>
    <xdr:sp macro="" textlink="">
      <xdr:nvSpPr>
        <xdr:cNvPr id="86" name="テキスト ボックス 85"/>
        <xdr:cNvSpPr txBox="1"/>
      </xdr:nvSpPr>
      <xdr:spPr>
        <a:xfrm>
          <a:off x="2641111" y="658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131714</xdr:rowOff>
    </xdr:from>
    <xdr:to>
      <xdr:col>3</xdr:col>
      <xdr:colOff>3175</xdr:colOff>
      <xdr:row>38</xdr:row>
      <xdr:rowOff>61864</xdr:rowOff>
    </xdr:to>
    <xdr:sp macro="" textlink="">
      <xdr:nvSpPr>
        <xdr:cNvPr id="87" name="円/楕円 86"/>
        <xdr:cNvSpPr/>
      </xdr:nvSpPr>
      <xdr:spPr>
        <a:xfrm>
          <a:off x="1968500" y="647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52991</xdr:rowOff>
    </xdr:from>
    <xdr:ext cx="534377" cy="259045"/>
    <xdr:sp macro="" textlink="">
      <xdr:nvSpPr>
        <xdr:cNvPr id="88" name="テキスト ボックス 87"/>
        <xdr:cNvSpPr txBox="1"/>
      </xdr:nvSpPr>
      <xdr:spPr>
        <a:xfrm>
          <a:off x="1752111" y="656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111972</xdr:rowOff>
    </xdr:from>
    <xdr:to>
      <xdr:col>1</xdr:col>
      <xdr:colOff>485775</xdr:colOff>
      <xdr:row>38</xdr:row>
      <xdr:rowOff>42122</xdr:rowOff>
    </xdr:to>
    <xdr:sp macro="" textlink="">
      <xdr:nvSpPr>
        <xdr:cNvPr id="89" name="円/楕円 88"/>
        <xdr:cNvSpPr/>
      </xdr:nvSpPr>
      <xdr:spPr>
        <a:xfrm>
          <a:off x="1079500" y="645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33249</xdr:rowOff>
    </xdr:from>
    <xdr:ext cx="534377" cy="259045"/>
    <xdr:sp macro="" textlink="">
      <xdr:nvSpPr>
        <xdr:cNvPr id="90" name="テキスト ボックス 89"/>
        <xdr:cNvSpPr txBox="1"/>
      </xdr:nvSpPr>
      <xdr:spPr>
        <a:xfrm>
          <a:off x="863111" y="654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140815</xdr:rowOff>
    </xdr:from>
    <xdr:to>
      <xdr:col>6</xdr:col>
      <xdr:colOff>510540</xdr:colOff>
      <xdr:row>59</xdr:row>
      <xdr:rowOff>16309</xdr:rowOff>
    </xdr:to>
    <xdr:cxnSp macro="">
      <xdr:nvCxnSpPr>
        <xdr:cNvPr id="114" name="直線コネクタ 113"/>
        <xdr:cNvCxnSpPr/>
      </xdr:nvCxnSpPr>
      <xdr:spPr>
        <a:xfrm flipV="1">
          <a:off x="4633595" y="8884765"/>
          <a:ext cx="1270" cy="1247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20136</xdr:rowOff>
    </xdr:from>
    <xdr:ext cx="534377" cy="259045"/>
    <xdr:sp macro="" textlink="">
      <xdr:nvSpPr>
        <xdr:cNvPr id="115" name="総務費最小値テキスト"/>
        <xdr:cNvSpPr txBox="1"/>
      </xdr:nvSpPr>
      <xdr:spPr>
        <a:xfrm>
          <a:off x="4686300" y="101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73,860</a:t>
          </a:r>
          <a:endParaRPr kumimoji="1" lang="ja-JP" altLang="en-US" sz="1000" b="1">
            <a:latin typeface="ＭＳ Ｐゴシック"/>
          </a:endParaRPr>
        </a:p>
      </xdr:txBody>
    </xdr:sp>
    <xdr:clientData/>
  </xdr:oneCellAnchor>
  <xdr:twoCellAnchor>
    <xdr:from>
      <xdr:col>6</xdr:col>
      <xdr:colOff>422275</xdr:colOff>
      <xdr:row>59</xdr:row>
      <xdr:rowOff>16309</xdr:rowOff>
    </xdr:from>
    <xdr:to>
      <xdr:col>6</xdr:col>
      <xdr:colOff>600075</xdr:colOff>
      <xdr:row>59</xdr:row>
      <xdr:rowOff>16309</xdr:rowOff>
    </xdr:to>
    <xdr:cxnSp macro="">
      <xdr:nvCxnSpPr>
        <xdr:cNvPr id="116" name="直線コネクタ 115"/>
        <xdr:cNvCxnSpPr/>
      </xdr:nvCxnSpPr>
      <xdr:spPr>
        <a:xfrm>
          <a:off x="4546600" y="1013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87492</xdr:rowOff>
    </xdr:from>
    <xdr:ext cx="690189" cy="259045"/>
    <xdr:sp macro="" textlink="">
      <xdr:nvSpPr>
        <xdr:cNvPr id="117" name="総務費最大値テキスト"/>
        <xdr:cNvSpPr txBox="1"/>
      </xdr:nvSpPr>
      <xdr:spPr>
        <a:xfrm>
          <a:off x="4686300" y="8659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3,347,072</a:t>
          </a:r>
          <a:endParaRPr kumimoji="1" lang="ja-JP" altLang="en-US" sz="1000" b="1">
            <a:latin typeface="ＭＳ Ｐゴシック"/>
          </a:endParaRPr>
        </a:p>
      </xdr:txBody>
    </xdr:sp>
    <xdr:clientData/>
  </xdr:oneCellAnchor>
  <xdr:twoCellAnchor>
    <xdr:from>
      <xdr:col>6</xdr:col>
      <xdr:colOff>422275</xdr:colOff>
      <xdr:row>51</xdr:row>
      <xdr:rowOff>140815</xdr:rowOff>
    </xdr:from>
    <xdr:to>
      <xdr:col>6</xdr:col>
      <xdr:colOff>600075</xdr:colOff>
      <xdr:row>51</xdr:row>
      <xdr:rowOff>140815</xdr:rowOff>
    </xdr:to>
    <xdr:cxnSp macro="">
      <xdr:nvCxnSpPr>
        <xdr:cNvPr id="118" name="直線コネクタ 117"/>
        <xdr:cNvCxnSpPr/>
      </xdr:nvCxnSpPr>
      <xdr:spPr>
        <a:xfrm>
          <a:off x="4546600" y="8884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114042</xdr:rowOff>
    </xdr:from>
    <xdr:to>
      <xdr:col>6</xdr:col>
      <xdr:colOff>511175</xdr:colOff>
      <xdr:row>58</xdr:row>
      <xdr:rowOff>117005</xdr:rowOff>
    </xdr:to>
    <xdr:cxnSp macro="">
      <xdr:nvCxnSpPr>
        <xdr:cNvPr id="119" name="直線コネクタ 118"/>
        <xdr:cNvCxnSpPr/>
      </xdr:nvCxnSpPr>
      <xdr:spPr>
        <a:xfrm>
          <a:off x="3797300" y="10058142"/>
          <a:ext cx="838200" cy="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56709</xdr:rowOff>
    </xdr:from>
    <xdr:ext cx="599010" cy="259045"/>
    <xdr:sp macro="" textlink="">
      <xdr:nvSpPr>
        <xdr:cNvPr id="120" name="総務費平均値テキスト"/>
        <xdr:cNvSpPr txBox="1"/>
      </xdr:nvSpPr>
      <xdr:spPr>
        <a:xfrm>
          <a:off x="4686300" y="100008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78282</xdr:rowOff>
    </xdr:from>
    <xdr:to>
      <xdr:col>6</xdr:col>
      <xdr:colOff>561975</xdr:colOff>
      <xdr:row>59</xdr:row>
      <xdr:rowOff>8432</xdr:rowOff>
    </xdr:to>
    <xdr:sp macro="" textlink="">
      <xdr:nvSpPr>
        <xdr:cNvPr id="121" name="フローチャート : 判断 120"/>
        <xdr:cNvSpPr/>
      </xdr:nvSpPr>
      <xdr:spPr>
        <a:xfrm>
          <a:off x="45847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114042</xdr:rowOff>
    </xdr:from>
    <xdr:to>
      <xdr:col>5</xdr:col>
      <xdr:colOff>358775</xdr:colOff>
      <xdr:row>58</xdr:row>
      <xdr:rowOff>141286</xdr:rowOff>
    </xdr:to>
    <xdr:cxnSp macro="">
      <xdr:nvCxnSpPr>
        <xdr:cNvPr id="122" name="直線コネクタ 121"/>
        <xdr:cNvCxnSpPr/>
      </xdr:nvCxnSpPr>
      <xdr:spPr>
        <a:xfrm flipV="1">
          <a:off x="2908300" y="10058142"/>
          <a:ext cx="889000" cy="2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80309</xdr:rowOff>
    </xdr:from>
    <xdr:to>
      <xdr:col>5</xdr:col>
      <xdr:colOff>409575</xdr:colOff>
      <xdr:row>59</xdr:row>
      <xdr:rowOff>10459</xdr:rowOff>
    </xdr:to>
    <xdr:sp macro="" textlink="">
      <xdr:nvSpPr>
        <xdr:cNvPr id="123" name="フローチャート : 判断 122"/>
        <xdr:cNvSpPr/>
      </xdr:nvSpPr>
      <xdr:spPr>
        <a:xfrm>
          <a:off x="3746500" y="100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1586</xdr:rowOff>
    </xdr:from>
    <xdr:ext cx="599010" cy="259045"/>
    <xdr:sp macro="" textlink="">
      <xdr:nvSpPr>
        <xdr:cNvPr id="124" name="テキスト ボックス 123"/>
        <xdr:cNvSpPr txBox="1"/>
      </xdr:nvSpPr>
      <xdr:spPr>
        <a:xfrm>
          <a:off x="3497794" y="1011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222,549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123507</xdr:rowOff>
    </xdr:from>
    <xdr:to>
      <xdr:col>4</xdr:col>
      <xdr:colOff>155575</xdr:colOff>
      <xdr:row>58</xdr:row>
      <xdr:rowOff>141286</xdr:rowOff>
    </xdr:to>
    <xdr:cxnSp macro="">
      <xdr:nvCxnSpPr>
        <xdr:cNvPr id="125" name="直線コネクタ 124"/>
        <xdr:cNvCxnSpPr/>
      </xdr:nvCxnSpPr>
      <xdr:spPr>
        <a:xfrm>
          <a:off x="2019300" y="10067607"/>
          <a:ext cx="889000" cy="1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78724</xdr:rowOff>
    </xdr:from>
    <xdr:to>
      <xdr:col>4</xdr:col>
      <xdr:colOff>206375</xdr:colOff>
      <xdr:row>59</xdr:row>
      <xdr:rowOff>8874</xdr:rowOff>
    </xdr:to>
    <xdr:sp macro="" textlink="">
      <xdr:nvSpPr>
        <xdr:cNvPr id="126" name="フローチャート : 判断 125"/>
        <xdr:cNvSpPr/>
      </xdr:nvSpPr>
      <xdr:spPr>
        <a:xfrm>
          <a:off x="2857500" y="1002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25401</xdr:rowOff>
    </xdr:from>
    <xdr:ext cx="599010" cy="259045"/>
    <xdr:sp macro="" textlink="">
      <xdr:nvSpPr>
        <xdr:cNvPr id="127" name="テキスト ボックス 126"/>
        <xdr:cNvSpPr txBox="1"/>
      </xdr:nvSpPr>
      <xdr:spPr>
        <a:xfrm>
          <a:off x="2608794" y="979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226,710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123507</xdr:rowOff>
    </xdr:from>
    <xdr:to>
      <xdr:col>2</xdr:col>
      <xdr:colOff>638175</xdr:colOff>
      <xdr:row>58</xdr:row>
      <xdr:rowOff>136401</xdr:rowOff>
    </xdr:to>
    <xdr:cxnSp macro="">
      <xdr:nvCxnSpPr>
        <xdr:cNvPr id="128" name="直線コネクタ 127"/>
        <xdr:cNvCxnSpPr/>
      </xdr:nvCxnSpPr>
      <xdr:spPr>
        <a:xfrm flipV="1">
          <a:off x="1130300" y="10067607"/>
          <a:ext cx="889000" cy="1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42879</xdr:rowOff>
    </xdr:from>
    <xdr:to>
      <xdr:col>3</xdr:col>
      <xdr:colOff>3175</xdr:colOff>
      <xdr:row>58</xdr:row>
      <xdr:rowOff>144479</xdr:rowOff>
    </xdr:to>
    <xdr:sp macro="" textlink="">
      <xdr:nvSpPr>
        <xdr:cNvPr id="129" name="フローチャート : 判断 128"/>
        <xdr:cNvSpPr/>
      </xdr:nvSpPr>
      <xdr:spPr>
        <a:xfrm>
          <a:off x="1968500" y="998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161006</xdr:rowOff>
    </xdr:from>
    <xdr:ext cx="599010" cy="259045"/>
    <xdr:sp macro="" textlink="">
      <xdr:nvSpPr>
        <xdr:cNvPr id="130" name="テキスト ボックス 129"/>
        <xdr:cNvSpPr txBox="1"/>
      </xdr:nvSpPr>
      <xdr:spPr>
        <a:xfrm>
          <a:off x="1719794" y="97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320,790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87992</xdr:rowOff>
    </xdr:from>
    <xdr:to>
      <xdr:col>1</xdr:col>
      <xdr:colOff>485775</xdr:colOff>
      <xdr:row>59</xdr:row>
      <xdr:rowOff>18142</xdr:rowOff>
    </xdr:to>
    <xdr:sp macro="" textlink="">
      <xdr:nvSpPr>
        <xdr:cNvPr id="131" name="フローチャート : 判断 130"/>
        <xdr:cNvSpPr/>
      </xdr:nvSpPr>
      <xdr:spPr>
        <a:xfrm>
          <a:off x="1079500" y="1003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9269</xdr:rowOff>
    </xdr:from>
    <xdr:ext cx="599010" cy="259045"/>
    <xdr:sp macro="" textlink="">
      <xdr:nvSpPr>
        <xdr:cNvPr id="132" name="テキスト ボックス 131"/>
        <xdr:cNvSpPr txBox="1"/>
      </xdr:nvSpPr>
      <xdr:spPr>
        <a:xfrm>
          <a:off x="830794" y="10124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202,382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66205</xdr:rowOff>
    </xdr:from>
    <xdr:to>
      <xdr:col>6</xdr:col>
      <xdr:colOff>561975</xdr:colOff>
      <xdr:row>58</xdr:row>
      <xdr:rowOff>167805</xdr:rowOff>
    </xdr:to>
    <xdr:sp macro="" textlink="">
      <xdr:nvSpPr>
        <xdr:cNvPr id="138" name="円/楕円 137"/>
        <xdr:cNvSpPr/>
      </xdr:nvSpPr>
      <xdr:spPr>
        <a:xfrm>
          <a:off x="4584700" y="1001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25582</xdr:rowOff>
    </xdr:from>
    <xdr:ext cx="599010" cy="259045"/>
    <xdr:sp macro="" textlink="">
      <xdr:nvSpPr>
        <xdr:cNvPr id="139" name="総務費該当値テキスト"/>
        <xdr:cNvSpPr txBox="1"/>
      </xdr:nvSpPr>
      <xdr:spPr>
        <a:xfrm>
          <a:off x="4686300" y="9798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259,567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63242</xdr:rowOff>
    </xdr:from>
    <xdr:to>
      <xdr:col>5</xdr:col>
      <xdr:colOff>409575</xdr:colOff>
      <xdr:row>58</xdr:row>
      <xdr:rowOff>164842</xdr:rowOff>
    </xdr:to>
    <xdr:sp macro="" textlink="">
      <xdr:nvSpPr>
        <xdr:cNvPr id="140" name="円/楕円 139"/>
        <xdr:cNvSpPr/>
      </xdr:nvSpPr>
      <xdr:spPr>
        <a:xfrm>
          <a:off x="3746500" y="1000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9919</xdr:rowOff>
    </xdr:from>
    <xdr:ext cx="599010" cy="259045"/>
    <xdr:sp macro="" textlink="">
      <xdr:nvSpPr>
        <xdr:cNvPr id="141" name="テキスト ボックス 140"/>
        <xdr:cNvSpPr txBox="1"/>
      </xdr:nvSpPr>
      <xdr:spPr>
        <a:xfrm>
          <a:off x="3497794" y="9782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267,345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90486</xdr:rowOff>
    </xdr:from>
    <xdr:to>
      <xdr:col>4</xdr:col>
      <xdr:colOff>206375</xdr:colOff>
      <xdr:row>59</xdr:row>
      <xdr:rowOff>20636</xdr:rowOff>
    </xdr:to>
    <xdr:sp macro="" textlink="">
      <xdr:nvSpPr>
        <xdr:cNvPr id="142" name="円/楕円 141"/>
        <xdr:cNvSpPr/>
      </xdr:nvSpPr>
      <xdr:spPr>
        <a:xfrm>
          <a:off x="2857500" y="1003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11763</xdr:rowOff>
    </xdr:from>
    <xdr:ext cx="599010" cy="259045"/>
    <xdr:sp macro="" textlink="">
      <xdr:nvSpPr>
        <xdr:cNvPr id="143" name="テキスト ボックス 142"/>
        <xdr:cNvSpPr txBox="1"/>
      </xdr:nvSpPr>
      <xdr:spPr>
        <a:xfrm>
          <a:off x="2608794" y="1012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195,837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72707</xdr:rowOff>
    </xdr:from>
    <xdr:to>
      <xdr:col>3</xdr:col>
      <xdr:colOff>3175</xdr:colOff>
      <xdr:row>59</xdr:row>
      <xdr:rowOff>2857</xdr:rowOff>
    </xdr:to>
    <xdr:sp macro="" textlink="">
      <xdr:nvSpPr>
        <xdr:cNvPr id="144" name="円/楕円 143"/>
        <xdr:cNvSpPr/>
      </xdr:nvSpPr>
      <xdr:spPr>
        <a:xfrm>
          <a:off x="1968500" y="1001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165434</xdr:rowOff>
    </xdr:from>
    <xdr:ext cx="599010" cy="259045"/>
    <xdr:sp macro="" textlink="">
      <xdr:nvSpPr>
        <xdr:cNvPr id="145" name="テキスト ボックス 144"/>
        <xdr:cNvSpPr txBox="1"/>
      </xdr:nvSpPr>
      <xdr:spPr>
        <a:xfrm>
          <a:off x="1719794" y="10109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242,500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85601</xdr:rowOff>
    </xdr:from>
    <xdr:to>
      <xdr:col>1</xdr:col>
      <xdr:colOff>485775</xdr:colOff>
      <xdr:row>59</xdr:row>
      <xdr:rowOff>15751</xdr:rowOff>
    </xdr:to>
    <xdr:sp macro="" textlink="">
      <xdr:nvSpPr>
        <xdr:cNvPr id="146" name="円/楕円 145"/>
        <xdr:cNvSpPr/>
      </xdr:nvSpPr>
      <xdr:spPr>
        <a:xfrm>
          <a:off x="1079500" y="1002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32278</xdr:rowOff>
    </xdr:from>
    <xdr:ext cx="599010" cy="259045"/>
    <xdr:sp macro="" textlink="">
      <xdr:nvSpPr>
        <xdr:cNvPr id="147" name="テキスト ボックス 146"/>
        <xdr:cNvSpPr txBox="1"/>
      </xdr:nvSpPr>
      <xdr:spPr>
        <a:xfrm>
          <a:off x="830794" y="9804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208,659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35458</xdr:rowOff>
    </xdr:from>
    <xdr:to>
      <xdr:col>6</xdr:col>
      <xdr:colOff>510540</xdr:colOff>
      <xdr:row>78</xdr:row>
      <xdr:rowOff>117788</xdr:rowOff>
    </xdr:to>
    <xdr:cxnSp macro="">
      <xdr:nvCxnSpPr>
        <xdr:cNvPr id="172" name="直線コネクタ 171"/>
        <xdr:cNvCxnSpPr/>
      </xdr:nvCxnSpPr>
      <xdr:spPr>
        <a:xfrm flipV="1">
          <a:off x="4633595" y="12208408"/>
          <a:ext cx="1270" cy="1282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121615</xdr:rowOff>
    </xdr:from>
    <xdr:ext cx="599010" cy="259045"/>
    <xdr:sp macro="" textlink="">
      <xdr:nvSpPr>
        <xdr:cNvPr id="173" name="民生費最小値テキスト"/>
        <xdr:cNvSpPr txBox="1"/>
      </xdr:nvSpPr>
      <xdr:spPr>
        <a:xfrm>
          <a:off x="4686300" y="1349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125,751</a:t>
          </a:r>
          <a:endParaRPr kumimoji="1" lang="ja-JP" altLang="en-US" sz="1000" b="1">
            <a:latin typeface="ＭＳ Ｐゴシック"/>
          </a:endParaRPr>
        </a:p>
      </xdr:txBody>
    </xdr:sp>
    <xdr:clientData/>
  </xdr:oneCellAnchor>
  <xdr:twoCellAnchor>
    <xdr:from>
      <xdr:col>6</xdr:col>
      <xdr:colOff>422275</xdr:colOff>
      <xdr:row>78</xdr:row>
      <xdr:rowOff>117788</xdr:rowOff>
    </xdr:from>
    <xdr:to>
      <xdr:col>6</xdr:col>
      <xdr:colOff>600075</xdr:colOff>
      <xdr:row>78</xdr:row>
      <xdr:rowOff>117788</xdr:rowOff>
    </xdr:to>
    <xdr:cxnSp macro="">
      <xdr:nvCxnSpPr>
        <xdr:cNvPr id="174" name="直線コネクタ 173"/>
        <xdr:cNvCxnSpPr/>
      </xdr:nvCxnSpPr>
      <xdr:spPr>
        <a:xfrm>
          <a:off x="4546600" y="1349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153585</xdr:rowOff>
    </xdr:from>
    <xdr:ext cx="599010" cy="259045"/>
    <xdr:sp macro="" textlink="">
      <xdr:nvSpPr>
        <xdr:cNvPr id="175" name="民生費最大値テキスト"/>
        <xdr:cNvSpPr txBox="1"/>
      </xdr:nvSpPr>
      <xdr:spPr>
        <a:xfrm>
          <a:off x="4686300" y="119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462,360</a:t>
          </a:r>
          <a:endParaRPr kumimoji="1" lang="ja-JP" altLang="en-US" sz="1000" b="1">
            <a:latin typeface="ＭＳ Ｐゴシック"/>
          </a:endParaRPr>
        </a:p>
      </xdr:txBody>
    </xdr:sp>
    <xdr:clientData/>
  </xdr:oneCellAnchor>
  <xdr:twoCellAnchor>
    <xdr:from>
      <xdr:col>6</xdr:col>
      <xdr:colOff>422275</xdr:colOff>
      <xdr:row>71</xdr:row>
      <xdr:rowOff>35458</xdr:rowOff>
    </xdr:from>
    <xdr:to>
      <xdr:col>6</xdr:col>
      <xdr:colOff>600075</xdr:colOff>
      <xdr:row>71</xdr:row>
      <xdr:rowOff>35458</xdr:rowOff>
    </xdr:to>
    <xdr:cxnSp macro="">
      <xdr:nvCxnSpPr>
        <xdr:cNvPr id="176" name="直線コネクタ 175"/>
        <xdr:cNvCxnSpPr/>
      </xdr:nvCxnSpPr>
      <xdr:spPr>
        <a:xfrm>
          <a:off x="4546600" y="12208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68618</xdr:rowOff>
    </xdr:from>
    <xdr:to>
      <xdr:col>6</xdr:col>
      <xdr:colOff>511175</xdr:colOff>
      <xdr:row>77</xdr:row>
      <xdr:rowOff>104347</xdr:rowOff>
    </xdr:to>
    <xdr:cxnSp macro="">
      <xdr:nvCxnSpPr>
        <xdr:cNvPr id="177" name="直線コネクタ 176"/>
        <xdr:cNvCxnSpPr/>
      </xdr:nvCxnSpPr>
      <xdr:spPr>
        <a:xfrm>
          <a:off x="3797300" y="13270268"/>
          <a:ext cx="838200" cy="3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40747</xdr:rowOff>
    </xdr:from>
    <xdr:ext cx="599010" cy="259045"/>
    <xdr:sp macro="" textlink="">
      <xdr:nvSpPr>
        <xdr:cNvPr id="178" name="民生費平均値テキスト"/>
        <xdr:cNvSpPr txBox="1"/>
      </xdr:nvSpPr>
      <xdr:spPr>
        <a:xfrm>
          <a:off x="4686300" y="130709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17870</xdr:rowOff>
    </xdr:from>
    <xdr:to>
      <xdr:col>6</xdr:col>
      <xdr:colOff>561975</xdr:colOff>
      <xdr:row>77</xdr:row>
      <xdr:rowOff>119470</xdr:rowOff>
    </xdr:to>
    <xdr:sp macro="" textlink="">
      <xdr:nvSpPr>
        <xdr:cNvPr id="179" name="フローチャート : 判断 178"/>
        <xdr:cNvSpPr/>
      </xdr:nvSpPr>
      <xdr:spPr>
        <a:xfrm>
          <a:off x="4584700" y="132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68618</xdr:rowOff>
    </xdr:from>
    <xdr:to>
      <xdr:col>5</xdr:col>
      <xdr:colOff>358775</xdr:colOff>
      <xdr:row>77</xdr:row>
      <xdr:rowOff>122109</xdr:rowOff>
    </xdr:to>
    <xdr:cxnSp macro="">
      <xdr:nvCxnSpPr>
        <xdr:cNvPr id="180" name="直線コネクタ 179"/>
        <xdr:cNvCxnSpPr/>
      </xdr:nvCxnSpPr>
      <xdr:spPr>
        <a:xfrm flipV="1">
          <a:off x="2908300" y="13270268"/>
          <a:ext cx="889000" cy="5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139711</xdr:rowOff>
    </xdr:from>
    <xdr:to>
      <xdr:col>5</xdr:col>
      <xdr:colOff>409575</xdr:colOff>
      <xdr:row>77</xdr:row>
      <xdr:rowOff>69861</xdr:rowOff>
    </xdr:to>
    <xdr:sp macro="" textlink="">
      <xdr:nvSpPr>
        <xdr:cNvPr id="181" name="フローチャート : 判断 180"/>
        <xdr:cNvSpPr/>
      </xdr:nvSpPr>
      <xdr:spPr>
        <a:xfrm>
          <a:off x="3746500" y="131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86387</xdr:rowOff>
    </xdr:from>
    <xdr:ext cx="599010" cy="259045"/>
    <xdr:sp macro="" textlink="">
      <xdr:nvSpPr>
        <xdr:cNvPr id="182" name="テキスト ボックス 181"/>
        <xdr:cNvSpPr txBox="1"/>
      </xdr:nvSpPr>
      <xdr:spPr>
        <a:xfrm>
          <a:off x="3497794" y="12945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196,664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48436</xdr:rowOff>
    </xdr:from>
    <xdr:to>
      <xdr:col>4</xdr:col>
      <xdr:colOff>155575</xdr:colOff>
      <xdr:row>77</xdr:row>
      <xdr:rowOff>122109</xdr:rowOff>
    </xdr:to>
    <xdr:cxnSp macro="">
      <xdr:nvCxnSpPr>
        <xdr:cNvPr id="183" name="直線コネクタ 182"/>
        <xdr:cNvCxnSpPr/>
      </xdr:nvCxnSpPr>
      <xdr:spPr>
        <a:xfrm>
          <a:off x="2019300" y="13078636"/>
          <a:ext cx="889000" cy="24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9409</xdr:rowOff>
    </xdr:from>
    <xdr:to>
      <xdr:col>4</xdr:col>
      <xdr:colOff>206375</xdr:colOff>
      <xdr:row>76</xdr:row>
      <xdr:rowOff>111009</xdr:rowOff>
    </xdr:to>
    <xdr:sp macro="" textlink="">
      <xdr:nvSpPr>
        <xdr:cNvPr id="184" name="フローチャート : 判断 183"/>
        <xdr:cNvSpPr/>
      </xdr:nvSpPr>
      <xdr:spPr>
        <a:xfrm>
          <a:off x="2857500" y="1303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127535</xdr:rowOff>
    </xdr:from>
    <xdr:ext cx="599010" cy="259045"/>
    <xdr:sp macro="" textlink="">
      <xdr:nvSpPr>
        <xdr:cNvPr id="185" name="テキスト ボックス 184"/>
        <xdr:cNvSpPr txBox="1"/>
      </xdr:nvSpPr>
      <xdr:spPr>
        <a:xfrm>
          <a:off x="2608794" y="1281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230,864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48436</xdr:rowOff>
    </xdr:from>
    <xdr:to>
      <xdr:col>2</xdr:col>
      <xdr:colOff>638175</xdr:colOff>
      <xdr:row>77</xdr:row>
      <xdr:rowOff>153138</xdr:rowOff>
    </xdr:to>
    <xdr:cxnSp macro="">
      <xdr:nvCxnSpPr>
        <xdr:cNvPr id="186" name="直線コネクタ 185"/>
        <xdr:cNvCxnSpPr/>
      </xdr:nvCxnSpPr>
      <xdr:spPr>
        <a:xfrm flipV="1">
          <a:off x="1130300" y="13078636"/>
          <a:ext cx="889000" cy="27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69194</xdr:rowOff>
    </xdr:from>
    <xdr:to>
      <xdr:col>3</xdr:col>
      <xdr:colOff>3175</xdr:colOff>
      <xdr:row>76</xdr:row>
      <xdr:rowOff>170794</xdr:rowOff>
    </xdr:to>
    <xdr:sp macro="" textlink="">
      <xdr:nvSpPr>
        <xdr:cNvPr id="187" name="フローチャート : 判断 186"/>
        <xdr:cNvSpPr/>
      </xdr:nvSpPr>
      <xdr:spPr>
        <a:xfrm>
          <a:off x="1968500" y="130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161921</xdr:rowOff>
    </xdr:from>
    <xdr:ext cx="599010" cy="259045"/>
    <xdr:sp macro="" textlink="">
      <xdr:nvSpPr>
        <xdr:cNvPr id="188" name="テキスト ボックス 187"/>
        <xdr:cNvSpPr txBox="1"/>
      </xdr:nvSpPr>
      <xdr:spPr>
        <a:xfrm>
          <a:off x="1719794" y="13192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215,172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98882</xdr:rowOff>
    </xdr:from>
    <xdr:to>
      <xdr:col>1</xdr:col>
      <xdr:colOff>485775</xdr:colOff>
      <xdr:row>78</xdr:row>
      <xdr:rowOff>29032</xdr:rowOff>
    </xdr:to>
    <xdr:sp macro="" textlink="">
      <xdr:nvSpPr>
        <xdr:cNvPr id="189" name="フローチャート : 判断 188"/>
        <xdr:cNvSpPr/>
      </xdr:nvSpPr>
      <xdr:spPr>
        <a:xfrm>
          <a:off x="1079500" y="133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45559</xdr:rowOff>
    </xdr:from>
    <xdr:ext cx="599010" cy="259045"/>
    <xdr:sp macro="" textlink="">
      <xdr:nvSpPr>
        <xdr:cNvPr id="190" name="テキスト ボックス 189"/>
        <xdr:cNvSpPr txBox="1"/>
      </xdr:nvSpPr>
      <xdr:spPr>
        <a:xfrm>
          <a:off x="830794" y="1307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162,380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53547</xdr:rowOff>
    </xdr:from>
    <xdr:to>
      <xdr:col>6</xdr:col>
      <xdr:colOff>561975</xdr:colOff>
      <xdr:row>77</xdr:row>
      <xdr:rowOff>155147</xdr:rowOff>
    </xdr:to>
    <xdr:sp macro="" textlink="">
      <xdr:nvSpPr>
        <xdr:cNvPr id="196" name="円/楕円 195"/>
        <xdr:cNvSpPr/>
      </xdr:nvSpPr>
      <xdr:spPr>
        <a:xfrm>
          <a:off x="4584700" y="1325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31974</xdr:rowOff>
    </xdr:from>
    <xdr:ext cx="599010" cy="259045"/>
    <xdr:sp macro="" textlink="">
      <xdr:nvSpPr>
        <xdr:cNvPr id="197" name="民生費該当値テキスト"/>
        <xdr:cNvSpPr txBox="1"/>
      </xdr:nvSpPr>
      <xdr:spPr>
        <a:xfrm>
          <a:off x="4686300" y="132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174,279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17818</xdr:rowOff>
    </xdr:from>
    <xdr:to>
      <xdr:col>5</xdr:col>
      <xdr:colOff>409575</xdr:colOff>
      <xdr:row>77</xdr:row>
      <xdr:rowOff>119418</xdr:rowOff>
    </xdr:to>
    <xdr:sp macro="" textlink="">
      <xdr:nvSpPr>
        <xdr:cNvPr id="198" name="円/楕円 197"/>
        <xdr:cNvSpPr/>
      </xdr:nvSpPr>
      <xdr:spPr>
        <a:xfrm>
          <a:off x="3746500" y="1321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110545</xdr:rowOff>
    </xdr:from>
    <xdr:ext cx="599010" cy="259045"/>
    <xdr:sp macro="" textlink="">
      <xdr:nvSpPr>
        <xdr:cNvPr id="199" name="テキスト ボックス 198"/>
        <xdr:cNvSpPr txBox="1"/>
      </xdr:nvSpPr>
      <xdr:spPr>
        <a:xfrm>
          <a:off x="3497794" y="1331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183,657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71309</xdr:rowOff>
    </xdr:from>
    <xdr:to>
      <xdr:col>4</xdr:col>
      <xdr:colOff>206375</xdr:colOff>
      <xdr:row>78</xdr:row>
      <xdr:rowOff>1459</xdr:rowOff>
    </xdr:to>
    <xdr:sp macro="" textlink="">
      <xdr:nvSpPr>
        <xdr:cNvPr id="200" name="円/楕円 199"/>
        <xdr:cNvSpPr/>
      </xdr:nvSpPr>
      <xdr:spPr>
        <a:xfrm>
          <a:off x="2857500" y="1327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164036</xdr:rowOff>
    </xdr:from>
    <xdr:ext cx="599010" cy="259045"/>
    <xdr:sp macro="" textlink="">
      <xdr:nvSpPr>
        <xdr:cNvPr id="201" name="テキスト ボックス 200"/>
        <xdr:cNvSpPr txBox="1"/>
      </xdr:nvSpPr>
      <xdr:spPr>
        <a:xfrm>
          <a:off x="2608794" y="1336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169,617</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169086</xdr:rowOff>
    </xdr:from>
    <xdr:to>
      <xdr:col>3</xdr:col>
      <xdr:colOff>3175</xdr:colOff>
      <xdr:row>76</xdr:row>
      <xdr:rowOff>99236</xdr:rowOff>
    </xdr:to>
    <xdr:sp macro="" textlink="">
      <xdr:nvSpPr>
        <xdr:cNvPr id="202" name="円/楕円 201"/>
        <xdr:cNvSpPr/>
      </xdr:nvSpPr>
      <xdr:spPr>
        <a:xfrm>
          <a:off x="1968500" y="1302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115762</xdr:rowOff>
    </xdr:from>
    <xdr:ext cx="599010" cy="259045"/>
    <xdr:sp macro="" textlink="">
      <xdr:nvSpPr>
        <xdr:cNvPr id="203" name="テキスト ボックス 202"/>
        <xdr:cNvSpPr txBox="1"/>
      </xdr:nvSpPr>
      <xdr:spPr>
        <a:xfrm>
          <a:off x="1719794" y="12803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233,954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102338</xdr:rowOff>
    </xdr:from>
    <xdr:to>
      <xdr:col>1</xdr:col>
      <xdr:colOff>485775</xdr:colOff>
      <xdr:row>78</xdr:row>
      <xdr:rowOff>32488</xdr:rowOff>
    </xdr:to>
    <xdr:sp macro="" textlink="">
      <xdr:nvSpPr>
        <xdr:cNvPr id="204" name="円/楕円 203"/>
        <xdr:cNvSpPr/>
      </xdr:nvSpPr>
      <xdr:spPr>
        <a:xfrm>
          <a:off x="1079500" y="133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23615</xdr:rowOff>
    </xdr:from>
    <xdr:ext cx="599010" cy="259045"/>
    <xdr:sp macro="" textlink="">
      <xdr:nvSpPr>
        <xdr:cNvPr id="205" name="テキスト ボックス 204"/>
        <xdr:cNvSpPr txBox="1"/>
      </xdr:nvSpPr>
      <xdr:spPr>
        <a:xfrm>
          <a:off x="830794" y="1339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161,473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75354</xdr:rowOff>
    </xdr:from>
    <xdr:to>
      <xdr:col>6</xdr:col>
      <xdr:colOff>510540</xdr:colOff>
      <xdr:row>98</xdr:row>
      <xdr:rowOff>158486</xdr:rowOff>
    </xdr:to>
    <xdr:cxnSp macro="">
      <xdr:nvCxnSpPr>
        <xdr:cNvPr id="229" name="直線コネクタ 228"/>
        <xdr:cNvCxnSpPr/>
      </xdr:nvCxnSpPr>
      <xdr:spPr>
        <a:xfrm flipV="1">
          <a:off x="4633595" y="15677304"/>
          <a:ext cx="1270" cy="128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162313</xdr:rowOff>
    </xdr:from>
    <xdr:ext cx="534377" cy="259045"/>
    <xdr:sp macro="" textlink="">
      <xdr:nvSpPr>
        <xdr:cNvPr id="230" name="衛生費最小値テキスト"/>
        <xdr:cNvSpPr txBox="1"/>
      </xdr:nvSpPr>
      <xdr:spPr>
        <a:xfrm>
          <a:off x="4686300" y="16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30,138</a:t>
          </a:r>
          <a:endParaRPr kumimoji="1" lang="ja-JP" altLang="en-US" sz="1000" b="1">
            <a:latin typeface="ＭＳ Ｐゴシック"/>
          </a:endParaRPr>
        </a:p>
      </xdr:txBody>
    </xdr:sp>
    <xdr:clientData/>
  </xdr:oneCellAnchor>
  <xdr:twoCellAnchor>
    <xdr:from>
      <xdr:col>6</xdr:col>
      <xdr:colOff>422275</xdr:colOff>
      <xdr:row>98</xdr:row>
      <xdr:rowOff>158486</xdr:rowOff>
    </xdr:from>
    <xdr:to>
      <xdr:col>6</xdr:col>
      <xdr:colOff>600075</xdr:colOff>
      <xdr:row>98</xdr:row>
      <xdr:rowOff>158486</xdr:rowOff>
    </xdr:to>
    <xdr:cxnSp macro="">
      <xdr:nvCxnSpPr>
        <xdr:cNvPr id="231" name="直線コネクタ 230"/>
        <xdr:cNvCxnSpPr/>
      </xdr:nvCxnSpPr>
      <xdr:spPr>
        <a:xfrm>
          <a:off x="4546600" y="1696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22031</xdr:rowOff>
    </xdr:from>
    <xdr:ext cx="599010" cy="259045"/>
    <xdr:sp macro="" textlink="">
      <xdr:nvSpPr>
        <xdr:cNvPr id="232" name="衛生費最大値テキスト"/>
        <xdr:cNvSpPr txBox="1"/>
      </xdr:nvSpPr>
      <xdr:spPr>
        <a:xfrm>
          <a:off x="4686300" y="1545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703,778</a:t>
          </a:r>
          <a:endParaRPr kumimoji="1" lang="ja-JP" altLang="en-US" sz="1000" b="1">
            <a:latin typeface="ＭＳ Ｐゴシック"/>
          </a:endParaRPr>
        </a:p>
      </xdr:txBody>
    </xdr:sp>
    <xdr:clientData/>
  </xdr:oneCellAnchor>
  <xdr:twoCellAnchor>
    <xdr:from>
      <xdr:col>6</xdr:col>
      <xdr:colOff>422275</xdr:colOff>
      <xdr:row>91</xdr:row>
      <xdr:rowOff>75354</xdr:rowOff>
    </xdr:from>
    <xdr:to>
      <xdr:col>6</xdr:col>
      <xdr:colOff>600075</xdr:colOff>
      <xdr:row>91</xdr:row>
      <xdr:rowOff>75354</xdr:rowOff>
    </xdr:to>
    <xdr:cxnSp macro="">
      <xdr:nvCxnSpPr>
        <xdr:cNvPr id="233" name="直線コネクタ 232"/>
        <xdr:cNvCxnSpPr/>
      </xdr:nvCxnSpPr>
      <xdr:spPr>
        <a:xfrm>
          <a:off x="4546600" y="1567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83513</xdr:rowOff>
    </xdr:from>
    <xdr:to>
      <xdr:col>6</xdr:col>
      <xdr:colOff>511175</xdr:colOff>
      <xdr:row>98</xdr:row>
      <xdr:rowOff>126820</xdr:rowOff>
    </xdr:to>
    <xdr:cxnSp macro="">
      <xdr:nvCxnSpPr>
        <xdr:cNvPr id="234" name="直線コネクタ 233"/>
        <xdr:cNvCxnSpPr/>
      </xdr:nvCxnSpPr>
      <xdr:spPr>
        <a:xfrm>
          <a:off x="3797300" y="16885613"/>
          <a:ext cx="838200" cy="4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28348</xdr:rowOff>
    </xdr:from>
    <xdr:ext cx="534377" cy="259045"/>
    <xdr:sp macro="" textlink="">
      <xdr:nvSpPr>
        <xdr:cNvPr id="235" name="衛生費平均値テキスト"/>
        <xdr:cNvSpPr txBox="1"/>
      </xdr:nvSpPr>
      <xdr:spPr>
        <a:xfrm>
          <a:off x="4686300" y="16658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5471</xdr:rowOff>
    </xdr:from>
    <xdr:to>
      <xdr:col>6</xdr:col>
      <xdr:colOff>561975</xdr:colOff>
      <xdr:row>98</xdr:row>
      <xdr:rowOff>107071</xdr:rowOff>
    </xdr:to>
    <xdr:sp macro="" textlink="">
      <xdr:nvSpPr>
        <xdr:cNvPr id="236" name="フローチャート : 判断 235"/>
        <xdr:cNvSpPr/>
      </xdr:nvSpPr>
      <xdr:spPr>
        <a:xfrm>
          <a:off x="45847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83513</xdr:rowOff>
    </xdr:from>
    <xdr:to>
      <xdr:col>5</xdr:col>
      <xdr:colOff>358775</xdr:colOff>
      <xdr:row>98</xdr:row>
      <xdr:rowOff>137962</xdr:rowOff>
    </xdr:to>
    <xdr:cxnSp macro="">
      <xdr:nvCxnSpPr>
        <xdr:cNvPr id="237" name="直線コネクタ 236"/>
        <xdr:cNvCxnSpPr/>
      </xdr:nvCxnSpPr>
      <xdr:spPr>
        <a:xfrm flipV="1">
          <a:off x="2908300" y="16885613"/>
          <a:ext cx="889000" cy="5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14238</xdr:rowOff>
    </xdr:from>
    <xdr:to>
      <xdr:col>5</xdr:col>
      <xdr:colOff>409575</xdr:colOff>
      <xdr:row>98</xdr:row>
      <xdr:rowOff>115838</xdr:rowOff>
    </xdr:to>
    <xdr:sp macro="" textlink="">
      <xdr:nvSpPr>
        <xdr:cNvPr id="238" name="フローチャート : 判断 237"/>
        <xdr:cNvSpPr/>
      </xdr:nvSpPr>
      <xdr:spPr>
        <a:xfrm>
          <a:off x="3746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132365</xdr:rowOff>
    </xdr:from>
    <xdr:ext cx="534377" cy="259045"/>
    <xdr:sp macro="" textlink="">
      <xdr:nvSpPr>
        <xdr:cNvPr id="239" name="テキスト ボックス 238"/>
        <xdr:cNvSpPr txBox="1"/>
      </xdr:nvSpPr>
      <xdr:spPr>
        <a:xfrm>
          <a:off x="3530111" y="165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79,193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129049</xdr:rowOff>
    </xdr:from>
    <xdr:to>
      <xdr:col>4</xdr:col>
      <xdr:colOff>155575</xdr:colOff>
      <xdr:row>98</xdr:row>
      <xdr:rowOff>137962</xdr:rowOff>
    </xdr:to>
    <xdr:cxnSp macro="">
      <xdr:nvCxnSpPr>
        <xdr:cNvPr id="240" name="直線コネクタ 239"/>
        <xdr:cNvCxnSpPr/>
      </xdr:nvCxnSpPr>
      <xdr:spPr>
        <a:xfrm>
          <a:off x="2019300" y="16931149"/>
          <a:ext cx="889000" cy="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20957</xdr:rowOff>
    </xdr:from>
    <xdr:to>
      <xdr:col>4</xdr:col>
      <xdr:colOff>206375</xdr:colOff>
      <xdr:row>98</xdr:row>
      <xdr:rowOff>122557</xdr:rowOff>
    </xdr:to>
    <xdr:sp macro="" textlink="">
      <xdr:nvSpPr>
        <xdr:cNvPr id="241" name="フローチャート : 判断 240"/>
        <xdr:cNvSpPr/>
      </xdr:nvSpPr>
      <xdr:spPr>
        <a:xfrm>
          <a:off x="2857500" y="1682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139084</xdr:rowOff>
    </xdr:from>
    <xdr:ext cx="534377" cy="259045"/>
    <xdr:sp macro="" textlink="">
      <xdr:nvSpPr>
        <xdr:cNvPr id="242" name="テキスト ボックス 241"/>
        <xdr:cNvSpPr txBox="1"/>
      </xdr:nvSpPr>
      <xdr:spPr>
        <a:xfrm>
          <a:off x="2641111" y="1659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75,666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106652</xdr:rowOff>
    </xdr:from>
    <xdr:to>
      <xdr:col>2</xdr:col>
      <xdr:colOff>638175</xdr:colOff>
      <xdr:row>98</xdr:row>
      <xdr:rowOff>129049</xdr:rowOff>
    </xdr:to>
    <xdr:cxnSp macro="">
      <xdr:nvCxnSpPr>
        <xdr:cNvPr id="243" name="直線コネクタ 242"/>
        <xdr:cNvCxnSpPr/>
      </xdr:nvCxnSpPr>
      <xdr:spPr>
        <a:xfrm>
          <a:off x="1130300" y="16908752"/>
          <a:ext cx="889000" cy="2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100865</xdr:rowOff>
    </xdr:from>
    <xdr:to>
      <xdr:col>3</xdr:col>
      <xdr:colOff>3175</xdr:colOff>
      <xdr:row>98</xdr:row>
      <xdr:rowOff>31015</xdr:rowOff>
    </xdr:to>
    <xdr:sp macro="" textlink="">
      <xdr:nvSpPr>
        <xdr:cNvPr id="244" name="フローチャート : 判断 243"/>
        <xdr:cNvSpPr/>
      </xdr:nvSpPr>
      <xdr:spPr>
        <a:xfrm>
          <a:off x="1968500" y="16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47542</xdr:rowOff>
    </xdr:from>
    <xdr:ext cx="599010" cy="259045"/>
    <xdr:sp macro="" textlink="">
      <xdr:nvSpPr>
        <xdr:cNvPr id="245" name="テキスト ボックス 244"/>
        <xdr:cNvSpPr txBox="1"/>
      </xdr:nvSpPr>
      <xdr:spPr>
        <a:xfrm>
          <a:off x="1719794" y="1650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123,719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161968</xdr:rowOff>
    </xdr:from>
    <xdr:to>
      <xdr:col>1</xdr:col>
      <xdr:colOff>485775</xdr:colOff>
      <xdr:row>98</xdr:row>
      <xdr:rowOff>92118</xdr:rowOff>
    </xdr:to>
    <xdr:sp macro="" textlink="">
      <xdr:nvSpPr>
        <xdr:cNvPr id="246" name="フローチャート : 判断 245"/>
        <xdr:cNvSpPr/>
      </xdr:nvSpPr>
      <xdr:spPr>
        <a:xfrm>
          <a:off x="1079500" y="1679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108645</xdr:rowOff>
    </xdr:from>
    <xdr:ext cx="534377" cy="259045"/>
    <xdr:sp macro="" textlink="">
      <xdr:nvSpPr>
        <xdr:cNvPr id="247" name="テキスト ボックス 246"/>
        <xdr:cNvSpPr txBox="1"/>
      </xdr:nvSpPr>
      <xdr:spPr>
        <a:xfrm>
          <a:off x="863111" y="1656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91,644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76020</xdr:rowOff>
    </xdr:from>
    <xdr:to>
      <xdr:col>6</xdr:col>
      <xdr:colOff>561975</xdr:colOff>
      <xdr:row>99</xdr:row>
      <xdr:rowOff>6170</xdr:rowOff>
    </xdr:to>
    <xdr:sp macro="" textlink="">
      <xdr:nvSpPr>
        <xdr:cNvPr id="253" name="円/楕円 252"/>
        <xdr:cNvSpPr/>
      </xdr:nvSpPr>
      <xdr:spPr>
        <a:xfrm>
          <a:off x="4584700" y="168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162397</xdr:rowOff>
    </xdr:from>
    <xdr:ext cx="534377" cy="259045"/>
    <xdr:sp macro="" textlink="">
      <xdr:nvSpPr>
        <xdr:cNvPr id="254" name="衛生費該当値テキスト"/>
        <xdr:cNvSpPr txBox="1"/>
      </xdr:nvSpPr>
      <xdr:spPr>
        <a:xfrm>
          <a:off x="4686300" y="167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46,761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32713</xdr:rowOff>
    </xdr:from>
    <xdr:to>
      <xdr:col>5</xdr:col>
      <xdr:colOff>409575</xdr:colOff>
      <xdr:row>98</xdr:row>
      <xdr:rowOff>134313</xdr:rowOff>
    </xdr:to>
    <xdr:sp macro="" textlink="">
      <xdr:nvSpPr>
        <xdr:cNvPr id="255" name="円/楕円 254"/>
        <xdr:cNvSpPr/>
      </xdr:nvSpPr>
      <xdr:spPr>
        <a:xfrm>
          <a:off x="3746500" y="1683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125440</xdr:rowOff>
    </xdr:from>
    <xdr:ext cx="534377" cy="259045"/>
    <xdr:sp macro="" textlink="">
      <xdr:nvSpPr>
        <xdr:cNvPr id="256" name="テキスト ボックス 255"/>
        <xdr:cNvSpPr txBox="1"/>
      </xdr:nvSpPr>
      <xdr:spPr>
        <a:xfrm>
          <a:off x="3530111" y="1692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69,495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87162</xdr:rowOff>
    </xdr:from>
    <xdr:to>
      <xdr:col>4</xdr:col>
      <xdr:colOff>206375</xdr:colOff>
      <xdr:row>99</xdr:row>
      <xdr:rowOff>17312</xdr:rowOff>
    </xdr:to>
    <xdr:sp macro="" textlink="">
      <xdr:nvSpPr>
        <xdr:cNvPr id="257" name="円/楕円 256"/>
        <xdr:cNvSpPr/>
      </xdr:nvSpPr>
      <xdr:spPr>
        <a:xfrm>
          <a:off x="2857500" y="1688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8439</xdr:rowOff>
    </xdr:from>
    <xdr:ext cx="534377" cy="259045"/>
    <xdr:sp macro="" textlink="">
      <xdr:nvSpPr>
        <xdr:cNvPr id="258" name="テキスト ボックス 257"/>
        <xdr:cNvSpPr txBox="1"/>
      </xdr:nvSpPr>
      <xdr:spPr>
        <a:xfrm>
          <a:off x="2641111" y="1698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40,912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78249</xdr:rowOff>
    </xdr:from>
    <xdr:to>
      <xdr:col>3</xdr:col>
      <xdr:colOff>3175</xdr:colOff>
      <xdr:row>99</xdr:row>
      <xdr:rowOff>8399</xdr:rowOff>
    </xdr:to>
    <xdr:sp macro="" textlink="">
      <xdr:nvSpPr>
        <xdr:cNvPr id="259" name="円/楕円 258"/>
        <xdr:cNvSpPr/>
      </xdr:nvSpPr>
      <xdr:spPr>
        <a:xfrm>
          <a:off x="1968500" y="1688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170976</xdr:rowOff>
    </xdr:from>
    <xdr:ext cx="534377" cy="259045"/>
    <xdr:sp macro="" textlink="">
      <xdr:nvSpPr>
        <xdr:cNvPr id="260" name="テキスト ボックス 259"/>
        <xdr:cNvSpPr txBox="1"/>
      </xdr:nvSpPr>
      <xdr:spPr>
        <a:xfrm>
          <a:off x="1752111" y="1697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45,591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55852</xdr:rowOff>
    </xdr:from>
    <xdr:to>
      <xdr:col>1</xdr:col>
      <xdr:colOff>485775</xdr:colOff>
      <xdr:row>98</xdr:row>
      <xdr:rowOff>157452</xdr:rowOff>
    </xdr:to>
    <xdr:sp macro="" textlink="">
      <xdr:nvSpPr>
        <xdr:cNvPr id="261" name="円/楕円 260"/>
        <xdr:cNvSpPr/>
      </xdr:nvSpPr>
      <xdr:spPr>
        <a:xfrm>
          <a:off x="1079500" y="168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148579</xdr:rowOff>
    </xdr:from>
    <xdr:ext cx="534377" cy="259045"/>
    <xdr:sp macro="" textlink="">
      <xdr:nvSpPr>
        <xdr:cNvPr id="262" name="テキスト ボックス 261"/>
        <xdr:cNvSpPr txBox="1"/>
      </xdr:nvSpPr>
      <xdr:spPr>
        <a:xfrm>
          <a:off x="863111" y="1695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2" name="テキスト ボックス 281"/>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153889</xdr:rowOff>
    </xdr:from>
    <xdr:to>
      <xdr:col>15</xdr:col>
      <xdr:colOff>180340</xdr:colOff>
      <xdr:row>39</xdr:row>
      <xdr:rowOff>98878</xdr:rowOff>
    </xdr:to>
    <xdr:cxnSp macro="">
      <xdr:nvCxnSpPr>
        <xdr:cNvPr id="288" name="直線コネクタ 287"/>
        <xdr:cNvCxnSpPr/>
      </xdr:nvCxnSpPr>
      <xdr:spPr>
        <a:xfrm flipV="1">
          <a:off x="10475595" y="5297389"/>
          <a:ext cx="1270" cy="148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110740</xdr:rowOff>
    </xdr:from>
    <xdr:ext cx="249299" cy="259045"/>
    <xdr:sp macro="" textlink="">
      <xdr:nvSpPr>
        <xdr:cNvPr id="289" name="労働費最小値テキスト"/>
        <xdr:cNvSpPr txBox="1"/>
      </xdr:nvSpPr>
      <xdr:spPr>
        <a:xfrm>
          <a:off x="10528300" y="679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100566</xdr:rowOff>
    </xdr:from>
    <xdr:ext cx="534377" cy="259045"/>
    <xdr:sp macro="" textlink="">
      <xdr:nvSpPr>
        <xdr:cNvPr id="291" name="労働費最大値テキスト"/>
        <xdr:cNvSpPr txBox="1"/>
      </xdr:nvSpPr>
      <xdr:spPr>
        <a:xfrm>
          <a:off x="10528300" y="50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91,131</a:t>
          </a:r>
          <a:endParaRPr kumimoji="1" lang="ja-JP" altLang="en-US" sz="1000" b="1">
            <a:latin typeface="ＭＳ Ｐゴシック"/>
          </a:endParaRPr>
        </a:p>
      </xdr:txBody>
    </xdr:sp>
    <xdr:clientData/>
  </xdr:oneCellAnchor>
  <xdr:twoCellAnchor>
    <xdr:from>
      <xdr:col>15</xdr:col>
      <xdr:colOff>92075</xdr:colOff>
      <xdr:row>30</xdr:row>
      <xdr:rowOff>153889</xdr:rowOff>
    </xdr:from>
    <xdr:to>
      <xdr:col>15</xdr:col>
      <xdr:colOff>269875</xdr:colOff>
      <xdr:row>30</xdr:row>
      <xdr:rowOff>153889</xdr:rowOff>
    </xdr:to>
    <xdr:cxnSp macro="">
      <xdr:nvCxnSpPr>
        <xdr:cNvPr id="292" name="直線コネクタ 291"/>
        <xdr:cNvCxnSpPr/>
      </xdr:nvCxnSpPr>
      <xdr:spPr>
        <a:xfrm>
          <a:off x="10388600" y="529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20796</xdr:rowOff>
    </xdr:from>
    <xdr:to>
      <xdr:col>15</xdr:col>
      <xdr:colOff>180975</xdr:colOff>
      <xdr:row>39</xdr:row>
      <xdr:rowOff>64981</xdr:rowOff>
    </xdr:to>
    <xdr:cxnSp macro="">
      <xdr:nvCxnSpPr>
        <xdr:cNvPr id="293" name="直線コネクタ 292"/>
        <xdr:cNvCxnSpPr/>
      </xdr:nvCxnSpPr>
      <xdr:spPr>
        <a:xfrm>
          <a:off x="9639300" y="6707346"/>
          <a:ext cx="838200" cy="4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28191</xdr:rowOff>
    </xdr:from>
    <xdr:ext cx="469744" cy="259045"/>
    <xdr:sp macro="" textlink="">
      <xdr:nvSpPr>
        <xdr:cNvPr id="294" name="労働費平均値テキスト"/>
        <xdr:cNvSpPr txBox="1"/>
      </xdr:nvSpPr>
      <xdr:spPr>
        <a:xfrm>
          <a:off x="10528300" y="6543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5314</xdr:rowOff>
    </xdr:from>
    <xdr:to>
      <xdr:col>15</xdr:col>
      <xdr:colOff>231775</xdr:colOff>
      <xdr:row>39</xdr:row>
      <xdr:rowOff>106914</xdr:rowOff>
    </xdr:to>
    <xdr:sp macro="" textlink="">
      <xdr:nvSpPr>
        <xdr:cNvPr id="295" name="フローチャート : 判断 294"/>
        <xdr:cNvSpPr/>
      </xdr:nvSpPr>
      <xdr:spPr>
        <a:xfrm>
          <a:off x="104267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3879</xdr:rowOff>
    </xdr:from>
    <xdr:to>
      <xdr:col>14</xdr:col>
      <xdr:colOff>28575</xdr:colOff>
      <xdr:row>39</xdr:row>
      <xdr:rowOff>20796</xdr:rowOff>
    </xdr:to>
    <xdr:cxnSp macro="">
      <xdr:nvCxnSpPr>
        <xdr:cNvPr id="296" name="直線コネクタ 295"/>
        <xdr:cNvCxnSpPr/>
      </xdr:nvCxnSpPr>
      <xdr:spPr>
        <a:xfrm>
          <a:off x="8750300" y="6690429"/>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166346</xdr:rowOff>
    </xdr:from>
    <xdr:to>
      <xdr:col>14</xdr:col>
      <xdr:colOff>79375</xdr:colOff>
      <xdr:row>39</xdr:row>
      <xdr:rowOff>96496</xdr:rowOff>
    </xdr:to>
    <xdr:sp macro="" textlink="">
      <xdr:nvSpPr>
        <xdr:cNvPr id="297" name="フローチャート : 判断 296"/>
        <xdr:cNvSpPr/>
      </xdr:nvSpPr>
      <xdr:spPr>
        <a:xfrm>
          <a:off x="9588500" y="668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87623</xdr:rowOff>
    </xdr:from>
    <xdr:ext cx="469744" cy="259045"/>
    <xdr:sp macro="" textlink="">
      <xdr:nvSpPr>
        <xdr:cNvPr id="298" name="テキスト ボックス 297"/>
        <xdr:cNvSpPr txBox="1"/>
      </xdr:nvSpPr>
      <xdr:spPr>
        <a:xfrm>
          <a:off x="9404427" y="67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171377</xdr:rowOff>
    </xdr:from>
    <xdr:to>
      <xdr:col>12</xdr:col>
      <xdr:colOff>511175</xdr:colOff>
      <xdr:row>39</xdr:row>
      <xdr:rowOff>3879</xdr:rowOff>
    </xdr:to>
    <xdr:cxnSp macro="">
      <xdr:nvCxnSpPr>
        <xdr:cNvPr id="299" name="直線コネクタ 298"/>
        <xdr:cNvCxnSpPr/>
      </xdr:nvCxnSpPr>
      <xdr:spPr>
        <a:xfrm>
          <a:off x="7861300" y="6686477"/>
          <a:ext cx="8890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165367</xdr:rowOff>
    </xdr:from>
    <xdr:to>
      <xdr:col>12</xdr:col>
      <xdr:colOff>561975</xdr:colOff>
      <xdr:row>39</xdr:row>
      <xdr:rowOff>95517</xdr:rowOff>
    </xdr:to>
    <xdr:sp macro="" textlink="">
      <xdr:nvSpPr>
        <xdr:cNvPr id="300" name="フローチャート : 判断 299"/>
        <xdr:cNvSpPr/>
      </xdr:nvSpPr>
      <xdr:spPr>
        <a:xfrm>
          <a:off x="8699500" y="668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86644</xdr:rowOff>
    </xdr:from>
    <xdr:ext cx="469744" cy="259045"/>
    <xdr:sp macro="" textlink="">
      <xdr:nvSpPr>
        <xdr:cNvPr id="301" name="テキスト ボックス 300"/>
        <xdr:cNvSpPr txBox="1"/>
      </xdr:nvSpPr>
      <xdr:spPr>
        <a:xfrm>
          <a:off x="8515427" y="677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171377</xdr:rowOff>
    </xdr:from>
    <xdr:to>
      <xdr:col>11</xdr:col>
      <xdr:colOff>307975</xdr:colOff>
      <xdr:row>39</xdr:row>
      <xdr:rowOff>5251</xdr:rowOff>
    </xdr:to>
    <xdr:cxnSp macro="">
      <xdr:nvCxnSpPr>
        <xdr:cNvPr id="302" name="直線コネクタ 301"/>
        <xdr:cNvCxnSpPr/>
      </xdr:nvCxnSpPr>
      <xdr:spPr>
        <a:xfrm flipV="1">
          <a:off x="6972300" y="6686477"/>
          <a:ext cx="889000" cy="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154410</xdr:rowOff>
    </xdr:from>
    <xdr:to>
      <xdr:col>11</xdr:col>
      <xdr:colOff>358775</xdr:colOff>
      <xdr:row>39</xdr:row>
      <xdr:rowOff>84560</xdr:rowOff>
    </xdr:to>
    <xdr:sp macro="" textlink="">
      <xdr:nvSpPr>
        <xdr:cNvPr id="303" name="フローチャート : 判断 302"/>
        <xdr:cNvSpPr/>
      </xdr:nvSpPr>
      <xdr:spPr>
        <a:xfrm>
          <a:off x="7810500" y="666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75687</xdr:rowOff>
    </xdr:from>
    <xdr:ext cx="469744" cy="259045"/>
    <xdr:sp macro="" textlink="">
      <xdr:nvSpPr>
        <xdr:cNvPr id="304" name="テキスト ボックス 303"/>
        <xdr:cNvSpPr txBox="1"/>
      </xdr:nvSpPr>
      <xdr:spPr>
        <a:xfrm>
          <a:off x="7626427" y="67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124660</xdr:rowOff>
    </xdr:from>
    <xdr:to>
      <xdr:col>10</xdr:col>
      <xdr:colOff>155575</xdr:colOff>
      <xdr:row>39</xdr:row>
      <xdr:rowOff>54810</xdr:rowOff>
    </xdr:to>
    <xdr:sp macro="" textlink="">
      <xdr:nvSpPr>
        <xdr:cNvPr id="305" name="フローチャート : 判断 304"/>
        <xdr:cNvSpPr/>
      </xdr:nvSpPr>
      <xdr:spPr>
        <a:xfrm>
          <a:off x="6921500" y="663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71336</xdr:rowOff>
    </xdr:from>
    <xdr:ext cx="469744" cy="259045"/>
    <xdr:sp macro="" textlink="">
      <xdr:nvSpPr>
        <xdr:cNvPr id="306" name="テキスト ボックス 305"/>
        <xdr:cNvSpPr txBox="1"/>
      </xdr:nvSpPr>
      <xdr:spPr>
        <a:xfrm>
          <a:off x="6737427" y="641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14181</xdr:rowOff>
    </xdr:from>
    <xdr:to>
      <xdr:col>15</xdr:col>
      <xdr:colOff>231775</xdr:colOff>
      <xdr:row>39</xdr:row>
      <xdr:rowOff>115781</xdr:rowOff>
    </xdr:to>
    <xdr:sp macro="" textlink="">
      <xdr:nvSpPr>
        <xdr:cNvPr id="312" name="円/楕円 311"/>
        <xdr:cNvSpPr/>
      </xdr:nvSpPr>
      <xdr:spPr>
        <a:xfrm>
          <a:off x="10426700" y="670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155192</xdr:rowOff>
    </xdr:from>
    <xdr:ext cx="469744" cy="259045"/>
    <xdr:sp macro="" textlink="">
      <xdr:nvSpPr>
        <xdr:cNvPr id="313" name="労働費該当値テキスト"/>
        <xdr:cNvSpPr txBox="1"/>
      </xdr:nvSpPr>
      <xdr:spPr>
        <a:xfrm>
          <a:off x="10528300" y="667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141446</xdr:rowOff>
    </xdr:from>
    <xdr:to>
      <xdr:col>14</xdr:col>
      <xdr:colOff>79375</xdr:colOff>
      <xdr:row>39</xdr:row>
      <xdr:rowOff>71596</xdr:rowOff>
    </xdr:to>
    <xdr:sp macro="" textlink="">
      <xdr:nvSpPr>
        <xdr:cNvPr id="314" name="円/楕円 313"/>
        <xdr:cNvSpPr/>
      </xdr:nvSpPr>
      <xdr:spPr>
        <a:xfrm>
          <a:off x="9588500" y="665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88122</xdr:rowOff>
    </xdr:from>
    <xdr:ext cx="469744" cy="259045"/>
    <xdr:sp macro="" textlink="">
      <xdr:nvSpPr>
        <xdr:cNvPr id="315" name="テキスト ボックス 314"/>
        <xdr:cNvSpPr txBox="1"/>
      </xdr:nvSpPr>
      <xdr:spPr>
        <a:xfrm>
          <a:off x="9404427" y="643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124529</xdr:rowOff>
    </xdr:from>
    <xdr:to>
      <xdr:col>12</xdr:col>
      <xdr:colOff>561975</xdr:colOff>
      <xdr:row>39</xdr:row>
      <xdr:rowOff>54679</xdr:rowOff>
    </xdr:to>
    <xdr:sp macro="" textlink="">
      <xdr:nvSpPr>
        <xdr:cNvPr id="316" name="円/楕円 315"/>
        <xdr:cNvSpPr/>
      </xdr:nvSpPr>
      <xdr:spPr>
        <a:xfrm>
          <a:off x="8699500" y="663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71206</xdr:rowOff>
    </xdr:from>
    <xdr:ext cx="469744" cy="259045"/>
    <xdr:sp macro="" textlink="">
      <xdr:nvSpPr>
        <xdr:cNvPr id="317" name="テキスト ボックス 316"/>
        <xdr:cNvSpPr txBox="1"/>
      </xdr:nvSpPr>
      <xdr:spPr>
        <a:xfrm>
          <a:off x="8515427" y="641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120577</xdr:rowOff>
    </xdr:from>
    <xdr:to>
      <xdr:col>11</xdr:col>
      <xdr:colOff>358775</xdr:colOff>
      <xdr:row>39</xdr:row>
      <xdr:rowOff>50727</xdr:rowOff>
    </xdr:to>
    <xdr:sp macro="" textlink="">
      <xdr:nvSpPr>
        <xdr:cNvPr id="318" name="円/楕円 317"/>
        <xdr:cNvSpPr/>
      </xdr:nvSpPr>
      <xdr:spPr>
        <a:xfrm>
          <a:off x="7810500" y="663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67255</xdr:rowOff>
    </xdr:from>
    <xdr:ext cx="469744" cy="259045"/>
    <xdr:sp macro="" textlink="">
      <xdr:nvSpPr>
        <xdr:cNvPr id="319" name="テキスト ボックス 318"/>
        <xdr:cNvSpPr txBox="1"/>
      </xdr:nvSpPr>
      <xdr:spPr>
        <a:xfrm>
          <a:off x="7626427" y="641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125901</xdr:rowOff>
    </xdr:from>
    <xdr:to>
      <xdr:col>10</xdr:col>
      <xdr:colOff>155575</xdr:colOff>
      <xdr:row>39</xdr:row>
      <xdr:rowOff>56051</xdr:rowOff>
    </xdr:to>
    <xdr:sp macro="" textlink="">
      <xdr:nvSpPr>
        <xdr:cNvPr id="320" name="円/楕円 319"/>
        <xdr:cNvSpPr/>
      </xdr:nvSpPr>
      <xdr:spPr>
        <a:xfrm>
          <a:off x="6921500" y="664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47178</xdr:rowOff>
    </xdr:from>
    <xdr:ext cx="469744" cy="259045"/>
    <xdr:sp macro="" textlink="">
      <xdr:nvSpPr>
        <xdr:cNvPr id="321" name="テキスト ボックス 320"/>
        <xdr:cNvSpPr txBox="1"/>
      </xdr:nvSpPr>
      <xdr:spPr>
        <a:xfrm>
          <a:off x="6737427" y="673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1" name="テキスト ボックス 340"/>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3" name="テキスト ボックス 34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5" name="テキスト ボックス 34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130056</xdr:rowOff>
    </xdr:from>
    <xdr:to>
      <xdr:col>15</xdr:col>
      <xdr:colOff>180340</xdr:colOff>
      <xdr:row>59</xdr:row>
      <xdr:rowOff>90298</xdr:rowOff>
    </xdr:to>
    <xdr:cxnSp macro="">
      <xdr:nvCxnSpPr>
        <xdr:cNvPr id="347" name="直線コネクタ 346"/>
        <xdr:cNvCxnSpPr/>
      </xdr:nvCxnSpPr>
      <xdr:spPr>
        <a:xfrm flipV="1">
          <a:off x="10475595" y="8702556"/>
          <a:ext cx="1270" cy="150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94125</xdr:rowOff>
    </xdr:from>
    <xdr:ext cx="469744" cy="259045"/>
    <xdr:sp macro="" textlink="">
      <xdr:nvSpPr>
        <xdr:cNvPr id="348" name="農林水産業費最小値テキスト"/>
        <xdr:cNvSpPr txBox="1"/>
      </xdr:nvSpPr>
      <xdr:spPr>
        <a:xfrm>
          <a:off x="10528300" y="102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a:t>
          </a:r>
          <a:endParaRPr kumimoji="1" lang="ja-JP" altLang="en-US" sz="1000" b="1">
            <a:latin typeface="ＭＳ Ｐゴシック"/>
          </a:endParaRPr>
        </a:p>
      </xdr:txBody>
    </xdr:sp>
    <xdr:clientData/>
  </xdr:oneCellAnchor>
  <xdr:twoCellAnchor>
    <xdr:from>
      <xdr:col>15</xdr:col>
      <xdr:colOff>92075</xdr:colOff>
      <xdr:row>59</xdr:row>
      <xdr:rowOff>90298</xdr:rowOff>
    </xdr:from>
    <xdr:to>
      <xdr:col>15</xdr:col>
      <xdr:colOff>269875</xdr:colOff>
      <xdr:row>59</xdr:row>
      <xdr:rowOff>90298</xdr:rowOff>
    </xdr:to>
    <xdr:cxnSp macro="">
      <xdr:nvCxnSpPr>
        <xdr:cNvPr id="349" name="直線コネクタ 348"/>
        <xdr:cNvCxnSpPr/>
      </xdr:nvCxnSpPr>
      <xdr:spPr>
        <a:xfrm>
          <a:off x="10388600" y="1020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76733</xdr:rowOff>
    </xdr:from>
    <xdr:ext cx="690189" cy="259045"/>
    <xdr:sp macro="" textlink="">
      <xdr:nvSpPr>
        <xdr:cNvPr id="350" name="農林水産業費最大値テキスト"/>
        <xdr:cNvSpPr txBox="1"/>
      </xdr:nvSpPr>
      <xdr:spPr>
        <a:xfrm>
          <a:off x="10528300" y="8477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1,388,859</a:t>
          </a:r>
          <a:endParaRPr kumimoji="1" lang="ja-JP" altLang="en-US" sz="1000" b="1">
            <a:latin typeface="ＭＳ Ｐゴシック"/>
          </a:endParaRPr>
        </a:p>
      </xdr:txBody>
    </xdr:sp>
    <xdr:clientData/>
  </xdr:oneCellAnchor>
  <xdr:twoCellAnchor>
    <xdr:from>
      <xdr:col>15</xdr:col>
      <xdr:colOff>92075</xdr:colOff>
      <xdr:row>50</xdr:row>
      <xdr:rowOff>130056</xdr:rowOff>
    </xdr:from>
    <xdr:to>
      <xdr:col>15</xdr:col>
      <xdr:colOff>269875</xdr:colOff>
      <xdr:row>50</xdr:row>
      <xdr:rowOff>130056</xdr:rowOff>
    </xdr:to>
    <xdr:cxnSp macro="">
      <xdr:nvCxnSpPr>
        <xdr:cNvPr id="351" name="直線コネクタ 350"/>
        <xdr:cNvCxnSpPr/>
      </xdr:nvCxnSpPr>
      <xdr:spPr>
        <a:xfrm>
          <a:off x="10388600" y="8702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13429</xdr:rowOff>
    </xdr:from>
    <xdr:to>
      <xdr:col>15</xdr:col>
      <xdr:colOff>180975</xdr:colOff>
      <xdr:row>59</xdr:row>
      <xdr:rowOff>32620</xdr:rowOff>
    </xdr:to>
    <xdr:cxnSp macro="">
      <xdr:nvCxnSpPr>
        <xdr:cNvPr id="352" name="直線コネクタ 351"/>
        <xdr:cNvCxnSpPr/>
      </xdr:nvCxnSpPr>
      <xdr:spPr>
        <a:xfrm>
          <a:off x="9639300" y="10128979"/>
          <a:ext cx="838200" cy="1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132073</xdr:rowOff>
    </xdr:from>
    <xdr:ext cx="599010" cy="259045"/>
    <xdr:sp macro="" textlink="">
      <xdr:nvSpPr>
        <xdr:cNvPr id="353" name="農林水産業費平均値テキスト"/>
        <xdr:cNvSpPr txBox="1"/>
      </xdr:nvSpPr>
      <xdr:spPr>
        <a:xfrm>
          <a:off x="10528300" y="99047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109196</xdr:rowOff>
    </xdr:from>
    <xdr:to>
      <xdr:col>15</xdr:col>
      <xdr:colOff>231775</xdr:colOff>
      <xdr:row>59</xdr:row>
      <xdr:rowOff>39346</xdr:rowOff>
    </xdr:to>
    <xdr:sp macro="" textlink="">
      <xdr:nvSpPr>
        <xdr:cNvPr id="354" name="フローチャート : 判断 353"/>
        <xdr:cNvSpPr/>
      </xdr:nvSpPr>
      <xdr:spPr>
        <a:xfrm>
          <a:off x="104267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168818</xdr:rowOff>
    </xdr:from>
    <xdr:to>
      <xdr:col>14</xdr:col>
      <xdr:colOff>28575</xdr:colOff>
      <xdr:row>59</xdr:row>
      <xdr:rowOff>13429</xdr:rowOff>
    </xdr:to>
    <xdr:cxnSp macro="">
      <xdr:nvCxnSpPr>
        <xdr:cNvPr id="355" name="直線コネクタ 354"/>
        <xdr:cNvCxnSpPr/>
      </xdr:nvCxnSpPr>
      <xdr:spPr>
        <a:xfrm>
          <a:off x="8750300" y="10112918"/>
          <a:ext cx="889000" cy="1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90397</xdr:rowOff>
    </xdr:from>
    <xdr:to>
      <xdr:col>14</xdr:col>
      <xdr:colOff>79375</xdr:colOff>
      <xdr:row>59</xdr:row>
      <xdr:rowOff>20547</xdr:rowOff>
    </xdr:to>
    <xdr:sp macro="" textlink="">
      <xdr:nvSpPr>
        <xdr:cNvPr id="356" name="フローチャート : 判断 355"/>
        <xdr:cNvSpPr/>
      </xdr:nvSpPr>
      <xdr:spPr>
        <a:xfrm>
          <a:off x="9588500" y="1003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37074</xdr:rowOff>
    </xdr:from>
    <xdr:ext cx="599010" cy="259045"/>
    <xdr:sp macro="" textlink="">
      <xdr:nvSpPr>
        <xdr:cNvPr id="357" name="テキスト ボックス 356"/>
        <xdr:cNvSpPr txBox="1"/>
      </xdr:nvSpPr>
      <xdr:spPr>
        <a:xfrm>
          <a:off x="9339794" y="9809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118,625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166181</xdr:rowOff>
    </xdr:from>
    <xdr:to>
      <xdr:col>12</xdr:col>
      <xdr:colOff>511175</xdr:colOff>
      <xdr:row>58</xdr:row>
      <xdr:rowOff>168818</xdr:rowOff>
    </xdr:to>
    <xdr:cxnSp macro="">
      <xdr:nvCxnSpPr>
        <xdr:cNvPr id="358" name="直線コネクタ 357"/>
        <xdr:cNvCxnSpPr/>
      </xdr:nvCxnSpPr>
      <xdr:spPr>
        <a:xfrm>
          <a:off x="7861300" y="10110281"/>
          <a:ext cx="889000" cy="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75705</xdr:rowOff>
    </xdr:from>
    <xdr:to>
      <xdr:col>12</xdr:col>
      <xdr:colOff>561975</xdr:colOff>
      <xdr:row>59</xdr:row>
      <xdr:rowOff>5855</xdr:rowOff>
    </xdr:to>
    <xdr:sp macro="" textlink="">
      <xdr:nvSpPr>
        <xdr:cNvPr id="359" name="フローチャート : 判断 358"/>
        <xdr:cNvSpPr/>
      </xdr:nvSpPr>
      <xdr:spPr>
        <a:xfrm>
          <a:off x="8699500" y="100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22382</xdr:rowOff>
    </xdr:from>
    <xdr:ext cx="599010" cy="259045"/>
    <xdr:sp macro="" textlink="">
      <xdr:nvSpPr>
        <xdr:cNvPr id="360" name="テキスト ボックス 359"/>
        <xdr:cNvSpPr txBox="1"/>
      </xdr:nvSpPr>
      <xdr:spPr>
        <a:xfrm>
          <a:off x="8450794" y="979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132,122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166181</xdr:rowOff>
    </xdr:from>
    <xdr:to>
      <xdr:col>11</xdr:col>
      <xdr:colOff>307975</xdr:colOff>
      <xdr:row>59</xdr:row>
      <xdr:rowOff>34640</xdr:rowOff>
    </xdr:to>
    <xdr:cxnSp macro="">
      <xdr:nvCxnSpPr>
        <xdr:cNvPr id="361" name="直線コネクタ 360"/>
        <xdr:cNvCxnSpPr/>
      </xdr:nvCxnSpPr>
      <xdr:spPr>
        <a:xfrm flipV="1">
          <a:off x="6972300" y="10110281"/>
          <a:ext cx="889000" cy="3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84189</xdr:rowOff>
    </xdr:from>
    <xdr:to>
      <xdr:col>11</xdr:col>
      <xdr:colOff>358775</xdr:colOff>
      <xdr:row>59</xdr:row>
      <xdr:rowOff>14339</xdr:rowOff>
    </xdr:to>
    <xdr:sp macro="" textlink="">
      <xdr:nvSpPr>
        <xdr:cNvPr id="362" name="フローチャート : 判断 361"/>
        <xdr:cNvSpPr/>
      </xdr:nvSpPr>
      <xdr:spPr>
        <a:xfrm>
          <a:off x="7810500" y="100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30866</xdr:rowOff>
    </xdr:from>
    <xdr:ext cx="599010" cy="259045"/>
    <xdr:sp macro="" textlink="">
      <xdr:nvSpPr>
        <xdr:cNvPr id="363" name="テキスト ボックス 362"/>
        <xdr:cNvSpPr txBox="1"/>
      </xdr:nvSpPr>
      <xdr:spPr>
        <a:xfrm>
          <a:off x="7561794" y="9803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124,328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94516</xdr:rowOff>
    </xdr:from>
    <xdr:to>
      <xdr:col>10</xdr:col>
      <xdr:colOff>155575</xdr:colOff>
      <xdr:row>59</xdr:row>
      <xdr:rowOff>24666</xdr:rowOff>
    </xdr:to>
    <xdr:sp macro="" textlink="">
      <xdr:nvSpPr>
        <xdr:cNvPr id="364" name="フローチャート : 判断 363"/>
        <xdr:cNvSpPr/>
      </xdr:nvSpPr>
      <xdr:spPr>
        <a:xfrm>
          <a:off x="6921500" y="1003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41193</xdr:rowOff>
    </xdr:from>
    <xdr:ext cx="599010" cy="259045"/>
    <xdr:sp macro="" textlink="">
      <xdr:nvSpPr>
        <xdr:cNvPr id="365" name="テキスト ボックス 364"/>
        <xdr:cNvSpPr txBox="1"/>
      </xdr:nvSpPr>
      <xdr:spPr>
        <a:xfrm>
          <a:off x="6672794" y="9813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153270</xdr:rowOff>
    </xdr:from>
    <xdr:to>
      <xdr:col>15</xdr:col>
      <xdr:colOff>231775</xdr:colOff>
      <xdr:row>59</xdr:row>
      <xdr:rowOff>83420</xdr:rowOff>
    </xdr:to>
    <xdr:sp macro="" textlink="">
      <xdr:nvSpPr>
        <xdr:cNvPr id="371" name="円/楕円 370"/>
        <xdr:cNvSpPr/>
      </xdr:nvSpPr>
      <xdr:spPr>
        <a:xfrm>
          <a:off x="10426700" y="1009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87624</xdr:rowOff>
    </xdr:from>
    <xdr:ext cx="534377" cy="259045"/>
    <xdr:sp macro="" textlink="">
      <xdr:nvSpPr>
        <xdr:cNvPr id="372" name="農林水産業費該当値テキスト"/>
        <xdr:cNvSpPr txBox="1"/>
      </xdr:nvSpPr>
      <xdr:spPr>
        <a:xfrm>
          <a:off x="10528300" y="1003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60,868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134079</xdr:rowOff>
    </xdr:from>
    <xdr:to>
      <xdr:col>14</xdr:col>
      <xdr:colOff>79375</xdr:colOff>
      <xdr:row>59</xdr:row>
      <xdr:rowOff>64229</xdr:rowOff>
    </xdr:to>
    <xdr:sp macro="" textlink="">
      <xdr:nvSpPr>
        <xdr:cNvPr id="373" name="円/楕円 372"/>
        <xdr:cNvSpPr/>
      </xdr:nvSpPr>
      <xdr:spPr>
        <a:xfrm>
          <a:off x="9588500" y="1007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55356</xdr:rowOff>
    </xdr:from>
    <xdr:ext cx="534377" cy="259045"/>
    <xdr:sp macro="" textlink="">
      <xdr:nvSpPr>
        <xdr:cNvPr id="374" name="テキスト ボックス 373"/>
        <xdr:cNvSpPr txBox="1"/>
      </xdr:nvSpPr>
      <xdr:spPr>
        <a:xfrm>
          <a:off x="9372111" y="1017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78,497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118018</xdr:rowOff>
    </xdr:from>
    <xdr:to>
      <xdr:col>12</xdr:col>
      <xdr:colOff>561975</xdr:colOff>
      <xdr:row>59</xdr:row>
      <xdr:rowOff>48168</xdr:rowOff>
    </xdr:to>
    <xdr:sp macro="" textlink="">
      <xdr:nvSpPr>
        <xdr:cNvPr id="375" name="円/楕円 374"/>
        <xdr:cNvSpPr/>
      </xdr:nvSpPr>
      <xdr:spPr>
        <a:xfrm>
          <a:off x="8699500" y="1006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39295</xdr:rowOff>
    </xdr:from>
    <xdr:ext cx="534377" cy="259045"/>
    <xdr:sp macro="" textlink="">
      <xdr:nvSpPr>
        <xdr:cNvPr id="376" name="テキスト ボックス 375"/>
        <xdr:cNvSpPr txBox="1"/>
      </xdr:nvSpPr>
      <xdr:spPr>
        <a:xfrm>
          <a:off x="8483111" y="1015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93,251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115381</xdr:rowOff>
    </xdr:from>
    <xdr:to>
      <xdr:col>11</xdr:col>
      <xdr:colOff>358775</xdr:colOff>
      <xdr:row>59</xdr:row>
      <xdr:rowOff>45531</xdr:rowOff>
    </xdr:to>
    <xdr:sp macro="" textlink="">
      <xdr:nvSpPr>
        <xdr:cNvPr id="377" name="円/楕円 376"/>
        <xdr:cNvSpPr/>
      </xdr:nvSpPr>
      <xdr:spPr>
        <a:xfrm>
          <a:off x="7810500" y="1005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36658</xdr:rowOff>
    </xdr:from>
    <xdr:ext cx="534377" cy="259045"/>
    <xdr:sp macro="" textlink="">
      <xdr:nvSpPr>
        <xdr:cNvPr id="378" name="テキスト ボックス 377"/>
        <xdr:cNvSpPr txBox="1"/>
      </xdr:nvSpPr>
      <xdr:spPr>
        <a:xfrm>
          <a:off x="7594111" y="1015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95,673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155290</xdr:rowOff>
    </xdr:from>
    <xdr:to>
      <xdr:col>10</xdr:col>
      <xdr:colOff>155575</xdr:colOff>
      <xdr:row>59</xdr:row>
      <xdr:rowOff>85440</xdr:rowOff>
    </xdr:to>
    <xdr:sp macro="" textlink="">
      <xdr:nvSpPr>
        <xdr:cNvPr id="379" name="円/楕円 378"/>
        <xdr:cNvSpPr/>
      </xdr:nvSpPr>
      <xdr:spPr>
        <a:xfrm>
          <a:off x="6921500" y="1009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76567</xdr:rowOff>
    </xdr:from>
    <xdr:ext cx="534377" cy="259045"/>
    <xdr:sp macro="" textlink="">
      <xdr:nvSpPr>
        <xdr:cNvPr id="380" name="テキスト ボックス 379"/>
        <xdr:cNvSpPr txBox="1"/>
      </xdr:nvSpPr>
      <xdr:spPr>
        <a:xfrm>
          <a:off x="6705111" y="1019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429</xdr:rowOff>
    </xdr:from>
    <xdr:to>
      <xdr:col>15</xdr:col>
      <xdr:colOff>180340</xdr:colOff>
      <xdr:row>79</xdr:row>
      <xdr:rowOff>30693</xdr:rowOff>
    </xdr:to>
    <xdr:cxnSp macro="">
      <xdr:nvCxnSpPr>
        <xdr:cNvPr id="404" name="直線コネクタ 403"/>
        <xdr:cNvCxnSpPr/>
      </xdr:nvCxnSpPr>
      <xdr:spPr>
        <a:xfrm flipV="1">
          <a:off x="10475595" y="12001929"/>
          <a:ext cx="1270" cy="1573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34520</xdr:rowOff>
    </xdr:from>
    <xdr:ext cx="469744" cy="259045"/>
    <xdr:sp macro="" textlink="">
      <xdr:nvSpPr>
        <xdr:cNvPr id="405" name="商工費最小値テキスト"/>
        <xdr:cNvSpPr txBox="1"/>
      </xdr:nvSpPr>
      <xdr:spPr>
        <a:xfrm>
          <a:off x="10528300" y="1357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a:t>
          </a:r>
          <a:endParaRPr kumimoji="1" lang="ja-JP" altLang="en-US" sz="1000" b="1">
            <a:latin typeface="ＭＳ Ｐゴシック"/>
          </a:endParaRPr>
        </a:p>
      </xdr:txBody>
    </xdr:sp>
    <xdr:clientData/>
  </xdr:oneCellAnchor>
  <xdr:twoCellAnchor>
    <xdr:from>
      <xdr:col>15</xdr:col>
      <xdr:colOff>92075</xdr:colOff>
      <xdr:row>79</xdr:row>
      <xdr:rowOff>30693</xdr:rowOff>
    </xdr:from>
    <xdr:to>
      <xdr:col>15</xdr:col>
      <xdr:colOff>269875</xdr:colOff>
      <xdr:row>79</xdr:row>
      <xdr:rowOff>30693</xdr:rowOff>
    </xdr:to>
    <xdr:cxnSp macro="">
      <xdr:nvCxnSpPr>
        <xdr:cNvPr id="406" name="直線コネクタ 405"/>
        <xdr:cNvCxnSpPr/>
      </xdr:nvCxnSpPr>
      <xdr:spPr>
        <a:xfrm>
          <a:off x="10388600" y="1357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118556</xdr:rowOff>
    </xdr:from>
    <xdr:ext cx="599010" cy="259045"/>
    <xdr:sp macro="" textlink="">
      <xdr:nvSpPr>
        <xdr:cNvPr id="407" name="商工費最大値テキスト"/>
        <xdr:cNvSpPr txBox="1"/>
      </xdr:nvSpPr>
      <xdr:spPr>
        <a:xfrm>
          <a:off x="10528300" y="1177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416,554</a:t>
          </a:r>
          <a:endParaRPr kumimoji="1" lang="ja-JP" altLang="en-US" sz="1000" b="1">
            <a:latin typeface="ＭＳ Ｐゴシック"/>
          </a:endParaRPr>
        </a:p>
      </xdr:txBody>
    </xdr:sp>
    <xdr:clientData/>
  </xdr:oneCellAnchor>
  <xdr:twoCellAnchor>
    <xdr:from>
      <xdr:col>15</xdr:col>
      <xdr:colOff>92075</xdr:colOff>
      <xdr:row>70</xdr:row>
      <xdr:rowOff>429</xdr:rowOff>
    </xdr:from>
    <xdr:to>
      <xdr:col>15</xdr:col>
      <xdr:colOff>269875</xdr:colOff>
      <xdr:row>70</xdr:row>
      <xdr:rowOff>429</xdr:rowOff>
    </xdr:to>
    <xdr:cxnSp macro="">
      <xdr:nvCxnSpPr>
        <xdr:cNvPr id="408" name="直線コネクタ 407"/>
        <xdr:cNvCxnSpPr/>
      </xdr:nvCxnSpPr>
      <xdr:spPr>
        <a:xfrm>
          <a:off x="10388600" y="1200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153012</xdr:rowOff>
    </xdr:from>
    <xdr:to>
      <xdr:col>15</xdr:col>
      <xdr:colOff>180975</xdr:colOff>
      <xdr:row>78</xdr:row>
      <xdr:rowOff>163829</xdr:rowOff>
    </xdr:to>
    <xdr:cxnSp macro="">
      <xdr:nvCxnSpPr>
        <xdr:cNvPr id="409" name="直線コネクタ 408"/>
        <xdr:cNvCxnSpPr/>
      </xdr:nvCxnSpPr>
      <xdr:spPr>
        <a:xfrm flipV="1">
          <a:off x="9639300" y="13526112"/>
          <a:ext cx="838200" cy="1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29115</xdr:rowOff>
    </xdr:from>
    <xdr:ext cx="534377" cy="259045"/>
    <xdr:sp macro="" textlink="">
      <xdr:nvSpPr>
        <xdr:cNvPr id="410" name="商工費平均値テキスト"/>
        <xdr:cNvSpPr txBox="1"/>
      </xdr:nvSpPr>
      <xdr:spPr>
        <a:xfrm>
          <a:off x="10528300" y="13230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6238</xdr:rowOff>
    </xdr:from>
    <xdr:to>
      <xdr:col>15</xdr:col>
      <xdr:colOff>231775</xdr:colOff>
      <xdr:row>78</xdr:row>
      <xdr:rowOff>107838</xdr:rowOff>
    </xdr:to>
    <xdr:sp macro="" textlink="">
      <xdr:nvSpPr>
        <xdr:cNvPr id="411" name="フローチャート : 判断 410"/>
        <xdr:cNvSpPr/>
      </xdr:nvSpPr>
      <xdr:spPr>
        <a:xfrm>
          <a:off x="104267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158724</xdr:rowOff>
    </xdr:from>
    <xdr:to>
      <xdr:col>14</xdr:col>
      <xdr:colOff>28575</xdr:colOff>
      <xdr:row>78</xdr:row>
      <xdr:rowOff>163829</xdr:rowOff>
    </xdr:to>
    <xdr:cxnSp macro="">
      <xdr:nvCxnSpPr>
        <xdr:cNvPr id="412" name="直線コネクタ 411"/>
        <xdr:cNvCxnSpPr/>
      </xdr:nvCxnSpPr>
      <xdr:spPr>
        <a:xfrm>
          <a:off x="8750300" y="13531824"/>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139071</xdr:rowOff>
    </xdr:from>
    <xdr:to>
      <xdr:col>14</xdr:col>
      <xdr:colOff>79375</xdr:colOff>
      <xdr:row>78</xdr:row>
      <xdr:rowOff>69221</xdr:rowOff>
    </xdr:to>
    <xdr:sp macro="" textlink="">
      <xdr:nvSpPr>
        <xdr:cNvPr id="413" name="フローチャート : 判断 412"/>
        <xdr:cNvSpPr/>
      </xdr:nvSpPr>
      <xdr:spPr>
        <a:xfrm>
          <a:off x="9588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85748</xdr:rowOff>
    </xdr:from>
    <xdr:ext cx="534377" cy="259045"/>
    <xdr:sp macro="" textlink="">
      <xdr:nvSpPr>
        <xdr:cNvPr id="414" name="テキスト ボックス 413"/>
        <xdr:cNvSpPr txBox="1"/>
      </xdr:nvSpPr>
      <xdr:spPr>
        <a:xfrm>
          <a:off x="9372111" y="131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147670</xdr:rowOff>
    </xdr:from>
    <xdr:to>
      <xdr:col>12</xdr:col>
      <xdr:colOff>511175</xdr:colOff>
      <xdr:row>78</xdr:row>
      <xdr:rowOff>158724</xdr:rowOff>
    </xdr:to>
    <xdr:cxnSp macro="">
      <xdr:nvCxnSpPr>
        <xdr:cNvPr id="415" name="直線コネクタ 414"/>
        <xdr:cNvCxnSpPr/>
      </xdr:nvCxnSpPr>
      <xdr:spPr>
        <a:xfrm>
          <a:off x="7861300" y="13520770"/>
          <a:ext cx="889000" cy="1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8630</xdr:rowOff>
    </xdr:from>
    <xdr:to>
      <xdr:col>12</xdr:col>
      <xdr:colOff>561975</xdr:colOff>
      <xdr:row>78</xdr:row>
      <xdr:rowOff>110230</xdr:rowOff>
    </xdr:to>
    <xdr:sp macro="" textlink="">
      <xdr:nvSpPr>
        <xdr:cNvPr id="416" name="フローチャート : 判断 415"/>
        <xdr:cNvSpPr/>
      </xdr:nvSpPr>
      <xdr:spPr>
        <a:xfrm>
          <a:off x="8699500" y="13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126757</xdr:rowOff>
    </xdr:from>
    <xdr:ext cx="534377" cy="259045"/>
    <xdr:sp macro="" textlink="">
      <xdr:nvSpPr>
        <xdr:cNvPr id="417" name="テキスト ボックス 416"/>
        <xdr:cNvSpPr txBox="1"/>
      </xdr:nvSpPr>
      <xdr:spPr>
        <a:xfrm>
          <a:off x="8483111" y="1315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147670</xdr:rowOff>
    </xdr:from>
    <xdr:to>
      <xdr:col>11</xdr:col>
      <xdr:colOff>307975</xdr:colOff>
      <xdr:row>79</xdr:row>
      <xdr:rowOff>1219</xdr:rowOff>
    </xdr:to>
    <xdr:cxnSp macro="">
      <xdr:nvCxnSpPr>
        <xdr:cNvPr id="418" name="直線コネクタ 417"/>
        <xdr:cNvCxnSpPr/>
      </xdr:nvCxnSpPr>
      <xdr:spPr>
        <a:xfrm flipV="1">
          <a:off x="6972300" y="13520770"/>
          <a:ext cx="889000" cy="2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33865</xdr:rowOff>
    </xdr:from>
    <xdr:to>
      <xdr:col>11</xdr:col>
      <xdr:colOff>358775</xdr:colOff>
      <xdr:row>78</xdr:row>
      <xdr:rowOff>135465</xdr:rowOff>
    </xdr:to>
    <xdr:sp macro="" textlink="">
      <xdr:nvSpPr>
        <xdr:cNvPr id="419" name="フローチャート : 判断 418"/>
        <xdr:cNvSpPr/>
      </xdr:nvSpPr>
      <xdr:spPr>
        <a:xfrm>
          <a:off x="7810500" y="1340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151992</xdr:rowOff>
    </xdr:from>
    <xdr:ext cx="534377" cy="259045"/>
    <xdr:sp macro="" textlink="">
      <xdr:nvSpPr>
        <xdr:cNvPr id="420" name="テキスト ボックス 419"/>
        <xdr:cNvSpPr txBox="1"/>
      </xdr:nvSpPr>
      <xdr:spPr>
        <a:xfrm>
          <a:off x="7594111" y="1318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34,445</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21509</xdr:rowOff>
    </xdr:from>
    <xdr:to>
      <xdr:col>10</xdr:col>
      <xdr:colOff>155575</xdr:colOff>
      <xdr:row>78</xdr:row>
      <xdr:rowOff>123109</xdr:rowOff>
    </xdr:to>
    <xdr:sp macro="" textlink="">
      <xdr:nvSpPr>
        <xdr:cNvPr id="421" name="フローチャート : 判断 420"/>
        <xdr:cNvSpPr/>
      </xdr:nvSpPr>
      <xdr:spPr>
        <a:xfrm>
          <a:off x="6921500" y="1339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139636</xdr:rowOff>
    </xdr:from>
    <xdr:ext cx="534377" cy="259045"/>
    <xdr:sp macro="" textlink="">
      <xdr:nvSpPr>
        <xdr:cNvPr id="422" name="テキスト ボックス 421"/>
        <xdr:cNvSpPr txBox="1"/>
      </xdr:nvSpPr>
      <xdr:spPr>
        <a:xfrm>
          <a:off x="6705111" y="1316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37,688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102212</xdr:rowOff>
    </xdr:from>
    <xdr:to>
      <xdr:col>15</xdr:col>
      <xdr:colOff>231775</xdr:colOff>
      <xdr:row>79</xdr:row>
      <xdr:rowOff>32362</xdr:rowOff>
    </xdr:to>
    <xdr:sp macro="" textlink="">
      <xdr:nvSpPr>
        <xdr:cNvPr id="428" name="円/楕円 427"/>
        <xdr:cNvSpPr/>
      </xdr:nvSpPr>
      <xdr:spPr>
        <a:xfrm>
          <a:off x="10426700" y="1347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17139</xdr:rowOff>
    </xdr:from>
    <xdr:ext cx="534377" cy="259045"/>
    <xdr:sp macro="" textlink="">
      <xdr:nvSpPr>
        <xdr:cNvPr id="429" name="商工費該当値テキスト"/>
        <xdr:cNvSpPr txBox="1"/>
      </xdr:nvSpPr>
      <xdr:spPr>
        <a:xfrm>
          <a:off x="10528300" y="1339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16,506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113029</xdr:rowOff>
    </xdr:from>
    <xdr:to>
      <xdr:col>14</xdr:col>
      <xdr:colOff>79375</xdr:colOff>
      <xdr:row>79</xdr:row>
      <xdr:rowOff>43179</xdr:rowOff>
    </xdr:to>
    <xdr:sp macro="" textlink="">
      <xdr:nvSpPr>
        <xdr:cNvPr id="430" name="円/楕円 429"/>
        <xdr:cNvSpPr/>
      </xdr:nvSpPr>
      <xdr:spPr>
        <a:xfrm>
          <a:off x="9588500" y="1348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34306</xdr:rowOff>
    </xdr:from>
    <xdr:ext cx="534377" cy="259045"/>
    <xdr:sp macro="" textlink="">
      <xdr:nvSpPr>
        <xdr:cNvPr id="431" name="テキスト ボックス 430"/>
        <xdr:cNvSpPr txBox="1"/>
      </xdr:nvSpPr>
      <xdr:spPr>
        <a:xfrm>
          <a:off x="9372111" y="1357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107924</xdr:rowOff>
    </xdr:from>
    <xdr:to>
      <xdr:col>12</xdr:col>
      <xdr:colOff>561975</xdr:colOff>
      <xdr:row>79</xdr:row>
      <xdr:rowOff>38074</xdr:rowOff>
    </xdr:to>
    <xdr:sp macro="" textlink="">
      <xdr:nvSpPr>
        <xdr:cNvPr id="432" name="円/楕円 431"/>
        <xdr:cNvSpPr/>
      </xdr:nvSpPr>
      <xdr:spPr>
        <a:xfrm>
          <a:off x="8699500" y="134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29201</xdr:rowOff>
    </xdr:from>
    <xdr:ext cx="534377" cy="259045"/>
    <xdr:sp macro="" textlink="">
      <xdr:nvSpPr>
        <xdr:cNvPr id="433" name="テキスト ボックス 432"/>
        <xdr:cNvSpPr txBox="1"/>
      </xdr:nvSpPr>
      <xdr:spPr>
        <a:xfrm>
          <a:off x="8483111" y="135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96870</xdr:rowOff>
    </xdr:from>
    <xdr:to>
      <xdr:col>11</xdr:col>
      <xdr:colOff>358775</xdr:colOff>
      <xdr:row>79</xdr:row>
      <xdr:rowOff>27020</xdr:rowOff>
    </xdr:to>
    <xdr:sp macro="" textlink="">
      <xdr:nvSpPr>
        <xdr:cNvPr id="434" name="円/楕円 433"/>
        <xdr:cNvSpPr/>
      </xdr:nvSpPr>
      <xdr:spPr>
        <a:xfrm>
          <a:off x="7810500" y="1346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18147</xdr:rowOff>
    </xdr:from>
    <xdr:ext cx="534377" cy="259045"/>
    <xdr:sp macro="" textlink="">
      <xdr:nvSpPr>
        <xdr:cNvPr id="435" name="テキスト ボックス 434"/>
        <xdr:cNvSpPr txBox="1"/>
      </xdr:nvSpPr>
      <xdr:spPr>
        <a:xfrm>
          <a:off x="7594111" y="1356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121869</xdr:rowOff>
    </xdr:from>
    <xdr:to>
      <xdr:col>10</xdr:col>
      <xdr:colOff>155575</xdr:colOff>
      <xdr:row>79</xdr:row>
      <xdr:rowOff>52019</xdr:rowOff>
    </xdr:to>
    <xdr:sp macro="" textlink="">
      <xdr:nvSpPr>
        <xdr:cNvPr id="436" name="円/楕円 435"/>
        <xdr:cNvSpPr/>
      </xdr:nvSpPr>
      <xdr:spPr>
        <a:xfrm>
          <a:off x="6921500" y="1349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43146</xdr:rowOff>
    </xdr:from>
    <xdr:ext cx="534377" cy="259045"/>
    <xdr:sp macro="" textlink="">
      <xdr:nvSpPr>
        <xdr:cNvPr id="437" name="テキスト ボックス 436"/>
        <xdr:cNvSpPr txBox="1"/>
      </xdr:nvSpPr>
      <xdr:spPr>
        <a:xfrm>
          <a:off x="6705111" y="1358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76882</xdr:rowOff>
    </xdr:from>
    <xdr:to>
      <xdr:col>15</xdr:col>
      <xdr:colOff>180340</xdr:colOff>
      <xdr:row>98</xdr:row>
      <xdr:rowOff>159028</xdr:rowOff>
    </xdr:to>
    <xdr:cxnSp macro="">
      <xdr:nvCxnSpPr>
        <xdr:cNvPr id="461" name="直線コネクタ 460"/>
        <xdr:cNvCxnSpPr/>
      </xdr:nvCxnSpPr>
      <xdr:spPr>
        <a:xfrm flipV="1">
          <a:off x="10475595" y="15678832"/>
          <a:ext cx="1270" cy="128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162855</xdr:rowOff>
    </xdr:from>
    <xdr:ext cx="534377" cy="259045"/>
    <xdr:sp macro="" textlink="">
      <xdr:nvSpPr>
        <xdr:cNvPr id="462" name="土木費最小値テキスト"/>
        <xdr:cNvSpPr txBox="1"/>
      </xdr:nvSpPr>
      <xdr:spPr>
        <a:xfrm>
          <a:off x="10528300" y="1696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29,854</a:t>
          </a:r>
          <a:endParaRPr kumimoji="1" lang="ja-JP" altLang="en-US" sz="1000" b="1">
            <a:latin typeface="ＭＳ Ｐゴシック"/>
          </a:endParaRPr>
        </a:p>
      </xdr:txBody>
    </xdr:sp>
    <xdr:clientData/>
  </xdr:oneCellAnchor>
  <xdr:twoCellAnchor>
    <xdr:from>
      <xdr:col>15</xdr:col>
      <xdr:colOff>92075</xdr:colOff>
      <xdr:row>98</xdr:row>
      <xdr:rowOff>159028</xdr:rowOff>
    </xdr:from>
    <xdr:to>
      <xdr:col>15</xdr:col>
      <xdr:colOff>269875</xdr:colOff>
      <xdr:row>98</xdr:row>
      <xdr:rowOff>159028</xdr:rowOff>
    </xdr:to>
    <xdr:cxnSp macro="">
      <xdr:nvCxnSpPr>
        <xdr:cNvPr id="463" name="直線コネクタ 462"/>
        <xdr:cNvCxnSpPr/>
      </xdr:nvCxnSpPr>
      <xdr:spPr>
        <a:xfrm>
          <a:off x="10388600" y="1696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23559</xdr:rowOff>
    </xdr:from>
    <xdr:ext cx="599010" cy="259045"/>
    <xdr:sp macro="" textlink="">
      <xdr:nvSpPr>
        <xdr:cNvPr id="464" name="土木費最大値テキスト"/>
        <xdr:cNvSpPr txBox="1"/>
      </xdr:nvSpPr>
      <xdr:spPr>
        <a:xfrm>
          <a:off x="10528300" y="1545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702,975</a:t>
          </a:r>
          <a:endParaRPr kumimoji="1" lang="ja-JP" altLang="en-US" sz="1000" b="1">
            <a:latin typeface="ＭＳ Ｐゴシック"/>
          </a:endParaRPr>
        </a:p>
      </xdr:txBody>
    </xdr:sp>
    <xdr:clientData/>
  </xdr:oneCellAnchor>
  <xdr:twoCellAnchor>
    <xdr:from>
      <xdr:col>15</xdr:col>
      <xdr:colOff>92075</xdr:colOff>
      <xdr:row>91</xdr:row>
      <xdr:rowOff>76882</xdr:rowOff>
    </xdr:from>
    <xdr:to>
      <xdr:col>15</xdr:col>
      <xdr:colOff>269875</xdr:colOff>
      <xdr:row>91</xdr:row>
      <xdr:rowOff>76882</xdr:rowOff>
    </xdr:to>
    <xdr:cxnSp macro="">
      <xdr:nvCxnSpPr>
        <xdr:cNvPr id="465" name="直線コネクタ 464"/>
        <xdr:cNvCxnSpPr/>
      </xdr:nvCxnSpPr>
      <xdr:spPr>
        <a:xfrm>
          <a:off x="10388600" y="1567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111010</xdr:rowOff>
    </xdr:from>
    <xdr:to>
      <xdr:col>15</xdr:col>
      <xdr:colOff>180975</xdr:colOff>
      <xdr:row>97</xdr:row>
      <xdr:rowOff>120551</xdr:rowOff>
    </xdr:to>
    <xdr:cxnSp macro="">
      <xdr:nvCxnSpPr>
        <xdr:cNvPr id="466" name="直線コネクタ 465"/>
        <xdr:cNvCxnSpPr/>
      </xdr:nvCxnSpPr>
      <xdr:spPr>
        <a:xfrm flipV="1">
          <a:off x="9639300" y="15712960"/>
          <a:ext cx="838200" cy="103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48170</xdr:rowOff>
    </xdr:from>
    <xdr:ext cx="599010" cy="259045"/>
    <xdr:sp macro="" textlink="">
      <xdr:nvSpPr>
        <xdr:cNvPr id="467" name="土木費平均値テキスト"/>
        <xdr:cNvSpPr txBox="1"/>
      </xdr:nvSpPr>
      <xdr:spPr>
        <a:xfrm>
          <a:off x="10528300" y="16678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69743</xdr:rowOff>
    </xdr:from>
    <xdr:to>
      <xdr:col>15</xdr:col>
      <xdr:colOff>231775</xdr:colOff>
      <xdr:row>97</xdr:row>
      <xdr:rowOff>171343</xdr:rowOff>
    </xdr:to>
    <xdr:sp macro="" textlink="">
      <xdr:nvSpPr>
        <xdr:cNvPr id="468" name="フローチャート : 判断 467"/>
        <xdr:cNvSpPr/>
      </xdr:nvSpPr>
      <xdr:spPr>
        <a:xfrm>
          <a:off x="104267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120551</xdr:rowOff>
    </xdr:from>
    <xdr:to>
      <xdr:col>14</xdr:col>
      <xdr:colOff>28575</xdr:colOff>
      <xdr:row>98</xdr:row>
      <xdr:rowOff>62081</xdr:rowOff>
    </xdr:to>
    <xdr:cxnSp macro="">
      <xdr:nvCxnSpPr>
        <xdr:cNvPr id="469" name="直線コネクタ 468"/>
        <xdr:cNvCxnSpPr/>
      </xdr:nvCxnSpPr>
      <xdr:spPr>
        <a:xfrm flipV="1">
          <a:off x="8750300" y="16751201"/>
          <a:ext cx="889000" cy="11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18735</xdr:rowOff>
    </xdr:from>
    <xdr:to>
      <xdr:col>14</xdr:col>
      <xdr:colOff>79375</xdr:colOff>
      <xdr:row>97</xdr:row>
      <xdr:rowOff>120335</xdr:rowOff>
    </xdr:to>
    <xdr:sp macro="" textlink="">
      <xdr:nvSpPr>
        <xdr:cNvPr id="470" name="フローチャート : 判断 469"/>
        <xdr:cNvSpPr/>
      </xdr:nvSpPr>
      <xdr:spPr>
        <a:xfrm>
          <a:off x="9588500" y="1664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136862</xdr:rowOff>
    </xdr:from>
    <xdr:ext cx="599010" cy="259045"/>
    <xdr:sp macro="" textlink="">
      <xdr:nvSpPr>
        <xdr:cNvPr id="471" name="テキスト ボックス 470"/>
        <xdr:cNvSpPr txBox="1"/>
      </xdr:nvSpPr>
      <xdr:spPr>
        <a:xfrm>
          <a:off x="9339794" y="1642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166,832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156575</xdr:rowOff>
    </xdr:from>
    <xdr:to>
      <xdr:col>12</xdr:col>
      <xdr:colOff>511175</xdr:colOff>
      <xdr:row>98</xdr:row>
      <xdr:rowOff>62081</xdr:rowOff>
    </xdr:to>
    <xdr:cxnSp macro="">
      <xdr:nvCxnSpPr>
        <xdr:cNvPr id="472" name="直線コネクタ 471"/>
        <xdr:cNvCxnSpPr/>
      </xdr:nvCxnSpPr>
      <xdr:spPr>
        <a:xfrm>
          <a:off x="7861300" y="16787225"/>
          <a:ext cx="889000" cy="7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72549</xdr:rowOff>
    </xdr:from>
    <xdr:to>
      <xdr:col>12</xdr:col>
      <xdr:colOff>561975</xdr:colOff>
      <xdr:row>98</xdr:row>
      <xdr:rowOff>2699</xdr:rowOff>
    </xdr:to>
    <xdr:sp macro="" textlink="">
      <xdr:nvSpPr>
        <xdr:cNvPr id="473" name="フローチャート : 判断 472"/>
        <xdr:cNvSpPr/>
      </xdr:nvSpPr>
      <xdr:spPr>
        <a:xfrm>
          <a:off x="8699500" y="1670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19226</xdr:rowOff>
    </xdr:from>
    <xdr:ext cx="599010" cy="259045"/>
    <xdr:sp macro="" textlink="">
      <xdr:nvSpPr>
        <xdr:cNvPr id="474" name="テキスト ボックス 473"/>
        <xdr:cNvSpPr txBox="1"/>
      </xdr:nvSpPr>
      <xdr:spPr>
        <a:xfrm>
          <a:off x="8450794" y="1647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4745</xdr:rowOff>
    </xdr:from>
    <xdr:to>
      <xdr:col>11</xdr:col>
      <xdr:colOff>307975</xdr:colOff>
      <xdr:row>97</xdr:row>
      <xdr:rowOff>156575</xdr:rowOff>
    </xdr:to>
    <xdr:cxnSp macro="">
      <xdr:nvCxnSpPr>
        <xdr:cNvPr id="475" name="直線コネクタ 474"/>
        <xdr:cNvCxnSpPr/>
      </xdr:nvCxnSpPr>
      <xdr:spPr>
        <a:xfrm>
          <a:off x="6972300" y="16635395"/>
          <a:ext cx="889000" cy="15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120870</xdr:rowOff>
    </xdr:from>
    <xdr:to>
      <xdr:col>11</xdr:col>
      <xdr:colOff>358775</xdr:colOff>
      <xdr:row>98</xdr:row>
      <xdr:rowOff>51020</xdr:rowOff>
    </xdr:to>
    <xdr:sp macro="" textlink="">
      <xdr:nvSpPr>
        <xdr:cNvPr id="476" name="フローチャート : 判断 475"/>
        <xdr:cNvSpPr/>
      </xdr:nvSpPr>
      <xdr:spPr>
        <a:xfrm>
          <a:off x="7810500" y="167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42147</xdr:rowOff>
    </xdr:from>
    <xdr:ext cx="599010" cy="259045"/>
    <xdr:sp macro="" textlink="">
      <xdr:nvSpPr>
        <xdr:cNvPr id="477" name="テキスト ボックス 476"/>
        <xdr:cNvSpPr txBox="1"/>
      </xdr:nvSpPr>
      <xdr:spPr>
        <a:xfrm>
          <a:off x="7561794" y="16844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113,218</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135641</xdr:rowOff>
    </xdr:from>
    <xdr:to>
      <xdr:col>10</xdr:col>
      <xdr:colOff>155575</xdr:colOff>
      <xdr:row>98</xdr:row>
      <xdr:rowOff>65791</xdr:rowOff>
    </xdr:to>
    <xdr:sp macro="" textlink="">
      <xdr:nvSpPr>
        <xdr:cNvPr id="478" name="フローチャート : 判断 477"/>
        <xdr:cNvSpPr/>
      </xdr:nvSpPr>
      <xdr:spPr>
        <a:xfrm>
          <a:off x="6921500" y="167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56918</xdr:rowOff>
    </xdr:from>
    <xdr:ext cx="599010" cy="259045"/>
    <xdr:sp macro="" textlink="">
      <xdr:nvSpPr>
        <xdr:cNvPr id="479" name="テキスト ボックス 478"/>
        <xdr:cNvSpPr txBox="1"/>
      </xdr:nvSpPr>
      <xdr:spPr>
        <a:xfrm>
          <a:off x="6672794" y="1685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105,464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91</xdr:row>
      <xdr:rowOff>60210</xdr:rowOff>
    </xdr:from>
    <xdr:to>
      <xdr:col>15</xdr:col>
      <xdr:colOff>231775</xdr:colOff>
      <xdr:row>91</xdr:row>
      <xdr:rowOff>161810</xdr:rowOff>
    </xdr:to>
    <xdr:sp macro="" textlink="">
      <xdr:nvSpPr>
        <xdr:cNvPr id="485" name="円/楕円 484"/>
        <xdr:cNvSpPr/>
      </xdr:nvSpPr>
      <xdr:spPr>
        <a:xfrm>
          <a:off x="10426700" y="15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150559</xdr:rowOff>
    </xdr:from>
    <xdr:ext cx="599010" cy="259045"/>
    <xdr:sp macro="" textlink="">
      <xdr:nvSpPr>
        <xdr:cNvPr id="486" name="土木費該当値テキスト"/>
        <xdr:cNvSpPr txBox="1"/>
      </xdr:nvSpPr>
      <xdr:spPr>
        <a:xfrm>
          <a:off x="10528300" y="1558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685,060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69751</xdr:rowOff>
    </xdr:from>
    <xdr:to>
      <xdr:col>14</xdr:col>
      <xdr:colOff>79375</xdr:colOff>
      <xdr:row>97</xdr:row>
      <xdr:rowOff>171351</xdr:rowOff>
    </xdr:to>
    <xdr:sp macro="" textlink="">
      <xdr:nvSpPr>
        <xdr:cNvPr id="487" name="円/楕円 486"/>
        <xdr:cNvSpPr/>
      </xdr:nvSpPr>
      <xdr:spPr>
        <a:xfrm>
          <a:off x="9588500" y="1670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162478</xdr:rowOff>
    </xdr:from>
    <xdr:ext cx="599010" cy="259045"/>
    <xdr:sp macro="" textlink="">
      <xdr:nvSpPr>
        <xdr:cNvPr id="488" name="テキスト ボックス 487"/>
        <xdr:cNvSpPr txBox="1"/>
      </xdr:nvSpPr>
      <xdr:spPr>
        <a:xfrm>
          <a:off x="9339794" y="1679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140,052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11281</xdr:rowOff>
    </xdr:from>
    <xdr:to>
      <xdr:col>12</xdr:col>
      <xdr:colOff>561975</xdr:colOff>
      <xdr:row>98</xdr:row>
      <xdr:rowOff>112881</xdr:rowOff>
    </xdr:to>
    <xdr:sp macro="" textlink="">
      <xdr:nvSpPr>
        <xdr:cNvPr id="489" name="円/楕円 488"/>
        <xdr:cNvSpPr/>
      </xdr:nvSpPr>
      <xdr:spPr>
        <a:xfrm>
          <a:off x="8699500" y="1681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104008</xdr:rowOff>
    </xdr:from>
    <xdr:ext cx="534377" cy="259045"/>
    <xdr:sp macro="" textlink="">
      <xdr:nvSpPr>
        <xdr:cNvPr id="490" name="テキスト ボックス 489"/>
        <xdr:cNvSpPr txBox="1"/>
      </xdr:nvSpPr>
      <xdr:spPr>
        <a:xfrm>
          <a:off x="8483111" y="169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80,745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105775</xdr:rowOff>
    </xdr:from>
    <xdr:to>
      <xdr:col>11</xdr:col>
      <xdr:colOff>358775</xdr:colOff>
      <xdr:row>98</xdr:row>
      <xdr:rowOff>35925</xdr:rowOff>
    </xdr:to>
    <xdr:sp macro="" textlink="">
      <xdr:nvSpPr>
        <xdr:cNvPr id="491" name="円/楕円 490"/>
        <xdr:cNvSpPr/>
      </xdr:nvSpPr>
      <xdr:spPr>
        <a:xfrm>
          <a:off x="7810500" y="1673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52452</xdr:rowOff>
    </xdr:from>
    <xdr:ext cx="599010" cy="259045"/>
    <xdr:sp macro="" textlink="">
      <xdr:nvSpPr>
        <xdr:cNvPr id="492" name="テキスト ボックス 491"/>
        <xdr:cNvSpPr txBox="1"/>
      </xdr:nvSpPr>
      <xdr:spPr>
        <a:xfrm>
          <a:off x="7561794" y="16511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121,142</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125395</xdr:rowOff>
    </xdr:from>
    <xdr:to>
      <xdr:col>10</xdr:col>
      <xdr:colOff>155575</xdr:colOff>
      <xdr:row>97</xdr:row>
      <xdr:rowOff>55545</xdr:rowOff>
    </xdr:to>
    <xdr:sp macro="" textlink="">
      <xdr:nvSpPr>
        <xdr:cNvPr id="493" name="円/楕円 492"/>
        <xdr:cNvSpPr/>
      </xdr:nvSpPr>
      <xdr:spPr>
        <a:xfrm>
          <a:off x="6921500" y="1658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95</xdr:row>
      <xdr:rowOff>72072</xdr:rowOff>
    </xdr:from>
    <xdr:ext cx="599010" cy="259045"/>
    <xdr:sp macro="" textlink="">
      <xdr:nvSpPr>
        <xdr:cNvPr id="494" name="テキスト ボックス 493"/>
        <xdr:cNvSpPr txBox="1"/>
      </xdr:nvSpPr>
      <xdr:spPr>
        <a:xfrm>
          <a:off x="6672794" y="1635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200,842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8" name="テキスト ボックス 50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10" name="テキスト ボックス 50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12" name="テキスト ボックス 51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126197</xdr:rowOff>
    </xdr:from>
    <xdr:to>
      <xdr:col>23</xdr:col>
      <xdr:colOff>516889</xdr:colOff>
      <xdr:row>38</xdr:row>
      <xdr:rowOff>134907</xdr:rowOff>
    </xdr:to>
    <xdr:cxnSp macro="">
      <xdr:nvCxnSpPr>
        <xdr:cNvPr id="518" name="直線コネクタ 517"/>
        <xdr:cNvCxnSpPr/>
      </xdr:nvCxnSpPr>
      <xdr:spPr>
        <a:xfrm flipV="1">
          <a:off x="16317595" y="5441147"/>
          <a:ext cx="1269" cy="120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138734</xdr:rowOff>
    </xdr:from>
    <xdr:ext cx="534377" cy="259045"/>
    <xdr:sp macro="" textlink="">
      <xdr:nvSpPr>
        <xdr:cNvPr id="519" name="消防費最小値テキスト"/>
        <xdr:cNvSpPr txBox="1"/>
      </xdr:nvSpPr>
      <xdr:spPr>
        <a:xfrm>
          <a:off x="16370300" y="66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21,258</a:t>
          </a:r>
          <a:endParaRPr kumimoji="1" lang="ja-JP" altLang="en-US" sz="1000" b="1">
            <a:latin typeface="ＭＳ Ｐゴシック"/>
          </a:endParaRPr>
        </a:p>
      </xdr:txBody>
    </xdr:sp>
    <xdr:clientData/>
  </xdr:oneCellAnchor>
  <xdr:twoCellAnchor>
    <xdr:from>
      <xdr:col>23</xdr:col>
      <xdr:colOff>428625</xdr:colOff>
      <xdr:row>38</xdr:row>
      <xdr:rowOff>134907</xdr:rowOff>
    </xdr:from>
    <xdr:to>
      <xdr:col>23</xdr:col>
      <xdr:colOff>606425</xdr:colOff>
      <xdr:row>38</xdr:row>
      <xdr:rowOff>134907</xdr:rowOff>
    </xdr:to>
    <xdr:cxnSp macro="">
      <xdr:nvCxnSpPr>
        <xdr:cNvPr id="520" name="直線コネクタ 519"/>
        <xdr:cNvCxnSpPr/>
      </xdr:nvCxnSpPr>
      <xdr:spPr>
        <a:xfrm>
          <a:off x="16230600" y="665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72874</xdr:rowOff>
    </xdr:from>
    <xdr:ext cx="599010" cy="259045"/>
    <xdr:sp macro="" textlink="">
      <xdr:nvSpPr>
        <xdr:cNvPr id="521" name="消防費最大値テキスト"/>
        <xdr:cNvSpPr txBox="1"/>
      </xdr:nvSpPr>
      <xdr:spPr>
        <a:xfrm>
          <a:off x="16370300" y="521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338,544</a:t>
          </a:r>
          <a:endParaRPr kumimoji="1" lang="ja-JP" altLang="en-US" sz="1000" b="1">
            <a:latin typeface="ＭＳ Ｐゴシック"/>
          </a:endParaRPr>
        </a:p>
      </xdr:txBody>
    </xdr:sp>
    <xdr:clientData/>
  </xdr:oneCellAnchor>
  <xdr:twoCellAnchor>
    <xdr:from>
      <xdr:col>23</xdr:col>
      <xdr:colOff>428625</xdr:colOff>
      <xdr:row>31</xdr:row>
      <xdr:rowOff>126197</xdr:rowOff>
    </xdr:from>
    <xdr:to>
      <xdr:col>23</xdr:col>
      <xdr:colOff>606425</xdr:colOff>
      <xdr:row>31</xdr:row>
      <xdr:rowOff>126197</xdr:rowOff>
    </xdr:to>
    <xdr:cxnSp macro="">
      <xdr:nvCxnSpPr>
        <xdr:cNvPr id="522" name="直線コネクタ 521"/>
        <xdr:cNvCxnSpPr/>
      </xdr:nvCxnSpPr>
      <xdr:spPr>
        <a:xfrm>
          <a:off x="16230600" y="54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1214</xdr:rowOff>
    </xdr:from>
    <xdr:to>
      <xdr:col>23</xdr:col>
      <xdr:colOff>517525</xdr:colOff>
      <xdr:row>38</xdr:row>
      <xdr:rowOff>45140</xdr:rowOff>
    </xdr:to>
    <xdr:cxnSp macro="">
      <xdr:nvCxnSpPr>
        <xdr:cNvPr id="523" name="直線コネクタ 522"/>
        <xdr:cNvCxnSpPr/>
      </xdr:nvCxnSpPr>
      <xdr:spPr>
        <a:xfrm>
          <a:off x="15481300" y="6516314"/>
          <a:ext cx="838200" cy="4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122643</xdr:rowOff>
    </xdr:from>
    <xdr:ext cx="534377" cy="259045"/>
    <xdr:sp macro="" textlink="">
      <xdr:nvSpPr>
        <xdr:cNvPr id="524" name="消防費平均値テキスト"/>
        <xdr:cNvSpPr txBox="1"/>
      </xdr:nvSpPr>
      <xdr:spPr>
        <a:xfrm>
          <a:off x="16370300" y="6294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99766</xdr:rowOff>
    </xdr:from>
    <xdr:to>
      <xdr:col>23</xdr:col>
      <xdr:colOff>568325</xdr:colOff>
      <xdr:row>38</xdr:row>
      <xdr:rowOff>29916</xdr:rowOff>
    </xdr:to>
    <xdr:sp macro="" textlink="">
      <xdr:nvSpPr>
        <xdr:cNvPr id="525" name="フローチャート : 判断 524"/>
        <xdr:cNvSpPr/>
      </xdr:nvSpPr>
      <xdr:spPr>
        <a:xfrm>
          <a:off x="162687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1214</xdr:rowOff>
    </xdr:from>
    <xdr:to>
      <xdr:col>22</xdr:col>
      <xdr:colOff>365125</xdr:colOff>
      <xdr:row>38</xdr:row>
      <xdr:rowOff>94876</xdr:rowOff>
    </xdr:to>
    <xdr:cxnSp macro="">
      <xdr:nvCxnSpPr>
        <xdr:cNvPr id="526" name="直線コネクタ 525"/>
        <xdr:cNvCxnSpPr/>
      </xdr:nvCxnSpPr>
      <xdr:spPr>
        <a:xfrm flipV="1">
          <a:off x="14592300" y="6516314"/>
          <a:ext cx="889000" cy="9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125922</xdr:rowOff>
    </xdr:from>
    <xdr:to>
      <xdr:col>22</xdr:col>
      <xdr:colOff>415925</xdr:colOff>
      <xdr:row>38</xdr:row>
      <xdr:rowOff>56072</xdr:rowOff>
    </xdr:to>
    <xdr:sp macro="" textlink="">
      <xdr:nvSpPr>
        <xdr:cNvPr id="527" name="フローチャート : 判断 526"/>
        <xdr:cNvSpPr/>
      </xdr:nvSpPr>
      <xdr:spPr>
        <a:xfrm>
          <a:off x="15430500" y="646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47199</xdr:rowOff>
    </xdr:from>
    <xdr:ext cx="534377" cy="259045"/>
    <xdr:sp macro="" textlink="">
      <xdr:nvSpPr>
        <xdr:cNvPr id="528" name="テキスト ボックス 527"/>
        <xdr:cNvSpPr txBox="1"/>
      </xdr:nvSpPr>
      <xdr:spPr>
        <a:xfrm>
          <a:off x="15214111" y="656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82451</xdr:rowOff>
    </xdr:from>
    <xdr:to>
      <xdr:col>21</xdr:col>
      <xdr:colOff>161925</xdr:colOff>
      <xdr:row>38</xdr:row>
      <xdr:rowOff>94876</xdr:rowOff>
    </xdr:to>
    <xdr:cxnSp macro="">
      <xdr:nvCxnSpPr>
        <xdr:cNvPr id="529" name="直線コネクタ 528"/>
        <xdr:cNvCxnSpPr/>
      </xdr:nvCxnSpPr>
      <xdr:spPr>
        <a:xfrm>
          <a:off x="13703300" y="6597551"/>
          <a:ext cx="889000" cy="1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127552</xdr:rowOff>
    </xdr:from>
    <xdr:to>
      <xdr:col>21</xdr:col>
      <xdr:colOff>212725</xdr:colOff>
      <xdr:row>38</xdr:row>
      <xdr:rowOff>57702</xdr:rowOff>
    </xdr:to>
    <xdr:sp macro="" textlink="">
      <xdr:nvSpPr>
        <xdr:cNvPr id="530" name="フローチャート : 判断 529"/>
        <xdr:cNvSpPr/>
      </xdr:nvSpPr>
      <xdr:spPr>
        <a:xfrm>
          <a:off x="14541500" y="64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74229</xdr:rowOff>
    </xdr:from>
    <xdr:ext cx="534377" cy="259045"/>
    <xdr:sp macro="" textlink="">
      <xdr:nvSpPr>
        <xdr:cNvPr id="531" name="テキスト ボックス 530"/>
        <xdr:cNvSpPr txBox="1"/>
      </xdr:nvSpPr>
      <xdr:spPr>
        <a:xfrm>
          <a:off x="14325111" y="62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14374</xdr:rowOff>
    </xdr:from>
    <xdr:to>
      <xdr:col>19</xdr:col>
      <xdr:colOff>644525</xdr:colOff>
      <xdr:row>38</xdr:row>
      <xdr:rowOff>82451</xdr:rowOff>
    </xdr:to>
    <xdr:cxnSp macro="">
      <xdr:nvCxnSpPr>
        <xdr:cNvPr id="532" name="直線コネクタ 531"/>
        <xdr:cNvCxnSpPr/>
      </xdr:nvCxnSpPr>
      <xdr:spPr>
        <a:xfrm>
          <a:off x="12814300" y="6529474"/>
          <a:ext cx="889000" cy="6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5705</xdr:rowOff>
    </xdr:from>
    <xdr:to>
      <xdr:col>20</xdr:col>
      <xdr:colOff>9525</xdr:colOff>
      <xdr:row>38</xdr:row>
      <xdr:rowOff>107305</xdr:rowOff>
    </xdr:to>
    <xdr:sp macro="" textlink="">
      <xdr:nvSpPr>
        <xdr:cNvPr id="533" name="フローチャート : 判断 532"/>
        <xdr:cNvSpPr/>
      </xdr:nvSpPr>
      <xdr:spPr>
        <a:xfrm>
          <a:off x="13652500" y="652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123832</xdr:rowOff>
    </xdr:from>
    <xdr:ext cx="534377" cy="259045"/>
    <xdr:sp macro="" textlink="">
      <xdr:nvSpPr>
        <xdr:cNvPr id="534" name="テキスト ボックス 533"/>
        <xdr:cNvSpPr txBox="1"/>
      </xdr:nvSpPr>
      <xdr:spPr>
        <a:xfrm>
          <a:off x="13436111" y="62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4253</xdr:rowOff>
    </xdr:from>
    <xdr:to>
      <xdr:col>18</xdr:col>
      <xdr:colOff>492125</xdr:colOff>
      <xdr:row>38</xdr:row>
      <xdr:rowOff>105853</xdr:rowOff>
    </xdr:to>
    <xdr:sp macro="" textlink="">
      <xdr:nvSpPr>
        <xdr:cNvPr id="535" name="フローチャート : 判断 534"/>
        <xdr:cNvSpPr/>
      </xdr:nvSpPr>
      <xdr:spPr>
        <a:xfrm>
          <a:off x="12763500" y="651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96980</xdr:rowOff>
    </xdr:from>
    <xdr:ext cx="534377" cy="259045"/>
    <xdr:sp macro="" textlink="">
      <xdr:nvSpPr>
        <xdr:cNvPr id="536" name="テキスト ボックス 535"/>
        <xdr:cNvSpPr txBox="1"/>
      </xdr:nvSpPr>
      <xdr:spPr>
        <a:xfrm>
          <a:off x="12547111" y="661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42,217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165790</xdr:rowOff>
    </xdr:from>
    <xdr:to>
      <xdr:col>23</xdr:col>
      <xdr:colOff>568325</xdr:colOff>
      <xdr:row>38</xdr:row>
      <xdr:rowOff>95940</xdr:rowOff>
    </xdr:to>
    <xdr:sp macro="" textlink="">
      <xdr:nvSpPr>
        <xdr:cNvPr id="542" name="円/楕円 541"/>
        <xdr:cNvSpPr/>
      </xdr:nvSpPr>
      <xdr:spPr>
        <a:xfrm>
          <a:off x="16268700" y="650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80716</xdr:rowOff>
    </xdr:from>
    <xdr:ext cx="534377" cy="259045"/>
    <xdr:sp macro="" textlink="">
      <xdr:nvSpPr>
        <xdr:cNvPr id="543" name="消防費該当値テキスト"/>
        <xdr:cNvSpPr txBox="1"/>
      </xdr:nvSpPr>
      <xdr:spPr>
        <a:xfrm>
          <a:off x="16370300" y="642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44,819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121864</xdr:rowOff>
    </xdr:from>
    <xdr:to>
      <xdr:col>22</xdr:col>
      <xdr:colOff>415925</xdr:colOff>
      <xdr:row>38</xdr:row>
      <xdr:rowOff>52014</xdr:rowOff>
    </xdr:to>
    <xdr:sp macro="" textlink="">
      <xdr:nvSpPr>
        <xdr:cNvPr id="544" name="円/楕円 543"/>
        <xdr:cNvSpPr/>
      </xdr:nvSpPr>
      <xdr:spPr>
        <a:xfrm>
          <a:off x="15430500" y="646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68541</xdr:rowOff>
    </xdr:from>
    <xdr:ext cx="534377" cy="259045"/>
    <xdr:sp macro="" textlink="">
      <xdr:nvSpPr>
        <xdr:cNvPr id="545" name="テキスト ボックス 544"/>
        <xdr:cNvSpPr txBox="1"/>
      </xdr:nvSpPr>
      <xdr:spPr>
        <a:xfrm>
          <a:off x="15214111" y="624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56,348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44076</xdr:rowOff>
    </xdr:from>
    <xdr:to>
      <xdr:col>21</xdr:col>
      <xdr:colOff>212725</xdr:colOff>
      <xdr:row>38</xdr:row>
      <xdr:rowOff>145676</xdr:rowOff>
    </xdr:to>
    <xdr:sp macro="" textlink="">
      <xdr:nvSpPr>
        <xdr:cNvPr id="546" name="円/楕円 545"/>
        <xdr:cNvSpPr/>
      </xdr:nvSpPr>
      <xdr:spPr>
        <a:xfrm>
          <a:off x="14541500" y="655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136803</xdr:rowOff>
    </xdr:from>
    <xdr:ext cx="534377" cy="259045"/>
    <xdr:sp macro="" textlink="">
      <xdr:nvSpPr>
        <xdr:cNvPr id="547" name="テキスト ボックス 546"/>
        <xdr:cNvSpPr txBox="1"/>
      </xdr:nvSpPr>
      <xdr:spPr>
        <a:xfrm>
          <a:off x="14325111" y="665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31,765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31651</xdr:rowOff>
    </xdr:from>
    <xdr:to>
      <xdr:col>20</xdr:col>
      <xdr:colOff>9525</xdr:colOff>
      <xdr:row>38</xdr:row>
      <xdr:rowOff>133251</xdr:rowOff>
    </xdr:to>
    <xdr:sp macro="" textlink="">
      <xdr:nvSpPr>
        <xdr:cNvPr id="548" name="円/楕円 547"/>
        <xdr:cNvSpPr/>
      </xdr:nvSpPr>
      <xdr:spPr>
        <a:xfrm>
          <a:off x="13652500" y="654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124378</xdr:rowOff>
    </xdr:from>
    <xdr:ext cx="534377" cy="259045"/>
    <xdr:sp macro="" textlink="">
      <xdr:nvSpPr>
        <xdr:cNvPr id="549" name="テキスト ボックス 548"/>
        <xdr:cNvSpPr txBox="1"/>
      </xdr:nvSpPr>
      <xdr:spPr>
        <a:xfrm>
          <a:off x="13436111" y="663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35,026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135024</xdr:rowOff>
    </xdr:from>
    <xdr:to>
      <xdr:col>18</xdr:col>
      <xdr:colOff>492125</xdr:colOff>
      <xdr:row>38</xdr:row>
      <xdr:rowOff>65174</xdr:rowOff>
    </xdr:to>
    <xdr:sp macro="" textlink="">
      <xdr:nvSpPr>
        <xdr:cNvPr id="550" name="円/楕円 549"/>
        <xdr:cNvSpPr/>
      </xdr:nvSpPr>
      <xdr:spPr>
        <a:xfrm>
          <a:off x="12763500" y="647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81701</xdr:rowOff>
    </xdr:from>
    <xdr:ext cx="534377" cy="259045"/>
    <xdr:sp macro="" textlink="">
      <xdr:nvSpPr>
        <xdr:cNvPr id="551" name="テキスト ボックス 550"/>
        <xdr:cNvSpPr txBox="1"/>
      </xdr:nvSpPr>
      <xdr:spPr>
        <a:xfrm>
          <a:off x="12547111" y="625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3" name="テキスト ボックス 56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5" name="テキスト ボックス 564"/>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7" name="テキスト ボックス 56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9" name="テキスト ボックス 56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115507</xdr:rowOff>
    </xdr:from>
    <xdr:to>
      <xdr:col>23</xdr:col>
      <xdr:colOff>516889</xdr:colOff>
      <xdr:row>58</xdr:row>
      <xdr:rowOff>69529</xdr:rowOff>
    </xdr:to>
    <xdr:cxnSp macro="">
      <xdr:nvCxnSpPr>
        <xdr:cNvPr id="573" name="直線コネクタ 572"/>
        <xdr:cNvCxnSpPr/>
      </xdr:nvCxnSpPr>
      <xdr:spPr>
        <a:xfrm flipV="1">
          <a:off x="16317595" y="8859457"/>
          <a:ext cx="1269" cy="115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73356</xdr:rowOff>
    </xdr:from>
    <xdr:ext cx="534377" cy="259045"/>
    <xdr:sp macro="" textlink="">
      <xdr:nvSpPr>
        <xdr:cNvPr id="574" name="教育費最小値テキスト"/>
        <xdr:cNvSpPr txBox="1"/>
      </xdr:nvSpPr>
      <xdr:spPr>
        <a:xfrm>
          <a:off x="16370300" y="100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30,696</a:t>
          </a:r>
          <a:endParaRPr kumimoji="1" lang="ja-JP" altLang="en-US" sz="1000" b="1">
            <a:latin typeface="ＭＳ Ｐゴシック"/>
          </a:endParaRPr>
        </a:p>
      </xdr:txBody>
    </xdr:sp>
    <xdr:clientData/>
  </xdr:oneCellAnchor>
  <xdr:twoCellAnchor>
    <xdr:from>
      <xdr:col>23</xdr:col>
      <xdr:colOff>428625</xdr:colOff>
      <xdr:row>58</xdr:row>
      <xdr:rowOff>69529</xdr:rowOff>
    </xdr:from>
    <xdr:to>
      <xdr:col>23</xdr:col>
      <xdr:colOff>606425</xdr:colOff>
      <xdr:row>58</xdr:row>
      <xdr:rowOff>69529</xdr:rowOff>
    </xdr:to>
    <xdr:cxnSp macro="">
      <xdr:nvCxnSpPr>
        <xdr:cNvPr id="575" name="直線コネクタ 574"/>
        <xdr:cNvCxnSpPr/>
      </xdr:nvCxnSpPr>
      <xdr:spPr>
        <a:xfrm>
          <a:off x="16230600" y="100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62184</xdr:rowOff>
    </xdr:from>
    <xdr:ext cx="599010" cy="259045"/>
    <xdr:sp macro="" textlink="">
      <xdr:nvSpPr>
        <xdr:cNvPr id="576" name="教育費最大値テキスト"/>
        <xdr:cNvSpPr txBox="1"/>
      </xdr:nvSpPr>
      <xdr:spPr>
        <a:xfrm>
          <a:off x="16370300" y="863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535,583</a:t>
          </a:r>
          <a:endParaRPr kumimoji="1" lang="ja-JP" altLang="en-US" sz="1000" b="1">
            <a:latin typeface="ＭＳ Ｐゴシック"/>
          </a:endParaRPr>
        </a:p>
      </xdr:txBody>
    </xdr:sp>
    <xdr:clientData/>
  </xdr:oneCellAnchor>
  <xdr:twoCellAnchor>
    <xdr:from>
      <xdr:col>23</xdr:col>
      <xdr:colOff>428625</xdr:colOff>
      <xdr:row>51</xdr:row>
      <xdr:rowOff>115507</xdr:rowOff>
    </xdr:from>
    <xdr:to>
      <xdr:col>23</xdr:col>
      <xdr:colOff>606425</xdr:colOff>
      <xdr:row>51</xdr:row>
      <xdr:rowOff>115507</xdr:rowOff>
    </xdr:to>
    <xdr:cxnSp macro="">
      <xdr:nvCxnSpPr>
        <xdr:cNvPr id="577" name="直線コネクタ 576"/>
        <xdr:cNvCxnSpPr/>
      </xdr:nvCxnSpPr>
      <xdr:spPr>
        <a:xfrm>
          <a:off x="16230600" y="885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88237</xdr:rowOff>
    </xdr:from>
    <xdr:to>
      <xdr:col>23</xdr:col>
      <xdr:colOff>517525</xdr:colOff>
      <xdr:row>56</xdr:row>
      <xdr:rowOff>52963</xdr:rowOff>
    </xdr:to>
    <xdr:cxnSp macro="">
      <xdr:nvCxnSpPr>
        <xdr:cNvPr id="578" name="直線コネクタ 577"/>
        <xdr:cNvCxnSpPr/>
      </xdr:nvCxnSpPr>
      <xdr:spPr>
        <a:xfrm>
          <a:off x="15481300" y="9517987"/>
          <a:ext cx="838200" cy="13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18349</xdr:rowOff>
    </xdr:from>
    <xdr:ext cx="534377" cy="259045"/>
    <xdr:sp macro="" textlink="">
      <xdr:nvSpPr>
        <xdr:cNvPr id="579" name="教育費平均値テキスト"/>
        <xdr:cNvSpPr txBox="1"/>
      </xdr:nvSpPr>
      <xdr:spPr>
        <a:xfrm>
          <a:off x="16370300" y="9790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39922</xdr:rowOff>
    </xdr:from>
    <xdr:to>
      <xdr:col>23</xdr:col>
      <xdr:colOff>568325</xdr:colOff>
      <xdr:row>57</xdr:row>
      <xdr:rowOff>141522</xdr:rowOff>
    </xdr:to>
    <xdr:sp macro="" textlink="">
      <xdr:nvSpPr>
        <xdr:cNvPr id="580" name="フローチャート : 判断 579"/>
        <xdr:cNvSpPr/>
      </xdr:nvSpPr>
      <xdr:spPr>
        <a:xfrm>
          <a:off x="162687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53312</xdr:rowOff>
    </xdr:from>
    <xdr:to>
      <xdr:col>22</xdr:col>
      <xdr:colOff>365125</xdr:colOff>
      <xdr:row>55</xdr:row>
      <xdr:rowOff>88237</xdr:rowOff>
    </xdr:to>
    <xdr:cxnSp macro="">
      <xdr:nvCxnSpPr>
        <xdr:cNvPr id="581" name="直線コネクタ 580"/>
        <xdr:cNvCxnSpPr/>
      </xdr:nvCxnSpPr>
      <xdr:spPr>
        <a:xfrm>
          <a:off x="14592300" y="9483062"/>
          <a:ext cx="889000" cy="3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26629</xdr:rowOff>
    </xdr:from>
    <xdr:to>
      <xdr:col>22</xdr:col>
      <xdr:colOff>415925</xdr:colOff>
      <xdr:row>57</xdr:row>
      <xdr:rowOff>128229</xdr:rowOff>
    </xdr:to>
    <xdr:sp macro="" textlink="">
      <xdr:nvSpPr>
        <xdr:cNvPr id="582" name="フローチャート : 判断 581"/>
        <xdr:cNvSpPr/>
      </xdr:nvSpPr>
      <xdr:spPr>
        <a:xfrm>
          <a:off x="15430500" y="979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119356</xdr:rowOff>
    </xdr:from>
    <xdr:ext cx="599010" cy="259045"/>
    <xdr:sp macro="" textlink="">
      <xdr:nvSpPr>
        <xdr:cNvPr id="583" name="テキスト ボックス 582"/>
        <xdr:cNvSpPr txBox="1"/>
      </xdr:nvSpPr>
      <xdr:spPr>
        <a:xfrm>
          <a:off x="15181794" y="989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102,240</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53312</xdr:rowOff>
    </xdr:from>
    <xdr:to>
      <xdr:col>21</xdr:col>
      <xdr:colOff>161925</xdr:colOff>
      <xdr:row>55</xdr:row>
      <xdr:rowOff>136831</xdr:rowOff>
    </xdr:to>
    <xdr:cxnSp macro="">
      <xdr:nvCxnSpPr>
        <xdr:cNvPr id="584" name="直線コネクタ 583"/>
        <xdr:cNvCxnSpPr/>
      </xdr:nvCxnSpPr>
      <xdr:spPr>
        <a:xfrm flipV="1">
          <a:off x="13703300" y="9483062"/>
          <a:ext cx="889000" cy="8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38354</xdr:rowOff>
    </xdr:from>
    <xdr:to>
      <xdr:col>21</xdr:col>
      <xdr:colOff>212725</xdr:colOff>
      <xdr:row>57</xdr:row>
      <xdr:rowOff>139954</xdr:rowOff>
    </xdr:to>
    <xdr:sp macro="" textlink="">
      <xdr:nvSpPr>
        <xdr:cNvPr id="585" name="フローチャート : 判断 584"/>
        <xdr:cNvSpPr/>
      </xdr:nvSpPr>
      <xdr:spPr>
        <a:xfrm>
          <a:off x="14541500" y="981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131081</xdr:rowOff>
    </xdr:from>
    <xdr:ext cx="534377" cy="259045"/>
    <xdr:sp macro="" textlink="">
      <xdr:nvSpPr>
        <xdr:cNvPr id="586" name="テキスト ボックス 585"/>
        <xdr:cNvSpPr txBox="1"/>
      </xdr:nvSpPr>
      <xdr:spPr>
        <a:xfrm>
          <a:off x="14325111" y="990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97,111</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136831</xdr:rowOff>
    </xdr:from>
    <xdr:to>
      <xdr:col>19</xdr:col>
      <xdr:colOff>644525</xdr:colOff>
      <xdr:row>57</xdr:row>
      <xdr:rowOff>94739</xdr:rowOff>
    </xdr:to>
    <xdr:cxnSp macro="">
      <xdr:nvCxnSpPr>
        <xdr:cNvPr id="587" name="直線コネクタ 586"/>
        <xdr:cNvCxnSpPr/>
      </xdr:nvCxnSpPr>
      <xdr:spPr>
        <a:xfrm flipV="1">
          <a:off x="12814300" y="9566581"/>
          <a:ext cx="889000" cy="30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38720</xdr:rowOff>
    </xdr:from>
    <xdr:to>
      <xdr:col>20</xdr:col>
      <xdr:colOff>9525</xdr:colOff>
      <xdr:row>57</xdr:row>
      <xdr:rowOff>140320</xdr:rowOff>
    </xdr:to>
    <xdr:sp macro="" textlink="">
      <xdr:nvSpPr>
        <xdr:cNvPr id="588" name="フローチャート : 判断 587"/>
        <xdr:cNvSpPr/>
      </xdr:nvSpPr>
      <xdr:spPr>
        <a:xfrm>
          <a:off x="13652500" y="981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131447</xdr:rowOff>
    </xdr:from>
    <xdr:ext cx="534377" cy="259045"/>
    <xdr:sp macro="" textlink="">
      <xdr:nvSpPr>
        <xdr:cNvPr id="589" name="テキスト ボックス 588"/>
        <xdr:cNvSpPr txBox="1"/>
      </xdr:nvSpPr>
      <xdr:spPr>
        <a:xfrm>
          <a:off x="13436111" y="990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96,951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33901</xdr:rowOff>
    </xdr:from>
    <xdr:to>
      <xdr:col>18</xdr:col>
      <xdr:colOff>492125</xdr:colOff>
      <xdr:row>57</xdr:row>
      <xdr:rowOff>135501</xdr:rowOff>
    </xdr:to>
    <xdr:sp macro="" textlink="">
      <xdr:nvSpPr>
        <xdr:cNvPr id="590" name="フローチャート : 判断 589"/>
        <xdr:cNvSpPr/>
      </xdr:nvSpPr>
      <xdr:spPr>
        <a:xfrm>
          <a:off x="12763500" y="980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152028</xdr:rowOff>
    </xdr:from>
    <xdr:ext cx="534377" cy="259045"/>
    <xdr:sp macro="" textlink="">
      <xdr:nvSpPr>
        <xdr:cNvPr id="591" name="テキスト ボックス 590"/>
        <xdr:cNvSpPr txBox="1"/>
      </xdr:nvSpPr>
      <xdr:spPr>
        <a:xfrm>
          <a:off x="12547111" y="958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2163</xdr:rowOff>
    </xdr:from>
    <xdr:to>
      <xdr:col>23</xdr:col>
      <xdr:colOff>568325</xdr:colOff>
      <xdr:row>56</xdr:row>
      <xdr:rowOff>103763</xdr:rowOff>
    </xdr:to>
    <xdr:sp macro="" textlink="">
      <xdr:nvSpPr>
        <xdr:cNvPr id="597" name="円/楕円 596"/>
        <xdr:cNvSpPr/>
      </xdr:nvSpPr>
      <xdr:spPr>
        <a:xfrm>
          <a:off x="16268700" y="960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25040</xdr:rowOff>
    </xdr:from>
    <xdr:ext cx="599010" cy="259045"/>
    <xdr:sp macro="" textlink="">
      <xdr:nvSpPr>
        <xdr:cNvPr id="598" name="教育費該当値テキスト"/>
        <xdr:cNvSpPr txBox="1"/>
      </xdr:nvSpPr>
      <xdr:spPr>
        <a:xfrm>
          <a:off x="16370300" y="945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187,943</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37437</xdr:rowOff>
    </xdr:from>
    <xdr:to>
      <xdr:col>22</xdr:col>
      <xdr:colOff>415925</xdr:colOff>
      <xdr:row>55</xdr:row>
      <xdr:rowOff>139037</xdr:rowOff>
    </xdr:to>
    <xdr:sp macro="" textlink="">
      <xdr:nvSpPr>
        <xdr:cNvPr id="599" name="円/楕円 598"/>
        <xdr:cNvSpPr/>
      </xdr:nvSpPr>
      <xdr:spPr>
        <a:xfrm>
          <a:off x="15430500" y="946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53</xdr:row>
      <xdr:rowOff>155564</xdr:rowOff>
    </xdr:from>
    <xdr:ext cx="599010" cy="259045"/>
    <xdr:sp macro="" textlink="">
      <xdr:nvSpPr>
        <xdr:cNvPr id="600" name="テキスト ボックス 599"/>
        <xdr:cNvSpPr txBox="1"/>
      </xdr:nvSpPr>
      <xdr:spPr>
        <a:xfrm>
          <a:off x="15181794" y="924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247,512</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2512</xdr:rowOff>
    </xdr:from>
    <xdr:to>
      <xdr:col>21</xdr:col>
      <xdr:colOff>212725</xdr:colOff>
      <xdr:row>55</xdr:row>
      <xdr:rowOff>104112</xdr:rowOff>
    </xdr:to>
    <xdr:sp macro="" textlink="">
      <xdr:nvSpPr>
        <xdr:cNvPr id="601" name="円/楕円 600"/>
        <xdr:cNvSpPr/>
      </xdr:nvSpPr>
      <xdr:spPr>
        <a:xfrm>
          <a:off x="14541500" y="94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120639</xdr:rowOff>
    </xdr:from>
    <xdr:ext cx="599010" cy="259045"/>
    <xdr:sp macro="" textlink="">
      <xdr:nvSpPr>
        <xdr:cNvPr id="602" name="テキスト ボックス 601"/>
        <xdr:cNvSpPr txBox="1"/>
      </xdr:nvSpPr>
      <xdr:spPr>
        <a:xfrm>
          <a:off x="14292794" y="9207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262,790</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86031</xdr:rowOff>
    </xdr:from>
    <xdr:to>
      <xdr:col>20</xdr:col>
      <xdr:colOff>9525</xdr:colOff>
      <xdr:row>56</xdr:row>
      <xdr:rowOff>16181</xdr:rowOff>
    </xdr:to>
    <xdr:sp macro="" textlink="">
      <xdr:nvSpPr>
        <xdr:cNvPr id="603" name="円/楕円 602"/>
        <xdr:cNvSpPr/>
      </xdr:nvSpPr>
      <xdr:spPr>
        <a:xfrm>
          <a:off x="13652500" y="951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32708</xdr:rowOff>
    </xdr:from>
    <xdr:ext cx="599010" cy="259045"/>
    <xdr:sp macro="" textlink="">
      <xdr:nvSpPr>
        <xdr:cNvPr id="604" name="テキスト ボックス 603"/>
        <xdr:cNvSpPr txBox="1"/>
      </xdr:nvSpPr>
      <xdr:spPr>
        <a:xfrm>
          <a:off x="13403794" y="92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226,255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43939</xdr:rowOff>
    </xdr:from>
    <xdr:to>
      <xdr:col>18</xdr:col>
      <xdr:colOff>492125</xdr:colOff>
      <xdr:row>57</xdr:row>
      <xdr:rowOff>145539</xdr:rowOff>
    </xdr:to>
    <xdr:sp macro="" textlink="">
      <xdr:nvSpPr>
        <xdr:cNvPr id="605" name="円/楕円 604"/>
        <xdr:cNvSpPr/>
      </xdr:nvSpPr>
      <xdr:spPr>
        <a:xfrm>
          <a:off x="12763500" y="981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136666</xdr:rowOff>
    </xdr:from>
    <xdr:ext cx="534377" cy="259045"/>
    <xdr:sp macro="" textlink="">
      <xdr:nvSpPr>
        <xdr:cNvPr id="606" name="テキスト ボックス 605"/>
        <xdr:cNvSpPr txBox="1"/>
      </xdr:nvSpPr>
      <xdr:spPr>
        <a:xfrm>
          <a:off x="12547111" y="990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94,668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75025</xdr:rowOff>
    </xdr:from>
    <xdr:to>
      <xdr:col>23</xdr:col>
      <xdr:colOff>516889</xdr:colOff>
      <xdr:row>79</xdr:row>
      <xdr:rowOff>44450</xdr:rowOff>
    </xdr:to>
    <xdr:cxnSp macro="">
      <xdr:nvCxnSpPr>
        <xdr:cNvPr id="630" name="直線コネクタ 629"/>
        <xdr:cNvCxnSpPr/>
      </xdr:nvCxnSpPr>
      <xdr:spPr>
        <a:xfrm flipV="1">
          <a:off x="16317595" y="12076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52999</xdr:rowOff>
    </xdr:from>
    <xdr:ext cx="249299" cy="259045"/>
    <xdr:sp macro="" textlink="">
      <xdr:nvSpPr>
        <xdr:cNvPr id="631" name="災害復旧費最小値テキスト"/>
        <xdr:cNvSpPr txBox="1"/>
      </xdr:nvSpPr>
      <xdr:spPr>
        <a:xfrm>
          <a:off x="16370300" y="13597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21702</xdr:rowOff>
    </xdr:from>
    <xdr:ext cx="599010" cy="259045"/>
    <xdr:sp macro="" textlink="">
      <xdr:nvSpPr>
        <xdr:cNvPr id="633" name="災害復旧費最大値テキスト"/>
        <xdr:cNvSpPr txBox="1"/>
      </xdr:nvSpPr>
      <xdr:spPr>
        <a:xfrm>
          <a:off x="16370300" y="1185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70</xdr:row>
      <xdr:rowOff>75025</xdr:rowOff>
    </xdr:from>
    <xdr:to>
      <xdr:col>23</xdr:col>
      <xdr:colOff>606425</xdr:colOff>
      <xdr:row>70</xdr:row>
      <xdr:rowOff>75025</xdr:rowOff>
    </xdr:to>
    <xdr:cxnSp macro="">
      <xdr:nvCxnSpPr>
        <xdr:cNvPr id="634" name="直線コネクタ 633"/>
        <xdr:cNvCxnSpPr/>
      </xdr:nvCxnSpPr>
      <xdr:spPr>
        <a:xfrm>
          <a:off x="16230600" y="1207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41695</xdr:rowOff>
    </xdr:from>
    <xdr:to>
      <xdr:col>23</xdr:col>
      <xdr:colOff>517525</xdr:colOff>
      <xdr:row>79</xdr:row>
      <xdr:rowOff>43917</xdr:rowOff>
    </xdr:to>
    <xdr:cxnSp macro="">
      <xdr:nvCxnSpPr>
        <xdr:cNvPr id="635" name="直線コネクタ 634"/>
        <xdr:cNvCxnSpPr/>
      </xdr:nvCxnSpPr>
      <xdr:spPr>
        <a:xfrm>
          <a:off x="15481300" y="13586245"/>
          <a:ext cx="838200" cy="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141899</xdr:rowOff>
    </xdr:from>
    <xdr:ext cx="534377" cy="259045"/>
    <xdr:sp macro="" textlink="">
      <xdr:nvSpPr>
        <xdr:cNvPr id="636" name="災害復旧費平均値テキスト"/>
        <xdr:cNvSpPr txBox="1"/>
      </xdr:nvSpPr>
      <xdr:spPr>
        <a:xfrm>
          <a:off x="16370300" y="1334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119022</xdr:rowOff>
    </xdr:from>
    <xdr:to>
      <xdr:col>23</xdr:col>
      <xdr:colOff>568325</xdr:colOff>
      <xdr:row>79</xdr:row>
      <xdr:rowOff>49172</xdr:rowOff>
    </xdr:to>
    <xdr:sp macro="" textlink="">
      <xdr:nvSpPr>
        <xdr:cNvPr id="637" name="フローチャート : 判断 636"/>
        <xdr:cNvSpPr/>
      </xdr:nvSpPr>
      <xdr:spPr>
        <a:xfrm>
          <a:off x="162687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41695</xdr:rowOff>
    </xdr:from>
    <xdr:to>
      <xdr:col>22</xdr:col>
      <xdr:colOff>365125</xdr:colOff>
      <xdr:row>79</xdr:row>
      <xdr:rowOff>44450</xdr:rowOff>
    </xdr:to>
    <xdr:cxnSp macro="">
      <xdr:nvCxnSpPr>
        <xdr:cNvPr id="638" name="直線コネクタ 637"/>
        <xdr:cNvCxnSpPr/>
      </xdr:nvCxnSpPr>
      <xdr:spPr>
        <a:xfrm flipV="1">
          <a:off x="14592300" y="13586245"/>
          <a:ext cx="889000" cy="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110812</xdr:rowOff>
    </xdr:from>
    <xdr:to>
      <xdr:col>22</xdr:col>
      <xdr:colOff>415925</xdr:colOff>
      <xdr:row>79</xdr:row>
      <xdr:rowOff>40962</xdr:rowOff>
    </xdr:to>
    <xdr:sp macro="" textlink="">
      <xdr:nvSpPr>
        <xdr:cNvPr id="639" name="フローチャート : 判断 638"/>
        <xdr:cNvSpPr/>
      </xdr:nvSpPr>
      <xdr:spPr>
        <a:xfrm>
          <a:off x="15430500" y="1348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57489</xdr:rowOff>
    </xdr:from>
    <xdr:ext cx="534377" cy="259045"/>
    <xdr:sp macro="" textlink="">
      <xdr:nvSpPr>
        <xdr:cNvPr id="640" name="テキスト ボックス 639"/>
        <xdr:cNvSpPr txBox="1"/>
      </xdr:nvSpPr>
      <xdr:spPr>
        <a:xfrm>
          <a:off x="15214111" y="132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43524</xdr:rowOff>
    </xdr:from>
    <xdr:to>
      <xdr:col>21</xdr:col>
      <xdr:colOff>161925</xdr:colOff>
      <xdr:row>79</xdr:row>
      <xdr:rowOff>44450</xdr:rowOff>
    </xdr:to>
    <xdr:cxnSp macro="">
      <xdr:nvCxnSpPr>
        <xdr:cNvPr id="641" name="直線コネクタ 640"/>
        <xdr:cNvCxnSpPr/>
      </xdr:nvCxnSpPr>
      <xdr:spPr>
        <a:xfrm>
          <a:off x="13703300" y="13588074"/>
          <a:ext cx="889000" cy="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105184</xdr:rowOff>
    </xdr:from>
    <xdr:to>
      <xdr:col>21</xdr:col>
      <xdr:colOff>212725</xdr:colOff>
      <xdr:row>79</xdr:row>
      <xdr:rowOff>35334</xdr:rowOff>
    </xdr:to>
    <xdr:sp macro="" textlink="">
      <xdr:nvSpPr>
        <xdr:cNvPr id="642" name="フローチャート : 判断 641"/>
        <xdr:cNvSpPr/>
      </xdr:nvSpPr>
      <xdr:spPr>
        <a:xfrm>
          <a:off x="14541500" y="1347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51861</xdr:rowOff>
    </xdr:from>
    <xdr:ext cx="534377" cy="259045"/>
    <xdr:sp macro="" textlink="">
      <xdr:nvSpPr>
        <xdr:cNvPr id="643" name="テキスト ボックス 642"/>
        <xdr:cNvSpPr txBox="1"/>
      </xdr:nvSpPr>
      <xdr:spPr>
        <a:xfrm>
          <a:off x="14325111" y="1325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42149</xdr:rowOff>
    </xdr:from>
    <xdr:to>
      <xdr:col>19</xdr:col>
      <xdr:colOff>644525</xdr:colOff>
      <xdr:row>79</xdr:row>
      <xdr:rowOff>43524</xdr:rowOff>
    </xdr:to>
    <xdr:cxnSp macro="">
      <xdr:nvCxnSpPr>
        <xdr:cNvPr id="644" name="直線コネクタ 643"/>
        <xdr:cNvCxnSpPr/>
      </xdr:nvCxnSpPr>
      <xdr:spPr>
        <a:xfrm>
          <a:off x="12814300" y="13586699"/>
          <a:ext cx="889000" cy="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87044</xdr:rowOff>
    </xdr:from>
    <xdr:to>
      <xdr:col>20</xdr:col>
      <xdr:colOff>9525</xdr:colOff>
      <xdr:row>79</xdr:row>
      <xdr:rowOff>17194</xdr:rowOff>
    </xdr:to>
    <xdr:sp macro="" textlink="">
      <xdr:nvSpPr>
        <xdr:cNvPr id="645" name="フローチャート : 判断 644"/>
        <xdr:cNvSpPr/>
      </xdr:nvSpPr>
      <xdr:spPr>
        <a:xfrm>
          <a:off x="13652500" y="1346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33721</xdr:rowOff>
    </xdr:from>
    <xdr:ext cx="534377" cy="259045"/>
    <xdr:sp macro="" textlink="">
      <xdr:nvSpPr>
        <xdr:cNvPr id="646" name="テキスト ボックス 645"/>
        <xdr:cNvSpPr txBox="1"/>
      </xdr:nvSpPr>
      <xdr:spPr>
        <a:xfrm>
          <a:off x="13436111" y="1323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58626</xdr:rowOff>
    </xdr:from>
    <xdr:to>
      <xdr:col>18</xdr:col>
      <xdr:colOff>492125</xdr:colOff>
      <xdr:row>78</xdr:row>
      <xdr:rowOff>160226</xdr:rowOff>
    </xdr:to>
    <xdr:sp macro="" textlink="">
      <xdr:nvSpPr>
        <xdr:cNvPr id="647" name="フローチャート : 判断 646"/>
        <xdr:cNvSpPr/>
      </xdr:nvSpPr>
      <xdr:spPr>
        <a:xfrm>
          <a:off x="12763500" y="1343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5303</xdr:rowOff>
    </xdr:from>
    <xdr:ext cx="534377" cy="259045"/>
    <xdr:sp macro="" textlink="">
      <xdr:nvSpPr>
        <xdr:cNvPr id="648" name="テキスト ボックス 647"/>
        <xdr:cNvSpPr txBox="1"/>
      </xdr:nvSpPr>
      <xdr:spPr>
        <a:xfrm>
          <a:off x="12547111" y="1320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27,946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164567</xdr:rowOff>
    </xdr:from>
    <xdr:to>
      <xdr:col>23</xdr:col>
      <xdr:colOff>568325</xdr:colOff>
      <xdr:row>79</xdr:row>
      <xdr:rowOff>94717</xdr:rowOff>
    </xdr:to>
    <xdr:sp macro="" textlink="">
      <xdr:nvSpPr>
        <xdr:cNvPr id="654" name="円/楕円 653"/>
        <xdr:cNvSpPr/>
      </xdr:nvSpPr>
      <xdr:spPr>
        <a:xfrm>
          <a:off x="16268700" y="1353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97449</xdr:rowOff>
    </xdr:from>
    <xdr:ext cx="378565" cy="259045"/>
    <xdr:sp macro="" textlink="">
      <xdr:nvSpPr>
        <xdr:cNvPr id="655" name="災害復旧費該当値テキスト"/>
        <xdr:cNvSpPr txBox="1"/>
      </xdr:nvSpPr>
      <xdr:spPr>
        <a:xfrm>
          <a:off x="16370300" y="1347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162345</xdr:rowOff>
    </xdr:from>
    <xdr:to>
      <xdr:col>22</xdr:col>
      <xdr:colOff>415925</xdr:colOff>
      <xdr:row>79</xdr:row>
      <xdr:rowOff>92495</xdr:rowOff>
    </xdr:to>
    <xdr:sp macro="" textlink="">
      <xdr:nvSpPr>
        <xdr:cNvPr id="656" name="円/楕円 655"/>
        <xdr:cNvSpPr/>
      </xdr:nvSpPr>
      <xdr:spPr>
        <a:xfrm>
          <a:off x="15430500" y="135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83622</xdr:rowOff>
    </xdr:from>
    <xdr:ext cx="378565" cy="259045"/>
    <xdr:sp macro="" textlink="">
      <xdr:nvSpPr>
        <xdr:cNvPr id="657" name="テキスト ボックス 656"/>
        <xdr:cNvSpPr txBox="1"/>
      </xdr:nvSpPr>
      <xdr:spPr>
        <a:xfrm>
          <a:off x="15292017" y="13628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8" name="円/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9" name="テキスト ボックス 658"/>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164174</xdr:rowOff>
    </xdr:from>
    <xdr:to>
      <xdr:col>20</xdr:col>
      <xdr:colOff>9525</xdr:colOff>
      <xdr:row>79</xdr:row>
      <xdr:rowOff>94324</xdr:rowOff>
    </xdr:to>
    <xdr:sp macro="" textlink="">
      <xdr:nvSpPr>
        <xdr:cNvPr id="660" name="円/楕円 659"/>
        <xdr:cNvSpPr/>
      </xdr:nvSpPr>
      <xdr:spPr>
        <a:xfrm>
          <a:off x="13652500" y="1353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85451</xdr:rowOff>
    </xdr:from>
    <xdr:ext cx="378565" cy="259045"/>
    <xdr:sp macro="" textlink="">
      <xdr:nvSpPr>
        <xdr:cNvPr id="661" name="テキスト ボックス 660"/>
        <xdr:cNvSpPr txBox="1"/>
      </xdr:nvSpPr>
      <xdr:spPr>
        <a:xfrm>
          <a:off x="13514017" y="13630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162799</xdr:rowOff>
    </xdr:from>
    <xdr:to>
      <xdr:col>18</xdr:col>
      <xdr:colOff>492125</xdr:colOff>
      <xdr:row>79</xdr:row>
      <xdr:rowOff>92949</xdr:rowOff>
    </xdr:to>
    <xdr:sp macro="" textlink="">
      <xdr:nvSpPr>
        <xdr:cNvPr id="662" name="円/楕円 661"/>
        <xdr:cNvSpPr/>
      </xdr:nvSpPr>
      <xdr:spPr>
        <a:xfrm>
          <a:off x="12763500" y="1353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84076</xdr:rowOff>
    </xdr:from>
    <xdr:ext cx="378565" cy="259045"/>
    <xdr:sp macro="" textlink="">
      <xdr:nvSpPr>
        <xdr:cNvPr id="663" name="テキスト ボックス 662"/>
        <xdr:cNvSpPr txBox="1"/>
      </xdr:nvSpPr>
      <xdr:spPr>
        <a:xfrm>
          <a:off x="12625017" y="13628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164902</xdr:rowOff>
    </xdr:from>
    <xdr:to>
      <xdr:col>23</xdr:col>
      <xdr:colOff>516889</xdr:colOff>
      <xdr:row>98</xdr:row>
      <xdr:rowOff>131237</xdr:rowOff>
    </xdr:to>
    <xdr:cxnSp macro="">
      <xdr:nvCxnSpPr>
        <xdr:cNvPr id="685" name="直線コネクタ 684"/>
        <xdr:cNvCxnSpPr/>
      </xdr:nvCxnSpPr>
      <xdr:spPr>
        <a:xfrm flipV="1">
          <a:off x="16317595" y="15766852"/>
          <a:ext cx="1269" cy="116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135064</xdr:rowOff>
    </xdr:from>
    <xdr:ext cx="469744" cy="259045"/>
    <xdr:sp macro="" textlink="">
      <xdr:nvSpPr>
        <xdr:cNvPr id="686" name="公債費最小値テキスト"/>
        <xdr:cNvSpPr txBox="1"/>
      </xdr:nvSpPr>
      <xdr:spPr>
        <a:xfrm>
          <a:off x="16370300" y="169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98</xdr:row>
      <xdr:rowOff>131237</xdr:rowOff>
    </xdr:from>
    <xdr:to>
      <xdr:col>23</xdr:col>
      <xdr:colOff>606425</xdr:colOff>
      <xdr:row>98</xdr:row>
      <xdr:rowOff>131237</xdr:rowOff>
    </xdr:to>
    <xdr:cxnSp macro="">
      <xdr:nvCxnSpPr>
        <xdr:cNvPr id="687" name="直線コネクタ 686"/>
        <xdr:cNvCxnSpPr/>
      </xdr:nvCxnSpPr>
      <xdr:spPr>
        <a:xfrm>
          <a:off x="16230600" y="16933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111579</xdr:rowOff>
    </xdr:from>
    <xdr:ext cx="599010" cy="259045"/>
    <xdr:sp macro="" textlink="">
      <xdr:nvSpPr>
        <xdr:cNvPr id="688" name="公債費最大値テキスト"/>
        <xdr:cNvSpPr txBox="1"/>
      </xdr:nvSpPr>
      <xdr:spPr>
        <a:xfrm>
          <a:off x="16370300" y="1554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91</xdr:row>
      <xdr:rowOff>164902</xdr:rowOff>
    </xdr:from>
    <xdr:to>
      <xdr:col>23</xdr:col>
      <xdr:colOff>606425</xdr:colOff>
      <xdr:row>91</xdr:row>
      <xdr:rowOff>164902</xdr:rowOff>
    </xdr:to>
    <xdr:cxnSp macro="">
      <xdr:nvCxnSpPr>
        <xdr:cNvPr id="689" name="直線コネクタ 688"/>
        <xdr:cNvCxnSpPr/>
      </xdr:nvCxnSpPr>
      <xdr:spPr>
        <a:xfrm>
          <a:off x="16230600" y="1576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31065</xdr:rowOff>
    </xdr:from>
    <xdr:to>
      <xdr:col>23</xdr:col>
      <xdr:colOff>517525</xdr:colOff>
      <xdr:row>97</xdr:row>
      <xdr:rowOff>81341</xdr:rowOff>
    </xdr:to>
    <xdr:cxnSp macro="">
      <xdr:nvCxnSpPr>
        <xdr:cNvPr id="690" name="直線コネクタ 689"/>
        <xdr:cNvCxnSpPr/>
      </xdr:nvCxnSpPr>
      <xdr:spPr>
        <a:xfrm flipV="1">
          <a:off x="15481300" y="16661715"/>
          <a:ext cx="838200" cy="5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153863</xdr:rowOff>
    </xdr:from>
    <xdr:ext cx="599010" cy="259045"/>
    <xdr:sp macro="" textlink="">
      <xdr:nvSpPr>
        <xdr:cNvPr id="691" name="公債費平均値テキスト"/>
        <xdr:cNvSpPr txBox="1"/>
      </xdr:nvSpPr>
      <xdr:spPr>
        <a:xfrm>
          <a:off x="16370300" y="1661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3986</xdr:rowOff>
    </xdr:from>
    <xdr:to>
      <xdr:col>23</xdr:col>
      <xdr:colOff>568325</xdr:colOff>
      <xdr:row>97</xdr:row>
      <xdr:rowOff>105586</xdr:rowOff>
    </xdr:to>
    <xdr:sp macro="" textlink="">
      <xdr:nvSpPr>
        <xdr:cNvPr id="692" name="フローチャート : 判断 691"/>
        <xdr:cNvSpPr/>
      </xdr:nvSpPr>
      <xdr:spPr>
        <a:xfrm>
          <a:off x="16268700" y="1663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47582</xdr:rowOff>
    </xdr:from>
    <xdr:to>
      <xdr:col>22</xdr:col>
      <xdr:colOff>365125</xdr:colOff>
      <xdr:row>97</xdr:row>
      <xdr:rowOff>81341</xdr:rowOff>
    </xdr:to>
    <xdr:cxnSp macro="">
      <xdr:nvCxnSpPr>
        <xdr:cNvPr id="693" name="直線コネクタ 692"/>
        <xdr:cNvCxnSpPr/>
      </xdr:nvCxnSpPr>
      <xdr:spPr>
        <a:xfrm>
          <a:off x="14592300" y="16678232"/>
          <a:ext cx="889000" cy="3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166249</xdr:rowOff>
    </xdr:from>
    <xdr:to>
      <xdr:col>22</xdr:col>
      <xdr:colOff>415925</xdr:colOff>
      <xdr:row>97</xdr:row>
      <xdr:rowOff>96399</xdr:rowOff>
    </xdr:to>
    <xdr:sp macro="" textlink="">
      <xdr:nvSpPr>
        <xdr:cNvPr id="694" name="フローチャート : 判断 693"/>
        <xdr:cNvSpPr/>
      </xdr:nvSpPr>
      <xdr:spPr>
        <a:xfrm>
          <a:off x="15430500" y="1662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112926</xdr:rowOff>
    </xdr:from>
    <xdr:ext cx="599010" cy="259045"/>
    <xdr:sp macro="" textlink="">
      <xdr:nvSpPr>
        <xdr:cNvPr id="695" name="テキスト ボックス 694"/>
        <xdr:cNvSpPr txBox="1"/>
      </xdr:nvSpPr>
      <xdr:spPr>
        <a:xfrm>
          <a:off x="15181794" y="16400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47582</xdr:rowOff>
    </xdr:from>
    <xdr:to>
      <xdr:col>21</xdr:col>
      <xdr:colOff>161925</xdr:colOff>
      <xdr:row>97</xdr:row>
      <xdr:rowOff>51774</xdr:rowOff>
    </xdr:to>
    <xdr:cxnSp macro="">
      <xdr:nvCxnSpPr>
        <xdr:cNvPr id="696" name="直線コネクタ 695"/>
        <xdr:cNvCxnSpPr/>
      </xdr:nvCxnSpPr>
      <xdr:spPr>
        <a:xfrm flipV="1">
          <a:off x="13703300" y="16678232"/>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148233</xdr:rowOff>
    </xdr:from>
    <xdr:to>
      <xdr:col>21</xdr:col>
      <xdr:colOff>212725</xdr:colOff>
      <xdr:row>97</xdr:row>
      <xdr:rowOff>78383</xdr:rowOff>
    </xdr:to>
    <xdr:sp macro="" textlink="">
      <xdr:nvSpPr>
        <xdr:cNvPr id="697" name="フローチャート : 判断 696"/>
        <xdr:cNvSpPr/>
      </xdr:nvSpPr>
      <xdr:spPr>
        <a:xfrm>
          <a:off x="14541500" y="1660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94910</xdr:rowOff>
    </xdr:from>
    <xdr:ext cx="599010" cy="259045"/>
    <xdr:sp macro="" textlink="">
      <xdr:nvSpPr>
        <xdr:cNvPr id="698" name="テキスト ボックス 697"/>
        <xdr:cNvSpPr txBox="1"/>
      </xdr:nvSpPr>
      <xdr:spPr>
        <a:xfrm>
          <a:off x="14292794" y="163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51774</xdr:rowOff>
    </xdr:from>
    <xdr:to>
      <xdr:col>19</xdr:col>
      <xdr:colOff>644525</xdr:colOff>
      <xdr:row>97</xdr:row>
      <xdr:rowOff>64263</xdr:rowOff>
    </xdr:to>
    <xdr:cxnSp macro="">
      <xdr:nvCxnSpPr>
        <xdr:cNvPr id="699" name="直線コネクタ 698"/>
        <xdr:cNvCxnSpPr/>
      </xdr:nvCxnSpPr>
      <xdr:spPr>
        <a:xfrm flipV="1">
          <a:off x="12814300" y="16682424"/>
          <a:ext cx="889000" cy="1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143213</xdr:rowOff>
    </xdr:from>
    <xdr:to>
      <xdr:col>20</xdr:col>
      <xdr:colOff>9525</xdr:colOff>
      <xdr:row>97</xdr:row>
      <xdr:rowOff>73363</xdr:rowOff>
    </xdr:to>
    <xdr:sp macro="" textlink="">
      <xdr:nvSpPr>
        <xdr:cNvPr id="700" name="フローチャート : 判断 699"/>
        <xdr:cNvSpPr/>
      </xdr:nvSpPr>
      <xdr:spPr>
        <a:xfrm>
          <a:off x="13652500" y="166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89890</xdr:rowOff>
    </xdr:from>
    <xdr:ext cx="599010" cy="259045"/>
    <xdr:sp macro="" textlink="">
      <xdr:nvSpPr>
        <xdr:cNvPr id="701" name="テキスト ボックス 700"/>
        <xdr:cNvSpPr txBox="1"/>
      </xdr:nvSpPr>
      <xdr:spPr>
        <a:xfrm>
          <a:off x="13403794" y="1637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136754</xdr:rowOff>
    </xdr:from>
    <xdr:to>
      <xdr:col>18</xdr:col>
      <xdr:colOff>492125</xdr:colOff>
      <xdr:row>97</xdr:row>
      <xdr:rowOff>66904</xdr:rowOff>
    </xdr:to>
    <xdr:sp macro="" textlink="">
      <xdr:nvSpPr>
        <xdr:cNvPr id="702" name="フローチャート : 判断 701"/>
        <xdr:cNvSpPr/>
      </xdr:nvSpPr>
      <xdr:spPr>
        <a:xfrm>
          <a:off x="12763500" y="1659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83431</xdr:rowOff>
    </xdr:from>
    <xdr:ext cx="599010" cy="259045"/>
    <xdr:sp macro="" textlink="">
      <xdr:nvSpPr>
        <xdr:cNvPr id="703" name="テキスト ボックス 702"/>
        <xdr:cNvSpPr txBox="1"/>
      </xdr:nvSpPr>
      <xdr:spPr>
        <a:xfrm>
          <a:off x="12514794" y="16371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129,066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151715</xdr:rowOff>
    </xdr:from>
    <xdr:to>
      <xdr:col>23</xdr:col>
      <xdr:colOff>568325</xdr:colOff>
      <xdr:row>97</xdr:row>
      <xdr:rowOff>81865</xdr:rowOff>
    </xdr:to>
    <xdr:sp macro="" textlink="">
      <xdr:nvSpPr>
        <xdr:cNvPr id="709" name="円/楕円 708"/>
        <xdr:cNvSpPr/>
      </xdr:nvSpPr>
      <xdr:spPr>
        <a:xfrm>
          <a:off x="16268700" y="1661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3142</xdr:rowOff>
    </xdr:from>
    <xdr:ext cx="599010" cy="259045"/>
    <xdr:sp macro="" textlink="">
      <xdr:nvSpPr>
        <xdr:cNvPr id="710" name="公債費該当値テキスト"/>
        <xdr:cNvSpPr txBox="1"/>
      </xdr:nvSpPr>
      <xdr:spPr>
        <a:xfrm>
          <a:off x="16370300" y="16462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122,522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30541</xdr:rowOff>
    </xdr:from>
    <xdr:to>
      <xdr:col>22</xdr:col>
      <xdr:colOff>415925</xdr:colOff>
      <xdr:row>97</xdr:row>
      <xdr:rowOff>132141</xdr:rowOff>
    </xdr:to>
    <xdr:sp macro="" textlink="">
      <xdr:nvSpPr>
        <xdr:cNvPr id="711" name="円/楕円 710"/>
        <xdr:cNvSpPr/>
      </xdr:nvSpPr>
      <xdr:spPr>
        <a:xfrm>
          <a:off x="15430500" y="1666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123268</xdr:rowOff>
    </xdr:from>
    <xdr:ext cx="599010" cy="259045"/>
    <xdr:sp macro="" textlink="">
      <xdr:nvSpPr>
        <xdr:cNvPr id="712" name="テキスト ボックス 711"/>
        <xdr:cNvSpPr txBox="1"/>
      </xdr:nvSpPr>
      <xdr:spPr>
        <a:xfrm>
          <a:off x="15181794" y="1675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100,529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168232</xdr:rowOff>
    </xdr:from>
    <xdr:to>
      <xdr:col>21</xdr:col>
      <xdr:colOff>212725</xdr:colOff>
      <xdr:row>97</xdr:row>
      <xdr:rowOff>98382</xdr:rowOff>
    </xdr:to>
    <xdr:sp macro="" textlink="">
      <xdr:nvSpPr>
        <xdr:cNvPr id="713" name="円/楕円 712"/>
        <xdr:cNvSpPr/>
      </xdr:nvSpPr>
      <xdr:spPr>
        <a:xfrm>
          <a:off x="14541500" y="1662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89509</xdr:rowOff>
    </xdr:from>
    <xdr:ext cx="599010" cy="259045"/>
    <xdr:sp macro="" textlink="">
      <xdr:nvSpPr>
        <xdr:cNvPr id="714" name="テキスト ボックス 713"/>
        <xdr:cNvSpPr txBox="1"/>
      </xdr:nvSpPr>
      <xdr:spPr>
        <a:xfrm>
          <a:off x="14292794" y="16720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115,297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974</xdr:rowOff>
    </xdr:from>
    <xdr:to>
      <xdr:col>20</xdr:col>
      <xdr:colOff>9525</xdr:colOff>
      <xdr:row>97</xdr:row>
      <xdr:rowOff>102574</xdr:rowOff>
    </xdr:to>
    <xdr:sp macro="" textlink="">
      <xdr:nvSpPr>
        <xdr:cNvPr id="715" name="円/楕円 714"/>
        <xdr:cNvSpPr/>
      </xdr:nvSpPr>
      <xdr:spPr>
        <a:xfrm>
          <a:off x="13652500" y="1663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93701</xdr:rowOff>
    </xdr:from>
    <xdr:ext cx="599010" cy="259045"/>
    <xdr:sp macro="" textlink="">
      <xdr:nvSpPr>
        <xdr:cNvPr id="716" name="テキスト ボックス 715"/>
        <xdr:cNvSpPr txBox="1"/>
      </xdr:nvSpPr>
      <xdr:spPr>
        <a:xfrm>
          <a:off x="13403794" y="1672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113,463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13463</xdr:rowOff>
    </xdr:from>
    <xdr:to>
      <xdr:col>18</xdr:col>
      <xdr:colOff>492125</xdr:colOff>
      <xdr:row>97</xdr:row>
      <xdr:rowOff>115063</xdr:rowOff>
    </xdr:to>
    <xdr:sp macro="" textlink="">
      <xdr:nvSpPr>
        <xdr:cNvPr id="717" name="円/楕円 716"/>
        <xdr:cNvSpPr/>
      </xdr:nvSpPr>
      <xdr:spPr>
        <a:xfrm>
          <a:off x="12763500" y="1664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106190</xdr:rowOff>
    </xdr:from>
    <xdr:ext cx="599010" cy="259045"/>
    <xdr:sp macro="" textlink="">
      <xdr:nvSpPr>
        <xdr:cNvPr id="718" name="テキスト ボックス 717"/>
        <xdr:cNvSpPr txBox="1"/>
      </xdr:nvSpPr>
      <xdr:spPr>
        <a:xfrm>
          <a:off x="12514794" y="1673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45974</xdr:rowOff>
    </xdr:from>
    <xdr:to>
      <xdr:col>32</xdr:col>
      <xdr:colOff>186689</xdr:colOff>
      <xdr:row>39</xdr:row>
      <xdr:rowOff>44450</xdr:rowOff>
    </xdr:to>
    <xdr:cxnSp macro="">
      <xdr:nvCxnSpPr>
        <xdr:cNvPr id="742" name="直線コネクタ 741"/>
        <xdr:cNvCxnSpPr/>
      </xdr:nvCxnSpPr>
      <xdr:spPr>
        <a:xfrm flipV="1">
          <a:off x="22159595" y="5189474"/>
          <a:ext cx="1269" cy="1541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164101</xdr:rowOff>
    </xdr:from>
    <xdr:ext cx="469744" cy="259045"/>
    <xdr:sp macro="" textlink="">
      <xdr:nvSpPr>
        <xdr:cNvPr id="745" name="諸支出金最大値テキスト"/>
        <xdr:cNvSpPr txBox="1"/>
      </xdr:nvSpPr>
      <xdr:spPr>
        <a:xfrm>
          <a:off x="22212300" y="496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4,046</a:t>
          </a:r>
          <a:endParaRPr kumimoji="1" lang="ja-JP" altLang="en-US" sz="1000" b="1">
            <a:latin typeface="ＭＳ Ｐゴシック"/>
          </a:endParaRPr>
        </a:p>
      </xdr:txBody>
    </xdr:sp>
    <xdr:clientData/>
  </xdr:oneCellAnchor>
  <xdr:twoCellAnchor>
    <xdr:from>
      <xdr:col>32</xdr:col>
      <xdr:colOff>98425</xdr:colOff>
      <xdr:row>30</xdr:row>
      <xdr:rowOff>45974</xdr:rowOff>
    </xdr:from>
    <xdr:to>
      <xdr:col>32</xdr:col>
      <xdr:colOff>276225</xdr:colOff>
      <xdr:row>30</xdr:row>
      <xdr:rowOff>45974</xdr:rowOff>
    </xdr:to>
    <xdr:cxnSp macro="">
      <xdr:nvCxnSpPr>
        <xdr:cNvPr id="746" name="直線コネクタ 745"/>
        <xdr:cNvCxnSpPr/>
      </xdr:nvCxnSpPr>
      <xdr:spPr>
        <a:xfrm>
          <a:off x="22072600" y="518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131208</xdr:rowOff>
    </xdr:from>
    <xdr:ext cx="378565" cy="259045"/>
    <xdr:sp macro="" textlink="">
      <xdr:nvSpPr>
        <xdr:cNvPr id="748" name="諸支出金平均値テキスト"/>
        <xdr:cNvSpPr txBox="1"/>
      </xdr:nvSpPr>
      <xdr:spPr>
        <a:xfrm>
          <a:off x="22212300" y="64748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108331</xdr:rowOff>
    </xdr:from>
    <xdr:to>
      <xdr:col>32</xdr:col>
      <xdr:colOff>238125</xdr:colOff>
      <xdr:row>39</xdr:row>
      <xdr:rowOff>38481</xdr:rowOff>
    </xdr:to>
    <xdr:sp macro="" textlink="">
      <xdr:nvSpPr>
        <xdr:cNvPr id="749" name="フローチャート : 判断 748"/>
        <xdr:cNvSpPr/>
      </xdr:nvSpPr>
      <xdr:spPr>
        <a:xfrm>
          <a:off x="221107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109474</xdr:rowOff>
    </xdr:from>
    <xdr:to>
      <xdr:col>31</xdr:col>
      <xdr:colOff>85725</xdr:colOff>
      <xdr:row>39</xdr:row>
      <xdr:rowOff>39624</xdr:rowOff>
    </xdr:to>
    <xdr:sp macro="" textlink="">
      <xdr:nvSpPr>
        <xdr:cNvPr id="751" name="フローチャート : 判断 750"/>
        <xdr:cNvSpPr/>
      </xdr:nvSpPr>
      <xdr:spPr>
        <a:xfrm>
          <a:off x="21272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56151</xdr:rowOff>
    </xdr:from>
    <xdr:ext cx="378565" cy="259045"/>
    <xdr:sp macro="" textlink="">
      <xdr:nvSpPr>
        <xdr:cNvPr id="752" name="テキスト ボックス 751"/>
        <xdr:cNvSpPr txBox="1"/>
      </xdr:nvSpPr>
      <xdr:spPr>
        <a:xfrm>
          <a:off x="21134017" y="6399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94615</xdr:rowOff>
    </xdr:from>
    <xdr:to>
      <xdr:col>29</xdr:col>
      <xdr:colOff>568325</xdr:colOff>
      <xdr:row>38</xdr:row>
      <xdr:rowOff>24765</xdr:rowOff>
    </xdr:to>
    <xdr:sp macro="" textlink="">
      <xdr:nvSpPr>
        <xdr:cNvPr id="754" name="フローチャート : 判断 753"/>
        <xdr:cNvSpPr/>
      </xdr:nvSpPr>
      <xdr:spPr>
        <a:xfrm>
          <a:off x="20383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41292</xdr:rowOff>
    </xdr:from>
    <xdr:ext cx="378565" cy="259045"/>
    <xdr:sp macro="" textlink="">
      <xdr:nvSpPr>
        <xdr:cNvPr id="755" name="テキスト ボックス 754"/>
        <xdr:cNvSpPr txBox="1"/>
      </xdr:nvSpPr>
      <xdr:spPr>
        <a:xfrm>
          <a:off x="20245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88519</xdr:rowOff>
    </xdr:from>
    <xdr:to>
      <xdr:col>28</xdr:col>
      <xdr:colOff>365125</xdr:colOff>
      <xdr:row>39</xdr:row>
      <xdr:rowOff>18669</xdr:rowOff>
    </xdr:to>
    <xdr:sp macro="" textlink="">
      <xdr:nvSpPr>
        <xdr:cNvPr id="757" name="フローチャート : 判断 756"/>
        <xdr:cNvSpPr/>
      </xdr:nvSpPr>
      <xdr:spPr>
        <a:xfrm>
          <a:off x="19494500" y="660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35196</xdr:rowOff>
    </xdr:from>
    <xdr:ext cx="378565" cy="259045"/>
    <xdr:sp macro="" textlink="">
      <xdr:nvSpPr>
        <xdr:cNvPr id="758" name="テキスト ボックス 757"/>
        <xdr:cNvSpPr txBox="1"/>
      </xdr:nvSpPr>
      <xdr:spPr>
        <a:xfrm>
          <a:off x="19356017" y="637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60325</xdr:rowOff>
    </xdr:from>
    <xdr:to>
      <xdr:col>27</xdr:col>
      <xdr:colOff>161925</xdr:colOff>
      <xdr:row>38</xdr:row>
      <xdr:rowOff>161925</xdr:rowOff>
    </xdr:to>
    <xdr:sp macro="" textlink="">
      <xdr:nvSpPr>
        <xdr:cNvPr id="759" name="フローチャート : 判断 758"/>
        <xdr:cNvSpPr/>
      </xdr:nvSpPr>
      <xdr:spPr>
        <a:xfrm>
          <a:off x="18605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7002</xdr:rowOff>
    </xdr:from>
    <xdr:ext cx="378565" cy="259045"/>
    <xdr:sp macro="" textlink="">
      <xdr:nvSpPr>
        <xdr:cNvPr id="760" name="テキスト ボックス 759"/>
        <xdr:cNvSpPr txBox="1"/>
      </xdr:nvSpPr>
      <xdr:spPr>
        <a:xfrm>
          <a:off x="18467017" y="6350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86758</xdr:rowOff>
    </xdr:from>
    <xdr:ext cx="249299" cy="259045"/>
    <xdr:sp macro="" textlink="">
      <xdr:nvSpPr>
        <xdr:cNvPr id="767" name="諸支出金該当値テキスト"/>
        <xdr:cNvSpPr txBox="1"/>
      </xdr:nvSpPr>
      <xdr:spPr>
        <a:xfrm>
          <a:off x="22212300" y="660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6" name="直線コネクタ 78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7" name="テキスト ボックス 78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8" name="直線コネクタ 78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89" name="テキスト ボックス 788"/>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0" name="直線コネクタ 78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111777</xdr:rowOff>
    </xdr:from>
    <xdr:ext cx="467179" cy="259045"/>
    <xdr:sp macro="" textlink="">
      <xdr:nvSpPr>
        <xdr:cNvPr id="791" name="テキスト ボックス 790"/>
        <xdr:cNvSpPr txBox="1"/>
      </xdr:nvSpPr>
      <xdr:spPr>
        <a:xfrm>
          <a:off x="17820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2" name="直線コネクタ 79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49</xdr:row>
      <xdr:rowOff>168927</xdr:rowOff>
    </xdr:from>
    <xdr:ext cx="467179" cy="259045"/>
    <xdr:sp macro="" textlink="">
      <xdr:nvSpPr>
        <xdr:cNvPr id="793" name="テキスト ボックス 792"/>
        <xdr:cNvSpPr txBox="1"/>
      </xdr:nvSpPr>
      <xdr:spPr>
        <a:xfrm>
          <a:off x="17820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95" name="テキスト ボックス 794"/>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7" name="直線コネクタ 796"/>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8"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0"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2" name="直線コネクタ 80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3"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フローチャート : 判断 803"/>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5" name="直線コネクタ 80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6" name="フローチャート : 判断 805"/>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8" name="直線コネクタ 80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9" name="フローチャート : 判断 808"/>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0" name="テキスト ボックス 809"/>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1" name="直線コネクタ 81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2" name="フローチャート : 判断 811"/>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3" name="テキスト ボックス 812"/>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99873</xdr:rowOff>
    </xdr:from>
    <xdr:to>
      <xdr:col>27</xdr:col>
      <xdr:colOff>161925</xdr:colOff>
      <xdr:row>51</xdr:row>
      <xdr:rowOff>30023</xdr:rowOff>
    </xdr:to>
    <xdr:sp macro="" textlink="">
      <xdr:nvSpPr>
        <xdr:cNvPr id="814" name="フローチャート : 判断 813"/>
        <xdr:cNvSpPr/>
      </xdr:nvSpPr>
      <xdr:spPr>
        <a:xfrm>
          <a:off x="18605500" y="86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49</xdr:row>
      <xdr:rowOff>46550</xdr:rowOff>
    </xdr:from>
    <xdr:ext cx="469744" cy="259045"/>
    <xdr:sp macro="" textlink="">
      <xdr:nvSpPr>
        <xdr:cNvPr id="815" name="テキスト ボックス 814"/>
        <xdr:cNvSpPr txBox="1"/>
      </xdr:nvSpPr>
      <xdr:spPr>
        <a:xfrm>
          <a:off x="18421427" y="844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1" name="円/楕円 82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2"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3" name="円/楕円 82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4" name="テキスト ボックス 823"/>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5" name="円/楕円 82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6" name="テキスト ボックス 825"/>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7" name="円/楕円 82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8" name="テキスト ボックス 827"/>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9" name="円/楕円 82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0" name="テキスト ボックス 829"/>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住民一人当たりのコストを見た場合、特徴的なものとして土木費が住民一人当たり</a:t>
          </a:r>
          <a:r>
            <a:rPr kumimoji="1" lang="en-US" altLang="ja-JP" sz="1300">
              <a:solidFill>
                <a:sysClr val="windowText" lastClr="000000"/>
              </a:solidFill>
              <a:latin typeface="ＭＳ Ｐゴシック"/>
            </a:rPr>
            <a:t>685,060</a:t>
          </a:r>
          <a:r>
            <a:rPr kumimoji="1" lang="ja-JP" altLang="en-US" sz="1300">
              <a:solidFill>
                <a:sysClr val="windowText" lastClr="000000"/>
              </a:solidFill>
              <a:latin typeface="ＭＳ Ｐゴシック"/>
            </a:rPr>
            <a:t>円となっており、類似団体と比較して一人当たりコストが</a:t>
          </a:r>
          <a:r>
            <a:rPr kumimoji="1" lang="en-US" altLang="ja-JP" sz="1300">
              <a:solidFill>
                <a:sysClr val="windowText" lastClr="000000"/>
              </a:solidFill>
              <a:latin typeface="ＭＳ Ｐゴシック"/>
            </a:rPr>
            <a:t>545,004</a:t>
          </a:r>
          <a:r>
            <a:rPr kumimoji="1" lang="ja-JP" altLang="en-US" sz="1300">
              <a:solidFill>
                <a:sysClr val="windowText" lastClr="000000"/>
              </a:solidFill>
              <a:latin typeface="ＭＳ Ｐゴシック"/>
            </a:rPr>
            <a:t>円と大幅に高い状況となっている。</a:t>
          </a:r>
        </a:p>
        <a:p>
          <a:r>
            <a:rPr kumimoji="1" lang="ja-JP" altLang="en-US" sz="1300">
              <a:solidFill>
                <a:sysClr val="windowText" lastClr="000000"/>
              </a:solidFill>
              <a:latin typeface="ＭＳ Ｐゴシック"/>
            </a:rPr>
            <a:t>　これは、近年整備したふれあいセンター建設事業による増加等によるものであり、普通建設事業費を前年度決算と比較すると</a:t>
          </a:r>
          <a:r>
            <a:rPr kumimoji="1" lang="en-US" altLang="ja-JP" sz="1300">
              <a:solidFill>
                <a:sysClr val="windowText" lastClr="000000"/>
              </a:solidFill>
              <a:latin typeface="ＭＳ Ｐゴシック"/>
            </a:rPr>
            <a:t>70.4</a:t>
          </a:r>
          <a:r>
            <a:rPr kumimoji="1" lang="ja-JP" altLang="en-US" sz="1300">
              <a:solidFill>
                <a:sysClr val="windowText" lastClr="000000"/>
              </a:solidFill>
              <a:latin typeface="ＭＳ Ｐゴシック"/>
            </a:rPr>
            <a:t>％増となっている。</a:t>
          </a:r>
        </a:p>
        <a:p>
          <a:r>
            <a:rPr kumimoji="1" lang="ja-JP" altLang="en-US" sz="1300">
              <a:solidFill>
                <a:sysClr val="windowText" lastClr="000000"/>
              </a:solidFill>
              <a:latin typeface="ＭＳ Ｐゴシック"/>
            </a:rPr>
            <a:t>　また、教育費についても類似団体と比較して</a:t>
          </a:r>
          <a:r>
            <a:rPr kumimoji="1" lang="en-US" altLang="ja-JP" sz="1300">
              <a:solidFill>
                <a:sysClr val="windowText" lastClr="000000"/>
              </a:solidFill>
              <a:latin typeface="ＭＳ Ｐゴシック"/>
            </a:rPr>
            <a:t>91,518</a:t>
          </a:r>
          <a:r>
            <a:rPr kumimoji="1" lang="ja-JP" altLang="en-US" sz="1300">
              <a:solidFill>
                <a:sysClr val="windowText" lastClr="000000"/>
              </a:solidFill>
              <a:latin typeface="ＭＳ Ｐゴシック"/>
            </a:rPr>
            <a:t>円高い状況にあるが、これは町振興計画に掲げる「次の世代をはぐくむまちづくり」のもと教育環境の充実と振興をはかっており、建設事業費等が増高しているためである。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福島県磐梯町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22</a:t>
          </a:r>
          <a:r>
            <a:rPr kumimoji="1" lang="ja-JP" altLang="ja-JP" sz="1200">
              <a:solidFill>
                <a:schemeClr val="dk1"/>
              </a:solidFill>
              <a:effectLst/>
              <a:latin typeface="+mn-lt"/>
              <a:ea typeface="+mn-ea"/>
              <a:cs typeface="+mn-cs"/>
            </a:rPr>
            <a:t>年度以降、普通地方交付税が増加傾向にあるため、実質単年度収支と財政調整基金残高が増加してきたが、平成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年度は、普通交付税の予想を上回る伸び等により実質単年度収支はプラスに転じたものの、</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27</a:t>
          </a:r>
          <a:r>
            <a:rPr kumimoji="1" lang="ja-JP" altLang="en-US" sz="1200">
              <a:solidFill>
                <a:schemeClr val="dk1"/>
              </a:solidFill>
              <a:effectLst/>
              <a:latin typeface="+mn-lt"/>
              <a:ea typeface="+mn-ea"/>
              <a:cs typeface="+mn-cs"/>
            </a:rPr>
            <a:t>年度は、翌年度への繰越額が増えた等により実質単年度収支が減少し、公債費や単独普通建設事業費の増加により財政調整基金を取り崩し財源に充てる財政運営を迫られため財政調整基金残高も減少する結果となった。</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公債費等増加傾向は今後も続くことになるので、他の経費の削減に努めて健全な財政運営に努めなけらばならない。</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福島県磐梯町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黒字であり、一般会計等以外の会計でも赤字はなく、その構成についても大きな変動はない。しかし、事業会計、公営企業会計とも、独立した会計の中で運営ができるよう、受益者負担の適正な見直しを図るなど、計画的な財政運営を行わ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6095761</v>
      </c>
      <c r="BO4" s="409"/>
      <c r="BP4" s="409"/>
      <c r="BQ4" s="409"/>
      <c r="BR4" s="409"/>
      <c r="BS4" s="409"/>
      <c r="BT4" s="409"/>
      <c r="BU4" s="410"/>
      <c r="BV4" s="408">
        <v>4576066</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8.6999999999999993</v>
      </c>
      <c r="CU4" s="586"/>
      <c r="CV4" s="586"/>
      <c r="CW4" s="586"/>
      <c r="CX4" s="586"/>
      <c r="CY4" s="586"/>
      <c r="CZ4" s="586"/>
      <c r="DA4" s="587"/>
      <c r="DB4" s="585">
        <v>9.6999999999999993</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5865753</v>
      </c>
      <c r="BO5" s="414"/>
      <c r="BP5" s="414"/>
      <c r="BQ5" s="414"/>
      <c r="BR5" s="414"/>
      <c r="BS5" s="414"/>
      <c r="BT5" s="414"/>
      <c r="BU5" s="415"/>
      <c r="BV5" s="413">
        <v>4350260</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89.6</v>
      </c>
      <c r="CU5" s="384"/>
      <c r="CV5" s="384"/>
      <c r="CW5" s="384"/>
      <c r="CX5" s="384"/>
      <c r="CY5" s="384"/>
      <c r="CZ5" s="384"/>
      <c r="DA5" s="385"/>
      <c r="DB5" s="383">
        <v>94.1</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230008</v>
      </c>
      <c r="BO6" s="414"/>
      <c r="BP6" s="414"/>
      <c r="BQ6" s="414"/>
      <c r="BR6" s="414"/>
      <c r="BS6" s="414"/>
      <c r="BT6" s="414"/>
      <c r="BU6" s="415"/>
      <c r="BV6" s="413">
        <v>225806</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94.8</v>
      </c>
      <c r="CU6" s="560"/>
      <c r="CV6" s="560"/>
      <c r="CW6" s="560"/>
      <c r="CX6" s="560"/>
      <c r="CY6" s="560"/>
      <c r="CZ6" s="560"/>
      <c r="DA6" s="561"/>
      <c r="DB6" s="559">
        <v>100.2</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39272</v>
      </c>
      <c r="BO7" s="414"/>
      <c r="BP7" s="414"/>
      <c r="BQ7" s="414"/>
      <c r="BR7" s="414"/>
      <c r="BS7" s="414"/>
      <c r="BT7" s="414"/>
      <c r="BU7" s="415"/>
      <c r="BV7" s="413">
        <v>28371</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2180708</v>
      </c>
      <c r="CU7" s="414"/>
      <c r="CV7" s="414"/>
      <c r="CW7" s="414"/>
      <c r="CX7" s="414"/>
      <c r="CY7" s="414"/>
      <c r="CZ7" s="414"/>
      <c r="DA7" s="415"/>
      <c r="DB7" s="413">
        <v>2045747</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190736</v>
      </c>
      <c r="BO8" s="414"/>
      <c r="BP8" s="414"/>
      <c r="BQ8" s="414"/>
      <c r="BR8" s="414"/>
      <c r="BS8" s="414"/>
      <c r="BT8" s="414"/>
      <c r="BU8" s="415"/>
      <c r="BV8" s="413">
        <v>197435</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0.28999999999999998</v>
      </c>
      <c r="CU8" s="523"/>
      <c r="CV8" s="523"/>
      <c r="CW8" s="523"/>
      <c r="CX8" s="523"/>
      <c r="CY8" s="523"/>
      <c r="CZ8" s="523"/>
      <c r="DA8" s="524"/>
      <c r="DB8" s="522">
        <v>0.3</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3579</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-6699</v>
      </c>
      <c r="BO9" s="414"/>
      <c r="BP9" s="414"/>
      <c r="BQ9" s="414"/>
      <c r="BR9" s="414"/>
      <c r="BS9" s="414"/>
      <c r="BT9" s="414"/>
      <c r="BU9" s="415"/>
      <c r="BV9" s="413">
        <v>14897</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14.6</v>
      </c>
      <c r="CU9" s="384"/>
      <c r="CV9" s="384"/>
      <c r="CW9" s="384"/>
      <c r="CX9" s="384"/>
      <c r="CY9" s="384"/>
      <c r="CZ9" s="384"/>
      <c r="DA9" s="385"/>
      <c r="DB9" s="383">
        <v>11.7</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3761</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350546</v>
      </c>
      <c r="BO10" s="414"/>
      <c r="BP10" s="414"/>
      <c r="BQ10" s="414"/>
      <c r="BR10" s="414"/>
      <c r="BS10" s="414"/>
      <c r="BT10" s="414"/>
      <c r="BU10" s="415"/>
      <c r="BV10" s="413">
        <v>408943</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3627</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360819</v>
      </c>
      <c r="BO12" s="414"/>
      <c r="BP12" s="414"/>
      <c r="BQ12" s="414"/>
      <c r="BR12" s="414"/>
      <c r="BS12" s="414"/>
      <c r="BT12" s="414"/>
      <c r="BU12" s="415"/>
      <c r="BV12" s="413">
        <v>416200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3618</v>
      </c>
      <c r="S13" s="515"/>
      <c r="T13" s="515"/>
      <c r="U13" s="515"/>
      <c r="V13" s="516"/>
      <c r="W13" s="502" t="s">
        <v>120</v>
      </c>
      <c r="X13" s="426"/>
      <c r="Y13" s="426"/>
      <c r="Z13" s="426"/>
      <c r="AA13" s="426"/>
      <c r="AB13" s="427"/>
      <c r="AC13" s="389">
        <v>308</v>
      </c>
      <c r="AD13" s="390"/>
      <c r="AE13" s="390"/>
      <c r="AF13" s="390"/>
      <c r="AG13" s="391"/>
      <c r="AH13" s="389">
        <v>358</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-16972</v>
      </c>
      <c r="BO13" s="414"/>
      <c r="BP13" s="414"/>
      <c r="BQ13" s="414"/>
      <c r="BR13" s="414"/>
      <c r="BS13" s="414"/>
      <c r="BT13" s="414"/>
      <c r="BU13" s="415"/>
      <c r="BV13" s="413">
        <v>7640</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3.2</v>
      </c>
      <c r="CU13" s="384"/>
      <c r="CV13" s="384"/>
      <c r="CW13" s="384"/>
      <c r="CX13" s="384"/>
      <c r="CY13" s="384"/>
      <c r="CZ13" s="384"/>
      <c r="DA13" s="385"/>
      <c r="DB13" s="383">
        <v>2.8</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3692</v>
      </c>
      <c r="S14" s="515"/>
      <c r="T14" s="515"/>
      <c r="U14" s="515"/>
      <c r="V14" s="516"/>
      <c r="W14" s="517"/>
      <c r="X14" s="429"/>
      <c r="Y14" s="429"/>
      <c r="Z14" s="429"/>
      <c r="AA14" s="429"/>
      <c r="AB14" s="430"/>
      <c r="AC14" s="507">
        <v>17.3</v>
      </c>
      <c r="AD14" s="508"/>
      <c r="AE14" s="508"/>
      <c r="AF14" s="508"/>
      <c r="AG14" s="509"/>
      <c r="AH14" s="507">
        <v>18.2</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53.5</v>
      </c>
      <c r="CU14" s="486"/>
      <c r="CV14" s="486"/>
      <c r="CW14" s="486"/>
      <c r="CX14" s="486"/>
      <c r="CY14" s="486"/>
      <c r="CZ14" s="486"/>
      <c r="DA14" s="487"/>
      <c r="DB14" s="518">
        <v>17</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3684</v>
      </c>
      <c r="S15" s="515"/>
      <c r="T15" s="515"/>
      <c r="U15" s="515"/>
      <c r="V15" s="516"/>
      <c r="W15" s="502" t="s">
        <v>127</v>
      </c>
      <c r="X15" s="426"/>
      <c r="Y15" s="426"/>
      <c r="Z15" s="426"/>
      <c r="AA15" s="426"/>
      <c r="AB15" s="427"/>
      <c r="AC15" s="389">
        <v>499</v>
      </c>
      <c r="AD15" s="390"/>
      <c r="AE15" s="390"/>
      <c r="AF15" s="390"/>
      <c r="AG15" s="391"/>
      <c r="AH15" s="389">
        <v>563</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546041</v>
      </c>
      <c r="BO15" s="409"/>
      <c r="BP15" s="409"/>
      <c r="BQ15" s="409"/>
      <c r="BR15" s="409"/>
      <c r="BS15" s="409"/>
      <c r="BT15" s="409"/>
      <c r="BU15" s="410"/>
      <c r="BV15" s="408">
        <v>492429</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28</v>
      </c>
      <c r="AD16" s="508"/>
      <c r="AE16" s="508"/>
      <c r="AF16" s="508"/>
      <c r="AG16" s="509"/>
      <c r="AH16" s="507">
        <v>28.6</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1907374</v>
      </c>
      <c r="BO16" s="414"/>
      <c r="BP16" s="414"/>
      <c r="BQ16" s="414"/>
      <c r="BR16" s="414"/>
      <c r="BS16" s="414"/>
      <c r="BT16" s="414"/>
      <c r="BU16" s="415"/>
      <c r="BV16" s="413">
        <v>1773238</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974</v>
      </c>
      <c r="AD17" s="390"/>
      <c r="AE17" s="390"/>
      <c r="AF17" s="390"/>
      <c r="AG17" s="391"/>
      <c r="AH17" s="389">
        <v>1049</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698462</v>
      </c>
      <c r="BO17" s="414"/>
      <c r="BP17" s="414"/>
      <c r="BQ17" s="414"/>
      <c r="BR17" s="414"/>
      <c r="BS17" s="414"/>
      <c r="BT17" s="414"/>
      <c r="BU17" s="415"/>
      <c r="BV17" s="413">
        <v>634790</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59.77</v>
      </c>
      <c r="M18" s="478"/>
      <c r="N18" s="478"/>
      <c r="O18" s="478"/>
      <c r="P18" s="478"/>
      <c r="Q18" s="478"/>
      <c r="R18" s="479"/>
      <c r="S18" s="479"/>
      <c r="T18" s="479"/>
      <c r="U18" s="479"/>
      <c r="V18" s="480"/>
      <c r="W18" s="494"/>
      <c r="X18" s="495"/>
      <c r="Y18" s="495"/>
      <c r="Z18" s="495"/>
      <c r="AA18" s="495"/>
      <c r="AB18" s="503"/>
      <c r="AC18" s="377">
        <v>54.7</v>
      </c>
      <c r="AD18" s="378"/>
      <c r="AE18" s="378"/>
      <c r="AF18" s="378"/>
      <c r="AG18" s="481"/>
      <c r="AH18" s="377">
        <v>53.2</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1979342</v>
      </c>
      <c r="BO18" s="414"/>
      <c r="BP18" s="414"/>
      <c r="BQ18" s="414"/>
      <c r="BR18" s="414"/>
      <c r="BS18" s="414"/>
      <c r="BT18" s="414"/>
      <c r="BU18" s="415"/>
      <c r="BV18" s="413">
        <v>2004164</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60</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2952250</v>
      </c>
      <c r="BO19" s="414"/>
      <c r="BP19" s="414"/>
      <c r="BQ19" s="414"/>
      <c r="BR19" s="414"/>
      <c r="BS19" s="414"/>
      <c r="BT19" s="414"/>
      <c r="BU19" s="415"/>
      <c r="BV19" s="413">
        <v>3062714</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1117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6628945</v>
      </c>
      <c r="BO23" s="414"/>
      <c r="BP23" s="414"/>
      <c r="BQ23" s="414"/>
      <c r="BR23" s="414"/>
      <c r="BS23" s="414"/>
      <c r="BT23" s="414"/>
      <c r="BU23" s="415"/>
      <c r="BV23" s="413">
        <v>5061296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6950</v>
      </c>
      <c r="R24" s="390"/>
      <c r="S24" s="390"/>
      <c r="T24" s="390"/>
      <c r="U24" s="390"/>
      <c r="V24" s="391"/>
      <c r="W24" s="455"/>
      <c r="X24" s="446"/>
      <c r="Y24" s="447"/>
      <c r="Z24" s="386" t="s">
        <v>150</v>
      </c>
      <c r="AA24" s="387"/>
      <c r="AB24" s="387"/>
      <c r="AC24" s="387"/>
      <c r="AD24" s="387"/>
      <c r="AE24" s="387"/>
      <c r="AF24" s="387"/>
      <c r="AG24" s="388"/>
      <c r="AH24" s="389">
        <v>68</v>
      </c>
      <c r="AI24" s="390"/>
      <c r="AJ24" s="390"/>
      <c r="AK24" s="390"/>
      <c r="AL24" s="391"/>
      <c r="AM24" s="389">
        <v>219164</v>
      </c>
      <c r="AN24" s="390"/>
      <c r="AO24" s="390"/>
      <c r="AP24" s="390"/>
      <c r="AQ24" s="390"/>
      <c r="AR24" s="391"/>
      <c r="AS24" s="389">
        <v>3223</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6071962</v>
      </c>
      <c r="BO24" s="414"/>
      <c r="BP24" s="414"/>
      <c r="BQ24" s="414"/>
      <c r="BR24" s="414"/>
      <c r="BS24" s="414"/>
      <c r="BT24" s="414"/>
      <c r="BU24" s="415"/>
      <c r="BV24" s="413">
        <v>4747202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5700</v>
      </c>
      <c r="R25" s="390"/>
      <c r="S25" s="390"/>
      <c r="T25" s="390"/>
      <c r="U25" s="390"/>
      <c r="V25" s="391"/>
      <c r="W25" s="455"/>
      <c r="X25" s="446"/>
      <c r="Y25" s="447"/>
      <c r="Z25" s="386" t="s">
        <v>153</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12502</v>
      </c>
      <c r="BO25" s="409"/>
      <c r="BP25" s="409"/>
      <c r="BQ25" s="409"/>
      <c r="BR25" s="409"/>
      <c r="BS25" s="409"/>
      <c r="BT25" s="409"/>
      <c r="BU25" s="410"/>
      <c r="BV25" s="408">
        <v>25508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5400</v>
      </c>
      <c r="R26" s="390"/>
      <c r="S26" s="390"/>
      <c r="T26" s="390"/>
      <c r="U26" s="390"/>
      <c r="V26" s="391"/>
      <c r="W26" s="455"/>
      <c r="X26" s="446"/>
      <c r="Y26" s="447"/>
      <c r="Z26" s="386" t="s">
        <v>156</v>
      </c>
      <c r="AA26" s="468"/>
      <c r="AB26" s="468"/>
      <c r="AC26" s="468"/>
      <c r="AD26" s="468"/>
      <c r="AE26" s="468"/>
      <c r="AF26" s="468"/>
      <c r="AG26" s="469"/>
      <c r="AH26" s="389" t="s">
        <v>118</v>
      </c>
      <c r="AI26" s="390"/>
      <c r="AJ26" s="390"/>
      <c r="AK26" s="390"/>
      <c r="AL26" s="391"/>
      <c r="AM26" s="389" t="s">
        <v>118</v>
      </c>
      <c r="AN26" s="390"/>
      <c r="AO26" s="390"/>
      <c r="AP26" s="390"/>
      <c r="AQ26" s="390"/>
      <c r="AR26" s="391"/>
      <c r="AS26" s="389" t="s">
        <v>118</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2600</v>
      </c>
      <c r="R27" s="390"/>
      <c r="S27" s="390"/>
      <c r="T27" s="390"/>
      <c r="U27" s="390"/>
      <c r="V27" s="391"/>
      <c r="W27" s="455"/>
      <c r="X27" s="446"/>
      <c r="Y27" s="447"/>
      <c r="Z27" s="386" t="s">
        <v>159</v>
      </c>
      <c r="AA27" s="387"/>
      <c r="AB27" s="387"/>
      <c r="AC27" s="387"/>
      <c r="AD27" s="387"/>
      <c r="AE27" s="387"/>
      <c r="AF27" s="387"/>
      <c r="AG27" s="388"/>
      <c r="AH27" s="389">
        <v>8</v>
      </c>
      <c r="AI27" s="390"/>
      <c r="AJ27" s="390"/>
      <c r="AK27" s="390"/>
      <c r="AL27" s="391"/>
      <c r="AM27" s="389">
        <v>21920</v>
      </c>
      <c r="AN27" s="390"/>
      <c r="AO27" s="390"/>
      <c r="AP27" s="390"/>
      <c r="AQ27" s="390"/>
      <c r="AR27" s="391"/>
      <c r="AS27" s="389">
        <v>2740</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53847</v>
      </c>
      <c r="BO27" s="417"/>
      <c r="BP27" s="417"/>
      <c r="BQ27" s="417"/>
      <c r="BR27" s="417"/>
      <c r="BS27" s="417"/>
      <c r="BT27" s="417"/>
      <c r="BU27" s="418"/>
      <c r="BV27" s="416">
        <v>53787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2110</v>
      </c>
      <c r="R28" s="390"/>
      <c r="S28" s="390"/>
      <c r="T28" s="390"/>
      <c r="U28" s="390"/>
      <c r="V28" s="391"/>
      <c r="W28" s="455"/>
      <c r="X28" s="446"/>
      <c r="Y28" s="447"/>
      <c r="Z28" s="386" t="s">
        <v>162</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728376</v>
      </c>
      <c r="BO28" s="409"/>
      <c r="BP28" s="409"/>
      <c r="BQ28" s="409"/>
      <c r="BR28" s="409"/>
      <c r="BS28" s="409"/>
      <c r="BT28" s="409"/>
      <c r="BU28" s="410"/>
      <c r="BV28" s="408">
        <v>738649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8</v>
      </c>
      <c r="M29" s="390"/>
      <c r="N29" s="390"/>
      <c r="O29" s="390"/>
      <c r="P29" s="391"/>
      <c r="Q29" s="389">
        <v>1900</v>
      </c>
      <c r="R29" s="390"/>
      <c r="S29" s="390"/>
      <c r="T29" s="390"/>
      <c r="U29" s="390"/>
      <c r="V29" s="391"/>
      <c r="W29" s="456"/>
      <c r="X29" s="457"/>
      <c r="Y29" s="458"/>
      <c r="Z29" s="386" t="s">
        <v>166</v>
      </c>
      <c r="AA29" s="387"/>
      <c r="AB29" s="387"/>
      <c r="AC29" s="387"/>
      <c r="AD29" s="387"/>
      <c r="AE29" s="387"/>
      <c r="AF29" s="387"/>
      <c r="AG29" s="388"/>
      <c r="AH29" s="389">
        <v>76</v>
      </c>
      <c r="AI29" s="390"/>
      <c r="AJ29" s="390"/>
      <c r="AK29" s="390"/>
      <c r="AL29" s="391"/>
      <c r="AM29" s="389">
        <v>241084</v>
      </c>
      <c r="AN29" s="390"/>
      <c r="AO29" s="390"/>
      <c r="AP29" s="390"/>
      <c r="AQ29" s="390"/>
      <c r="AR29" s="391"/>
      <c r="AS29" s="389">
        <v>3172</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59634</v>
      </c>
      <c r="BO29" s="414"/>
      <c r="BP29" s="414"/>
      <c r="BQ29" s="414"/>
      <c r="BR29" s="414"/>
      <c r="BS29" s="414"/>
      <c r="BT29" s="414"/>
      <c r="BU29" s="415"/>
      <c r="BV29" s="413">
        <v>59562</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98.5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536583</v>
      </c>
      <c r="BO30" s="417"/>
      <c r="BP30" s="417"/>
      <c r="BQ30" s="417"/>
      <c r="BR30" s="417"/>
      <c r="BS30" s="417"/>
      <c r="BT30" s="417"/>
      <c r="BU30" s="418"/>
      <c r="BV30" s="416">
        <v>551104</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IF('各会計、関係団体の財政状況及び健全化判断比率'!B31="","",'各会計、関係団体の財政状況及び健全化判断比率'!B31)</f>
        <v>簡易水道特別会計</v>
      </c>
      <c r="BH34" s="372"/>
      <c r="BI34" s="372"/>
      <c r="BJ34" s="372"/>
      <c r="BK34" s="372"/>
      <c r="BL34" s="372"/>
      <c r="BM34" s="372"/>
      <c r="BN34" s="372"/>
      <c r="BO34" s="372"/>
      <c r="BP34" s="372"/>
      <c r="BQ34" s="372"/>
      <c r="BR34" s="372"/>
      <c r="BS34" s="372"/>
      <c r="BT34" s="372"/>
      <c r="BU34" s="372"/>
      <c r="BV34" s="165"/>
      <c r="BW34" s="373">
        <f>IF(BY34="","",MAX(C34:D43,U34:V43,AM34:AN43,BE34:BF43)+1)</f>
        <v>12</v>
      </c>
      <c r="BX34" s="373"/>
      <c r="BY34" s="372" t="str">
        <f>IF('各会計、関係団体の財政状況及び健全化判断比率'!B68="","",'各会計、関係団体の財政状況及び健全化判断比率'!B68)</f>
        <v>会津若松地方広域市町村圏整備組合一般会計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22</v>
      </c>
      <c r="CP34" s="373"/>
      <c r="CQ34" s="372" t="str">
        <f>IF('各会計、関係団体の財政状況及び健全化判断比率'!BS7="","",'各会計、関係団体の財政状況及び健全化判断比率'!BS7)</f>
        <v>磐梯清水平開発株式会社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公団分収造林特別会計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IF('各会計、関係団体の財政状況及び健全化判断比率'!B32="","",'各会計、関係団体の財政状況及び健全化判断比率'!B32)</f>
        <v>公共下水道特別会計</v>
      </c>
      <c r="BH35" s="372"/>
      <c r="BI35" s="372"/>
      <c r="BJ35" s="372"/>
      <c r="BK35" s="372"/>
      <c r="BL35" s="372"/>
      <c r="BM35" s="372"/>
      <c r="BN35" s="372"/>
      <c r="BO35" s="372"/>
      <c r="BP35" s="372"/>
      <c r="BQ35" s="372"/>
      <c r="BR35" s="372"/>
      <c r="BS35" s="372"/>
      <c r="BT35" s="372"/>
      <c r="BU35" s="372"/>
      <c r="BV35" s="165"/>
      <c r="BW35" s="373">
        <f t="shared" ref="BW35:BW43" si="2">IF(BY35="","",BW34+1)</f>
        <v>13</v>
      </c>
      <c r="BX35" s="373"/>
      <c r="BY35" s="372" t="str">
        <f>IF('各会計、関係団体の財政状況及び健全化判断比率'!B69="","",'各会計、関係団体の財政状況及び健全化判断比率'!B69)</f>
        <v>会津若松地方広域市町村圏整備組合水道用水供給事業会計</v>
      </c>
      <c r="BZ35" s="372"/>
      <c r="CA35" s="372"/>
      <c r="CB35" s="372"/>
      <c r="CC35" s="372"/>
      <c r="CD35" s="372"/>
      <c r="CE35" s="372"/>
      <c r="CF35" s="372"/>
      <c r="CG35" s="372"/>
      <c r="CH35" s="372"/>
      <c r="CI35" s="372"/>
      <c r="CJ35" s="372"/>
      <c r="CK35" s="372"/>
      <c r="CL35" s="372"/>
      <c r="CM35" s="372"/>
      <c r="CN35" s="165"/>
      <c r="CO35" s="373">
        <f t="shared" ref="CO35:CO43" si="3">IF(CQ35="","",CO34+1)</f>
        <v>23</v>
      </c>
      <c r="CP35" s="373"/>
      <c r="CQ35" s="372" t="str">
        <f>IF('各会計、関係団体の財政状況及び健全化判断比率'!BS8="","",'各会計、関係団体の財政状況及び健全化判断比率'!BS8)</f>
        <v>株式会社会津嶺の里</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七ツ森地区下水道事業特別会計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9</v>
      </c>
      <c r="BF36" s="373"/>
      <c r="BG36" s="372" t="str">
        <f>IF('各会計、関係団体の財政状況及び健全化判断比率'!B33="","",'各会計、関係団体の財政状況及び健全化判断比率'!B33)</f>
        <v>農業集落排水事業特別会計</v>
      </c>
      <c r="BH36" s="372"/>
      <c r="BI36" s="372"/>
      <c r="BJ36" s="372"/>
      <c r="BK36" s="372"/>
      <c r="BL36" s="372"/>
      <c r="BM36" s="372"/>
      <c r="BN36" s="372"/>
      <c r="BO36" s="372"/>
      <c r="BP36" s="372"/>
      <c r="BQ36" s="372"/>
      <c r="BR36" s="372"/>
      <c r="BS36" s="372"/>
      <c r="BT36" s="372"/>
      <c r="BU36" s="372"/>
      <c r="BV36" s="165"/>
      <c r="BW36" s="373">
        <f t="shared" si="2"/>
        <v>14</v>
      </c>
      <c r="BX36" s="373"/>
      <c r="BY36" s="372" t="str">
        <f>IF('各会計、関係団体の財政状況及び健全化判断比率'!B70="","",'各会計、関係団体の財政状況及び健全化判断比率'!B70)</f>
        <v>福島県市町村総合事務組合一般会計</v>
      </c>
      <c r="BZ36" s="372"/>
      <c r="CA36" s="372"/>
      <c r="CB36" s="372"/>
      <c r="CC36" s="372"/>
      <c r="CD36" s="372"/>
      <c r="CE36" s="372"/>
      <c r="CF36" s="372"/>
      <c r="CG36" s="372"/>
      <c r="CH36" s="372"/>
      <c r="CI36" s="372"/>
      <c r="CJ36" s="372"/>
      <c r="CK36" s="372"/>
      <c r="CL36" s="372"/>
      <c r="CM36" s="372"/>
      <c r="CN36" s="165"/>
      <c r="CO36" s="373">
        <f t="shared" si="3"/>
        <v>24</v>
      </c>
      <c r="CP36" s="373"/>
      <c r="CQ36" s="372" t="str">
        <f>IF('各会計、関係団体の財政状況及び健全化判断比率'!BS9="","",'各会計、関係団体の財政状況及び健全化判断比率'!BS9)</f>
        <v>会津若松地方土地開発公社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10</v>
      </c>
      <c r="BF37" s="373"/>
      <c r="BG37" s="372" t="str">
        <f>IF('各会計、関係団体の財政状況及び健全化判断比率'!B34="","",'各会計、関係団体の財政状況及び健全化判断比率'!B34)</f>
        <v>林業集落排水事業特別会計</v>
      </c>
      <c r="BH37" s="372"/>
      <c r="BI37" s="372"/>
      <c r="BJ37" s="372"/>
      <c r="BK37" s="372"/>
      <c r="BL37" s="372"/>
      <c r="BM37" s="372"/>
      <c r="BN37" s="372"/>
      <c r="BO37" s="372"/>
      <c r="BP37" s="372"/>
      <c r="BQ37" s="372"/>
      <c r="BR37" s="372"/>
      <c r="BS37" s="372"/>
      <c r="BT37" s="372"/>
      <c r="BU37" s="372"/>
      <c r="BV37" s="165"/>
      <c r="BW37" s="373">
        <f t="shared" si="2"/>
        <v>15</v>
      </c>
      <c r="BX37" s="373"/>
      <c r="BY37" s="372" t="str">
        <f>IF('各会計、関係団体の財政状況及び健全化判断比率'!B71="","",'各会計、関係団体の財政状況及び健全化判断比率'!B71)</f>
        <v>福島県市町村総合事務組合消防補償等特別会計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f t="shared" si="1"/>
        <v>11</v>
      </c>
      <c r="BF38" s="373"/>
      <c r="BG38" s="372" t="str">
        <f>IF('各会計、関係団体の財政状況及び健全化判断比率'!B35="","",'各会計、関係団体の財政状況及び健全化判断比率'!B35)</f>
        <v>個別生活排水事業特別会計</v>
      </c>
      <c r="BH38" s="372"/>
      <c r="BI38" s="372"/>
      <c r="BJ38" s="372"/>
      <c r="BK38" s="372"/>
      <c r="BL38" s="372"/>
      <c r="BM38" s="372"/>
      <c r="BN38" s="372"/>
      <c r="BO38" s="372"/>
      <c r="BP38" s="372"/>
      <c r="BQ38" s="372"/>
      <c r="BR38" s="372"/>
      <c r="BS38" s="372"/>
      <c r="BT38" s="372"/>
      <c r="BU38" s="372"/>
      <c r="BV38" s="165"/>
      <c r="BW38" s="373">
        <f t="shared" si="2"/>
        <v>16</v>
      </c>
      <c r="BX38" s="373"/>
      <c r="BY38" s="372" t="str">
        <f>IF('各会計、関係団体の財政状況及び健全化判断比率'!B72="","",'各会計、関係団体の財政状況及び健全化判断比率'!B72)</f>
        <v>福島県市町村総合事務組合消防賞じゅつ金特別会計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17</v>
      </c>
      <c r="BX39" s="373"/>
      <c r="BY39" s="372" t="str">
        <f>IF('各会計、関係団体の財政状況及び健全化判断比率'!B73="","",'各会計、関係団体の財政状況及び健全化判断比率'!B73)</f>
        <v>福島県市町村総合事務組合非常勤職員公務災害補償特別会計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18</v>
      </c>
      <c r="BX40" s="373"/>
      <c r="BY40" s="372" t="str">
        <f>IF('各会計、関係団体の財政状況及び健全化判断比率'!B74="","",'各会計、関係団体の財政状況及び健全化判断比率'!B74)</f>
        <v>福島県市町村総合事務組合自治会館管理特別会計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19</v>
      </c>
      <c r="BX41" s="373"/>
      <c r="BY41" s="372" t="str">
        <f>IF('各会計、関係団体の財政状況及び健全化判断比率'!B75="","",'各会計、関係団体の財政状況及び健全化判断比率'!B75)</f>
        <v>福島県後期高齢者医療広域連合一般会計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20</v>
      </c>
      <c r="BX42" s="373"/>
      <c r="BY42" s="372" t="str">
        <f>IF('各会計、関係団体の財政状況及び健全化判断比率'!B76="","",'各会計、関係団体の財政状況及び健全化判断比率'!B76)</f>
        <v>福島県後期高齢者医療広域連合後期高齢者医療特別会計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21</v>
      </c>
      <c r="BX43" s="373"/>
      <c r="BY43" s="372" t="str">
        <f>IF('各会計、関係団体の財政状況及び健全化判断比率'!B77="","",'各会計、関係団体の財政状況及び健全化判断比率'!B77)</f>
        <v>磐梯町外一市二町一ケ村組合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1" t="s">
        <v>529</v>
      </c>
      <c r="D34" s="1181"/>
      <c r="E34" s="1182"/>
      <c r="F34" s="32">
        <v>9.67</v>
      </c>
      <c r="G34" s="33">
        <v>7</v>
      </c>
      <c r="H34" s="33">
        <v>8.49</v>
      </c>
      <c r="I34" s="33">
        <v>9.64</v>
      </c>
      <c r="J34" s="34">
        <v>8.74</v>
      </c>
      <c r="K34" s="22"/>
      <c r="L34" s="22"/>
      <c r="M34" s="22"/>
      <c r="N34" s="22"/>
      <c r="O34" s="22"/>
      <c r="P34" s="22"/>
    </row>
    <row r="35" spans="1:16" ht="39" customHeight="1" x14ac:dyDescent="0.15">
      <c r="A35" s="22"/>
      <c r="B35" s="35"/>
      <c r="C35" s="1175" t="s">
        <v>530</v>
      </c>
      <c r="D35" s="1176"/>
      <c r="E35" s="1177"/>
      <c r="F35" s="36">
        <v>3.25</v>
      </c>
      <c r="G35" s="37">
        <v>3.95</v>
      </c>
      <c r="H35" s="37">
        <v>2.34</v>
      </c>
      <c r="I35" s="37">
        <v>3.68</v>
      </c>
      <c r="J35" s="38">
        <v>3.49</v>
      </c>
      <c r="K35" s="22"/>
      <c r="L35" s="22"/>
      <c r="M35" s="22"/>
      <c r="N35" s="22"/>
      <c r="O35" s="22"/>
      <c r="P35" s="22"/>
    </row>
    <row r="36" spans="1:16" ht="39" customHeight="1" x14ac:dyDescent="0.15">
      <c r="A36" s="22"/>
      <c r="B36" s="35"/>
      <c r="C36" s="1175" t="s">
        <v>531</v>
      </c>
      <c r="D36" s="1176"/>
      <c r="E36" s="1177"/>
      <c r="F36" s="36">
        <v>0.6</v>
      </c>
      <c r="G36" s="37">
        <v>0.5</v>
      </c>
      <c r="H36" s="37">
        <v>0.78</v>
      </c>
      <c r="I36" s="37">
        <v>1.17</v>
      </c>
      <c r="J36" s="38">
        <v>1.0900000000000001</v>
      </c>
      <c r="K36" s="22"/>
      <c r="L36" s="22"/>
      <c r="M36" s="22"/>
      <c r="N36" s="22"/>
      <c r="O36" s="22"/>
      <c r="P36" s="22"/>
    </row>
    <row r="37" spans="1:16" ht="39" customHeight="1" x14ac:dyDescent="0.15">
      <c r="A37" s="22"/>
      <c r="B37" s="35"/>
      <c r="C37" s="1175" t="s">
        <v>532</v>
      </c>
      <c r="D37" s="1176"/>
      <c r="E37" s="1177"/>
      <c r="F37" s="36">
        <v>0.47</v>
      </c>
      <c r="G37" s="37">
        <v>1.0900000000000001</v>
      </c>
      <c r="H37" s="37">
        <v>0.62</v>
      </c>
      <c r="I37" s="37">
        <v>0.6</v>
      </c>
      <c r="J37" s="38">
        <v>0.72</v>
      </c>
      <c r="K37" s="22"/>
      <c r="L37" s="22"/>
      <c r="M37" s="22"/>
      <c r="N37" s="22"/>
      <c r="O37" s="22"/>
      <c r="P37" s="22"/>
    </row>
    <row r="38" spans="1:16" ht="39" customHeight="1" x14ac:dyDescent="0.15">
      <c r="A38" s="22"/>
      <c r="B38" s="35"/>
      <c r="C38" s="1175" t="s">
        <v>533</v>
      </c>
      <c r="D38" s="1176"/>
      <c r="E38" s="1177"/>
      <c r="F38" s="36">
        <v>0</v>
      </c>
      <c r="G38" s="37">
        <v>0</v>
      </c>
      <c r="H38" s="37">
        <v>0</v>
      </c>
      <c r="I38" s="37">
        <v>0</v>
      </c>
      <c r="J38" s="38">
        <v>0.02</v>
      </c>
      <c r="K38" s="22"/>
      <c r="L38" s="22"/>
      <c r="M38" s="22"/>
      <c r="N38" s="22"/>
      <c r="O38" s="22"/>
      <c r="P38" s="22"/>
    </row>
    <row r="39" spans="1:16" ht="39" customHeight="1" x14ac:dyDescent="0.15">
      <c r="A39" s="22"/>
      <c r="B39" s="35"/>
      <c r="C39" s="1175" t="s">
        <v>534</v>
      </c>
      <c r="D39" s="1176"/>
      <c r="E39" s="1177"/>
      <c r="F39" s="36">
        <v>0</v>
      </c>
      <c r="G39" s="37">
        <v>0.04</v>
      </c>
      <c r="H39" s="37">
        <v>0.03</v>
      </c>
      <c r="I39" s="37">
        <v>0</v>
      </c>
      <c r="J39" s="38">
        <v>0</v>
      </c>
      <c r="K39" s="22"/>
      <c r="L39" s="22"/>
      <c r="M39" s="22"/>
      <c r="N39" s="22"/>
      <c r="O39" s="22"/>
      <c r="P39" s="22"/>
    </row>
    <row r="40" spans="1:16" ht="39" customHeight="1" x14ac:dyDescent="0.15">
      <c r="A40" s="22"/>
      <c r="B40" s="35"/>
      <c r="C40" s="1175" t="s">
        <v>535</v>
      </c>
      <c r="D40" s="1176"/>
      <c r="E40" s="1177"/>
      <c r="F40" s="36">
        <v>0</v>
      </c>
      <c r="G40" s="37">
        <v>0</v>
      </c>
      <c r="H40" s="37">
        <v>0</v>
      </c>
      <c r="I40" s="37">
        <v>0</v>
      </c>
      <c r="J40" s="38">
        <v>0</v>
      </c>
      <c r="K40" s="22"/>
      <c r="L40" s="22"/>
      <c r="M40" s="22"/>
      <c r="N40" s="22"/>
      <c r="O40" s="22"/>
      <c r="P40" s="22"/>
    </row>
    <row r="41" spans="1:16" ht="39" customHeight="1" x14ac:dyDescent="0.15">
      <c r="A41" s="22"/>
      <c r="B41" s="35"/>
      <c r="C41" s="1175" t="s">
        <v>536</v>
      </c>
      <c r="D41" s="1176"/>
      <c r="E41" s="1177"/>
      <c r="F41" s="36">
        <v>0</v>
      </c>
      <c r="G41" s="37">
        <v>0</v>
      </c>
      <c r="H41" s="37">
        <v>0</v>
      </c>
      <c r="I41" s="37">
        <v>0</v>
      </c>
      <c r="J41" s="38">
        <v>0</v>
      </c>
      <c r="K41" s="22"/>
      <c r="L41" s="22"/>
      <c r="M41" s="22"/>
      <c r="N41" s="22"/>
      <c r="O41" s="22"/>
      <c r="P41" s="22"/>
    </row>
    <row r="42" spans="1:16" ht="39" customHeight="1" x14ac:dyDescent="0.15">
      <c r="A42" s="22"/>
      <c r="B42" s="39"/>
      <c r="C42" s="1175" t="s">
        <v>537</v>
      </c>
      <c r="D42" s="1176"/>
      <c r="E42" s="1177"/>
      <c r="F42" s="36" t="s">
        <v>482</v>
      </c>
      <c r="G42" s="37" t="s">
        <v>482</v>
      </c>
      <c r="H42" s="37" t="s">
        <v>482</v>
      </c>
      <c r="I42" s="37" t="s">
        <v>482</v>
      </c>
      <c r="J42" s="38" t="s">
        <v>482</v>
      </c>
      <c r="K42" s="22"/>
      <c r="L42" s="22"/>
      <c r="M42" s="22"/>
      <c r="N42" s="22"/>
      <c r="O42" s="22"/>
      <c r="P42" s="22"/>
    </row>
    <row r="43" spans="1:16" ht="39" customHeight="1" thickBot="1" x14ac:dyDescent="0.2">
      <c r="A43" s="22"/>
      <c r="B43" s="40"/>
      <c r="C43" s="1178" t="s">
        <v>538</v>
      </c>
      <c r="D43" s="1179"/>
      <c r="E43" s="1180"/>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413</v>
      </c>
      <c r="L45" s="60">
        <v>428</v>
      </c>
      <c r="M45" s="60">
        <v>433</v>
      </c>
      <c r="N45" s="60">
        <v>371</v>
      </c>
      <c r="O45" s="61">
        <v>444</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x14ac:dyDescent="0.15">
      <c r="A48" s="48"/>
      <c r="B48" s="1193"/>
      <c r="C48" s="1194"/>
      <c r="D48" s="62"/>
      <c r="E48" s="1185" t="s">
        <v>14</v>
      </c>
      <c r="F48" s="1185"/>
      <c r="G48" s="1185"/>
      <c r="H48" s="1185"/>
      <c r="I48" s="1185"/>
      <c r="J48" s="1186"/>
      <c r="K48" s="63">
        <v>131</v>
      </c>
      <c r="L48" s="64">
        <v>119</v>
      </c>
      <c r="M48" s="64">
        <v>125</v>
      </c>
      <c r="N48" s="64">
        <v>127</v>
      </c>
      <c r="O48" s="65">
        <v>113</v>
      </c>
      <c r="P48" s="48"/>
      <c r="Q48" s="48"/>
      <c r="R48" s="48"/>
      <c r="S48" s="48"/>
      <c r="T48" s="48"/>
      <c r="U48" s="48"/>
    </row>
    <row r="49" spans="1:21" ht="30.75" customHeight="1" x14ac:dyDescent="0.15">
      <c r="A49" s="48"/>
      <c r="B49" s="1193"/>
      <c r="C49" s="1194"/>
      <c r="D49" s="62"/>
      <c r="E49" s="1185" t="s">
        <v>15</v>
      </c>
      <c r="F49" s="1185"/>
      <c r="G49" s="1185"/>
      <c r="H49" s="1185"/>
      <c r="I49" s="1185"/>
      <c r="J49" s="1186"/>
      <c r="K49" s="63">
        <v>11</v>
      </c>
      <c r="L49" s="64">
        <v>8</v>
      </c>
      <c r="M49" s="64">
        <v>6</v>
      </c>
      <c r="N49" s="64">
        <v>4</v>
      </c>
      <c r="O49" s="65">
        <v>4</v>
      </c>
      <c r="P49" s="48"/>
      <c r="Q49" s="48"/>
      <c r="R49" s="48"/>
      <c r="S49" s="48"/>
      <c r="T49" s="48"/>
      <c r="U49" s="48"/>
    </row>
    <row r="50" spans="1:21" ht="30.75" customHeight="1" x14ac:dyDescent="0.15">
      <c r="A50" s="48"/>
      <c r="B50" s="1193"/>
      <c r="C50" s="1194"/>
      <c r="D50" s="62"/>
      <c r="E50" s="1185" t="s">
        <v>16</v>
      </c>
      <c r="F50" s="1185"/>
      <c r="G50" s="1185"/>
      <c r="H50" s="1185"/>
      <c r="I50" s="1185"/>
      <c r="J50" s="1186"/>
      <c r="K50" s="63">
        <v>11</v>
      </c>
      <c r="L50" s="64">
        <v>14</v>
      </c>
      <c r="M50" s="64">
        <v>15</v>
      </c>
      <c r="N50" s="64">
        <v>14</v>
      </c>
      <c r="O50" s="65">
        <v>13</v>
      </c>
      <c r="P50" s="48"/>
      <c r="Q50" s="48"/>
      <c r="R50" s="48"/>
      <c r="S50" s="48"/>
      <c r="T50" s="48"/>
      <c r="U50" s="48"/>
    </row>
    <row r="51" spans="1:21" ht="30.75" customHeight="1" x14ac:dyDescent="0.15">
      <c r="A51" s="48"/>
      <c r="B51" s="1195"/>
      <c r="C51" s="1196"/>
      <c r="D51" s="66"/>
      <c r="E51" s="1185" t="s">
        <v>17</v>
      </c>
      <c r="F51" s="1185"/>
      <c r="G51" s="1185"/>
      <c r="H51" s="1185"/>
      <c r="I51" s="1185"/>
      <c r="J51" s="1186"/>
      <c r="K51" s="63">
        <v>0</v>
      </c>
      <c r="L51" s="64">
        <v>0</v>
      </c>
      <c r="M51" s="64">
        <v>0</v>
      </c>
      <c r="N51" s="64">
        <v>0</v>
      </c>
      <c r="O51" s="65">
        <v>1</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516</v>
      </c>
      <c r="L52" s="64">
        <v>526</v>
      </c>
      <c r="M52" s="64">
        <v>535</v>
      </c>
      <c r="N52" s="64">
        <v>468</v>
      </c>
      <c r="O52" s="65">
        <v>511</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50</v>
      </c>
      <c r="L53" s="69">
        <v>43</v>
      </c>
      <c r="M53" s="69">
        <v>44</v>
      </c>
      <c r="N53" s="69">
        <v>48</v>
      </c>
      <c r="O53" s="70">
        <v>64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522</v>
      </c>
      <c r="J40" s="79" t="s">
        <v>523</v>
      </c>
      <c r="K40" s="79" t="s">
        <v>524</v>
      </c>
      <c r="L40" s="79" t="s">
        <v>525</v>
      </c>
      <c r="M40" s="80" t="s">
        <v>526</v>
      </c>
    </row>
    <row r="41" spans="2:13" ht="27.75" customHeight="1" x14ac:dyDescent="0.15">
      <c r="B41" s="1211" t="s">
        <v>23</v>
      </c>
      <c r="C41" s="1212"/>
      <c r="D41" s="81"/>
      <c r="E41" s="1213" t="s">
        <v>24</v>
      </c>
      <c r="F41" s="1213"/>
      <c r="G41" s="1213"/>
      <c r="H41" s="1214"/>
      <c r="I41" s="82">
        <v>4003</v>
      </c>
      <c r="J41" s="83">
        <v>4324</v>
      </c>
      <c r="K41" s="83">
        <v>4606</v>
      </c>
      <c r="L41" s="83">
        <v>5060</v>
      </c>
      <c r="M41" s="84">
        <v>6627</v>
      </c>
    </row>
    <row r="42" spans="2:13" ht="27.75" customHeight="1" x14ac:dyDescent="0.15">
      <c r="B42" s="1201"/>
      <c r="C42" s="1202"/>
      <c r="D42" s="85"/>
      <c r="E42" s="1205" t="s">
        <v>25</v>
      </c>
      <c r="F42" s="1205"/>
      <c r="G42" s="1205"/>
      <c r="H42" s="1206"/>
      <c r="I42" s="86">
        <v>44</v>
      </c>
      <c r="J42" s="87">
        <v>35</v>
      </c>
      <c r="K42" s="87">
        <v>25</v>
      </c>
      <c r="L42" s="87">
        <v>16</v>
      </c>
      <c r="M42" s="88">
        <v>8</v>
      </c>
    </row>
    <row r="43" spans="2:13" ht="27.75" customHeight="1" x14ac:dyDescent="0.15">
      <c r="B43" s="1201"/>
      <c r="C43" s="1202"/>
      <c r="D43" s="85"/>
      <c r="E43" s="1205" t="s">
        <v>26</v>
      </c>
      <c r="F43" s="1205"/>
      <c r="G43" s="1205"/>
      <c r="H43" s="1206"/>
      <c r="I43" s="86">
        <v>1757</v>
      </c>
      <c r="J43" s="87">
        <v>1654</v>
      </c>
      <c r="K43" s="87">
        <v>1514</v>
      </c>
      <c r="L43" s="87">
        <v>1405</v>
      </c>
      <c r="M43" s="88">
        <v>1318</v>
      </c>
    </row>
    <row r="44" spans="2:13" ht="27.75" customHeight="1" x14ac:dyDescent="0.15">
      <c r="B44" s="1201"/>
      <c r="C44" s="1202"/>
      <c r="D44" s="85"/>
      <c r="E44" s="1205" t="s">
        <v>27</v>
      </c>
      <c r="F44" s="1205"/>
      <c r="G44" s="1205"/>
      <c r="H44" s="1206"/>
      <c r="I44" s="86">
        <v>815</v>
      </c>
      <c r="J44" s="87">
        <v>566</v>
      </c>
      <c r="K44" s="87">
        <v>350</v>
      </c>
      <c r="L44" s="87">
        <v>249</v>
      </c>
      <c r="M44" s="88">
        <v>140</v>
      </c>
    </row>
    <row r="45" spans="2:13" ht="27.75" customHeight="1" x14ac:dyDescent="0.15">
      <c r="B45" s="1201"/>
      <c r="C45" s="1202"/>
      <c r="D45" s="85"/>
      <c r="E45" s="1205" t="s">
        <v>28</v>
      </c>
      <c r="F45" s="1205"/>
      <c r="G45" s="1205"/>
      <c r="H45" s="1206"/>
      <c r="I45" s="86">
        <v>610</v>
      </c>
      <c r="J45" s="87">
        <v>655</v>
      </c>
      <c r="K45" s="87">
        <v>617</v>
      </c>
      <c r="L45" s="87">
        <v>556</v>
      </c>
      <c r="M45" s="88">
        <v>547</v>
      </c>
    </row>
    <row r="46" spans="2:13" ht="27.75" customHeight="1" x14ac:dyDescent="0.15">
      <c r="B46" s="1201"/>
      <c r="C46" s="1202"/>
      <c r="D46" s="85"/>
      <c r="E46" s="1205" t="s">
        <v>29</v>
      </c>
      <c r="F46" s="1205"/>
      <c r="G46" s="1205"/>
      <c r="H46" s="1206"/>
      <c r="I46" s="86" t="s">
        <v>482</v>
      </c>
      <c r="J46" s="87" t="s">
        <v>482</v>
      </c>
      <c r="K46" s="87" t="s">
        <v>482</v>
      </c>
      <c r="L46" s="87" t="s">
        <v>482</v>
      </c>
      <c r="M46" s="88" t="s">
        <v>482</v>
      </c>
    </row>
    <row r="47" spans="2:13" ht="27.75" customHeight="1" x14ac:dyDescent="0.15">
      <c r="B47" s="1201"/>
      <c r="C47" s="1202"/>
      <c r="D47" s="85"/>
      <c r="E47" s="1205" t="s">
        <v>30</v>
      </c>
      <c r="F47" s="1205"/>
      <c r="G47" s="1205"/>
      <c r="H47" s="1206"/>
      <c r="I47" s="86" t="s">
        <v>482</v>
      </c>
      <c r="J47" s="87" t="s">
        <v>482</v>
      </c>
      <c r="K47" s="87" t="s">
        <v>482</v>
      </c>
      <c r="L47" s="87" t="s">
        <v>482</v>
      </c>
      <c r="M47" s="88" t="s">
        <v>482</v>
      </c>
    </row>
    <row r="48" spans="2:13" ht="27.75" customHeight="1" x14ac:dyDescent="0.15">
      <c r="B48" s="1203"/>
      <c r="C48" s="1204"/>
      <c r="D48" s="85"/>
      <c r="E48" s="1205" t="s">
        <v>31</v>
      </c>
      <c r="F48" s="1205"/>
      <c r="G48" s="1205"/>
      <c r="H48" s="1206"/>
      <c r="I48" s="86" t="s">
        <v>482</v>
      </c>
      <c r="J48" s="87" t="s">
        <v>482</v>
      </c>
      <c r="K48" s="87" t="s">
        <v>482</v>
      </c>
      <c r="L48" s="87" t="s">
        <v>482</v>
      </c>
      <c r="M48" s="88" t="s">
        <v>482</v>
      </c>
    </row>
    <row r="49" spans="2:13" ht="27.75" customHeight="1" x14ac:dyDescent="0.15">
      <c r="B49" s="1199" t="s">
        <v>32</v>
      </c>
      <c r="C49" s="1200"/>
      <c r="D49" s="89"/>
      <c r="E49" s="1205" t="s">
        <v>33</v>
      </c>
      <c r="F49" s="1205"/>
      <c r="G49" s="1205"/>
      <c r="H49" s="1206"/>
      <c r="I49" s="86">
        <v>1493</v>
      </c>
      <c r="J49" s="87">
        <v>1662</v>
      </c>
      <c r="K49" s="87">
        <v>1560</v>
      </c>
      <c r="L49" s="87">
        <v>1458</v>
      </c>
      <c r="M49" s="88">
        <v>1434</v>
      </c>
    </row>
    <row r="50" spans="2:13" ht="27.75" customHeight="1" x14ac:dyDescent="0.15">
      <c r="B50" s="1201"/>
      <c r="C50" s="1202"/>
      <c r="D50" s="85"/>
      <c r="E50" s="1205" t="s">
        <v>34</v>
      </c>
      <c r="F50" s="1205"/>
      <c r="G50" s="1205"/>
      <c r="H50" s="1206"/>
      <c r="I50" s="86">
        <v>309</v>
      </c>
      <c r="J50" s="87">
        <v>335</v>
      </c>
      <c r="K50" s="87">
        <v>319</v>
      </c>
      <c r="L50" s="87">
        <v>296</v>
      </c>
      <c r="M50" s="88">
        <v>265</v>
      </c>
    </row>
    <row r="51" spans="2:13" ht="27.75" customHeight="1" x14ac:dyDescent="0.15">
      <c r="B51" s="1203"/>
      <c r="C51" s="1204"/>
      <c r="D51" s="85"/>
      <c r="E51" s="1205" t="s">
        <v>35</v>
      </c>
      <c r="F51" s="1205"/>
      <c r="G51" s="1205"/>
      <c r="H51" s="1206"/>
      <c r="I51" s="86">
        <v>4795</v>
      </c>
      <c r="J51" s="87">
        <v>4892</v>
      </c>
      <c r="K51" s="87">
        <v>4980</v>
      </c>
      <c r="L51" s="87">
        <v>5261</v>
      </c>
      <c r="M51" s="88">
        <v>6043</v>
      </c>
    </row>
    <row r="52" spans="2:13" ht="27.75" customHeight="1" thickBot="1" x14ac:dyDescent="0.2">
      <c r="B52" s="1207" t="s">
        <v>36</v>
      </c>
      <c r="C52" s="1208"/>
      <c r="D52" s="90"/>
      <c r="E52" s="1209" t="s">
        <v>37</v>
      </c>
      <c r="F52" s="1209"/>
      <c r="G52" s="1209"/>
      <c r="H52" s="1210"/>
      <c r="I52" s="91">
        <v>633</v>
      </c>
      <c r="J52" s="92">
        <v>345</v>
      </c>
      <c r="K52" s="92">
        <v>253</v>
      </c>
      <c r="L52" s="92">
        <v>271</v>
      </c>
      <c r="M52" s="93">
        <v>899</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Q23" sqref="Q23"/>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554</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555</v>
      </c>
    </row>
    <row r="50" spans="1:17" x14ac:dyDescent="0.15">
      <c r="B50" s="248"/>
      <c r="C50" s="244"/>
      <c r="D50" s="244"/>
      <c r="E50" s="244"/>
      <c r="F50" s="244"/>
      <c r="G50" s="1224"/>
      <c r="H50" s="1225"/>
      <c r="I50" s="1225"/>
      <c r="J50" s="1226"/>
      <c r="K50" s="354" t="s">
        <v>522</v>
      </c>
      <c r="L50" s="354" t="s">
        <v>523</v>
      </c>
      <c r="M50" s="354" t="s">
        <v>524</v>
      </c>
      <c r="N50" s="354" t="s">
        <v>525</v>
      </c>
      <c r="O50" s="354" t="s">
        <v>526</v>
      </c>
    </row>
    <row r="51" spans="1:17" x14ac:dyDescent="0.15">
      <c r="B51" s="248"/>
      <c r="C51" s="244"/>
      <c r="D51" s="244"/>
      <c r="E51" s="244"/>
      <c r="F51" s="244"/>
      <c r="G51" s="1227" t="s">
        <v>556</v>
      </c>
      <c r="H51" s="1228"/>
      <c r="I51" s="1233" t="s">
        <v>557</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558</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559</v>
      </c>
      <c r="H55" s="1239"/>
      <c r="I55" s="1237" t="s">
        <v>557</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558</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560</v>
      </c>
      <c r="C63" s="244"/>
      <c r="D63" s="244"/>
      <c r="E63" s="244"/>
      <c r="F63" s="244"/>
      <c r="G63" s="244"/>
      <c r="H63" s="244"/>
      <c r="I63" s="244"/>
      <c r="J63" s="244"/>
      <c r="K63" s="244"/>
      <c r="L63" s="244"/>
      <c r="M63" s="244"/>
      <c r="N63" s="244"/>
      <c r="O63" s="244"/>
    </row>
    <row r="64" spans="1:17" x14ac:dyDescent="0.15">
      <c r="B64" s="248"/>
      <c r="C64" s="244"/>
      <c r="D64" s="244"/>
      <c r="E64" s="244"/>
      <c r="F64" s="244"/>
      <c r="G64" s="351" t="s">
        <v>554</v>
      </c>
      <c r="I64" s="352"/>
      <c r="J64" s="352"/>
      <c r="K64" s="352"/>
      <c r="L64" s="244"/>
      <c r="M64" s="244"/>
      <c r="N64" s="244"/>
      <c r="O64" s="244"/>
    </row>
    <row r="65" spans="2:30" x14ac:dyDescent="0.15">
      <c r="B65" s="248"/>
      <c r="C65" s="244"/>
      <c r="D65" s="244"/>
      <c r="E65" s="244"/>
      <c r="F65" s="244"/>
      <c r="G65" s="1247" t="s">
        <v>563</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561</v>
      </c>
      <c r="I71" s="368"/>
      <c r="J71" s="364"/>
      <c r="K71" s="364"/>
      <c r="L71" s="365"/>
      <c r="M71" s="364"/>
      <c r="N71" s="365"/>
      <c r="O71" s="366"/>
    </row>
    <row r="72" spans="2:30" x14ac:dyDescent="0.15">
      <c r="B72" s="248"/>
      <c r="C72" s="244"/>
      <c r="D72" s="244"/>
      <c r="E72" s="244"/>
      <c r="F72" s="244"/>
      <c r="G72" s="1224"/>
      <c r="H72" s="1225"/>
      <c r="I72" s="1225"/>
      <c r="J72" s="1226"/>
      <c r="K72" s="354" t="s">
        <v>522</v>
      </c>
      <c r="L72" s="354" t="s">
        <v>523</v>
      </c>
      <c r="M72" s="354" t="s">
        <v>524</v>
      </c>
      <c r="N72" s="354" t="s">
        <v>525</v>
      </c>
      <c r="O72" s="354" t="s">
        <v>526</v>
      </c>
    </row>
    <row r="73" spans="2:30" x14ac:dyDescent="0.15">
      <c r="B73" s="248"/>
      <c r="C73" s="244"/>
      <c r="D73" s="244"/>
      <c r="E73" s="244"/>
      <c r="F73" s="244"/>
      <c r="G73" s="1227" t="s">
        <v>556</v>
      </c>
      <c r="H73" s="1228"/>
      <c r="I73" s="1233" t="s">
        <v>557</v>
      </c>
      <c r="J73" s="1233"/>
      <c r="K73" s="1248">
        <v>39.4</v>
      </c>
      <c r="L73" s="1248">
        <v>21.4</v>
      </c>
      <c r="M73" s="1236">
        <v>15.6</v>
      </c>
      <c r="N73" s="1236">
        <v>17</v>
      </c>
      <c r="O73" s="1236">
        <v>53.5</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562</v>
      </c>
      <c r="J75" s="1237"/>
      <c r="K75" s="1249">
        <v>4.0999999999999996</v>
      </c>
      <c r="L75" s="1249">
        <v>3.4</v>
      </c>
      <c r="M75" s="1249">
        <v>2.8</v>
      </c>
      <c r="N75" s="1249">
        <v>2.8</v>
      </c>
      <c r="O75" s="1249">
        <v>3.2</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559</v>
      </c>
      <c r="H77" s="1239"/>
      <c r="I77" s="1237" t="s">
        <v>557</v>
      </c>
      <c r="J77" s="1237"/>
      <c r="K77" s="1248">
        <v>0</v>
      </c>
      <c r="L77" s="1248">
        <v>0</v>
      </c>
      <c r="M77" s="1236">
        <v>0</v>
      </c>
      <c r="N77" s="1236">
        <v>0</v>
      </c>
      <c r="O77" s="1236">
        <v>0</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562</v>
      </c>
      <c r="J79" s="1246"/>
      <c r="K79" s="1251">
        <v>9.4</v>
      </c>
      <c r="L79" s="1251">
        <v>8.5</v>
      </c>
      <c r="M79" s="1251">
        <v>7.9</v>
      </c>
      <c r="N79" s="1251">
        <v>6.9</v>
      </c>
      <c r="O79" s="1251">
        <v>7.2</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521</v>
      </c>
      <c r="G2" s="111"/>
      <c r="H2" s="112"/>
    </row>
    <row r="3" spans="1:8" x14ac:dyDescent="0.15">
      <c r="A3" s="108" t="s">
        <v>514</v>
      </c>
      <c r="B3" s="113"/>
      <c r="C3" s="114"/>
      <c r="D3" s="115">
        <v>260995</v>
      </c>
      <c r="E3" s="116"/>
      <c r="F3" s="117">
        <v>201428</v>
      </c>
      <c r="G3" s="118"/>
      <c r="H3" s="119"/>
    </row>
    <row r="4" spans="1:8" x14ac:dyDescent="0.15">
      <c r="A4" s="120"/>
      <c r="B4" s="121"/>
      <c r="C4" s="122"/>
      <c r="D4" s="123">
        <v>114281</v>
      </c>
      <c r="E4" s="124"/>
      <c r="F4" s="125">
        <v>118373</v>
      </c>
      <c r="G4" s="126"/>
      <c r="H4" s="127"/>
    </row>
    <row r="5" spans="1:8" x14ac:dyDescent="0.15">
      <c r="A5" s="108" t="s">
        <v>516</v>
      </c>
      <c r="B5" s="113"/>
      <c r="C5" s="114"/>
      <c r="D5" s="115">
        <v>295412</v>
      </c>
      <c r="E5" s="116"/>
      <c r="F5" s="117">
        <v>221823</v>
      </c>
      <c r="G5" s="118"/>
      <c r="H5" s="119"/>
    </row>
    <row r="6" spans="1:8" x14ac:dyDescent="0.15">
      <c r="A6" s="120"/>
      <c r="B6" s="121"/>
      <c r="C6" s="122"/>
      <c r="D6" s="123">
        <v>127561</v>
      </c>
      <c r="E6" s="124"/>
      <c r="F6" s="125">
        <v>104431</v>
      </c>
      <c r="G6" s="126"/>
      <c r="H6" s="127"/>
    </row>
    <row r="7" spans="1:8" x14ac:dyDescent="0.15">
      <c r="A7" s="108" t="s">
        <v>517</v>
      </c>
      <c r="B7" s="113"/>
      <c r="C7" s="114"/>
      <c r="D7" s="115">
        <v>251838</v>
      </c>
      <c r="E7" s="116"/>
      <c r="F7" s="117">
        <v>263041</v>
      </c>
      <c r="G7" s="118"/>
      <c r="H7" s="119"/>
    </row>
    <row r="8" spans="1:8" x14ac:dyDescent="0.15">
      <c r="A8" s="120"/>
      <c r="B8" s="121"/>
      <c r="C8" s="122"/>
      <c r="D8" s="123">
        <v>91159</v>
      </c>
      <c r="E8" s="124"/>
      <c r="F8" s="125">
        <v>103171</v>
      </c>
      <c r="G8" s="126"/>
      <c r="H8" s="127"/>
    </row>
    <row r="9" spans="1:8" x14ac:dyDescent="0.15">
      <c r="A9" s="108" t="s">
        <v>518</v>
      </c>
      <c r="B9" s="113"/>
      <c r="C9" s="114"/>
      <c r="D9" s="115">
        <v>318264</v>
      </c>
      <c r="E9" s="116"/>
      <c r="F9" s="117">
        <v>272886</v>
      </c>
      <c r="G9" s="118"/>
      <c r="H9" s="119"/>
    </row>
    <row r="10" spans="1:8" x14ac:dyDescent="0.15">
      <c r="A10" s="120"/>
      <c r="B10" s="121"/>
      <c r="C10" s="122"/>
      <c r="D10" s="123">
        <v>124811</v>
      </c>
      <c r="E10" s="124"/>
      <c r="F10" s="125">
        <v>125724</v>
      </c>
      <c r="G10" s="126"/>
      <c r="H10" s="127"/>
    </row>
    <row r="11" spans="1:8" x14ac:dyDescent="0.15">
      <c r="A11" s="108" t="s">
        <v>519</v>
      </c>
      <c r="B11" s="113"/>
      <c r="C11" s="114"/>
      <c r="D11" s="115">
        <v>757575</v>
      </c>
      <c r="E11" s="116"/>
      <c r="F11" s="117">
        <v>245039</v>
      </c>
      <c r="G11" s="118"/>
      <c r="H11" s="119"/>
    </row>
    <row r="12" spans="1:8" x14ac:dyDescent="0.15">
      <c r="A12" s="120"/>
      <c r="B12" s="121"/>
      <c r="C12" s="128"/>
      <c r="D12" s="123">
        <v>94961</v>
      </c>
      <c r="E12" s="124"/>
      <c r="F12" s="125">
        <v>108922</v>
      </c>
      <c r="G12" s="126"/>
      <c r="H12" s="127"/>
    </row>
    <row r="13" spans="1:8" x14ac:dyDescent="0.15">
      <c r="A13" s="108"/>
      <c r="B13" s="113"/>
      <c r="C13" s="129"/>
      <c r="D13" s="130">
        <v>376817</v>
      </c>
      <c r="E13" s="131"/>
      <c r="F13" s="132">
        <v>240843</v>
      </c>
      <c r="G13" s="133"/>
      <c r="H13" s="119"/>
    </row>
    <row r="14" spans="1:8" x14ac:dyDescent="0.15">
      <c r="A14" s="120"/>
      <c r="B14" s="121"/>
      <c r="C14" s="122"/>
      <c r="D14" s="123">
        <v>110555</v>
      </c>
      <c r="E14" s="124"/>
      <c r="F14" s="125">
        <v>112124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9.67</v>
      </c>
      <c r="C19" s="134">
        <f>ROUND(VALUE(SUBSTITUTE(実質収支比率等に係る経年分析!G$48,"▲","-")),2)</f>
        <v>7.59</v>
      </c>
      <c r="D19" s="134">
        <f>ROUND(VALUE(SUBSTITUTE(実質収支比率等に係る経年分析!H$48,"▲","-")),2)</f>
        <v>8.5299999999999994</v>
      </c>
      <c r="E19" s="134">
        <f>ROUND(VALUE(SUBSTITUTE(実質収支比率等に係る経年分析!I$48,"▲","-")),2)</f>
        <v>9.65</v>
      </c>
      <c r="F19" s="134">
        <f>ROUND(VALUE(SUBSTITUTE(実質収支比率等に係る経年分析!J$48,"▲","-")),2)</f>
        <v>8.75</v>
      </c>
    </row>
    <row r="20" spans="1:11" x14ac:dyDescent="0.15">
      <c r="A20" s="134" t="s">
        <v>42</v>
      </c>
      <c r="B20" s="134">
        <f>ROUND(VALUE(SUBSTITUTE(実質収支比率等に係る経年分析!F$47,"▲","-")),2)</f>
        <v>35.229999999999997</v>
      </c>
      <c r="C20" s="134">
        <f>ROUND(VALUE(SUBSTITUTE(実質収支比率等に係る経年分析!G$47,"▲","-")),2)</f>
        <v>39.5</v>
      </c>
      <c r="D20" s="134">
        <f>ROUND(VALUE(SUBSTITUTE(実質収支比率等に係る経年分析!H$47,"▲","-")),2)</f>
        <v>34.869999999999997</v>
      </c>
      <c r="E20" s="134">
        <f>ROUND(VALUE(SUBSTITUTE(実質収支比率等に係る経年分析!I$47,"▲","-")),2)</f>
        <v>36.11</v>
      </c>
      <c r="F20" s="134">
        <f>ROUND(VALUE(SUBSTITUTE(実質収支比率等に係る経年分析!J$47,"▲","-")),2)</f>
        <v>33.4</v>
      </c>
    </row>
    <row r="21" spans="1:11" x14ac:dyDescent="0.15">
      <c r="A21" s="134" t="s">
        <v>43</v>
      </c>
      <c r="B21" s="134">
        <f>IF(ISNUMBER(VALUE(SUBSTITUTE(実質収支比率等に係る経年分析!F$49,"▲","-"))),ROUND(VALUE(SUBSTITUTE(実質収支比率等に係る経年分析!F$49,"▲","-")),2),NA())</f>
        <v>4.0199999999999996</v>
      </c>
      <c r="C21" s="134">
        <f>IF(ISNUMBER(VALUE(SUBSTITUTE(実質収支比率等に係る経年分析!G$49,"▲","-"))),ROUND(VALUE(SUBSTITUTE(実質収支比率等に係る経年分析!G$49,"▲","-")),2),NA())</f>
        <v>2.4900000000000002</v>
      </c>
      <c r="D21" s="134">
        <f>IF(ISNUMBER(VALUE(SUBSTITUTE(実質収支比率等に係る経年分析!H$49,"▲","-"))),ROUND(VALUE(SUBSTITUTE(実質収支比率等に係る経年分析!H$49,"▲","-")),2),NA())</f>
        <v>-3.39</v>
      </c>
      <c r="E21" s="134">
        <f>IF(ISNUMBER(VALUE(SUBSTITUTE(実質収支比率等に係る経年分析!I$49,"▲","-"))),ROUND(VALUE(SUBSTITUTE(実質収支比率等に係る経年分析!I$49,"▲","-")),2),NA())</f>
        <v>0.37</v>
      </c>
      <c r="F21" s="134">
        <f>IF(ISNUMBER(VALUE(SUBSTITUTE(実質収支比率等に係る経年分析!J$49,"▲","-"))),ROUND(VALUE(SUBSTITUTE(実質収支比率等に係る経年分析!J$49,"▲","-")),2),NA())</f>
        <v>-0.78</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公共下水道特別会計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公団分収造林特別会計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七ツ森地区下水道事業特別会計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1.0900000000000001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0.72</v>
      </c>
    </row>
    <row r="34" spans="1:16" x14ac:dyDescent="0.15">
      <c r="A34" s="135" t="str">
        <f>IF(連結実質赤字比率に係る赤字・黒字の構成分析!C$36="",NA(),連結実質赤字比率に係る赤字・黒字の構成分析!C$36)</f>
        <v>簡易水道特別会計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1.0900000000000001</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3.25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3.95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2.34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3.68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3.49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9.67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8.49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9.64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8.74</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516</v>
      </c>
      <c r="E42" s="136"/>
      <c r="F42" s="136"/>
      <c r="G42" s="136">
        <f>'実質公債費比率（分子）の構造'!L$52</f>
        <v>526</v>
      </c>
      <c r="H42" s="136"/>
      <c r="I42" s="136"/>
      <c r="J42" s="136">
        <f>'実質公債費比率（分子）の構造'!M$52</f>
        <v>535</v>
      </c>
      <c r="K42" s="136"/>
      <c r="L42" s="136"/>
      <c r="M42" s="136">
        <f>'実質公債費比率（分子）の構造'!N$52</f>
        <v>468</v>
      </c>
      <c r="N42" s="136"/>
      <c r="O42" s="136"/>
      <c r="P42" s="136">
        <f>'実質公債費比率（分子）の構造'!O$52</f>
        <v>511</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1</v>
      </c>
      <c r="O43" s="136"/>
      <c r="P43" s="136"/>
    </row>
    <row r="44" spans="1:16" x14ac:dyDescent="0.15">
      <c r="A44" s="136" t="s">
        <v>52</v>
      </c>
      <c r="B44" s="136">
        <f>'実質公債費比率（分子）の構造'!K$50</f>
        <v>11</v>
      </c>
      <c r="C44" s="136"/>
      <c r="D44" s="136"/>
      <c r="E44" s="136">
        <f>'実質公債費比率（分子）の構造'!L$50</f>
        <v>14</v>
      </c>
      <c r="F44" s="136"/>
      <c r="G44" s="136"/>
      <c r="H44" s="136">
        <f>'実質公債費比率（分子）の構造'!M$50</f>
        <v>15</v>
      </c>
      <c r="I44" s="136"/>
      <c r="J44" s="136"/>
      <c r="K44" s="136">
        <f>'実質公債費比率（分子）の構造'!N$50</f>
        <v>14</v>
      </c>
      <c r="L44" s="136"/>
      <c r="M44" s="136"/>
      <c r="N44" s="136">
        <f>'実質公債費比率（分子）の構造'!O$50</f>
        <v>13</v>
      </c>
      <c r="O44" s="136"/>
      <c r="P44" s="136"/>
    </row>
    <row r="45" spans="1:16" x14ac:dyDescent="0.15">
      <c r="A45" s="136" t="s">
        <v>53</v>
      </c>
      <c r="B45" s="136">
        <f>'実質公債費比率（分子）の構造'!K$49</f>
        <v>11</v>
      </c>
      <c r="C45" s="136"/>
      <c r="D45" s="136"/>
      <c r="E45" s="136">
        <f>'実質公債費比率（分子）の構造'!L$49</f>
        <v>8</v>
      </c>
      <c r="F45" s="136"/>
      <c r="G45" s="136"/>
      <c r="H45" s="136">
        <f>'実質公債費比率（分子）の構造'!M$49</f>
        <v>6</v>
      </c>
      <c r="I45" s="136"/>
      <c r="J45" s="136"/>
      <c r="K45" s="136">
        <f>'実質公債費比率（分子）の構造'!N$49</f>
        <v>4</v>
      </c>
      <c r="L45" s="136"/>
      <c r="M45" s="136"/>
      <c r="N45" s="136">
        <f>'実質公債費比率（分子）の構造'!O$49</f>
        <v>4</v>
      </c>
      <c r="O45" s="136"/>
      <c r="P45" s="136"/>
    </row>
    <row r="46" spans="1:16" x14ac:dyDescent="0.15">
      <c r="A46" s="136" t="s">
        <v>54</v>
      </c>
      <c r="B46" s="136">
        <f>'実質公債費比率（分子）の構造'!K$48</f>
        <v>131</v>
      </c>
      <c r="C46" s="136"/>
      <c r="D46" s="136"/>
      <c r="E46" s="136">
        <f>'実質公債費比率（分子）の構造'!L$48</f>
        <v>119</v>
      </c>
      <c r="F46" s="136"/>
      <c r="G46" s="136"/>
      <c r="H46" s="136">
        <f>'実質公債費比率（分子）の構造'!M$48</f>
        <v>125</v>
      </c>
      <c r="I46" s="136"/>
      <c r="J46" s="136"/>
      <c r="K46" s="136">
        <f>'実質公債費比率（分子）の構造'!N$48</f>
        <v>127</v>
      </c>
      <c r="L46" s="136"/>
      <c r="M46" s="136"/>
      <c r="N46" s="136">
        <f>'実質公債費比率（分子）の構造'!O$48</f>
        <v>113</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413</v>
      </c>
      <c r="C49" s="136"/>
      <c r="D49" s="136"/>
      <c r="E49" s="136">
        <f>'実質公債費比率（分子）の構造'!L$45</f>
        <v>428</v>
      </c>
      <c r="F49" s="136"/>
      <c r="G49" s="136"/>
      <c r="H49" s="136">
        <f>'実質公債費比率（分子）の構造'!M$45</f>
        <v>433</v>
      </c>
      <c r="I49" s="136"/>
      <c r="J49" s="136"/>
      <c r="K49" s="136">
        <f>'実質公債費比率（分子）の構造'!N$45</f>
        <v>371</v>
      </c>
      <c r="L49" s="136"/>
      <c r="M49" s="136"/>
      <c r="N49" s="136">
        <f>'実質公債費比率（分子）の構造'!O$45</f>
        <v>444</v>
      </c>
      <c r="O49" s="136"/>
      <c r="P49" s="136"/>
    </row>
    <row r="50" spans="1:16" x14ac:dyDescent="0.15">
      <c r="A50" s="136" t="s">
        <v>58</v>
      </c>
      <c r="B50" s="136" t="e">
        <f>NA()</f>
        <v>#N/A</v>
      </c>
      <c r="C50" s="136">
        <f>IF(ISNUMBER('実質公債費比率（分子）の構造'!K$53),'実質公債費比率（分子）の構造'!K$53,NA())</f>
        <v>50</v>
      </c>
      <c r="D50" s="136" t="e">
        <f>NA()</f>
        <v>#N/A</v>
      </c>
      <c r="E50" s="136" t="e">
        <f>NA()</f>
        <v>#N/A</v>
      </c>
      <c r="F50" s="136">
        <f>IF(ISNUMBER('実質公債費比率（分子）の構造'!L$53),'実質公債費比率（分子）の構造'!L$53,NA())</f>
        <v>43</v>
      </c>
      <c r="G50" s="136" t="e">
        <f>NA()</f>
        <v>#N/A</v>
      </c>
      <c r="H50" s="136" t="e">
        <f>NA()</f>
        <v>#N/A</v>
      </c>
      <c r="I50" s="136">
        <f>IF(ISNUMBER('実質公債費比率（分子）の構造'!M$53),'実質公債費比率（分子）の構造'!M$53,NA())</f>
        <v>44</v>
      </c>
      <c r="J50" s="136" t="e">
        <f>NA()</f>
        <v>#N/A</v>
      </c>
      <c r="K50" s="136" t="e">
        <f>NA()</f>
        <v>#N/A</v>
      </c>
      <c r="L50" s="136">
        <f>IF(ISNUMBER('実質公債費比率（分子）の構造'!N$53),'実質公債費比率（分子）の構造'!N$53,NA())</f>
        <v>48</v>
      </c>
      <c r="M50" s="136" t="e">
        <f>NA()</f>
        <v>#N/A</v>
      </c>
      <c r="N50" s="136" t="e">
        <f>NA()</f>
        <v>#N/A</v>
      </c>
      <c r="O50" s="136">
        <f>IF(ISNUMBER('実質公債費比率（分子）の構造'!O$53),'実質公債費比率（分子）の構造'!O$53,NA())</f>
        <v>64</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4795</v>
      </c>
      <c r="E56" s="135"/>
      <c r="F56" s="135"/>
      <c r="G56" s="135">
        <f>'将来負担比率（分子）の構造'!J$51</f>
        <v>4892</v>
      </c>
      <c r="H56" s="135"/>
      <c r="I56" s="135"/>
      <c r="J56" s="135">
        <f>'将来負担比率（分子）の構造'!K$51</f>
        <v>4980</v>
      </c>
      <c r="K56" s="135"/>
      <c r="L56" s="135"/>
      <c r="M56" s="135">
        <f>'将来負担比率（分子）の構造'!L$51</f>
        <v>5261</v>
      </c>
      <c r="N56" s="135"/>
      <c r="O56" s="135"/>
      <c r="P56" s="135">
        <f>'将来負担比率（分子）の構造'!M$51</f>
        <v>6043</v>
      </c>
    </row>
    <row r="57" spans="1:16" x14ac:dyDescent="0.15">
      <c r="A57" s="135" t="s">
        <v>34</v>
      </c>
      <c r="B57" s="135"/>
      <c r="C57" s="135"/>
      <c r="D57" s="135">
        <f>'将来負担比率（分子）の構造'!I$50</f>
        <v>309</v>
      </c>
      <c r="E57" s="135"/>
      <c r="F57" s="135"/>
      <c r="G57" s="135">
        <f>'将来負担比率（分子）の構造'!J$50</f>
        <v>335</v>
      </c>
      <c r="H57" s="135"/>
      <c r="I57" s="135"/>
      <c r="J57" s="135">
        <f>'将来負担比率（分子）の構造'!K$50</f>
        <v>319</v>
      </c>
      <c r="K57" s="135"/>
      <c r="L57" s="135"/>
      <c r="M57" s="135">
        <f>'将来負担比率（分子）の構造'!L$50</f>
        <v>296</v>
      </c>
      <c r="N57" s="135"/>
      <c r="O57" s="135"/>
      <c r="P57" s="135">
        <f>'将来負担比率（分子）の構造'!M$50</f>
        <v>265</v>
      </c>
    </row>
    <row r="58" spans="1:16" x14ac:dyDescent="0.15">
      <c r="A58" s="135" t="s">
        <v>33</v>
      </c>
      <c r="B58" s="135"/>
      <c r="C58" s="135"/>
      <c r="D58" s="135">
        <f>'将来負担比率（分子）の構造'!I$49</f>
        <v>1493</v>
      </c>
      <c r="E58" s="135"/>
      <c r="F58" s="135"/>
      <c r="G58" s="135">
        <f>'将来負担比率（分子）の構造'!J$49</f>
        <v>1662</v>
      </c>
      <c r="H58" s="135"/>
      <c r="I58" s="135"/>
      <c r="J58" s="135">
        <f>'将来負担比率（分子）の構造'!K$49</f>
        <v>1560</v>
      </c>
      <c r="K58" s="135"/>
      <c r="L58" s="135"/>
      <c r="M58" s="135">
        <f>'将来負担比率（分子）の構造'!L$49</f>
        <v>1458</v>
      </c>
      <c r="N58" s="135"/>
      <c r="O58" s="135"/>
      <c r="P58" s="135">
        <f>'将来負担比率（分子）の構造'!M$49</f>
        <v>1434</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610</v>
      </c>
      <c r="C62" s="135"/>
      <c r="D62" s="135"/>
      <c r="E62" s="135">
        <f>'将来負担比率（分子）の構造'!J$45</f>
        <v>655</v>
      </c>
      <c r="F62" s="135"/>
      <c r="G62" s="135"/>
      <c r="H62" s="135">
        <f>'将来負担比率（分子）の構造'!K$45</f>
        <v>617</v>
      </c>
      <c r="I62" s="135"/>
      <c r="J62" s="135"/>
      <c r="K62" s="135">
        <f>'将来負担比率（分子）の構造'!L$45</f>
        <v>556</v>
      </c>
      <c r="L62" s="135"/>
      <c r="M62" s="135"/>
      <c r="N62" s="135">
        <f>'将来負担比率（分子）の構造'!M$45</f>
        <v>547</v>
      </c>
      <c r="O62" s="135"/>
      <c r="P62" s="135"/>
    </row>
    <row r="63" spans="1:16" x14ac:dyDescent="0.15">
      <c r="A63" s="135" t="s">
        <v>27</v>
      </c>
      <c r="B63" s="135">
        <f>'将来負担比率（分子）の構造'!I$44</f>
        <v>815</v>
      </c>
      <c r="C63" s="135"/>
      <c r="D63" s="135"/>
      <c r="E63" s="135">
        <f>'将来負担比率（分子）の構造'!J$44</f>
        <v>566</v>
      </c>
      <c r="F63" s="135"/>
      <c r="G63" s="135"/>
      <c r="H63" s="135">
        <f>'将来負担比率（分子）の構造'!K$44</f>
        <v>350</v>
      </c>
      <c r="I63" s="135"/>
      <c r="J63" s="135"/>
      <c r="K63" s="135">
        <f>'将来負担比率（分子）の構造'!L$44</f>
        <v>249</v>
      </c>
      <c r="L63" s="135"/>
      <c r="M63" s="135"/>
      <c r="N63" s="135">
        <f>'将来負担比率（分子）の構造'!M$44</f>
        <v>140</v>
      </c>
      <c r="O63" s="135"/>
      <c r="P63" s="135"/>
    </row>
    <row r="64" spans="1:16" x14ac:dyDescent="0.15">
      <c r="A64" s="135" t="s">
        <v>26</v>
      </c>
      <c r="B64" s="135">
        <f>'将来負担比率（分子）の構造'!I$43</f>
        <v>1757</v>
      </c>
      <c r="C64" s="135"/>
      <c r="D64" s="135"/>
      <c r="E64" s="135">
        <f>'将来負担比率（分子）の構造'!J$43</f>
        <v>1654</v>
      </c>
      <c r="F64" s="135"/>
      <c r="G64" s="135"/>
      <c r="H64" s="135">
        <f>'将来負担比率（分子）の構造'!K$43</f>
        <v>1514</v>
      </c>
      <c r="I64" s="135"/>
      <c r="J64" s="135"/>
      <c r="K64" s="135">
        <f>'将来負担比率（分子）の構造'!L$43</f>
        <v>1405</v>
      </c>
      <c r="L64" s="135"/>
      <c r="M64" s="135"/>
      <c r="N64" s="135">
        <f>'将来負担比率（分子）の構造'!M$43</f>
        <v>1318</v>
      </c>
      <c r="O64" s="135"/>
      <c r="P64" s="135"/>
    </row>
    <row r="65" spans="1:16" x14ac:dyDescent="0.15">
      <c r="A65" s="135" t="s">
        <v>25</v>
      </c>
      <c r="B65" s="135">
        <f>'将来負担比率（分子）の構造'!I$42</f>
        <v>44</v>
      </c>
      <c r="C65" s="135"/>
      <c r="D65" s="135"/>
      <c r="E65" s="135">
        <f>'将来負担比率（分子）の構造'!J$42</f>
        <v>35</v>
      </c>
      <c r="F65" s="135"/>
      <c r="G65" s="135"/>
      <c r="H65" s="135">
        <f>'将来負担比率（分子）の構造'!K$42</f>
        <v>25</v>
      </c>
      <c r="I65" s="135"/>
      <c r="J65" s="135"/>
      <c r="K65" s="135">
        <f>'将来負担比率（分子）の構造'!L$42</f>
        <v>16</v>
      </c>
      <c r="L65" s="135"/>
      <c r="M65" s="135"/>
      <c r="N65" s="135">
        <f>'将来負担比率（分子）の構造'!M$42</f>
        <v>8</v>
      </c>
      <c r="O65" s="135"/>
      <c r="P65" s="135"/>
    </row>
    <row r="66" spans="1:16" x14ac:dyDescent="0.15">
      <c r="A66" s="135" t="s">
        <v>24</v>
      </c>
      <c r="B66" s="135">
        <f>'将来負担比率（分子）の構造'!I$41</f>
        <v>4003</v>
      </c>
      <c r="C66" s="135"/>
      <c r="D66" s="135"/>
      <c r="E66" s="135">
        <f>'将来負担比率（分子）の構造'!J$41</f>
        <v>4324</v>
      </c>
      <c r="F66" s="135"/>
      <c r="G66" s="135"/>
      <c r="H66" s="135">
        <f>'将来負担比率（分子）の構造'!K$41</f>
        <v>4606</v>
      </c>
      <c r="I66" s="135"/>
      <c r="J66" s="135"/>
      <c r="K66" s="135">
        <f>'将来負担比率（分子）の構造'!L$41</f>
        <v>5060</v>
      </c>
      <c r="L66" s="135"/>
      <c r="M66" s="135"/>
      <c r="N66" s="135">
        <f>'将来負担比率（分子）の構造'!M$41</f>
        <v>6627</v>
      </c>
      <c r="O66" s="135"/>
      <c r="P66" s="135"/>
    </row>
    <row r="67" spans="1:16" x14ac:dyDescent="0.15">
      <c r="A67" s="135" t="s">
        <v>62</v>
      </c>
      <c r="B67" s="135" t="e">
        <f>NA()</f>
        <v>#N/A</v>
      </c>
      <c r="C67" s="135">
        <f>IF(ISNUMBER('将来負担比率（分子）の構造'!I$52), IF('将来負担比率（分子）の構造'!I$52 &lt; 0, 0, '将来負担比率（分子）の構造'!I$52), NA())</f>
        <v>633</v>
      </c>
      <c r="D67" s="135" t="e">
        <f>NA()</f>
        <v>#N/A</v>
      </c>
      <c r="E67" s="135" t="e">
        <f>NA()</f>
        <v>#N/A</v>
      </c>
      <c r="F67" s="135">
        <f>IF(ISNUMBER('将来負担比率（分子）の構造'!J$52), IF('将来負担比率（分子）の構造'!J$52 &lt; 0, 0, '将来負担比率（分子）の構造'!J$52), NA())</f>
        <v>345</v>
      </c>
      <c r="G67" s="135" t="e">
        <f>NA()</f>
        <v>#N/A</v>
      </c>
      <c r="H67" s="135" t="e">
        <f>NA()</f>
        <v>#N/A</v>
      </c>
      <c r="I67" s="135">
        <f>IF(ISNUMBER('将来負担比率（分子）の構造'!K$52), IF('将来負担比率（分子）の構造'!K$52 &lt; 0, 0, '将来負担比率（分子）の構造'!K$52), NA())</f>
        <v>253</v>
      </c>
      <c r="J67" s="135" t="e">
        <f>NA()</f>
        <v>#N/A</v>
      </c>
      <c r="K67" s="135" t="e">
        <f>NA()</f>
        <v>#N/A</v>
      </c>
      <c r="L67" s="135">
        <f>IF(ISNUMBER('将来負担比率（分子）の構造'!L$52), IF('将来負担比率（分子）の構造'!L$52 &lt; 0, 0, '将来負担比率（分子）の構造'!L$52), NA())</f>
        <v>271</v>
      </c>
      <c r="M67" s="135" t="e">
        <f>NA()</f>
        <v>#N/A</v>
      </c>
      <c r="N67" s="135" t="e">
        <f>NA()</f>
        <v>#N/A</v>
      </c>
      <c r="O67" s="135">
        <f>IF(ISNUMBER('将来負担比率（分子）の構造'!M$52), IF('将来負担比率（分子）の構造'!M$52 &lt; 0, 0, '将来負担比率（分子）の構造'!M$52), NA())</f>
        <v>899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600356</v>
      </c>
      <c r="S5" s="669"/>
      <c r="T5" s="669"/>
      <c r="U5" s="669"/>
      <c r="V5" s="669"/>
      <c r="W5" s="669"/>
      <c r="X5" s="669"/>
      <c r="Y5" s="716"/>
      <c r="Z5" s="729">
        <v>9.8000000000000007</v>
      </c>
      <c r="AA5" s="729"/>
      <c r="AB5" s="729"/>
      <c r="AC5" s="729"/>
      <c r="AD5" s="730">
        <v>600356</v>
      </c>
      <c r="AE5" s="730"/>
      <c r="AF5" s="730"/>
      <c r="AG5" s="730"/>
      <c r="AH5" s="730"/>
      <c r="AI5" s="730"/>
      <c r="AJ5" s="730"/>
      <c r="AK5" s="730"/>
      <c r="AL5" s="717">
        <v>28.8</v>
      </c>
      <c r="AM5" s="686"/>
      <c r="AN5" s="686"/>
      <c r="AO5" s="718"/>
      <c r="AP5" s="705" t="s">
        <v>205</v>
      </c>
      <c r="AQ5" s="706"/>
      <c r="AR5" s="706"/>
      <c r="AS5" s="706"/>
      <c r="AT5" s="706"/>
      <c r="AU5" s="706"/>
      <c r="AV5" s="706"/>
      <c r="AW5" s="706"/>
      <c r="AX5" s="706"/>
      <c r="AY5" s="706"/>
      <c r="AZ5" s="706"/>
      <c r="BA5" s="706"/>
      <c r="BB5" s="706"/>
      <c r="BC5" s="706"/>
      <c r="BD5" s="706"/>
      <c r="BE5" s="706"/>
      <c r="BF5" s="707"/>
      <c r="BG5" s="618">
        <v>592924</v>
      </c>
      <c r="BH5" s="619"/>
      <c r="BI5" s="619"/>
      <c r="BJ5" s="619"/>
      <c r="BK5" s="619"/>
      <c r="BL5" s="619"/>
      <c r="BM5" s="619"/>
      <c r="BN5" s="620"/>
      <c r="BO5" s="671">
        <v>98.8</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24713</v>
      </c>
      <c r="S6" s="619"/>
      <c r="T6" s="619"/>
      <c r="U6" s="619"/>
      <c r="V6" s="619"/>
      <c r="W6" s="619"/>
      <c r="X6" s="619"/>
      <c r="Y6" s="620"/>
      <c r="Z6" s="671">
        <v>0.4</v>
      </c>
      <c r="AA6" s="671"/>
      <c r="AB6" s="671"/>
      <c r="AC6" s="671"/>
      <c r="AD6" s="672">
        <v>24713</v>
      </c>
      <c r="AE6" s="672"/>
      <c r="AF6" s="672"/>
      <c r="AG6" s="672"/>
      <c r="AH6" s="672"/>
      <c r="AI6" s="672"/>
      <c r="AJ6" s="672"/>
      <c r="AK6" s="672"/>
      <c r="AL6" s="641">
        <v>1.2</v>
      </c>
      <c r="AM6" s="673"/>
      <c r="AN6" s="673"/>
      <c r="AO6" s="674"/>
      <c r="AP6" s="615" t="s">
        <v>211</v>
      </c>
      <c r="AQ6" s="616"/>
      <c r="AR6" s="616"/>
      <c r="AS6" s="616"/>
      <c r="AT6" s="616"/>
      <c r="AU6" s="616"/>
      <c r="AV6" s="616"/>
      <c r="AW6" s="616"/>
      <c r="AX6" s="616"/>
      <c r="AY6" s="616"/>
      <c r="AZ6" s="616"/>
      <c r="BA6" s="616"/>
      <c r="BB6" s="616"/>
      <c r="BC6" s="616"/>
      <c r="BD6" s="616"/>
      <c r="BE6" s="616"/>
      <c r="BF6" s="617"/>
      <c r="BG6" s="618">
        <v>592924</v>
      </c>
      <c r="BH6" s="619"/>
      <c r="BI6" s="619"/>
      <c r="BJ6" s="619"/>
      <c r="BK6" s="619"/>
      <c r="BL6" s="619"/>
      <c r="BM6" s="619"/>
      <c r="BN6" s="620"/>
      <c r="BO6" s="671">
        <v>98.8</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60596</v>
      </c>
      <c r="CS6" s="619"/>
      <c r="CT6" s="619"/>
      <c r="CU6" s="619"/>
      <c r="CV6" s="619"/>
      <c r="CW6" s="619"/>
      <c r="CX6" s="619"/>
      <c r="CY6" s="620"/>
      <c r="CZ6" s="671">
        <v>1</v>
      </c>
      <c r="DA6" s="671"/>
      <c r="DB6" s="671"/>
      <c r="DC6" s="671"/>
      <c r="DD6" s="624" t="s">
        <v>206</v>
      </c>
      <c r="DE6" s="619"/>
      <c r="DF6" s="619"/>
      <c r="DG6" s="619"/>
      <c r="DH6" s="619"/>
      <c r="DI6" s="619"/>
      <c r="DJ6" s="619"/>
      <c r="DK6" s="619"/>
      <c r="DL6" s="619"/>
      <c r="DM6" s="619"/>
      <c r="DN6" s="619"/>
      <c r="DO6" s="619"/>
      <c r="DP6" s="620"/>
      <c r="DQ6" s="624">
        <v>60596</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585</v>
      </c>
      <c r="S7" s="619"/>
      <c r="T7" s="619"/>
      <c r="U7" s="619"/>
      <c r="V7" s="619"/>
      <c r="W7" s="619"/>
      <c r="X7" s="619"/>
      <c r="Y7" s="620"/>
      <c r="Z7" s="671">
        <v>0</v>
      </c>
      <c r="AA7" s="671"/>
      <c r="AB7" s="671"/>
      <c r="AC7" s="671"/>
      <c r="AD7" s="672">
        <v>585</v>
      </c>
      <c r="AE7" s="672"/>
      <c r="AF7" s="672"/>
      <c r="AG7" s="672"/>
      <c r="AH7" s="672"/>
      <c r="AI7" s="672"/>
      <c r="AJ7" s="672"/>
      <c r="AK7" s="672"/>
      <c r="AL7" s="641">
        <v>0</v>
      </c>
      <c r="AM7" s="673"/>
      <c r="AN7" s="673"/>
      <c r="AO7" s="674"/>
      <c r="AP7" s="615" t="s">
        <v>214</v>
      </c>
      <c r="AQ7" s="616"/>
      <c r="AR7" s="616"/>
      <c r="AS7" s="616"/>
      <c r="AT7" s="616"/>
      <c r="AU7" s="616"/>
      <c r="AV7" s="616"/>
      <c r="AW7" s="616"/>
      <c r="AX7" s="616"/>
      <c r="AY7" s="616"/>
      <c r="AZ7" s="616"/>
      <c r="BA7" s="616"/>
      <c r="BB7" s="616"/>
      <c r="BC7" s="616"/>
      <c r="BD7" s="616"/>
      <c r="BE7" s="616"/>
      <c r="BF7" s="617"/>
      <c r="BG7" s="618">
        <v>185711</v>
      </c>
      <c r="BH7" s="619"/>
      <c r="BI7" s="619"/>
      <c r="BJ7" s="619"/>
      <c r="BK7" s="619"/>
      <c r="BL7" s="619"/>
      <c r="BM7" s="619"/>
      <c r="BN7" s="620"/>
      <c r="BO7" s="671">
        <v>30.9</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941450</v>
      </c>
      <c r="CS7" s="619"/>
      <c r="CT7" s="619"/>
      <c r="CU7" s="619"/>
      <c r="CV7" s="619"/>
      <c r="CW7" s="619"/>
      <c r="CX7" s="619"/>
      <c r="CY7" s="620"/>
      <c r="CZ7" s="671">
        <v>16</v>
      </c>
      <c r="DA7" s="671"/>
      <c r="DB7" s="671"/>
      <c r="DC7" s="671"/>
      <c r="DD7" s="624">
        <v>3157</v>
      </c>
      <c r="DE7" s="619"/>
      <c r="DF7" s="619"/>
      <c r="DG7" s="619"/>
      <c r="DH7" s="619"/>
      <c r="DI7" s="619"/>
      <c r="DJ7" s="619"/>
      <c r="DK7" s="619"/>
      <c r="DL7" s="619"/>
      <c r="DM7" s="619"/>
      <c r="DN7" s="619"/>
      <c r="DO7" s="619"/>
      <c r="DP7" s="620"/>
      <c r="DQ7" s="624">
        <v>866895</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1450</v>
      </c>
      <c r="S8" s="619"/>
      <c r="T8" s="619"/>
      <c r="U8" s="619"/>
      <c r="V8" s="619"/>
      <c r="W8" s="619"/>
      <c r="X8" s="619"/>
      <c r="Y8" s="620"/>
      <c r="Z8" s="671">
        <v>0</v>
      </c>
      <c r="AA8" s="671"/>
      <c r="AB8" s="671"/>
      <c r="AC8" s="671"/>
      <c r="AD8" s="672">
        <v>1450</v>
      </c>
      <c r="AE8" s="672"/>
      <c r="AF8" s="672"/>
      <c r="AG8" s="672"/>
      <c r="AH8" s="672"/>
      <c r="AI8" s="672"/>
      <c r="AJ8" s="672"/>
      <c r="AK8" s="672"/>
      <c r="AL8" s="641">
        <v>0.1</v>
      </c>
      <c r="AM8" s="673"/>
      <c r="AN8" s="673"/>
      <c r="AO8" s="674"/>
      <c r="AP8" s="615" t="s">
        <v>217</v>
      </c>
      <c r="AQ8" s="616"/>
      <c r="AR8" s="616"/>
      <c r="AS8" s="616"/>
      <c r="AT8" s="616"/>
      <c r="AU8" s="616"/>
      <c r="AV8" s="616"/>
      <c r="AW8" s="616"/>
      <c r="AX8" s="616"/>
      <c r="AY8" s="616"/>
      <c r="AZ8" s="616"/>
      <c r="BA8" s="616"/>
      <c r="BB8" s="616"/>
      <c r="BC8" s="616"/>
      <c r="BD8" s="616"/>
      <c r="BE8" s="616"/>
      <c r="BF8" s="617"/>
      <c r="BG8" s="618">
        <v>6069</v>
      </c>
      <c r="BH8" s="619"/>
      <c r="BI8" s="619"/>
      <c r="BJ8" s="619"/>
      <c r="BK8" s="619"/>
      <c r="BL8" s="619"/>
      <c r="BM8" s="619"/>
      <c r="BN8" s="620"/>
      <c r="BO8" s="671">
        <v>1</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632110</v>
      </c>
      <c r="CS8" s="619"/>
      <c r="CT8" s="619"/>
      <c r="CU8" s="619"/>
      <c r="CV8" s="619"/>
      <c r="CW8" s="619"/>
      <c r="CX8" s="619"/>
      <c r="CY8" s="620"/>
      <c r="CZ8" s="671">
        <v>10.8</v>
      </c>
      <c r="DA8" s="671"/>
      <c r="DB8" s="671"/>
      <c r="DC8" s="671"/>
      <c r="DD8" s="624">
        <v>4089</v>
      </c>
      <c r="DE8" s="619"/>
      <c r="DF8" s="619"/>
      <c r="DG8" s="619"/>
      <c r="DH8" s="619"/>
      <c r="DI8" s="619"/>
      <c r="DJ8" s="619"/>
      <c r="DK8" s="619"/>
      <c r="DL8" s="619"/>
      <c r="DM8" s="619"/>
      <c r="DN8" s="619"/>
      <c r="DO8" s="619"/>
      <c r="DP8" s="620"/>
      <c r="DQ8" s="624">
        <v>434304</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1170</v>
      </c>
      <c r="S9" s="619"/>
      <c r="T9" s="619"/>
      <c r="U9" s="619"/>
      <c r="V9" s="619"/>
      <c r="W9" s="619"/>
      <c r="X9" s="619"/>
      <c r="Y9" s="620"/>
      <c r="Z9" s="671">
        <v>0</v>
      </c>
      <c r="AA9" s="671"/>
      <c r="AB9" s="671"/>
      <c r="AC9" s="671"/>
      <c r="AD9" s="672">
        <v>1170</v>
      </c>
      <c r="AE9" s="672"/>
      <c r="AF9" s="672"/>
      <c r="AG9" s="672"/>
      <c r="AH9" s="672"/>
      <c r="AI9" s="672"/>
      <c r="AJ9" s="672"/>
      <c r="AK9" s="672"/>
      <c r="AL9" s="641">
        <v>0.1</v>
      </c>
      <c r="AM9" s="673"/>
      <c r="AN9" s="673"/>
      <c r="AO9" s="674"/>
      <c r="AP9" s="615" t="s">
        <v>220</v>
      </c>
      <c r="AQ9" s="616"/>
      <c r="AR9" s="616"/>
      <c r="AS9" s="616"/>
      <c r="AT9" s="616"/>
      <c r="AU9" s="616"/>
      <c r="AV9" s="616"/>
      <c r="AW9" s="616"/>
      <c r="AX9" s="616"/>
      <c r="AY9" s="616"/>
      <c r="AZ9" s="616"/>
      <c r="BA9" s="616"/>
      <c r="BB9" s="616"/>
      <c r="BC9" s="616"/>
      <c r="BD9" s="616"/>
      <c r="BE9" s="616"/>
      <c r="BF9" s="617"/>
      <c r="BG9" s="618">
        <v>120205</v>
      </c>
      <c r="BH9" s="619"/>
      <c r="BI9" s="619"/>
      <c r="BJ9" s="619"/>
      <c r="BK9" s="619"/>
      <c r="BL9" s="619"/>
      <c r="BM9" s="619"/>
      <c r="BN9" s="620"/>
      <c r="BO9" s="671">
        <v>20</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169603</v>
      </c>
      <c r="CS9" s="619"/>
      <c r="CT9" s="619"/>
      <c r="CU9" s="619"/>
      <c r="CV9" s="619"/>
      <c r="CW9" s="619"/>
      <c r="CX9" s="619"/>
      <c r="CY9" s="620"/>
      <c r="CZ9" s="671">
        <v>2.9</v>
      </c>
      <c r="DA9" s="671"/>
      <c r="DB9" s="671"/>
      <c r="DC9" s="671"/>
      <c r="DD9" s="624">
        <v>23860</v>
      </c>
      <c r="DE9" s="619"/>
      <c r="DF9" s="619"/>
      <c r="DG9" s="619"/>
      <c r="DH9" s="619"/>
      <c r="DI9" s="619"/>
      <c r="DJ9" s="619"/>
      <c r="DK9" s="619"/>
      <c r="DL9" s="619"/>
      <c r="DM9" s="619"/>
      <c r="DN9" s="619"/>
      <c r="DO9" s="619"/>
      <c r="DP9" s="620"/>
      <c r="DQ9" s="624">
        <v>131670</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74407</v>
      </c>
      <c r="S10" s="619"/>
      <c r="T10" s="619"/>
      <c r="U10" s="619"/>
      <c r="V10" s="619"/>
      <c r="W10" s="619"/>
      <c r="X10" s="619"/>
      <c r="Y10" s="620"/>
      <c r="Z10" s="671">
        <v>1.2</v>
      </c>
      <c r="AA10" s="671"/>
      <c r="AB10" s="671"/>
      <c r="AC10" s="671"/>
      <c r="AD10" s="672">
        <v>74407</v>
      </c>
      <c r="AE10" s="672"/>
      <c r="AF10" s="672"/>
      <c r="AG10" s="672"/>
      <c r="AH10" s="672"/>
      <c r="AI10" s="672"/>
      <c r="AJ10" s="672"/>
      <c r="AK10" s="672"/>
      <c r="AL10" s="641">
        <v>3.6</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8345</v>
      </c>
      <c r="BH10" s="619"/>
      <c r="BI10" s="619"/>
      <c r="BJ10" s="619"/>
      <c r="BK10" s="619"/>
      <c r="BL10" s="619"/>
      <c r="BM10" s="619"/>
      <c r="BN10" s="620"/>
      <c r="BO10" s="671">
        <v>1.4</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7528</v>
      </c>
      <c r="CS10" s="619"/>
      <c r="CT10" s="619"/>
      <c r="CU10" s="619"/>
      <c r="CV10" s="619"/>
      <c r="CW10" s="619"/>
      <c r="CX10" s="619"/>
      <c r="CY10" s="620"/>
      <c r="CZ10" s="671">
        <v>0.1</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v>4911</v>
      </c>
      <c r="S11" s="619"/>
      <c r="T11" s="619"/>
      <c r="U11" s="619"/>
      <c r="V11" s="619"/>
      <c r="W11" s="619"/>
      <c r="X11" s="619"/>
      <c r="Y11" s="620"/>
      <c r="Z11" s="671">
        <v>0.1</v>
      </c>
      <c r="AA11" s="671"/>
      <c r="AB11" s="671"/>
      <c r="AC11" s="671"/>
      <c r="AD11" s="672">
        <v>4911</v>
      </c>
      <c r="AE11" s="672"/>
      <c r="AF11" s="672"/>
      <c r="AG11" s="672"/>
      <c r="AH11" s="672"/>
      <c r="AI11" s="672"/>
      <c r="AJ11" s="672"/>
      <c r="AK11" s="672"/>
      <c r="AL11" s="641">
        <v>0.2</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51092</v>
      </c>
      <c r="BH11" s="619"/>
      <c r="BI11" s="619"/>
      <c r="BJ11" s="619"/>
      <c r="BK11" s="619"/>
      <c r="BL11" s="619"/>
      <c r="BM11" s="619"/>
      <c r="BN11" s="620"/>
      <c r="BO11" s="671">
        <v>8.5</v>
      </c>
      <c r="BP11" s="671"/>
      <c r="BQ11" s="671"/>
      <c r="BR11" s="671"/>
      <c r="BS11" s="624" t="s">
        <v>108</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220769</v>
      </c>
      <c r="CS11" s="619"/>
      <c r="CT11" s="619"/>
      <c r="CU11" s="619"/>
      <c r="CV11" s="619"/>
      <c r="CW11" s="619"/>
      <c r="CX11" s="619"/>
      <c r="CY11" s="620"/>
      <c r="CZ11" s="671">
        <v>3.8</v>
      </c>
      <c r="DA11" s="671"/>
      <c r="DB11" s="671"/>
      <c r="DC11" s="671"/>
      <c r="DD11" s="624">
        <v>44503</v>
      </c>
      <c r="DE11" s="619"/>
      <c r="DF11" s="619"/>
      <c r="DG11" s="619"/>
      <c r="DH11" s="619"/>
      <c r="DI11" s="619"/>
      <c r="DJ11" s="619"/>
      <c r="DK11" s="619"/>
      <c r="DL11" s="619"/>
      <c r="DM11" s="619"/>
      <c r="DN11" s="619"/>
      <c r="DO11" s="619"/>
      <c r="DP11" s="620"/>
      <c r="DQ11" s="624">
        <v>116649</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375426</v>
      </c>
      <c r="BH12" s="619"/>
      <c r="BI12" s="619"/>
      <c r="BJ12" s="619"/>
      <c r="BK12" s="619"/>
      <c r="BL12" s="619"/>
      <c r="BM12" s="619"/>
      <c r="BN12" s="620"/>
      <c r="BO12" s="671">
        <v>62.5</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59866</v>
      </c>
      <c r="CS12" s="619"/>
      <c r="CT12" s="619"/>
      <c r="CU12" s="619"/>
      <c r="CV12" s="619"/>
      <c r="CW12" s="619"/>
      <c r="CX12" s="619"/>
      <c r="CY12" s="620"/>
      <c r="CZ12" s="671">
        <v>1</v>
      </c>
      <c r="DA12" s="671"/>
      <c r="DB12" s="671"/>
      <c r="DC12" s="671"/>
      <c r="DD12" s="624">
        <v>594</v>
      </c>
      <c r="DE12" s="619"/>
      <c r="DF12" s="619"/>
      <c r="DG12" s="619"/>
      <c r="DH12" s="619"/>
      <c r="DI12" s="619"/>
      <c r="DJ12" s="619"/>
      <c r="DK12" s="619"/>
      <c r="DL12" s="619"/>
      <c r="DM12" s="619"/>
      <c r="DN12" s="619"/>
      <c r="DO12" s="619"/>
      <c r="DP12" s="620"/>
      <c r="DQ12" s="624">
        <v>52223</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4487</v>
      </c>
      <c r="S13" s="619"/>
      <c r="T13" s="619"/>
      <c r="U13" s="619"/>
      <c r="V13" s="619"/>
      <c r="W13" s="619"/>
      <c r="X13" s="619"/>
      <c r="Y13" s="620"/>
      <c r="Z13" s="671">
        <v>0.1</v>
      </c>
      <c r="AA13" s="671"/>
      <c r="AB13" s="671"/>
      <c r="AC13" s="671"/>
      <c r="AD13" s="672">
        <v>4487</v>
      </c>
      <c r="AE13" s="672"/>
      <c r="AF13" s="672"/>
      <c r="AG13" s="672"/>
      <c r="AH13" s="672"/>
      <c r="AI13" s="672"/>
      <c r="AJ13" s="672"/>
      <c r="AK13" s="672"/>
      <c r="AL13" s="641">
        <v>0.2</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375001</v>
      </c>
      <c r="BH13" s="619"/>
      <c r="BI13" s="619"/>
      <c r="BJ13" s="619"/>
      <c r="BK13" s="619"/>
      <c r="BL13" s="619"/>
      <c r="BM13" s="619"/>
      <c r="BN13" s="620"/>
      <c r="BO13" s="671">
        <v>62.5</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2484712</v>
      </c>
      <c r="CS13" s="619"/>
      <c r="CT13" s="619"/>
      <c r="CU13" s="619"/>
      <c r="CV13" s="619"/>
      <c r="CW13" s="619"/>
      <c r="CX13" s="619"/>
      <c r="CY13" s="620"/>
      <c r="CZ13" s="671">
        <v>42.4</v>
      </c>
      <c r="DA13" s="671"/>
      <c r="DB13" s="671"/>
      <c r="DC13" s="671"/>
      <c r="DD13" s="624">
        <v>2284962</v>
      </c>
      <c r="DE13" s="619"/>
      <c r="DF13" s="619"/>
      <c r="DG13" s="619"/>
      <c r="DH13" s="619"/>
      <c r="DI13" s="619"/>
      <c r="DJ13" s="619"/>
      <c r="DK13" s="619"/>
      <c r="DL13" s="619"/>
      <c r="DM13" s="619"/>
      <c r="DN13" s="619"/>
      <c r="DO13" s="619"/>
      <c r="DP13" s="620"/>
      <c r="DQ13" s="624">
        <v>247904</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8506</v>
      </c>
      <c r="BH14" s="619"/>
      <c r="BI14" s="619"/>
      <c r="BJ14" s="619"/>
      <c r="BK14" s="619"/>
      <c r="BL14" s="619"/>
      <c r="BM14" s="619"/>
      <c r="BN14" s="620"/>
      <c r="BO14" s="671">
        <v>1.4</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162557</v>
      </c>
      <c r="CS14" s="619"/>
      <c r="CT14" s="619"/>
      <c r="CU14" s="619"/>
      <c r="CV14" s="619"/>
      <c r="CW14" s="619"/>
      <c r="CX14" s="619"/>
      <c r="CY14" s="620"/>
      <c r="CZ14" s="671">
        <v>2.8</v>
      </c>
      <c r="DA14" s="671"/>
      <c r="DB14" s="671"/>
      <c r="DC14" s="671"/>
      <c r="DD14" s="624">
        <v>45323</v>
      </c>
      <c r="DE14" s="619"/>
      <c r="DF14" s="619"/>
      <c r="DG14" s="619"/>
      <c r="DH14" s="619"/>
      <c r="DI14" s="619"/>
      <c r="DJ14" s="619"/>
      <c r="DK14" s="619"/>
      <c r="DL14" s="619"/>
      <c r="DM14" s="619"/>
      <c r="DN14" s="619"/>
      <c r="DO14" s="619"/>
      <c r="DP14" s="620"/>
      <c r="DQ14" s="624">
        <v>106226</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951</v>
      </c>
      <c r="S15" s="619"/>
      <c r="T15" s="619"/>
      <c r="U15" s="619"/>
      <c r="V15" s="619"/>
      <c r="W15" s="619"/>
      <c r="X15" s="619"/>
      <c r="Y15" s="620"/>
      <c r="Z15" s="671">
        <v>0</v>
      </c>
      <c r="AA15" s="671"/>
      <c r="AB15" s="671"/>
      <c r="AC15" s="671"/>
      <c r="AD15" s="672">
        <v>951</v>
      </c>
      <c r="AE15" s="672"/>
      <c r="AF15" s="672"/>
      <c r="AG15" s="672"/>
      <c r="AH15" s="672"/>
      <c r="AI15" s="672"/>
      <c r="AJ15" s="672"/>
      <c r="AK15" s="672"/>
      <c r="AL15" s="641">
        <v>0</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23281</v>
      </c>
      <c r="BH15" s="619"/>
      <c r="BI15" s="619"/>
      <c r="BJ15" s="619"/>
      <c r="BK15" s="619"/>
      <c r="BL15" s="619"/>
      <c r="BM15" s="619"/>
      <c r="BN15" s="620"/>
      <c r="BO15" s="671">
        <v>3.9</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681670</v>
      </c>
      <c r="CS15" s="619"/>
      <c r="CT15" s="619"/>
      <c r="CU15" s="619"/>
      <c r="CV15" s="619"/>
      <c r="CW15" s="619"/>
      <c r="CX15" s="619"/>
      <c r="CY15" s="620"/>
      <c r="CZ15" s="671">
        <v>11.6</v>
      </c>
      <c r="DA15" s="671"/>
      <c r="DB15" s="671"/>
      <c r="DC15" s="671"/>
      <c r="DD15" s="624">
        <v>341238</v>
      </c>
      <c r="DE15" s="619"/>
      <c r="DF15" s="619"/>
      <c r="DG15" s="619"/>
      <c r="DH15" s="619"/>
      <c r="DI15" s="619"/>
      <c r="DJ15" s="619"/>
      <c r="DK15" s="619"/>
      <c r="DL15" s="619"/>
      <c r="DM15" s="619"/>
      <c r="DN15" s="619"/>
      <c r="DO15" s="619"/>
      <c r="DP15" s="620"/>
      <c r="DQ15" s="624">
        <v>281584</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1464533</v>
      </c>
      <c r="S16" s="619"/>
      <c r="T16" s="619"/>
      <c r="U16" s="619"/>
      <c r="V16" s="619"/>
      <c r="W16" s="619"/>
      <c r="X16" s="619"/>
      <c r="Y16" s="620"/>
      <c r="Z16" s="671">
        <v>24</v>
      </c>
      <c r="AA16" s="671"/>
      <c r="AB16" s="671"/>
      <c r="AC16" s="671"/>
      <c r="AD16" s="672">
        <v>1361333</v>
      </c>
      <c r="AE16" s="672"/>
      <c r="AF16" s="672"/>
      <c r="AG16" s="672"/>
      <c r="AH16" s="672"/>
      <c r="AI16" s="672"/>
      <c r="AJ16" s="672"/>
      <c r="AK16" s="672"/>
      <c r="AL16" s="641">
        <v>65.2</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506</v>
      </c>
      <c r="CS16" s="619"/>
      <c r="CT16" s="619"/>
      <c r="CU16" s="619"/>
      <c r="CV16" s="619"/>
      <c r="CW16" s="619"/>
      <c r="CX16" s="619"/>
      <c r="CY16" s="620"/>
      <c r="CZ16" s="671">
        <v>0</v>
      </c>
      <c r="DA16" s="671"/>
      <c r="DB16" s="671"/>
      <c r="DC16" s="671"/>
      <c r="DD16" s="624" t="s">
        <v>108</v>
      </c>
      <c r="DE16" s="619"/>
      <c r="DF16" s="619"/>
      <c r="DG16" s="619"/>
      <c r="DH16" s="619"/>
      <c r="DI16" s="619"/>
      <c r="DJ16" s="619"/>
      <c r="DK16" s="619"/>
      <c r="DL16" s="619"/>
      <c r="DM16" s="619"/>
      <c r="DN16" s="619"/>
      <c r="DO16" s="619"/>
      <c r="DP16" s="620"/>
      <c r="DQ16" s="624">
        <v>506</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1361333</v>
      </c>
      <c r="S17" s="619"/>
      <c r="T17" s="619"/>
      <c r="U17" s="619"/>
      <c r="V17" s="619"/>
      <c r="W17" s="619"/>
      <c r="X17" s="619"/>
      <c r="Y17" s="620"/>
      <c r="Z17" s="671">
        <v>22.3</v>
      </c>
      <c r="AA17" s="671"/>
      <c r="AB17" s="671"/>
      <c r="AC17" s="671"/>
      <c r="AD17" s="672">
        <v>1361333</v>
      </c>
      <c r="AE17" s="672"/>
      <c r="AF17" s="672"/>
      <c r="AG17" s="672"/>
      <c r="AH17" s="672"/>
      <c r="AI17" s="672"/>
      <c r="AJ17" s="672"/>
      <c r="AK17" s="672"/>
      <c r="AL17" s="641">
        <v>65.2</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444386</v>
      </c>
      <c r="CS17" s="619"/>
      <c r="CT17" s="619"/>
      <c r="CU17" s="619"/>
      <c r="CV17" s="619"/>
      <c r="CW17" s="619"/>
      <c r="CX17" s="619"/>
      <c r="CY17" s="620"/>
      <c r="CZ17" s="671">
        <v>7.6</v>
      </c>
      <c r="DA17" s="671"/>
      <c r="DB17" s="671"/>
      <c r="DC17" s="671"/>
      <c r="DD17" s="624" t="s">
        <v>108</v>
      </c>
      <c r="DE17" s="619"/>
      <c r="DF17" s="619"/>
      <c r="DG17" s="619"/>
      <c r="DH17" s="619"/>
      <c r="DI17" s="619"/>
      <c r="DJ17" s="619"/>
      <c r="DK17" s="619"/>
      <c r="DL17" s="619"/>
      <c r="DM17" s="619"/>
      <c r="DN17" s="619"/>
      <c r="DO17" s="619"/>
      <c r="DP17" s="620"/>
      <c r="DQ17" s="624">
        <v>430485</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103200</v>
      </c>
      <c r="S18" s="619"/>
      <c r="T18" s="619"/>
      <c r="U18" s="619"/>
      <c r="V18" s="619"/>
      <c r="W18" s="619"/>
      <c r="X18" s="619"/>
      <c r="Y18" s="620"/>
      <c r="Z18" s="671">
        <v>1.7</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7432</v>
      </c>
      <c r="BH19" s="619"/>
      <c r="BI19" s="619"/>
      <c r="BJ19" s="619"/>
      <c r="BK19" s="619"/>
      <c r="BL19" s="619"/>
      <c r="BM19" s="619"/>
      <c r="BN19" s="620"/>
      <c r="BO19" s="671">
        <v>1.2</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2177563</v>
      </c>
      <c r="S20" s="619"/>
      <c r="T20" s="619"/>
      <c r="U20" s="619"/>
      <c r="V20" s="619"/>
      <c r="W20" s="619"/>
      <c r="X20" s="619"/>
      <c r="Y20" s="620"/>
      <c r="Z20" s="671">
        <v>35.700000000000003</v>
      </c>
      <c r="AA20" s="671"/>
      <c r="AB20" s="671"/>
      <c r="AC20" s="671"/>
      <c r="AD20" s="672">
        <v>2074363</v>
      </c>
      <c r="AE20" s="672"/>
      <c r="AF20" s="672"/>
      <c r="AG20" s="672"/>
      <c r="AH20" s="672"/>
      <c r="AI20" s="672"/>
      <c r="AJ20" s="672"/>
      <c r="AK20" s="672"/>
      <c r="AL20" s="641">
        <v>99.4</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7432</v>
      </c>
      <c r="BH20" s="619"/>
      <c r="BI20" s="619"/>
      <c r="BJ20" s="619"/>
      <c r="BK20" s="619"/>
      <c r="BL20" s="619"/>
      <c r="BM20" s="619"/>
      <c r="BN20" s="620"/>
      <c r="BO20" s="671">
        <v>1.2</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5865753</v>
      </c>
      <c r="CS20" s="619"/>
      <c r="CT20" s="619"/>
      <c r="CU20" s="619"/>
      <c r="CV20" s="619"/>
      <c r="CW20" s="619"/>
      <c r="CX20" s="619"/>
      <c r="CY20" s="620"/>
      <c r="CZ20" s="671">
        <v>100</v>
      </c>
      <c r="DA20" s="671"/>
      <c r="DB20" s="671"/>
      <c r="DC20" s="671"/>
      <c r="DD20" s="624">
        <v>2747726</v>
      </c>
      <c r="DE20" s="619"/>
      <c r="DF20" s="619"/>
      <c r="DG20" s="619"/>
      <c r="DH20" s="619"/>
      <c r="DI20" s="619"/>
      <c r="DJ20" s="619"/>
      <c r="DK20" s="619"/>
      <c r="DL20" s="619"/>
      <c r="DM20" s="619"/>
      <c r="DN20" s="619"/>
      <c r="DO20" s="619"/>
      <c r="DP20" s="620"/>
      <c r="DQ20" s="624">
        <v>2729042</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687</v>
      </c>
      <c r="S21" s="619"/>
      <c r="T21" s="619"/>
      <c r="U21" s="619"/>
      <c r="V21" s="619"/>
      <c r="W21" s="619"/>
      <c r="X21" s="619"/>
      <c r="Y21" s="620"/>
      <c r="Z21" s="671">
        <v>0</v>
      </c>
      <c r="AA21" s="671"/>
      <c r="AB21" s="671"/>
      <c r="AC21" s="671"/>
      <c r="AD21" s="672">
        <v>687</v>
      </c>
      <c r="AE21" s="672"/>
      <c r="AF21" s="672"/>
      <c r="AG21" s="672"/>
      <c r="AH21" s="672"/>
      <c r="AI21" s="672"/>
      <c r="AJ21" s="672"/>
      <c r="AK21" s="672"/>
      <c r="AL21" s="641">
        <v>0</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7432</v>
      </c>
      <c r="BH21" s="619"/>
      <c r="BI21" s="619"/>
      <c r="BJ21" s="619"/>
      <c r="BK21" s="619"/>
      <c r="BL21" s="619"/>
      <c r="BM21" s="619"/>
      <c r="BN21" s="620"/>
      <c r="BO21" s="671">
        <v>1.2</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2914</v>
      </c>
      <c r="S22" s="619"/>
      <c r="T22" s="619"/>
      <c r="U22" s="619"/>
      <c r="V22" s="619"/>
      <c r="W22" s="619"/>
      <c r="X22" s="619"/>
      <c r="Y22" s="620"/>
      <c r="Z22" s="671">
        <v>0</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50564</v>
      </c>
      <c r="S23" s="619"/>
      <c r="T23" s="619"/>
      <c r="U23" s="619"/>
      <c r="V23" s="619"/>
      <c r="W23" s="619"/>
      <c r="X23" s="619"/>
      <c r="Y23" s="620"/>
      <c r="Z23" s="671">
        <v>0.8</v>
      </c>
      <c r="AA23" s="671"/>
      <c r="AB23" s="671"/>
      <c r="AC23" s="671"/>
      <c r="AD23" s="672">
        <v>10815</v>
      </c>
      <c r="AE23" s="672"/>
      <c r="AF23" s="672"/>
      <c r="AG23" s="672"/>
      <c r="AH23" s="672"/>
      <c r="AI23" s="672"/>
      <c r="AJ23" s="672"/>
      <c r="AK23" s="672"/>
      <c r="AL23" s="641">
        <v>0.5</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1960</v>
      </c>
      <c r="S24" s="619"/>
      <c r="T24" s="619"/>
      <c r="U24" s="619"/>
      <c r="V24" s="619"/>
      <c r="W24" s="619"/>
      <c r="X24" s="619"/>
      <c r="Y24" s="620"/>
      <c r="Z24" s="671">
        <v>0</v>
      </c>
      <c r="AA24" s="671"/>
      <c r="AB24" s="671"/>
      <c r="AC24" s="671"/>
      <c r="AD24" s="672">
        <v>19</v>
      </c>
      <c r="AE24" s="672"/>
      <c r="AF24" s="672"/>
      <c r="AG24" s="672"/>
      <c r="AH24" s="672"/>
      <c r="AI24" s="672"/>
      <c r="AJ24" s="672"/>
      <c r="AK24" s="672"/>
      <c r="AL24" s="641">
        <v>0</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1248467</v>
      </c>
      <c r="CS24" s="669"/>
      <c r="CT24" s="669"/>
      <c r="CU24" s="669"/>
      <c r="CV24" s="669"/>
      <c r="CW24" s="669"/>
      <c r="CX24" s="669"/>
      <c r="CY24" s="716"/>
      <c r="CZ24" s="720">
        <v>21.3</v>
      </c>
      <c r="DA24" s="721"/>
      <c r="DB24" s="721"/>
      <c r="DC24" s="722"/>
      <c r="DD24" s="715">
        <v>1089282</v>
      </c>
      <c r="DE24" s="669"/>
      <c r="DF24" s="669"/>
      <c r="DG24" s="669"/>
      <c r="DH24" s="669"/>
      <c r="DI24" s="669"/>
      <c r="DJ24" s="669"/>
      <c r="DK24" s="716"/>
      <c r="DL24" s="715">
        <v>1063550</v>
      </c>
      <c r="DM24" s="669"/>
      <c r="DN24" s="669"/>
      <c r="DO24" s="669"/>
      <c r="DP24" s="669"/>
      <c r="DQ24" s="669"/>
      <c r="DR24" s="669"/>
      <c r="DS24" s="669"/>
      <c r="DT24" s="669"/>
      <c r="DU24" s="669"/>
      <c r="DV24" s="716"/>
      <c r="DW24" s="717">
        <v>48.2</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767281</v>
      </c>
      <c r="S25" s="619"/>
      <c r="T25" s="619"/>
      <c r="U25" s="619"/>
      <c r="V25" s="619"/>
      <c r="W25" s="619"/>
      <c r="X25" s="619"/>
      <c r="Y25" s="620"/>
      <c r="Z25" s="671">
        <v>12.6</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646684</v>
      </c>
      <c r="CS25" s="637"/>
      <c r="CT25" s="637"/>
      <c r="CU25" s="637"/>
      <c r="CV25" s="637"/>
      <c r="CW25" s="637"/>
      <c r="CX25" s="637"/>
      <c r="CY25" s="638"/>
      <c r="CZ25" s="621">
        <v>11</v>
      </c>
      <c r="DA25" s="639"/>
      <c r="DB25" s="639"/>
      <c r="DC25" s="640"/>
      <c r="DD25" s="624">
        <v>612918</v>
      </c>
      <c r="DE25" s="637"/>
      <c r="DF25" s="637"/>
      <c r="DG25" s="637"/>
      <c r="DH25" s="637"/>
      <c r="DI25" s="637"/>
      <c r="DJ25" s="637"/>
      <c r="DK25" s="638"/>
      <c r="DL25" s="624">
        <v>590731</v>
      </c>
      <c r="DM25" s="637"/>
      <c r="DN25" s="637"/>
      <c r="DO25" s="637"/>
      <c r="DP25" s="637"/>
      <c r="DQ25" s="637"/>
      <c r="DR25" s="637"/>
      <c r="DS25" s="637"/>
      <c r="DT25" s="637"/>
      <c r="DU25" s="637"/>
      <c r="DV25" s="638"/>
      <c r="DW25" s="641">
        <v>26.8</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404304</v>
      </c>
      <c r="CS26" s="619"/>
      <c r="CT26" s="619"/>
      <c r="CU26" s="619"/>
      <c r="CV26" s="619"/>
      <c r="CW26" s="619"/>
      <c r="CX26" s="619"/>
      <c r="CY26" s="620"/>
      <c r="CZ26" s="621">
        <v>6.9</v>
      </c>
      <c r="DA26" s="639"/>
      <c r="DB26" s="639"/>
      <c r="DC26" s="640"/>
      <c r="DD26" s="624">
        <v>375903</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274091</v>
      </c>
      <c r="S27" s="619"/>
      <c r="T27" s="619"/>
      <c r="U27" s="619"/>
      <c r="V27" s="619"/>
      <c r="W27" s="619"/>
      <c r="X27" s="619"/>
      <c r="Y27" s="620"/>
      <c r="Z27" s="671">
        <v>4.5</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600356</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157397</v>
      </c>
      <c r="CS27" s="637"/>
      <c r="CT27" s="637"/>
      <c r="CU27" s="637"/>
      <c r="CV27" s="637"/>
      <c r="CW27" s="637"/>
      <c r="CX27" s="637"/>
      <c r="CY27" s="638"/>
      <c r="CZ27" s="621">
        <v>2.7</v>
      </c>
      <c r="DA27" s="639"/>
      <c r="DB27" s="639"/>
      <c r="DC27" s="640"/>
      <c r="DD27" s="624">
        <v>45879</v>
      </c>
      <c r="DE27" s="637"/>
      <c r="DF27" s="637"/>
      <c r="DG27" s="637"/>
      <c r="DH27" s="637"/>
      <c r="DI27" s="637"/>
      <c r="DJ27" s="637"/>
      <c r="DK27" s="638"/>
      <c r="DL27" s="624">
        <v>42334</v>
      </c>
      <c r="DM27" s="637"/>
      <c r="DN27" s="637"/>
      <c r="DO27" s="637"/>
      <c r="DP27" s="637"/>
      <c r="DQ27" s="637"/>
      <c r="DR27" s="637"/>
      <c r="DS27" s="637"/>
      <c r="DT27" s="637"/>
      <c r="DU27" s="637"/>
      <c r="DV27" s="638"/>
      <c r="DW27" s="641">
        <v>1.9</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14106</v>
      </c>
      <c r="S28" s="619"/>
      <c r="T28" s="619"/>
      <c r="U28" s="619"/>
      <c r="V28" s="619"/>
      <c r="W28" s="619"/>
      <c r="X28" s="619"/>
      <c r="Y28" s="620"/>
      <c r="Z28" s="671">
        <v>0.2</v>
      </c>
      <c r="AA28" s="671"/>
      <c r="AB28" s="671"/>
      <c r="AC28" s="671"/>
      <c r="AD28" s="672">
        <v>217</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444386</v>
      </c>
      <c r="CS28" s="619"/>
      <c r="CT28" s="619"/>
      <c r="CU28" s="619"/>
      <c r="CV28" s="619"/>
      <c r="CW28" s="619"/>
      <c r="CX28" s="619"/>
      <c r="CY28" s="620"/>
      <c r="CZ28" s="621">
        <v>7.6</v>
      </c>
      <c r="DA28" s="639"/>
      <c r="DB28" s="639"/>
      <c r="DC28" s="640"/>
      <c r="DD28" s="624">
        <v>430485</v>
      </c>
      <c r="DE28" s="619"/>
      <c r="DF28" s="619"/>
      <c r="DG28" s="619"/>
      <c r="DH28" s="619"/>
      <c r="DI28" s="619"/>
      <c r="DJ28" s="619"/>
      <c r="DK28" s="620"/>
      <c r="DL28" s="624">
        <v>430485</v>
      </c>
      <c r="DM28" s="619"/>
      <c r="DN28" s="619"/>
      <c r="DO28" s="619"/>
      <c r="DP28" s="619"/>
      <c r="DQ28" s="619"/>
      <c r="DR28" s="619"/>
      <c r="DS28" s="619"/>
      <c r="DT28" s="619"/>
      <c r="DU28" s="619"/>
      <c r="DV28" s="620"/>
      <c r="DW28" s="641">
        <v>19.5</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79733</v>
      </c>
      <c r="S29" s="619"/>
      <c r="T29" s="619"/>
      <c r="U29" s="619"/>
      <c r="V29" s="619"/>
      <c r="W29" s="619"/>
      <c r="X29" s="619"/>
      <c r="Y29" s="620"/>
      <c r="Z29" s="671">
        <v>1.3</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443516</v>
      </c>
      <c r="CS29" s="637"/>
      <c r="CT29" s="637"/>
      <c r="CU29" s="637"/>
      <c r="CV29" s="637"/>
      <c r="CW29" s="637"/>
      <c r="CX29" s="637"/>
      <c r="CY29" s="638"/>
      <c r="CZ29" s="621">
        <v>7.6</v>
      </c>
      <c r="DA29" s="639"/>
      <c r="DB29" s="639"/>
      <c r="DC29" s="640"/>
      <c r="DD29" s="624">
        <v>429615</v>
      </c>
      <c r="DE29" s="637"/>
      <c r="DF29" s="637"/>
      <c r="DG29" s="637"/>
      <c r="DH29" s="637"/>
      <c r="DI29" s="637"/>
      <c r="DJ29" s="637"/>
      <c r="DK29" s="638"/>
      <c r="DL29" s="624">
        <v>429615</v>
      </c>
      <c r="DM29" s="637"/>
      <c r="DN29" s="637"/>
      <c r="DO29" s="637"/>
      <c r="DP29" s="637"/>
      <c r="DQ29" s="637"/>
      <c r="DR29" s="637"/>
      <c r="DS29" s="637"/>
      <c r="DT29" s="637"/>
      <c r="DU29" s="637"/>
      <c r="DV29" s="638"/>
      <c r="DW29" s="641">
        <v>19.5</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452040</v>
      </c>
      <c r="S30" s="619"/>
      <c r="T30" s="619"/>
      <c r="U30" s="619"/>
      <c r="V30" s="619"/>
      <c r="W30" s="619"/>
      <c r="X30" s="619"/>
      <c r="Y30" s="620"/>
      <c r="Z30" s="671">
        <v>7.4</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99.7</v>
      </c>
      <c r="BH30" s="685"/>
      <c r="BI30" s="685"/>
      <c r="BJ30" s="685"/>
      <c r="BK30" s="685"/>
      <c r="BL30" s="685"/>
      <c r="BM30" s="686">
        <v>97.6</v>
      </c>
      <c r="BN30" s="685"/>
      <c r="BO30" s="685"/>
      <c r="BP30" s="685"/>
      <c r="BQ30" s="687"/>
      <c r="BR30" s="684">
        <v>99.7</v>
      </c>
      <c r="BS30" s="685"/>
      <c r="BT30" s="685"/>
      <c r="BU30" s="685"/>
      <c r="BV30" s="685"/>
      <c r="BW30" s="685"/>
      <c r="BX30" s="686">
        <v>97.5</v>
      </c>
      <c r="BY30" s="685"/>
      <c r="BZ30" s="685"/>
      <c r="CA30" s="685"/>
      <c r="CB30" s="687"/>
      <c r="CD30" s="690"/>
      <c r="CE30" s="691"/>
      <c r="CF30" s="655" t="s">
        <v>289</v>
      </c>
      <c r="CG30" s="652"/>
      <c r="CH30" s="652"/>
      <c r="CI30" s="652"/>
      <c r="CJ30" s="652"/>
      <c r="CK30" s="652"/>
      <c r="CL30" s="652"/>
      <c r="CM30" s="652"/>
      <c r="CN30" s="652"/>
      <c r="CO30" s="652"/>
      <c r="CP30" s="652"/>
      <c r="CQ30" s="653"/>
      <c r="CR30" s="618">
        <v>403464</v>
      </c>
      <c r="CS30" s="619"/>
      <c r="CT30" s="619"/>
      <c r="CU30" s="619"/>
      <c r="CV30" s="619"/>
      <c r="CW30" s="619"/>
      <c r="CX30" s="619"/>
      <c r="CY30" s="620"/>
      <c r="CZ30" s="621">
        <v>6.9</v>
      </c>
      <c r="DA30" s="639"/>
      <c r="DB30" s="639"/>
      <c r="DC30" s="640"/>
      <c r="DD30" s="624">
        <v>389563</v>
      </c>
      <c r="DE30" s="619"/>
      <c r="DF30" s="619"/>
      <c r="DG30" s="619"/>
      <c r="DH30" s="619"/>
      <c r="DI30" s="619"/>
      <c r="DJ30" s="619"/>
      <c r="DK30" s="620"/>
      <c r="DL30" s="624">
        <v>389563</v>
      </c>
      <c r="DM30" s="619"/>
      <c r="DN30" s="619"/>
      <c r="DO30" s="619"/>
      <c r="DP30" s="619"/>
      <c r="DQ30" s="619"/>
      <c r="DR30" s="619"/>
      <c r="DS30" s="619"/>
      <c r="DT30" s="619"/>
      <c r="DU30" s="619"/>
      <c r="DV30" s="620"/>
      <c r="DW30" s="641">
        <v>17.600000000000001</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225806</v>
      </c>
      <c r="S31" s="619"/>
      <c r="T31" s="619"/>
      <c r="U31" s="619"/>
      <c r="V31" s="619"/>
      <c r="W31" s="619"/>
      <c r="X31" s="619"/>
      <c r="Y31" s="620"/>
      <c r="Z31" s="671">
        <v>3.7</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99.7</v>
      </c>
      <c r="BH31" s="637"/>
      <c r="BI31" s="637"/>
      <c r="BJ31" s="637"/>
      <c r="BK31" s="637"/>
      <c r="BL31" s="637"/>
      <c r="BM31" s="673">
        <v>98.9</v>
      </c>
      <c r="BN31" s="683"/>
      <c r="BO31" s="683"/>
      <c r="BP31" s="683"/>
      <c r="BQ31" s="647"/>
      <c r="BR31" s="682">
        <v>99.7</v>
      </c>
      <c r="BS31" s="637"/>
      <c r="BT31" s="637"/>
      <c r="BU31" s="637"/>
      <c r="BV31" s="637"/>
      <c r="BW31" s="637"/>
      <c r="BX31" s="673">
        <v>98.9</v>
      </c>
      <c r="BY31" s="683"/>
      <c r="BZ31" s="683"/>
      <c r="CA31" s="683"/>
      <c r="CB31" s="647"/>
      <c r="CD31" s="690"/>
      <c r="CE31" s="691"/>
      <c r="CF31" s="655" t="s">
        <v>293</v>
      </c>
      <c r="CG31" s="652"/>
      <c r="CH31" s="652"/>
      <c r="CI31" s="652"/>
      <c r="CJ31" s="652"/>
      <c r="CK31" s="652"/>
      <c r="CL31" s="652"/>
      <c r="CM31" s="652"/>
      <c r="CN31" s="652"/>
      <c r="CO31" s="652"/>
      <c r="CP31" s="652"/>
      <c r="CQ31" s="653"/>
      <c r="CR31" s="618">
        <v>40052</v>
      </c>
      <c r="CS31" s="637"/>
      <c r="CT31" s="637"/>
      <c r="CU31" s="637"/>
      <c r="CV31" s="637"/>
      <c r="CW31" s="637"/>
      <c r="CX31" s="637"/>
      <c r="CY31" s="638"/>
      <c r="CZ31" s="621">
        <v>0.7</v>
      </c>
      <c r="DA31" s="639"/>
      <c r="DB31" s="639"/>
      <c r="DC31" s="640"/>
      <c r="DD31" s="624">
        <v>40052</v>
      </c>
      <c r="DE31" s="637"/>
      <c r="DF31" s="637"/>
      <c r="DG31" s="637"/>
      <c r="DH31" s="637"/>
      <c r="DI31" s="637"/>
      <c r="DJ31" s="637"/>
      <c r="DK31" s="638"/>
      <c r="DL31" s="624">
        <v>40052</v>
      </c>
      <c r="DM31" s="637"/>
      <c r="DN31" s="637"/>
      <c r="DO31" s="637"/>
      <c r="DP31" s="637"/>
      <c r="DQ31" s="637"/>
      <c r="DR31" s="637"/>
      <c r="DS31" s="637"/>
      <c r="DT31" s="637"/>
      <c r="DU31" s="637"/>
      <c r="DV31" s="638"/>
      <c r="DW31" s="641">
        <v>1.8</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77903</v>
      </c>
      <c r="S32" s="619"/>
      <c r="T32" s="619"/>
      <c r="U32" s="619"/>
      <c r="V32" s="619"/>
      <c r="W32" s="619"/>
      <c r="X32" s="619"/>
      <c r="Y32" s="620"/>
      <c r="Z32" s="671">
        <v>1.3</v>
      </c>
      <c r="AA32" s="671"/>
      <c r="AB32" s="671"/>
      <c r="AC32" s="671"/>
      <c r="AD32" s="672">
        <v>1037</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99.7</v>
      </c>
      <c r="BH32" s="603"/>
      <c r="BI32" s="603"/>
      <c r="BJ32" s="603"/>
      <c r="BK32" s="603"/>
      <c r="BL32" s="603"/>
      <c r="BM32" s="666">
        <v>97</v>
      </c>
      <c r="BN32" s="603"/>
      <c r="BO32" s="603"/>
      <c r="BP32" s="603"/>
      <c r="BQ32" s="660"/>
      <c r="BR32" s="681">
        <v>99.7</v>
      </c>
      <c r="BS32" s="603"/>
      <c r="BT32" s="603"/>
      <c r="BU32" s="603"/>
      <c r="BV32" s="603"/>
      <c r="BW32" s="603"/>
      <c r="BX32" s="666">
        <v>96.9</v>
      </c>
      <c r="BY32" s="603"/>
      <c r="BZ32" s="603"/>
      <c r="CA32" s="603"/>
      <c r="CB32" s="660"/>
      <c r="CD32" s="692"/>
      <c r="CE32" s="693"/>
      <c r="CF32" s="655" t="s">
        <v>296</v>
      </c>
      <c r="CG32" s="652"/>
      <c r="CH32" s="652"/>
      <c r="CI32" s="652"/>
      <c r="CJ32" s="652"/>
      <c r="CK32" s="652"/>
      <c r="CL32" s="652"/>
      <c r="CM32" s="652"/>
      <c r="CN32" s="652"/>
      <c r="CO32" s="652"/>
      <c r="CP32" s="652"/>
      <c r="CQ32" s="653"/>
      <c r="CR32" s="618">
        <v>870</v>
      </c>
      <c r="CS32" s="619"/>
      <c r="CT32" s="619"/>
      <c r="CU32" s="619"/>
      <c r="CV32" s="619"/>
      <c r="CW32" s="619"/>
      <c r="CX32" s="619"/>
      <c r="CY32" s="620"/>
      <c r="CZ32" s="621">
        <v>0</v>
      </c>
      <c r="DA32" s="639"/>
      <c r="DB32" s="639"/>
      <c r="DC32" s="640"/>
      <c r="DD32" s="624">
        <v>870</v>
      </c>
      <c r="DE32" s="619"/>
      <c r="DF32" s="619"/>
      <c r="DG32" s="619"/>
      <c r="DH32" s="619"/>
      <c r="DI32" s="619"/>
      <c r="DJ32" s="619"/>
      <c r="DK32" s="620"/>
      <c r="DL32" s="624">
        <v>870</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1971113</v>
      </c>
      <c r="S33" s="619"/>
      <c r="T33" s="619"/>
      <c r="U33" s="619"/>
      <c r="V33" s="619"/>
      <c r="W33" s="619"/>
      <c r="X33" s="619"/>
      <c r="Y33" s="620"/>
      <c r="Z33" s="671">
        <v>32.299999999999997</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1869054</v>
      </c>
      <c r="CS33" s="637"/>
      <c r="CT33" s="637"/>
      <c r="CU33" s="637"/>
      <c r="CV33" s="637"/>
      <c r="CW33" s="637"/>
      <c r="CX33" s="637"/>
      <c r="CY33" s="638"/>
      <c r="CZ33" s="621">
        <v>31.9</v>
      </c>
      <c r="DA33" s="639"/>
      <c r="DB33" s="639"/>
      <c r="DC33" s="640"/>
      <c r="DD33" s="624">
        <v>1515160</v>
      </c>
      <c r="DE33" s="637"/>
      <c r="DF33" s="637"/>
      <c r="DG33" s="637"/>
      <c r="DH33" s="637"/>
      <c r="DI33" s="637"/>
      <c r="DJ33" s="637"/>
      <c r="DK33" s="638"/>
      <c r="DL33" s="624">
        <v>915792</v>
      </c>
      <c r="DM33" s="637"/>
      <c r="DN33" s="637"/>
      <c r="DO33" s="637"/>
      <c r="DP33" s="637"/>
      <c r="DQ33" s="637"/>
      <c r="DR33" s="637"/>
      <c r="DS33" s="637"/>
      <c r="DT33" s="637"/>
      <c r="DU33" s="637"/>
      <c r="DV33" s="638"/>
      <c r="DW33" s="641">
        <v>41.5</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592140</v>
      </c>
      <c r="CS34" s="619"/>
      <c r="CT34" s="619"/>
      <c r="CU34" s="619"/>
      <c r="CV34" s="619"/>
      <c r="CW34" s="619"/>
      <c r="CX34" s="619"/>
      <c r="CY34" s="620"/>
      <c r="CZ34" s="621">
        <v>10.1</v>
      </c>
      <c r="DA34" s="639"/>
      <c r="DB34" s="639"/>
      <c r="DC34" s="640"/>
      <c r="DD34" s="624">
        <v>454754</v>
      </c>
      <c r="DE34" s="619"/>
      <c r="DF34" s="619"/>
      <c r="DG34" s="619"/>
      <c r="DH34" s="619"/>
      <c r="DI34" s="619"/>
      <c r="DJ34" s="619"/>
      <c r="DK34" s="620"/>
      <c r="DL34" s="624">
        <v>341842</v>
      </c>
      <c r="DM34" s="619"/>
      <c r="DN34" s="619"/>
      <c r="DO34" s="619"/>
      <c r="DP34" s="619"/>
      <c r="DQ34" s="619"/>
      <c r="DR34" s="619"/>
      <c r="DS34" s="619"/>
      <c r="DT34" s="619"/>
      <c r="DU34" s="619"/>
      <c r="DV34" s="620"/>
      <c r="DW34" s="641">
        <v>15.5</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120913</v>
      </c>
      <c r="S35" s="619"/>
      <c r="T35" s="619"/>
      <c r="U35" s="619"/>
      <c r="V35" s="619"/>
      <c r="W35" s="619"/>
      <c r="X35" s="619"/>
      <c r="Y35" s="620"/>
      <c r="Z35" s="671">
        <v>2</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327747</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76235</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88921</v>
      </c>
      <c r="CS35" s="637"/>
      <c r="CT35" s="637"/>
      <c r="CU35" s="637"/>
      <c r="CV35" s="637"/>
      <c r="CW35" s="637"/>
      <c r="CX35" s="637"/>
      <c r="CY35" s="638"/>
      <c r="CZ35" s="621">
        <v>1.5</v>
      </c>
      <c r="DA35" s="639"/>
      <c r="DB35" s="639"/>
      <c r="DC35" s="640"/>
      <c r="DD35" s="624">
        <v>57083</v>
      </c>
      <c r="DE35" s="637"/>
      <c r="DF35" s="637"/>
      <c r="DG35" s="637"/>
      <c r="DH35" s="637"/>
      <c r="DI35" s="637"/>
      <c r="DJ35" s="637"/>
      <c r="DK35" s="638"/>
      <c r="DL35" s="624">
        <v>57083</v>
      </c>
      <c r="DM35" s="637"/>
      <c r="DN35" s="637"/>
      <c r="DO35" s="637"/>
      <c r="DP35" s="637"/>
      <c r="DQ35" s="637"/>
      <c r="DR35" s="637"/>
      <c r="DS35" s="637"/>
      <c r="DT35" s="637"/>
      <c r="DU35" s="637"/>
      <c r="DV35" s="638"/>
      <c r="DW35" s="641">
        <v>2.6</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6095761</v>
      </c>
      <c r="S36" s="659"/>
      <c r="T36" s="659"/>
      <c r="U36" s="659"/>
      <c r="V36" s="659"/>
      <c r="W36" s="659"/>
      <c r="X36" s="659"/>
      <c r="Y36" s="662"/>
      <c r="Z36" s="663">
        <v>100</v>
      </c>
      <c r="AA36" s="663"/>
      <c r="AB36" s="663"/>
      <c r="AC36" s="663"/>
      <c r="AD36" s="664">
        <v>2087138</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121878</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68754</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435462</v>
      </c>
      <c r="CS36" s="619"/>
      <c r="CT36" s="619"/>
      <c r="CU36" s="619"/>
      <c r="CV36" s="619"/>
      <c r="CW36" s="619"/>
      <c r="CX36" s="619"/>
      <c r="CY36" s="620"/>
      <c r="CZ36" s="621">
        <v>7.4</v>
      </c>
      <c r="DA36" s="639"/>
      <c r="DB36" s="639"/>
      <c r="DC36" s="640"/>
      <c r="DD36" s="624">
        <v>341530</v>
      </c>
      <c r="DE36" s="619"/>
      <c r="DF36" s="619"/>
      <c r="DG36" s="619"/>
      <c r="DH36" s="619"/>
      <c r="DI36" s="619"/>
      <c r="DJ36" s="619"/>
      <c r="DK36" s="620"/>
      <c r="DL36" s="624">
        <v>282149</v>
      </c>
      <c r="DM36" s="619"/>
      <c r="DN36" s="619"/>
      <c r="DO36" s="619"/>
      <c r="DP36" s="619"/>
      <c r="DQ36" s="619"/>
      <c r="DR36" s="619"/>
      <c r="DS36" s="619"/>
      <c r="DT36" s="619"/>
      <c r="DU36" s="619"/>
      <c r="DV36" s="620"/>
      <c r="DW36" s="641">
        <v>12.8</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7492</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548</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140941</v>
      </c>
      <c r="CS37" s="637"/>
      <c r="CT37" s="637"/>
      <c r="CU37" s="637"/>
      <c r="CV37" s="637"/>
      <c r="CW37" s="637"/>
      <c r="CX37" s="637"/>
      <c r="CY37" s="638"/>
      <c r="CZ37" s="621">
        <v>2.4</v>
      </c>
      <c r="DA37" s="639"/>
      <c r="DB37" s="639"/>
      <c r="DC37" s="640"/>
      <c r="DD37" s="624">
        <v>126193</v>
      </c>
      <c r="DE37" s="637"/>
      <c r="DF37" s="637"/>
      <c r="DG37" s="637"/>
      <c r="DH37" s="637"/>
      <c r="DI37" s="637"/>
      <c r="DJ37" s="637"/>
      <c r="DK37" s="638"/>
      <c r="DL37" s="624">
        <v>126145</v>
      </c>
      <c r="DM37" s="637"/>
      <c r="DN37" s="637"/>
      <c r="DO37" s="637"/>
      <c r="DP37" s="637"/>
      <c r="DQ37" s="637"/>
      <c r="DR37" s="637"/>
      <c r="DS37" s="637"/>
      <c r="DT37" s="637"/>
      <c r="DU37" s="637"/>
      <c r="DV37" s="638"/>
      <c r="DW37" s="641">
        <v>5.7</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t="s">
        <v>108</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933</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327747</v>
      </c>
      <c r="CS38" s="619"/>
      <c r="CT38" s="619"/>
      <c r="CU38" s="619"/>
      <c r="CV38" s="619"/>
      <c r="CW38" s="619"/>
      <c r="CX38" s="619"/>
      <c r="CY38" s="620"/>
      <c r="CZ38" s="621">
        <v>5.6</v>
      </c>
      <c r="DA38" s="639"/>
      <c r="DB38" s="639"/>
      <c r="DC38" s="640"/>
      <c r="DD38" s="624">
        <v>304025</v>
      </c>
      <c r="DE38" s="619"/>
      <c r="DF38" s="619"/>
      <c r="DG38" s="619"/>
      <c r="DH38" s="619"/>
      <c r="DI38" s="619"/>
      <c r="DJ38" s="619"/>
      <c r="DK38" s="620"/>
      <c r="DL38" s="624">
        <v>234718</v>
      </c>
      <c r="DM38" s="619"/>
      <c r="DN38" s="619"/>
      <c r="DO38" s="619"/>
      <c r="DP38" s="619"/>
      <c r="DQ38" s="619"/>
      <c r="DR38" s="619"/>
      <c r="DS38" s="619"/>
      <c r="DT38" s="619"/>
      <c r="DU38" s="619"/>
      <c r="DV38" s="620"/>
      <c r="DW38" s="641">
        <v>10.6</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t="s">
        <v>108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86</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422184</v>
      </c>
      <c r="CS39" s="637"/>
      <c r="CT39" s="637"/>
      <c r="CU39" s="637"/>
      <c r="CV39" s="637"/>
      <c r="CW39" s="637"/>
      <c r="CX39" s="637"/>
      <c r="CY39" s="638"/>
      <c r="CZ39" s="621">
        <v>7.2</v>
      </c>
      <c r="DA39" s="639"/>
      <c r="DB39" s="639"/>
      <c r="DC39" s="640"/>
      <c r="DD39" s="624">
        <v>355168</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35069</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112</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2600</v>
      </c>
      <c r="CS40" s="619"/>
      <c r="CT40" s="619"/>
      <c r="CU40" s="619"/>
      <c r="CV40" s="619"/>
      <c r="CW40" s="619"/>
      <c r="CX40" s="619"/>
      <c r="CY40" s="620"/>
      <c r="CZ40" s="621">
        <v>0</v>
      </c>
      <c r="DA40" s="639"/>
      <c r="DB40" s="639"/>
      <c r="DC40" s="640"/>
      <c r="DD40" s="624">
        <v>2600</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163308</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293</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2748232</v>
      </c>
      <c r="CS42" s="619"/>
      <c r="CT42" s="619"/>
      <c r="CU42" s="619"/>
      <c r="CV42" s="619"/>
      <c r="CW42" s="619"/>
      <c r="CX42" s="619"/>
      <c r="CY42" s="620"/>
      <c r="CZ42" s="621">
        <v>46.9</v>
      </c>
      <c r="DA42" s="622"/>
      <c r="DB42" s="622"/>
      <c r="DC42" s="623"/>
      <c r="DD42" s="624">
        <v>124600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55007</v>
      </c>
      <c r="CS43" s="637"/>
      <c r="CT43" s="637"/>
      <c r="CU43" s="637"/>
      <c r="CV43" s="637"/>
      <c r="CW43" s="637"/>
      <c r="CX43" s="637"/>
      <c r="CY43" s="638"/>
      <c r="CZ43" s="621">
        <v>0.9</v>
      </c>
      <c r="DA43" s="639"/>
      <c r="DB43" s="639"/>
      <c r="DC43" s="640"/>
      <c r="DD43" s="624">
        <v>55007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2747726</v>
      </c>
      <c r="CS44" s="619"/>
      <c r="CT44" s="619"/>
      <c r="CU44" s="619"/>
      <c r="CV44" s="619"/>
      <c r="CW44" s="619"/>
      <c r="CX44" s="619"/>
      <c r="CY44" s="620"/>
      <c r="CZ44" s="621">
        <v>46.8</v>
      </c>
      <c r="DA44" s="622"/>
      <c r="DB44" s="622"/>
      <c r="DC44" s="623"/>
      <c r="DD44" s="624">
        <v>124094</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2403302</v>
      </c>
      <c r="CS45" s="637"/>
      <c r="CT45" s="637"/>
      <c r="CU45" s="637"/>
      <c r="CV45" s="637"/>
      <c r="CW45" s="637"/>
      <c r="CX45" s="637"/>
      <c r="CY45" s="638"/>
      <c r="CZ45" s="621">
        <v>41</v>
      </c>
      <c r="DA45" s="639"/>
      <c r="DB45" s="639"/>
      <c r="DC45" s="640"/>
      <c r="DD45" s="624">
        <v>58829</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344424</v>
      </c>
      <c r="CS46" s="619"/>
      <c r="CT46" s="619"/>
      <c r="CU46" s="619"/>
      <c r="CV46" s="619"/>
      <c r="CW46" s="619"/>
      <c r="CX46" s="619"/>
      <c r="CY46" s="620"/>
      <c r="CZ46" s="621">
        <v>5.9</v>
      </c>
      <c r="DA46" s="622"/>
      <c r="DB46" s="622"/>
      <c r="DC46" s="623"/>
      <c r="DD46" s="624">
        <v>65265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v>506</v>
      </c>
      <c r="CS47" s="637"/>
      <c r="CT47" s="637"/>
      <c r="CU47" s="637"/>
      <c r="CV47" s="637"/>
      <c r="CW47" s="637"/>
      <c r="CX47" s="637"/>
      <c r="CY47" s="638"/>
      <c r="CZ47" s="621">
        <v>0</v>
      </c>
      <c r="DA47" s="639"/>
      <c r="DB47" s="639"/>
      <c r="DC47" s="640"/>
      <c r="DD47" s="624">
        <v>506</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5865753</v>
      </c>
      <c r="CS49" s="603"/>
      <c r="CT49" s="603"/>
      <c r="CU49" s="603"/>
      <c r="CV49" s="603"/>
      <c r="CW49" s="603"/>
      <c r="CX49" s="603"/>
      <c r="CY49" s="604"/>
      <c r="CZ49" s="605">
        <v>100</v>
      </c>
      <c r="DA49" s="606"/>
      <c r="DB49" s="606"/>
      <c r="DC49" s="607"/>
      <c r="DD49" s="608">
        <v>2729042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360</v>
      </c>
      <c r="C7" s="1077"/>
      <c r="D7" s="1077"/>
      <c r="E7" s="1077"/>
      <c r="F7" s="1077"/>
      <c r="G7" s="1077"/>
      <c r="H7" s="1077"/>
      <c r="I7" s="1077"/>
      <c r="J7" s="1077"/>
      <c r="K7" s="1077"/>
      <c r="L7" s="1077"/>
      <c r="M7" s="1077"/>
      <c r="N7" s="1077"/>
      <c r="O7" s="1077"/>
      <c r="P7" s="1078"/>
      <c r="Q7" s="1130">
        <v>6087</v>
      </c>
      <c r="R7" s="1131"/>
      <c r="S7" s="1131"/>
      <c r="T7" s="1131"/>
      <c r="U7" s="1131"/>
      <c r="V7" s="1131">
        <v>5857</v>
      </c>
      <c r="W7" s="1131"/>
      <c r="X7" s="1131"/>
      <c r="Y7" s="1131"/>
      <c r="Z7" s="1131"/>
      <c r="AA7" s="1131">
        <v>230</v>
      </c>
      <c r="AB7" s="1131"/>
      <c r="AC7" s="1131"/>
      <c r="AD7" s="1131"/>
      <c r="AE7" s="1132"/>
      <c r="AF7" s="1133">
        <v>191</v>
      </c>
      <c r="AG7" s="1134"/>
      <c r="AH7" s="1134"/>
      <c r="AI7" s="1134"/>
      <c r="AJ7" s="1135"/>
      <c r="AK7" s="1117">
        <v>0</v>
      </c>
      <c r="AL7" s="1118"/>
      <c r="AM7" s="1118"/>
      <c r="AN7" s="1118"/>
      <c r="AO7" s="1118"/>
      <c r="AP7" s="1118">
        <v>6627</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549</v>
      </c>
      <c r="BT7" s="1122"/>
      <c r="BU7" s="1122"/>
      <c r="BV7" s="1122"/>
      <c r="BW7" s="1122"/>
      <c r="BX7" s="1122"/>
      <c r="BY7" s="1122"/>
      <c r="BZ7" s="1122"/>
      <c r="CA7" s="1122"/>
      <c r="CB7" s="1122"/>
      <c r="CC7" s="1122"/>
      <c r="CD7" s="1122"/>
      <c r="CE7" s="1122"/>
      <c r="CF7" s="1122"/>
      <c r="CG7" s="1123"/>
      <c r="CH7" s="1114">
        <v>-13</v>
      </c>
      <c r="CI7" s="1115"/>
      <c r="CJ7" s="1115"/>
      <c r="CK7" s="1115"/>
      <c r="CL7" s="1116"/>
      <c r="CM7" s="1114">
        <v>-399</v>
      </c>
      <c r="CN7" s="1115"/>
      <c r="CO7" s="1115"/>
      <c r="CP7" s="1115"/>
      <c r="CQ7" s="1116"/>
      <c r="CR7" s="1114">
        <v>11</v>
      </c>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x14ac:dyDescent="0.15">
      <c r="A8" s="212">
        <v>2</v>
      </c>
      <c r="B8" s="1063" t="s">
        <v>361</v>
      </c>
      <c r="C8" s="1064"/>
      <c r="D8" s="1064"/>
      <c r="E8" s="1064"/>
      <c r="F8" s="1064"/>
      <c r="G8" s="1064"/>
      <c r="H8" s="1064"/>
      <c r="I8" s="1064"/>
      <c r="J8" s="1064"/>
      <c r="K8" s="1064"/>
      <c r="L8" s="1064"/>
      <c r="M8" s="1064"/>
      <c r="N8" s="1064"/>
      <c r="O8" s="1064"/>
      <c r="P8" s="1065"/>
      <c r="Q8" s="1069">
        <v>0</v>
      </c>
      <c r="R8" s="1070"/>
      <c r="S8" s="1070"/>
      <c r="T8" s="1070"/>
      <c r="U8" s="1070"/>
      <c r="V8" s="1070">
        <v>0</v>
      </c>
      <c r="W8" s="1070"/>
      <c r="X8" s="1070"/>
      <c r="Y8" s="1070"/>
      <c r="Z8" s="1070"/>
      <c r="AA8" s="1070">
        <v>0</v>
      </c>
      <c r="AB8" s="1070"/>
      <c r="AC8" s="1070"/>
      <c r="AD8" s="1070"/>
      <c r="AE8" s="1071"/>
      <c r="AF8" s="1045">
        <v>0</v>
      </c>
      <c r="AG8" s="1046"/>
      <c r="AH8" s="1046"/>
      <c r="AI8" s="1046"/>
      <c r="AJ8" s="1047"/>
      <c r="AK8" s="1112">
        <v>0</v>
      </c>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550</v>
      </c>
      <c r="BT8" s="1041"/>
      <c r="BU8" s="1041"/>
      <c r="BV8" s="1041"/>
      <c r="BW8" s="1041"/>
      <c r="BX8" s="1041"/>
      <c r="BY8" s="1041"/>
      <c r="BZ8" s="1041"/>
      <c r="CA8" s="1041"/>
      <c r="CB8" s="1041"/>
      <c r="CC8" s="1041"/>
      <c r="CD8" s="1041"/>
      <c r="CE8" s="1041"/>
      <c r="CF8" s="1041"/>
      <c r="CG8" s="1042"/>
      <c r="CH8" s="1015">
        <v>10</v>
      </c>
      <c r="CI8" s="1016"/>
      <c r="CJ8" s="1016"/>
      <c r="CK8" s="1016"/>
      <c r="CL8" s="1017"/>
      <c r="CM8" s="1015">
        <v>109</v>
      </c>
      <c r="CN8" s="1016"/>
      <c r="CO8" s="1016"/>
      <c r="CP8" s="1016"/>
      <c r="CQ8" s="1017"/>
      <c r="CR8" s="1015">
        <v>20</v>
      </c>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t="s">
        <v>362</v>
      </c>
      <c r="C9" s="1064"/>
      <c r="D9" s="1064"/>
      <c r="E9" s="1064"/>
      <c r="F9" s="1064"/>
      <c r="G9" s="1064"/>
      <c r="H9" s="1064"/>
      <c r="I9" s="1064"/>
      <c r="J9" s="1064"/>
      <c r="K9" s="1064"/>
      <c r="L9" s="1064"/>
      <c r="M9" s="1064"/>
      <c r="N9" s="1064"/>
      <c r="O9" s="1064"/>
      <c r="P9" s="1065"/>
      <c r="Q9" s="1069">
        <v>4</v>
      </c>
      <c r="R9" s="1070"/>
      <c r="S9" s="1070"/>
      <c r="T9" s="1070"/>
      <c r="U9" s="1070"/>
      <c r="V9" s="1070">
        <v>4</v>
      </c>
      <c r="W9" s="1070"/>
      <c r="X9" s="1070"/>
      <c r="Y9" s="1070"/>
      <c r="Z9" s="1070"/>
      <c r="AA9" s="1070">
        <v>0</v>
      </c>
      <c r="AB9" s="1070"/>
      <c r="AC9" s="1070"/>
      <c r="AD9" s="1070"/>
      <c r="AE9" s="1071"/>
      <c r="AF9" s="1045">
        <v>0</v>
      </c>
      <c r="AG9" s="1046"/>
      <c r="AH9" s="1046"/>
      <c r="AI9" s="1046"/>
      <c r="AJ9" s="1047"/>
      <c r="AK9" s="1112">
        <v>0</v>
      </c>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551</v>
      </c>
      <c r="BT9" s="1041"/>
      <c r="BU9" s="1041"/>
      <c r="BV9" s="1041"/>
      <c r="BW9" s="1041"/>
      <c r="BX9" s="1041"/>
      <c r="BY9" s="1041"/>
      <c r="BZ9" s="1041"/>
      <c r="CA9" s="1041"/>
      <c r="CB9" s="1041"/>
      <c r="CC9" s="1041"/>
      <c r="CD9" s="1041"/>
      <c r="CE9" s="1041"/>
      <c r="CF9" s="1041"/>
      <c r="CG9" s="1042"/>
      <c r="CH9" s="1015">
        <v>0</v>
      </c>
      <c r="CI9" s="1016"/>
      <c r="CJ9" s="1016"/>
      <c r="CK9" s="1016"/>
      <c r="CL9" s="1017"/>
      <c r="CM9" s="1015">
        <v>0</v>
      </c>
      <c r="CN9" s="1016"/>
      <c r="CO9" s="1016"/>
      <c r="CP9" s="1016"/>
      <c r="CQ9" s="1017"/>
      <c r="CR9" s="1015">
        <v>0</v>
      </c>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364</v>
      </c>
      <c r="B23" s="970" t="s">
        <v>365</v>
      </c>
      <c r="C23" s="971"/>
      <c r="D23" s="971"/>
      <c r="E23" s="971"/>
      <c r="F23" s="971"/>
      <c r="G23" s="971"/>
      <c r="H23" s="971"/>
      <c r="I23" s="971"/>
      <c r="J23" s="971"/>
      <c r="K23" s="971"/>
      <c r="L23" s="971"/>
      <c r="M23" s="971"/>
      <c r="N23" s="971"/>
      <c r="O23" s="971"/>
      <c r="P23" s="972"/>
      <c r="Q23" s="1094"/>
      <c r="R23" s="1095"/>
      <c r="S23" s="1095"/>
      <c r="T23" s="1095"/>
      <c r="U23" s="1095"/>
      <c r="V23" s="1095"/>
      <c r="W23" s="1095"/>
      <c r="X23" s="1095"/>
      <c r="Y23" s="1095"/>
      <c r="Z23" s="1095"/>
      <c r="AA23" s="1095"/>
      <c r="AB23" s="1095"/>
      <c r="AC23" s="1095"/>
      <c r="AD23" s="1095"/>
      <c r="AE23" s="1096"/>
      <c r="AF23" s="1097">
        <v>191</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376</v>
      </c>
      <c r="C28" s="1077"/>
      <c r="D28" s="1077"/>
      <c r="E28" s="1077"/>
      <c r="F28" s="1077"/>
      <c r="G28" s="1077"/>
      <c r="H28" s="1077"/>
      <c r="I28" s="1077"/>
      <c r="J28" s="1077"/>
      <c r="K28" s="1077"/>
      <c r="L28" s="1077"/>
      <c r="M28" s="1077"/>
      <c r="N28" s="1077"/>
      <c r="O28" s="1077"/>
      <c r="P28" s="1078"/>
      <c r="Q28" s="1079">
        <v>545</v>
      </c>
      <c r="R28" s="1080"/>
      <c r="S28" s="1080"/>
      <c r="T28" s="1080"/>
      <c r="U28" s="1080"/>
      <c r="V28" s="1080">
        <v>469</v>
      </c>
      <c r="W28" s="1080"/>
      <c r="X28" s="1080"/>
      <c r="Y28" s="1080"/>
      <c r="Z28" s="1080"/>
      <c r="AA28" s="1080">
        <v>76</v>
      </c>
      <c r="AB28" s="1080"/>
      <c r="AC28" s="1080"/>
      <c r="AD28" s="1080"/>
      <c r="AE28" s="1081"/>
      <c r="AF28" s="1082">
        <v>76</v>
      </c>
      <c r="AG28" s="1080"/>
      <c r="AH28" s="1080"/>
      <c r="AI28" s="1080"/>
      <c r="AJ28" s="1083"/>
      <c r="AK28" s="1084">
        <v>35</v>
      </c>
      <c r="AL28" s="1072"/>
      <c r="AM28" s="1072"/>
      <c r="AN28" s="1072"/>
      <c r="AO28" s="1072"/>
      <c r="AP28" s="1072"/>
      <c r="AQ28" s="1072"/>
      <c r="AR28" s="1072"/>
      <c r="AS28" s="1072"/>
      <c r="AT28" s="1072"/>
      <c r="AU28" s="1072"/>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377</v>
      </c>
      <c r="C29" s="1064"/>
      <c r="D29" s="1064"/>
      <c r="E29" s="1064"/>
      <c r="F29" s="1064"/>
      <c r="G29" s="1064"/>
      <c r="H29" s="1064"/>
      <c r="I29" s="1064"/>
      <c r="J29" s="1064"/>
      <c r="K29" s="1064"/>
      <c r="L29" s="1064"/>
      <c r="M29" s="1064"/>
      <c r="N29" s="1064"/>
      <c r="O29" s="1064"/>
      <c r="P29" s="1065"/>
      <c r="Q29" s="1069">
        <v>466</v>
      </c>
      <c r="R29" s="1070"/>
      <c r="S29" s="1070"/>
      <c r="T29" s="1070"/>
      <c r="U29" s="1070"/>
      <c r="V29" s="1070">
        <v>450</v>
      </c>
      <c r="W29" s="1070"/>
      <c r="X29" s="1070"/>
      <c r="Y29" s="1070"/>
      <c r="Z29" s="1070"/>
      <c r="AA29" s="1070">
        <v>16</v>
      </c>
      <c r="AB29" s="1070"/>
      <c r="AC29" s="1070"/>
      <c r="AD29" s="1070"/>
      <c r="AE29" s="1071"/>
      <c r="AF29" s="1045">
        <v>16</v>
      </c>
      <c r="AG29" s="1046"/>
      <c r="AH29" s="1046"/>
      <c r="AI29" s="1046"/>
      <c r="AJ29" s="1047"/>
      <c r="AK29" s="1006">
        <v>145</v>
      </c>
      <c r="AL29" s="997"/>
      <c r="AM29" s="997"/>
      <c r="AN29" s="997"/>
      <c r="AO29" s="997"/>
      <c r="AP29" s="997"/>
      <c r="AQ29" s="997"/>
      <c r="AR29" s="997"/>
      <c r="AS29" s="997"/>
      <c r="AT29" s="997"/>
      <c r="AU29" s="997"/>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378</v>
      </c>
      <c r="C30" s="1064"/>
      <c r="D30" s="1064"/>
      <c r="E30" s="1064"/>
      <c r="F30" s="1064"/>
      <c r="G30" s="1064"/>
      <c r="H30" s="1064"/>
      <c r="I30" s="1064"/>
      <c r="J30" s="1064"/>
      <c r="K30" s="1064"/>
      <c r="L30" s="1064"/>
      <c r="M30" s="1064"/>
      <c r="N30" s="1064"/>
      <c r="O30" s="1064"/>
      <c r="P30" s="1065"/>
      <c r="Q30" s="1069">
        <v>39</v>
      </c>
      <c r="R30" s="1070"/>
      <c r="S30" s="1070"/>
      <c r="T30" s="1070"/>
      <c r="U30" s="1070"/>
      <c r="V30" s="1070">
        <v>38</v>
      </c>
      <c r="W30" s="1070"/>
      <c r="X30" s="1070"/>
      <c r="Y30" s="1070"/>
      <c r="Z30" s="1070"/>
      <c r="AA30" s="1070">
        <v>1</v>
      </c>
      <c r="AB30" s="1070"/>
      <c r="AC30" s="1070"/>
      <c r="AD30" s="1070"/>
      <c r="AE30" s="1071"/>
      <c r="AF30" s="1045">
        <v>1</v>
      </c>
      <c r="AG30" s="1046"/>
      <c r="AH30" s="1046"/>
      <c r="AI30" s="1046"/>
      <c r="AJ30" s="1047"/>
      <c r="AK30" s="1006">
        <v>19</v>
      </c>
      <c r="AL30" s="997"/>
      <c r="AM30" s="997"/>
      <c r="AN30" s="997"/>
      <c r="AO30" s="997"/>
      <c r="AP30" s="997"/>
      <c r="AQ30" s="997"/>
      <c r="AR30" s="997"/>
      <c r="AS30" s="997"/>
      <c r="AT30" s="997"/>
      <c r="AU30" s="997"/>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379</v>
      </c>
      <c r="C31" s="1064"/>
      <c r="D31" s="1064"/>
      <c r="E31" s="1064"/>
      <c r="F31" s="1064"/>
      <c r="G31" s="1064"/>
      <c r="H31" s="1064"/>
      <c r="I31" s="1064"/>
      <c r="J31" s="1064"/>
      <c r="K31" s="1064"/>
      <c r="L31" s="1064"/>
      <c r="M31" s="1064"/>
      <c r="N31" s="1064"/>
      <c r="O31" s="1064"/>
      <c r="P31" s="1065"/>
      <c r="Q31" s="1069">
        <v>177</v>
      </c>
      <c r="R31" s="1070"/>
      <c r="S31" s="1070"/>
      <c r="T31" s="1070"/>
      <c r="U31" s="1070"/>
      <c r="V31" s="1070">
        <v>153</v>
      </c>
      <c r="W31" s="1070"/>
      <c r="X31" s="1070"/>
      <c r="Y31" s="1070"/>
      <c r="Z31" s="1070"/>
      <c r="AA31" s="1070">
        <v>24</v>
      </c>
      <c r="AB31" s="1070"/>
      <c r="AC31" s="1070"/>
      <c r="AD31" s="1070"/>
      <c r="AE31" s="1071"/>
      <c r="AF31" s="1045">
        <v>24</v>
      </c>
      <c r="AG31" s="1046"/>
      <c r="AH31" s="1046"/>
      <c r="AI31" s="1046"/>
      <c r="AJ31" s="1047"/>
      <c r="AK31" s="1006">
        <v>10</v>
      </c>
      <c r="AL31" s="997"/>
      <c r="AM31" s="997"/>
      <c r="AN31" s="997"/>
      <c r="AO31" s="997"/>
      <c r="AP31" s="997">
        <v>31</v>
      </c>
      <c r="AQ31" s="997"/>
      <c r="AR31" s="997"/>
      <c r="AS31" s="997"/>
      <c r="AT31" s="997"/>
      <c r="AU31" s="997">
        <v>7</v>
      </c>
      <c r="AV31" s="997"/>
      <c r="AW31" s="997"/>
      <c r="AX31" s="997"/>
      <c r="AY31" s="997"/>
      <c r="AZ31" s="1068"/>
      <c r="BA31" s="1068"/>
      <c r="BB31" s="1068"/>
      <c r="BC31" s="1068"/>
      <c r="BD31" s="1068"/>
      <c r="BE31" s="1058" t="s">
        <v>380</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381</v>
      </c>
      <c r="C32" s="1064"/>
      <c r="D32" s="1064"/>
      <c r="E32" s="1064"/>
      <c r="F32" s="1064"/>
      <c r="G32" s="1064"/>
      <c r="H32" s="1064"/>
      <c r="I32" s="1064"/>
      <c r="J32" s="1064"/>
      <c r="K32" s="1064"/>
      <c r="L32" s="1064"/>
      <c r="M32" s="1064"/>
      <c r="N32" s="1064"/>
      <c r="O32" s="1064"/>
      <c r="P32" s="1065"/>
      <c r="Q32" s="1069">
        <v>127</v>
      </c>
      <c r="R32" s="1070"/>
      <c r="S32" s="1070"/>
      <c r="T32" s="1070"/>
      <c r="U32" s="1070"/>
      <c r="V32" s="1070">
        <v>127</v>
      </c>
      <c r="W32" s="1070"/>
      <c r="X32" s="1070"/>
      <c r="Y32" s="1070"/>
      <c r="Z32" s="1070"/>
      <c r="AA32" s="1070">
        <v>0</v>
      </c>
      <c r="AB32" s="1070"/>
      <c r="AC32" s="1070"/>
      <c r="AD32" s="1070"/>
      <c r="AE32" s="1071"/>
      <c r="AF32" s="1045" t="s">
        <v>382</v>
      </c>
      <c r="AG32" s="1046"/>
      <c r="AH32" s="1046"/>
      <c r="AI32" s="1046"/>
      <c r="AJ32" s="1047"/>
      <c r="AK32" s="1006">
        <v>83</v>
      </c>
      <c r="AL32" s="997"/>
      <c r="AM32" s="997"/>
      <c r="AN32" s="997"/>
      <c r="AO32" s="997"/>
      <c r="AP32" s="997">
        <v>1008</v>
      </c>
      <c r="AQ32" s="997"/>
      <c r="AR32" s="997"/>
      <c r="AS32" s="997"/>
      <c r="AT32" s="997"/>
      <c r="AU32" s="997">
        <v>83</v>
      </c>
      <c r="AV32" s="997"/>
      <c r="AW32" s="997"/>
      <c r="AX32" s="997"/>
      <c r="AY32" s="997"/>
      <c r="AZ32" s="1068"/>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383</v>
      </c>
      <c r="C33" s="1064"/>
      <c r="D33" s="1064"/>
      <c r="E33" s="1064"/>
      <c r="F33" s="1064"/>
      <c r="G33" s="1064"/>
      <c r="H33" s="1064"/>
      <c r="I33" s="1064"/>
      <c r="J33" s="1064"/>
      <c r="K33" s="1064"/>
      <c r="L33" s="1064"/>
      <c r="M33" s="1064"/>
      <c r="N33" s="1064"/>
      <c r="O33" s="1064"/>
      <c r="P33" s="1065"/>
      <c r="Q33" s="1069">
        <v>33</v>
      </c>
      <c r="R33" s="1070"/>
      <c r="S33" s="1070"/>
      <c r="T33" s="1070"/>
      <c r="U33" s="1070"/>
      <c r="V33" s="1070">
        <v>33</v>
      </c>
      <c r="W33" s="1070"/>
      <c r="X33" s="1070"/>
      <c r="Y33" s="1070"/>
      <c r="Z33" s="1070"/>
      <c r="AA33" s="1070">
        <v>0</v>
      </c>
      <c r="AB33" s="1070"/>
      <c r="AC33" s="1070"/>
      <c r="AD33" s="1070"/>
      <c r="AE33" s="1071"/>
      <c r="AF33" s="1045" t="s">
        <v>382</v>
      </c>
      <c r="AG33" s="1046"/>
      <c r="AH33" s="1046"/>
      <c r="AI33" s="1046"/>
      <c r="AJ33" s="1047"/>
      <c r="AK33" s="1006">
        <v>24</v>
      </c>
      <c r="AL33" s="997"/>
      <c r="AM33" s="997"/>
      <c r="AN33" s="997"/>
      <c r="AO33" s="997"/>
      <c r="AP33" s="997">
        <v>367</v>
      </c>
      <c r="AQ33" s="997"/>
      <c r="AR33" s="997"/>
      <c r="AS33" s="997"/>
      <c r="AT33" s="997"/>
      <c r="AU33" s="997">
        <v>24</v>
      </c>
      <c r="AV33" s="997"/>
      <c r="AW33" s="997"/>
      <c r="AX33" s="997"/>
      <c r="AY33" s="997"/>
      <c r="AZ33" s="1068"/>
      <c r="BA33" s="1068"/>
      <c r="BB33" s="1068"/>
      <c r="BC33" s="1068"/>
      <c r="BD33" s="1068"/>
      <c r="BE33" s="1058" t="s">
        <v>380</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384</v>
      </c>
      <c r="C34" s="1064"/>
      <c r="D34" s="1064"/>
      <c r="E34" s="1064"/>
      <c r="F34" s="1064"/>
      <c r="G34" s="1064"/>
      <c r="H34" s="1064"/>
      <c r="I34" s="1064"/>
      <c r="J34" s="1064"/>
      <c r="K34" s="1064"/>
      <c r="L34" s="1064"/>
      <c r="M34" s="1064"/>
      <c r="N34" s="1064"/>
      <c r="O34" s="1064"/>
      <c r="P34" s="1065"/>
      <c r="Q34" s="1069">
        <v>15</v>
      </c>
      <c r="R34" s="1070"/>
      <c r="S34" s="1070"/>
      <c r="T34" s="1070"/>
      <c r="U34" s="1070"/>
      <c r="V34" s="1070">
        <v>15</v>
      </c>
      <c r="W34" s="1070"/>
      <c r="X34" s="1070"/>
      <c r="Y34" s="1070"/>
      <c r="Z34" s="1070"/>
      <c r="AA34" s="1070">
        <v>0</v>
      </c>
      <c r="AB34" s="1070"/>
      <c r="AC34" s="1070"/>
      <c r="AD34" s="1070"/>
      <c r="AE34" s="1071"/>
      <c r="AF34" s="1045" t="s">
        <v>382</v>
      </c>
      <c r="AG34" s="1046"/>
      <c r="AH34" s="1046"/>
      <c r="AI34" s="1046"/>
      <c r="AJ34" s="1047"/>
      <c r="AK34" s="1006">
        <v>13</v>
      </c>
      <c r="AL34" s="997"/>
      <c r="AM34" s="997"/>
      <c r="AN34" s="997"/>
      <c r="AO34" s="997"/>
      <c r="AP34" s="997">
        <v>91</v>
      </c>
      <c r="AQ34" s="997"/>
      <c r="AR34" s="997"/>
      <c r="AS34" s="997"/>
      <c r="AT34" s="997"/>
      <c r="AU34" s="997">
        <v>13</v>
      </c>
      <c r="AV34" s="997"/>
      <c r="AW34" s="997"/>
      <c r="AX34" s="997"/>
      <c r="AY34" s="997"/>
      <c r="AZ34" s="1068"/>
      <c r="BA34" s="1068"/>
      <c r="BB34" s="1068"/>
      <c r="BC34" s="1068"/>
      <c r="BD34" s="1068"/>
      <c r="BE34" s="1058" t="s">
        <v>380</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385</v>
      </c>
      <c r="C35" s="1064"/>
      <c r="D35" s="1064"/>
      <c r="E35" s="1064"/>
      <c r="F35" s="1064"/>
      <c r="G35" s="1064"/>
      <c r="H35" s="1064"/>
      <c r="I35" s="1064"/>
      <c r="J35" s="1064"/>
      <c r="K35" s="1064"/>
      <c r="L35" s="1064"/>
      <c r="M35" s="1064"/>
      <c r="N35" s="1064"/>
      <c r="O35" s="1064"/>
      <c r="P35" s="1065"/>
      <c r="Q35" s="1069">
        <v>3</v>
      </c>
      <c r="R35" s="1070"/>
      <c r="S35" s="1070"/>
      <c r="T35" s="1070"/>
      <c r="U35" s="1070"/>
      <c r="V35" s="1070">
        <v>3</v>
      </c>
      <c r="W35" s="1070"/>
      <c r="X35" s="1070"/>
      <c r="Y35" s="1070"/>
      <c r="Z35" s="1070"/>
      <c r="AA35" s="1070">
        <v>0</v>
      </c>
      <c r="AB35" s="1070"/>
      <c r="AC35" s="1070"/>
      <c r="AD35" s="1070"/>
      <c r="AE35" s="1071"/>
      <c r="AF35" s="1045" t="s">
        <v>382</v>
      </c>
      <c r="AG35" s="1046"/>
      <c r="AH35" s="1046"/>
      <c r="AI35" s="1046"/>
      <c r="AJ35" s="1047"/>
      <c r="AK35" s="1006">
        <v>2</v>
      </c>
      <c r="AL35" s="997"/>
      <c r="AM35" s="997"/>
      <c r="AN35" s="997"/>
      <c r="AO35" s="997"/>
      <c r="AP35" s="997">
        <v>6</v>
      </c>
      <c r="AQ35" s="997"/>
      <c r="AR35" s="997"/>
      <c r="AS35" s="997"/>
      <c r="AT35" s="997"/>
      <c r="AU35" s="997">
        <v>2</v>
      </c>
      <c r="AV35" s="997"/>
      <c r="AW35" s="997"/>
      <c r="AX35" s="997"/>
      <c r="AY35" s="997"/>
      <c r="AZ35" s="1068"/>
      <c r="BA35" s="1068"/>
      <c r="BB35" s="1068"/>
      <c r="BC35" s="1068"/>
      <c r="BD35" s="1068"/>
      <c r="BE35" s="1058" t="s">
        <v>380</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386</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364</v>
      </c>
      <c r="B63" s="970" t="s">
        <v>387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117</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389</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390</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539</v>
      </c>
      <c r="C68" s="1012"/>
      <c r="D68" s="1012"/>
      <c r="E68" s="1012"/>
      <c r="F68" s="1012"/>
      <c r="G68" s="1012"/>
      <c r="H68" s="1012"/>
      <c r="I68" s="1012"/>
      <c r="J68" s="1012"/>
      <c r="K68" s="1012"/>
      <c r="L68" s="1012"/>
      <c r="M68" s="1012"/>
      <c r="N68" s="1012"/>
      <c r="O68" s="1012"/>
      <c r="P68" s="1013"/>
      <c r="Q68" s="1014">
        <v>5449</v>
      </c>
      <c r="R68" s="1008"/>
      <c r="S68" s="1008"/>
      <c r="T68" s="1008"/>
      <c r="U68" s="1008"/>
      <c r="V68" s="1008">
        <v>5297</v>
      </c>
      <c r="W68" s="1008"/>
      <c r="X68" s="1008"/>
      <c r="Y68" s="1008"/>
      <c r="Z68" s="1008"/>
      <c r="AA68" s="1008">
        <v>152</v>
      </c>
      <c r="AB68" s="1008"/>
      <c r="AC68" s="1008"/>
      <c r="AD68" s="1008"/>
      <c r="AE68" s="1008"/>
      <c r="AF68" s="1008">
        <v>152</v>
      </c>
      <c r="AG68" s="1008"/>
      <c r="AH68" s="1008"/>
      <c r="AI68" s="1008"/>
      <c r="AJ68" s="1008"/>
      <c r="AK68" s="1008">
        <v>339</v>
      </c>
      <c r="AL68" s="1008"/>
      <c r="AM68" s="1008"/>
      <c r="AN68" s="1008"/>
      <c r="AO68" s="1008"/>
      <c r="AP68" s="1008">
        <v>550</v>
      </c>
      <c r="AQ68" s="1008"/>
      <c r="AR68" s="1008"/>
      <c r="AS68" s="1008"/>
      <c r="AT68" s="1008"/>
      <c r="AU68" s="1008">
        <v>123</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540</v>
      </c>
      <c r="C69" s="1001"/>
      <c r="D69" s="1001"/>
      <c r="E69" s="1001"/>
      <c r="F69" s="1001"/>
      <c r="G69" s="1001"/>
      <c r="H69" s="1001"/>
      <c r="I69" s="1001"/>
      <c r="J69" s="1001"/>
      <c r="K69" s="1001"/>
      <c r="L69" s="1001"/>
      <c r="M69" s="1001"/>
      <c r="N69" s="1001"/>
      <c r="O69" s="1001"/>
      <c r="P69" s="1002"/>
      <c r="Q69" s="1003">
        <v>710</v>
      </c>
      <c r="R69" s="997"/>
      <c r="S69" s="997"/>
      <c r="T69" s="997"/>
      <c r="U69" s="997"/>
      <c r="V69" s="997">
        <v>565</v>
      </c>
      <c r="W69" s="997"/>
      <c r="X69" s="997"/>
      <c r="Y69" s="997"/>
      <c r="Z69" s="997"/>
      <c r="AA69" s="997">
        <v>145</v>
      </c>
      <c r="AB69" s="997"/>
      <c r="AC69" s="997"/>
      <c r="AD69" s="997"/>
      <c r="AE69" s="997"/>
      <c r="AF69" s="997">
        <v>781</v>
      </c>
      <c r="AG69" s="997"/>
      <c r="AH69" s="997"/>
      <c r="AI69" s="997"/>
      <c r="AJ69" s="997"/>
      <c r="AK69" s="997">
        <v>0</v>
      </c>
      <c r="AL69" s="997"/>
      <c r="AM69" s="997"/>
      <c r="AN69" s="997"/>
      <c r="AO69" s="997"/>
      <c r="AP69" s="997">
        <v>403</v>
      </c>
      <c r="AQ69" s="997"/>
      <c r="AR69" s="997"/>
      <c r="AS69" s="997"/>
      <c r="AT69" s="997"/>
      <c r="AU69" s="997"/>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541</v>
      </c>
      <c r="C70" s="1001"/>
      <c r="D70" s="1001"/>
      <c r="E70" s="1001"/>
      <c r="F70" s="1001"/>
      <c r="G70" s="1001"/>
      <c r="H70" s="1001"/>
      <c r="I70" s="1001"/>
      <c r="J70" s="1001"/>
      <c r="K70" s="1001"/>
      <c r="L70" s="1001"/>
      <c r="M70" s="1001"/>
      <c r="N70" s="1001"/>
      <c r="O70" s="1001"/>
      <c r="P70" s="1002"/>
      <c r="Q70" s="1003">
        <v>10258</v>
      </c>
      <c r="R70" s="997"/>
      <c r="S70" s="997"/>
      <c r="T70" s="997"/>
      <c r="U70" s="997"/>
      <c r="V70" s="997">
        <v>8973</v>
      </c>
      <c r="W70" s="997"/>
      <c r="X70" s="997"/>
      <c r="Y70" s="997"/>
      <c r="Z70" s="997"/>
      <c r="AA70" s="997">
        <v>1285</v>
      </c>
      <c r="AB70" s="997"/>
      <c r="AC70" s="997"/>
      <c r="AD70" s="997"/>
      <c r="AE70" s="997"/>
      <c r="AF70" s="997"/>
      <c r="AG70" s="997"/>
      <c r="AH70" s="997"/>
      <c r="AI70" s="997"/>
      <c r="AJ70" s="997"/>
      <c r="AK70" s="997">
        <v>16</v>
      </c>
      <c r="AL70" s="997"/>
      <c r="AM70" s="997"/>
      <c r="AN70" s="997"/>
      <c r="AO70" s="997"/>
      <c r="AP70" s="997"/>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542</v>
      </c>
      <c r="C71" s="1001"/>
      <c r="D71" s="1001"/>
      <c r="E71" s="1001"/>
      <c r="F71" s="1001"/>
      <c r="G71" s="1001"/>
      <c r="H71" s="1001"/>
      <c r="I71" s="1001"/>
      <c r="J71" s="1001"/>
      <c r="K71" s="1001"/>
      <c r="L71" s="1001"/>
      <c r="M71" s="1001"/>
      <c r="N71" s="1001"/>
      <c r="O71" s="1001"/>
      <c r="P71" s="1002"/>
      <c r="Q71" s="1003">
        <v>1171</v>
      </c>
      <c r="R71" s="997"/>
      <c r="S71" s="997"/>
      <c r="T71" s="997"/>
      <c r="U71" s="997"/>
      <c r="V71" s="997">
        <v>1170</v>
      </c>
      <c r="W71" s="997"/>
      <c r="X71" s="997"/>
      <c r="Y71" s="997"/>
      <c r="Z71" s="997"/>
      <c r="AA71" s="997">
        <v>1</v>
      </c>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543</v>
      </c>
      <c r="C72" s="1001"/>
      <c r="D72" s="1001"/>
      <c r="E72" s="1001"/>
      <c r="F72" s="1001"/>
      <c r="G72" s="1001"/>
      <c r="H72" s="1001"/>
      <c r="I72" s="1001"/>
      <c r="J72" s="1001"/>
      <c r="K72" s="1001"/>
      <c r="L72" s="1001"/>
      <c r="M72" s="1001"/>
      <c r="N72" s="1001"/>
      <c r="O72" s="1001"/>
      <c r="P72" s="1002"/>
      <c r="Q72" s="1003">
        <v>1</v>
      </c>
      <c r="R72" s="997"/>
      <c r="S72" s="997"/>
      <c r="T72" s="997"/>
      <c r="U72" s="997"/>
      <c r="V72" s="997">
        <v>0</v>
      </c>
      <c r="W72" s="997"/>
      <c r="X72" s="997"/>
      <c r="Y72" s="997"/>
      <c r="Z72" s="997"/>
      <c r="AA72" s="997">
        <v>1</v>
      </c>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544</v>
      </c>
      <c r="C73" s="1001"/>
      <c r="D73" s="1001"/>
      <c r="E73" s="1001"/>
      <c r="F73" s="1001"/>
      <c r="G73" s="1001"/>
      <c r="H73" s="1001"/>
      <c r="I73" s="1001"/>
      <c r="J73" s="1001"/>
      <c r="K73" s="1001"/>
      <c r="L73" s="1001"/>
      <c r="M73" s="1001"/>
      <c r="N73" s="1001"/>
      <c r="O73" s="1001"/>
      <c r="P73" s="1002"/>
      <c r="Q73" s="1003">
        <v>47</v>
      </c>
      <c r="R73" s="997"/>
      <c r="S73" s="997"/>
      <c r="T73" s="997"/>
      <c r="U73" s="997"/>
      <c r="V73" s="997">
        <v>34</v>
      </c>
      <c r="W73" s="997"/>
      <c r="X73" s="997"/>
      <c r="Y73" s="997"/>
      <c r="Z73" s="997"/>
      <c r="AA73" s="997">
        <v>13</v>
      </c>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545</v>
      </c>
      <c r="C74" s="1001"/>
      <c r="D74" s="1001"/>
      <c r="E74" s="1001"/>
      <c r="F74" s="1001"/>
      <c r="G74" s="1001"/>
      <c r="H74" s="1001"/>
      <c r="I74" s="1001"/>
      <c r="J74" s="1001"/>
      <c r="K74" s="1001"/>
      <c r="L74" s="1001"/>
      <c r="M74" s="1001"/>
      <c r="N74" s="1001"/>
      <c r="O74" s="1001"/>
      <c r="P74" s="1002"/>
      <c r="Q74" s="1003">
        <v>28</v>
      </c>
      <c r="R74" s="997"/>
      <c r="S74" s="997"/>
      <c r="T74" s="997"/>
      <c r="U74" s="997"/>
      <c r="V74" s="997">
        <v>22</v>
      </c>
      <c r="W74" s="997"/>
      <c r="X74" s="997"/>
      <c r="Y74" s="997"/>
      <c r="Z74" s="997"/>
      <c r="AA74" s="997">
        <v>6</v>
      </c>
      <c r="AB74" s="997"/>
      <c r="AC74" s="997"/>
      <c r="AD74" s="997"/>
      <c r="AE74" s="997"/>
      <c r="AF74" s="997"/>
      <c r="AG74" s="997"/>
      <c r="AH74" s="997"/>
      <c r="AI74" s="997"/>
      <c r="AJ74" s="997"/>
      <c r="AK74" s="997">
        <v>12</v>
      </c>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546</v>
      </c>
      <c r="C75" s="1001"/>
      <c r="D75" s="1001"/>
      <c r="E75" s="1001"/>
      <c r="F75" s="1001"/>
      <c r="G75" s="1001"/>
      <c r="H75" s="1001"/>
      <c r="I75" s="1001"/>
      <c r="J75" s="1001"/>
      <c r="K75" s="1001"/>
      <c r="L75" s="1001"/>
      <c r="M75" s="1001"/>
      <c r="N75" s="1001"/>
      <c r="O75" s="1001"/>
      <c r="P75" s="1002"/>
      <c r="Q75" s="1004">
        <v>729</v>
      </c>
      <c r="R75" s="1005"/>
      <c r="S75" s="1005"/>
      <c r="T75" s="1005"/>
      <c r="U75" s="1006"/>
      <c r="V75" s="1007">
        <v>688</v>
      </c>
      <c r="W75" s="1005"/>
      <c r="X75" s="1005"/>
      <c r="Y75" s="1005"/>
      <c r="Z75" s="1006"/>
      <c r="AA75" s="1007">
        <v>41</v>
      </c>
      <c r="AB75" s="1005"/>
      <c r="AC75" s="1005"/>
      <c r="AD75" s="1005"/>
      <c r="AE75" s="1006"/>
      <c r="AF75" s="1007">
        <v>41</v>
      </c>
      <c r="AG75" s="1005"/>
      <c r="AH75" s="1005"/>
      <c r="AI75" s="1005"/>
      <c r="AJ75" s="1006"/>
      <c r="AK75" s="1007">
        <v>0</v>
      </c>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547</v>
      </c>
      <c r="C76" s="1001"/>
      <c r="D76" s="1001"/>
      <c r="E76" s="1001"/>
      <c r="F76" s="1001"/>
      <c r="G76" s="1001"/>
      <c r="H76" s="1001"/>
      <c r="I76" s="1001"/>
      <c r="J76" s="1001"/>
      <c r="K76" s="1001"/>
      <c r="L76" s="1001"/>
      <c r="M76" s="1001"/>
      <c r="N76" s="1001"/>
      <c r="O76" s="1001"/>
      <c r="P76" s="1002"/>
      <c r="Q76" s="1004">
        <v>250943</v>
      </c>
      <c r="R76" s="1005"/>
      <c r="S76" s="1005"/>
      <c r="T76" s="1005"/>
      <c r="U76" s="1006"/>
      <c r="V76" s="1007">
        <v>239378</v>
      </c>
      <c r="W76" s="1005"/>
      <c r="X76" s="1005"/>
      <c r="Y76" s="1005"/>
      <c r="Z76" s="1006"/>
      <c r="AA76" s="1007">
        <v>11565</v>
      </c>
      <c r="AB76" s="1005"/>
      <c r="AC76" s="1005"/>
      <c r="AD76" s="1005"/>
      <c r="AE76" s="1006"/>
      <c r="AF76" s="1007">
        <v>11565</v>
      </c>
      <c r="AG76" s="1005"/>
      <c r="AH76" s="1005"/>
      <c r="AI76" s="1005"/>
      <c r="AJ76" s="1006"/>
      <c r="AK76" s="1007">
        <v>726</v>
      </c>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548</v>
      </c>
      <c r="C77" s="1001"/>
      <c r="D77" s="1001"/>
      <c r="E77" s="1001"/>
      <c r="F77" s="1001"/>
      <c r="G77" s="1001"/>
      <c r="H77" s="1001"/>
      <c r="I77" s="1001"/>
      <c r="J77" s="1001"/>
      <c r="K77" s="1001"/>
      <c r="L77" s="1001"/>
      <c r="M77" s="1001"/>
      <c r="N77" s="1001"/>
      <c r="O77" s="1001"/>
      <c r="P77" s="1002"/>
      <c r="Q77" s="1004">
        <v>24</v>
      </c>
      <c r="R77" s="1005"/>
      <c r="S77" s="1005"/>
      <c r="T77" s="1005"/>
      <c r="U77" s="1006"/>
      <c r="V77" s="1007">
        <v>23</v>
      </c>
      <c r="W77" s="1005"/>
      <c r="X77" s="1005"/>
      <c r="Y77" s="1005"/>
      <c r="Z77" s="1006"/>
      <c r="AA77" s="1007">
        <v>1</v>
      </c>
      <c r="AB77" s="1005"/>
      <c r="AC77" s="1005"/>
      <c r="AD77" s="1005"/>
      <c r="AE77" s="1006"/>
      <c r="AF77" s="1007">
        <v>1</v>
      </c>
      <c r="AG77" s="1005"/>
      <c r="AH77" s="1005"/>
      <c r="AI77" s="1005"/>
      <c r="AJ77" s="1006"/>
      <c r="AK77" s="1007">
        <v>1</v>
      </c>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364</v>
      </c>
      <c r="B88" s="970" t="s">
        <v>391</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392</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400</v>
      </c>
      <c r="AB109" s="918"/>
      <c r="AC109" s="918"/>
      <c r="AD109" s="918"/>
      <c r="AE109" s="919"/>
      <c r="AF109" s="920" t="s">
        <v>283</v>
      </c>
      <c r="AG109" s="918"/>
      <c r="AH109" s="918"/>
      <c r="AI109" s="918"/>
      <c r="AJ109" s="919"/>
      <c r="AK109" s="920" t="s">
        <v>282</v>
      </c>
      <c r="AL109" s="918"/>
      <c r="AM109" s="918"/>
      <c r="AN109" s="918"/>
      <c r="AO109" s="919"/>
      <c r="AP109" s="920" t="s">
        <v>401</v>
      </c>
      <c r="AQ109" s="918"/>
      <c r="AR109" s="918"/>
      <c r="AS109" s="918"/>
      <c r="AT109" s="949"/>
      <c r="AU109" s="917" t="s">
        <v>399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400</v>
      </c>
      <c r="BR109" s="918"/>
      <c r="BS109" s="918"/>
      <c r="BT109" s="918"/>
      <c r="BU109" s="919"/>
      <c r="BV109" s="920" t="s">
        <v>283</v>
      </c>
      <c r="BW109" s="918"/>
      <c r="BX109" s="918"/>
      <c r="BY109" s="918"/>
      <c r="BZ109" s="919"/>
      <c r="CA109" s="920" t="s">
        <v>282</v>
      </c>
      <c r="CB109" s="918"/>
      <c r="CC109" s="918"/>
      <c r="CD109" s="918"/>
      <c r="CE109" s="919"/>
      <c r="CF109" s="958" t="s">
        <v>401</v>
      </c>
      <c r="CG109" s="958"/>
      <c r="CH109" s="958"/>
      <c r="CI109" s="958"/>
      <c r="CJ109" s="958"/>
      <c r="CK109" s="920" t="s">
        <v>402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400</v>
      </c>
      <c r="DH109" s="918"/>
      <c r="DI109" s="918"/>
      <c r="DJ109" s="918"/>
      <c r="DK109" s="919"/>
      <c r="DL109" s="920" t="s">
        <v>283</v>
      </c>
      <c r="DM109" s="918"/>
      <c r="DN109" s="918"/>
      <c r="DO109" s="918"/>
      <c r="DP109" s="919"/>
      <c r="DQ109" s="920" t="s">
        <v>282</v>
      </c>
      <c r="DR109" s="918"/>
      <c r="DS109" s="918"/>
      <c r="DT109" s="918"/>
      <c r="DU109" s="919"/>
      <c r="DV109" s="920" t="s">
        <v>401</v>
      </c>
      <c r="DW109" s="918"/>
      <c r="DX109" s="918"/>
      <c r="DY109" s="918"/>
      <c r="DZ109" s="949"/>
    </row>
    <row r="110" spans="1:131" s="197" customFormat="1" ht="26.25" customHeight="1" x14ac:dyDescent="0.15">
      <c r="A110" s="787" t="s">
        <v>403</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433401</v>
      </c>
      <c r="AB110" s="903"/>
      <c r="AC110" s="903"/>
      <c r="AD110" s="903"/>
      <c r="AE110" s="904"/>
      <c r="AF110" s="905">
        <v>371152</v>
      </c>
      <c r="AG110" s="903"/>
      <c r="AH110" s="903"/>
      <c r="AI110" s="903"/>
      <c r="AJ110" s="904"/>
      <c r="AK110" s="905">
        <v>444386</v>
      </c>
      <c r="AL110" s="903"/>
      <c r="AM110" s="903"/>
      <c r="AN110" s="903"/>
      <c r="AO110" s="904"/>
      <c r="AP110" s="906">
        <v>26.5</v>
      </c>
      <c r="AQ110" s="907"/>
      <c r="AR110" s="907"/>
      <c r="AS110" s="907"/>
      <c r="AT110" s="908"/>
      <c r="AU110" s="950" t="s">
        <v>60</v>
      </c>
      <c r="AV110" s="951"/>
      <c r="AW110" s="951"/>
      <c r="AX110" s="951"/>
      <c r="AY110" s="952"/>
      <c r="AZ110" s="846" t="s">
        <v>404</v>
      </c>
      <c r="BA110" s="788"/>
      <c r="BB110" s="788"/>
      <c r="BC110" s="788"/>
      <c r="BD110" s="788"/>
      <c r="BE110" s="788"/>
      <c r="BF110" s="788"/>
      <c r="BG110" s="788"/>
      <c r="BH110" s="788"/>
      <c r="BI110" s="788"/>
      <c r="BJ110" s="788"/>
      <c r="BK110" s="788"/>
      <c r="BL110" s="788"/>
      <c r="BM110" s="788"/>
      <c r="BN110" s="788"/>
      <c r="BO110" s="788"/>
      <c r="BP110" s="789"/>
      <c r="BQ110" s="829">
        <v>4605630</v>
      </c>
      <c r="BR110" s="830"/>
      <c r="BS110" s="830"/>
      <c r="BT110" s="830"/>
      <c r="BU110" s="830"/>
      <c r="BV110" s="830">
        <v>5059671</v>
      </c>
      <c r="BW110" s="830"/>
      <c r="BX110" s="830"/>
      <c r="BY110" s="830"/>
      <c r="BZ110" s="830"/>
      <c r="CA110" s="830">
        <v>6627437</v>
      </c>
      <c r="CB110" s="830"/>
      <c r="CC110" s="830"/>
      <c r="CD110" s="830"/>
      <c r="CE110" s="830"/>
      <c r="CF110" s="891">
        <v>394.6</v>
      </c>
      <c r="CG110" s="892"/>
      <c r="CH110" s="892"/>
      <c r="CI110" s="892"/>
      <c r="CJ110" s="892"/>
      <c r="CK110" s="946" t="s">
        <v>405</v>
      </c>
      <c r="CL110" s="894"/>
      <c r="CM110" s="899" t="s">
        <v>406</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407</v>
      </c>
      <c r="DH110" s="830"/>
      <c r="DI110" s="830"/>
      <c r="DJ110" s="830"/>
      <c r="DK110" s="830"/>
      <c r="DL110" s="830" t="s">
        <v>407</v>
      </c>
      <c r="DM110" s="830"/>
      <c r="DN110" s="830"/>
      <c r="DO110" s="830"/>
      <c r="DP110" s="830"/>
      <c r="DQ110" s="830" t="s">
        <v>407</v>
      </c>
      <c r="DR110" s="830"/>
      <c r="DS110" s="830"/>
      <c r="DT110" s="830"/>
      <c r="DU110" s="830"/>
      <c r="DV110" s="831" t="s">
        <v>407</v>
      </c>
      <c r="DW110" s="831"/>
      <c r="DX110" s="831"/>
      <c r="DY110" s="831"/>
      <c r="DZ110" s="832"/>
    </row>
    <row r="111" spans="1:131" s="197" customFormat="1" ht="26.25" customHeight="1" x14ac:dyDescent="0.15">
      <c r="A111" s="808" t="s">
        <v>408</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409</v>
      </c>
      <c r="BA111" s="798"/>
      <c r="BB111" s="798"/>
      <c r="BC111" s="798"/>
      <c r="BD111" s="798"/>
      <c r="BE111" s="798"/>
      <c r="BF111" s="798"/>
      <c r="BG111" s="798"/>
      <c r="BH111" s="798"/>
      <c r="BI111" s="798"/>
      <c r="BJ111" s="798"/>
      <c r="BK111" s="798"/>
      <c r="BL111" s="798"/>
      <c r="BM111" s="798"/>
      <c r="BN111" s="798"/>
      <c r="BO111" s="798"/>
      <c r="BP111" s="799"/>
      <c r="BQ111" s="800">
        <v>25162</v>
      </c>
      <c r="BR111" s="801"/>
      <c r="BS111" s="801"/>
      <c r="BT111" s="801"/>
      <c r="BU111" s="801"/>
      <c r="BV111" s="801">
        <v>16104</v>
      </c>
      <c r="BW111" s="801"/>
      <c r="BX111" s="801"/>
      <c r="BY111" s="801"/>
      <c r="BZ111" s="801"/>
      <c r="CA111" s="801">
        <v>7938</v>
      </c>
      <c r="CB111" s="801"/>
      <c r="CC111" s="801"/>
      <c r="CD111" s="801"/>
      <c r="CE111" s="801"/>
      <c r="CF111" s="878">
        <v>0.5</v>
      </c>
      <c r="CG111" s="879"/>
      <c r="CH111" s="879"/>
      <c r="CI111" s="879"/>
      <c r="CJ111" s="879"/>
      <c r="CK111" s="947"/>
      <c r="CL111" s="896"/>
      <c r="CM111" s="833" t="s">
        <v>410</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x14ac:dyDescent="0.15">
      <c r="A112" s="932" t="s">
        <v>411</v>
      </c>
      <c r="B112" s="933"/>
      <c r="C112" s="798" t="s">
        <v>412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413</v>
      </c>
      <c r="BA112" s="798"/>
      <c r="BB112" s="798"/>
      <c r="BC112" s="798"/>
      <c r="BD112" s="798"/>
      <c r="BE112" s="798"/>
      <c r="BF112" s="798"/>
      <c r="BG112" s="798"/>
      <c r="BH112" s="798"/>
      <c r="BI112" s="798"/>
      <c r="BJ112" s="798"/>
      <c r="BK112" s="798"/>
      <c r="BL112" s="798"/>
      <c r="BM112" s="798"/>
      <c r="BN112" s="798"/>
      <c r="BO112" s="798"/>
      <c r="BP112" s="799"/>
      <c r="BQ112" s="800">
        <v>1514329</v>
      </c>
      <c r="BR112" s="801"/>
      <c r="BS112" s="801"/>
      <c r="BT112" s="801"/>
      <c r="BU112" s="801"/>
      <c r="BV112" s="801">
        <v>1405091</v>
      </c>
      <c r="BW112" s="801"/>
      <c r="BX112" s="801"/>
      <c r="BY112" s="801"/>
      <c r="BZ112" s="801"/>
      <c r="CA112" s="801">
        <v>1318036</v>
      </c>
      <c r="CB112" s="801"/>
      <c r="CC112" s="801"/>
      <c r="CD112" s="801"/>
      <c r="CE112" s="801"/>
      <c r="CF112" s="878">
        <v>78.5</v>
      </c>
      <c r="CG112" s="879"/>
      <c r="CH112" s="879"/>
      <c r="CI112" s="879"/>
      <c r="CJ112" s="879"/>
      <c r="CK112" s="947"/>
      <c r="CL112" s="896"/>
      <c r="CM112" s="833" t="s">
        <v>414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x14ac:dyDescent="0.15">
      <c r="A113" s="934"/>
      <c r="B113" s="935"/>
      <c r="C113" s="798" t="s">
        <v>415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125448</v>
      </c>
      <c r="AB113" s="939"/>
      <c r="AC113" s="939"/>
      <c r="AD113" s="939"/>
      <c r="AE113" s="940"/>
      <c r="AF113" s="941">
        <v>127100</v>
      </c>
      <c r="AG113" s="939"/>
      <c r="AH113" s="939"/>
      <c r="AI113" s="939"/>
      <c r="AJ113" s="940"/>
      <c r="AK113" s="941">
        <v>113292</v>
      </c>
      <c r="AL113" s="939"/>
      <c r="AM113" s="939"/>
      <c r="AN113" s="939"/>
      <c r="AO113" s="940"/>
      <c r="AP113" s="942">
        <v>6.7</v>
      </c>
      <c r="AQ113" s="943"/>
      <c r="AR113" s="943"/>
      <c r="AS113" s="943"/>
      <c r="AT113" s="944"/>
      <c r="AU113" s="953"/>
      <c r="AV113" s="954"/>
      <c r="AW113" s="954"/>
      <c r="AX113" s="954"/>
      <c r="AY113" s="955"/>
      <c r="AZ113" s="797" t="s">
        <v>416</v>
      </c>
      <c r="BA113" s="798"/>
      <c r="BB113" s="798"/>
      <c r="BC113" s="798"/>
      <c r="BD113" s="798"/>
      <c r="BE113" s="798"/>
      <c r="BF113" s="798"/>
      <c r="BG113" s="798"/>
      <c r="BH113" s="798"/>
      <c r="BI113" s="798"/>
      <c r="BJ113" s="798"/>
      <c r="BK113" s="798"/>
      <c r="BL113" s="798"/>
      <c r="BM113" s="798"/>
      <c r="BN113" s="798"/>
      <c r="BO113" s="798"/>
      <c r="BP113" s="799"/>
      <c r="BQ113" s="800">
        <v>349821</v>
      </c>
      <c r="BR113" s="801"/>
      <c r="BS113" s="801"/>
      <c r="BT113" s="801"/>
      <c r="BU113" s="801"/>
      <c r="BV113" s="801">
        <v>248532</v>
      </c>
      <c r="BW113" s="801"/>
      <c r="BX113" s="801"/>
      <c r="BY113" s="801"/>
      <c r="BZ113" s="801"/>
      <c r="CA113" s="801">
        <v>139751</v>
      </c>
      <c r="CB113" s="801"/>
      <c r="CC113" s="801"/>
      <c r="CD113" s="801"/>
      <c r="CE113" s="801"/>
      <c r="CF113" s="878">
        <v>8.3000000000000007</v>
      </c>
      <c r="CG113" s="879"/>
      <c r="CH113" s="879"/>
      <c r="CI113" s="879"/>
      <c r="CJ113" s="879"/>
      <c r="CK113" s="947"/>
      <c r="CL113" s="896"/>
      <c r="CM113" s="833" t="s">
        <v>417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x14ac:dyDescent="0.15">
      <c r="A114" s="934"/>
      <c r="B114" s="935"/>
      <c r="C114" s="798" t="s">
        <v>418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5928</v>
      </c>
      <c r="AB114" s="814"/>
      <c r="AC114" s="814"/>
      <c r="AD114" s="814"/>
      <c r="AE114" s="815"/>
      <c r="AF114" s="816">
        <v>3921</v>
      </c>
      <c r="AG114" s="814"/>
      <c r="AH114" s="814"/>
      <c r="AI114" s="814"/>
      <c r="AJ114" s="815"/>
      <c r="AK114" s="816">
        <v>3845</v>
      </c>
      <c r="AL114" s="814"/>
      <c r="AM114" s="814"/>
      <c r="AN114" s="814"/>
      <c r="AO114" s="815"/>
      <c r="AP114" s="784">
        <v>0.2</v>
      </c>
      <c r="AQ114" s="785"/>
      <c r="AR114" s="785"/>
      <c r="AS114" s="785"/>
      <c r="AT114" s="786"/>
      <c r="AU114" s="953"/>
      <c r="AV114" s="954"/>
      <c r="AW114" s="954"/>
      <c r="AX114" s="954"/>
      <c r="AY114" s="955"/>
      <c r="AZ114" s="797" t="s">
        <v>419</v>
      </c>
      <c r="BA114" s="798"/>
      <c r="BB114" s="798"/>
      <c r="BC114" s="798"/>
      <c r="BD114" s="798"/>
      <c r="BE114" s="798"/>
      <c r="BF114" s="798"/>
      <c r="BG114" s="798"/>
      <c r="BH114" s="798"/>
      <c r="BI114" s="798"/>
      <c r="BJ114" s="798"/>
      <c r="BK114" s="798"/>
      <c r="BL114" s="798"/>
      <c r="BM114" s="798"/>
      <c r="BN114" s="798"/>
      <c r="BO114" s="798"/>
      <c r="BP114" s="799"/>
      <c r="BQ114" s="800">
        <v>617135</v>
      </c>
      <c r="BR114" s="801"/>
      <c r="BS114" s="801"/>
      <c r="BT114" s="801"/>
      <c r="BU114" s="801"/>
      <c r="BV114" s="801">
        <v>556130</v>
      </c>
      <c r="BW114" s="801"/>
      <c r="BX114" s="801"/>
      <c r="BY114" s="801"/>
      <c r="BZ114" s="801"/>
      <c r="CA114" s="801">
        <v>547333</v>
      </c>
      <c r="CB114" s="801"/>
      <c r="CC114" s="801"/>
      <c r="CD114" s="801"/>
      <c r="CE114" s="801"/>
      <c r="CF114" s="878">
        <v>32.6</v>
      </c>
      <c r="CG114" s="879"/>
      <c r="CH114" s="879"/>
      <c r="CI114" s="879"/>
      <c r="CJ114" s="879"/>
      <c r="CK114" s="947"/>
      <c r="CL114" s="896"/>
      <c r="CM114" s="833" t="s">
        <v>420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x14ac:dyDescent="0.15">
      <c r="A115" s="934"/>
      <c r="B115" s="935"/>
      <c r="C115" s="798" t="s">
        <v>421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14569</v>
      </c>
      <c r="AB115" s="939"/>
      <c r="AC115" s="939"/>
      <c r="AD115" s="939"/>
      <c r="AE115" s="940"/>
      <c r="AF115" s="941">
        <v>14059</v>
      </c>
      <c r="AG115" s="939"/>
      <c r="AH115" s="939"/>
      <c r="AI115" s="939"/>
      <c r="AJ115" s="940"/>
      <c r="AK115" s="941">
        <v>12803</v>
      </c>
      <c r="AL115" s="939"/>
      <c r="AM115" s="939"/>
      <c r="AN115" s="939"/>
      <c r="AO115" s="940"/>
      <c r="AP115" s="942">
        <v>0.8</v>
      </c>
      <c r="AQ115" s="943"/>
      <c r="AR115" s="943"/>
      <c r="AS115" s="943"/>
      <c r="AT115" s="944"/>
      <c r="AU115" s="953"/>
      <c r="AV115" s="954"/>
      <c r="AW115" s="954"/>
      <c r="AX115" s="954"/>
      <c r="AY115" s="955"/>
      <c r="AZ115" s="797" t="s">
        <v>422</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423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x14ac:dyDescent="0.15">
      <c r="A116" s="936"/>
      <c r="B116" s="937"/>
      <c r="C116" s="876" t="s">
        <v>424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88</v>
      </c>
      <c r="AB116" s="814"/>
      <c r="AC116" s="814"/>
      <c r="AD116" s="814"/>
      <c r="AE116" s="815"/>
      <c r="AF116" s="816">
        <v>98</v>
      </c>
      <c r="AG116" s="814"/>
      <c r="AH116" s="814"/>
      <c r="AI116" s="814"/>
      <c r="AJ116" s="815"/>
      <c r="AK116" s="816">
        <v>870</v>
      </c>
      <c r="AL116" s="814"/>
      <c r="AM116" s="814"/>
      <c r="AN116" s="814"/>
      <c r="AO116" s="815"/>
      <c r="AP116" s="784">
        <v>0.1</v>
      </c>
      <c r="AQ116" s="785"/>
      <c r="AR116" s="785"/>
      <c r="AS116" s="785"/>
      <c r="AT116" s="786"/>
      <c r="AU116" s="953"/>
      <c r="AV116" s="954"/>
      <c r="AW116" s="954"/>
      <c r="AX116" s="954"/>
      <c r="AY116" s="955"/>
      <c r="AZ116" s="797" t="s">
        <v>425</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427</v>
      </c>
      <c r="Z117" s="919"/>
      <c r="AA117" s="924">
        <v>579434</v>
      </c>
      <c r="AB117" s="925"/>
      <c r="AC117" s="925"/>
      <c r="AD117" s="925"/>
      <c r="AE117" s="926"/>
      <c r="AF117" s="928">
        <v>516330</v>
      </c>
      <c r="AG117" s="925"/>
      <c r="AH117" s="925"/>
      <c r="AI117" s="925"/>
      <c r="AJ117" s="926"/>
      <c r="AK117" s="928">
        <v>575196</v>
      </c>
      <c r="AL117" s="925"/>
      <c r="AM117" s="925"/>
      <c r="AN117" s="925"/>
      <c r="AO117" s="926"/>
      <c r="AP117" s="929"/>
      <c r="AQ117" s="930"/>
      <c r="AR117" s="930"/>
      <c r="AS117" s="930"/>
      <c r="AT117" s="931"/>
      <c r="AU117" s="953"/>
      <c r="AV117" s="954"/>
      <c r="AW117" s="954"/>
      <c r="AX117" s="954"/>
      <c r="AY117" s="955"/>
      <c r="AZ117" s="875" t="s">
        <v>428</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402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400</v>
      </c>
      <c r="AB118" s="918"/>
      <c r="AC118" s="918"/>
      <c r="AD118" s="918"/>
      <c r="AE118" s="919"/>
      <c r="AF118" s="920" t="s">
        <v>283</v>
      </c>
      <c r="AG118" s="918"/>
      <c r="AH118" s="918"/>
      <c r="AI118" s="918"/>
      <c r="AJ118" s="919"/>
      <c r="AK118" s="920" t="s">
        <v>282</v>
      </c>
      <c r="AL118" s="918"/>
      <c r="AM118" s="918"/>
      <c r="AN118" s="918"/>
      <c r="AO118" s="919"/>
      <c r="AP118" s="921" t="s">
        <v>401</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430</v>
      </c>
      <c r="BP118" s="868"/>
      <c r="BQ118" s="887">
        <v>7112077</v>
      </c>
      <c r="BR118" s="888"/>
      <c r="BS118" s="888"/>
      <c r="BT118" s="888"/>
      <c r="BU118" s="888"/>
      <c r="BV118" s="888">
        <v>7285528</v>
      </c>
      <c r="BW118" s="888"/>
      <c r="BX118" s="888"/>
      <c r="BY118" s="888"/>
      <c r="BZ118" s="888"/>
      <c r="CA118" s="888">
        <v>8640495</v>
      </c>
      <c r="CB118" s="888"/>
      <c r="CC118" s="888"/>
      <c r="CD118" s="888"/>
      <c r="CE118" s="888"/>
      <c r="CF118" s="773"/>
      <c r="CG118" s="774"/>
      <c r="CH118" s="774"/>
      <c r="CI118" s="774"/>
      <c r="CJ118" s="871"/>
      <c r="CK118" s="947"/>
      <c r="CL118" s="896"/>
      <c r="CM118" s="833" t="s">
        <v>431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405</v>
      </c>
      <c r="B119" s="894"/>
      <c r="C119" s="899" t="s">
        <v>406</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432</v>
      </c>
      <c r="AV119" s="910"/>
      <c r="AW119" s="910"/>
      <c r="AX119" s="910"/>
      <c r="AY119" s="911"/>
      <c r="AZ119" s="846" t="s">
        <v>433</v>
      </c>
      <c r="BA119" s="788"/>
      <c r="BB119" s="788"/>
      <c r="BC119" s="788"/>
      <c r="BD119" s="788"/>
      <c r="BE119" s="788"/>
      <c r="BF119" s="788"/>
      <c r="BG119" s="788"/>
      <c r="BH119" s="788"/>
      <c r="BI119" s="788"/>
      <c r="BJ119" s="788"/>
      <c r="BK119" s="788"/>
      <c r="BL119" s="788"/>
      <c r="BM119" s="788"/>
      <c r="BN119" s="788"/>
      <c r="BO119" s="788"/>
      <c r="BP119" s="789"/>
      <c r="BQ119" s="829">
        <v>1560341</v>
      </c>
      <c r="BR119" s="830"/>
      <c r="BS119" s="830"/>
      <c r="BT119" s="830"/>
      <c r="BU119" s="830"/>
      <c r="BV119" s="830">
        <v>1457505</v>
      </c>
      <c r="BW119" s="830"/>
      <c r="BX119" s="830"/>
      <c r="BY119" s="830"/>
      <c r="BZ119" s="830"/>
      <c r="CA119" s="830">
        <v>1434387</v>
      </c>
      <c r="CB119" s="830"/>
      <c r="CC119" s="830"/>
      <c r="CD119" s="830"/>
      <c r="CE119" s="830"/>
      <c r="CF119" s="891">
        <v>85.4</v>
      </c>
      <c r="CG119" s="892"/>
      <c r="CH119" s="892"/>
      <c r="CI119" s="892"/>
      <c r="CJ119" s="892"/>
      <c r="CK119" s="948"/>
      <c r="CL119" s="898"/>
      <c r="CM119" s="855" t="s">
        <v>434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25162</v>
      </c>
      <c r="DH119" s="747"/>
      <c r="DI119" s="747"/>
      <c r="DJ119" s="747"/>
      <c r="DK119" s="748"/>
      <c r="DL119" s="749">
        <v>16104</v>
      </c>
      <c r="DM119" s="747"/>
      <c r="DN119" s="747"/>
      <c r="DO119" s="747"/>
      <c r="DP119" s="748"/>
      <c r="DQ119" s="749">
        <v>7938</v>
      </c>
      <c r="DR119" s="747"/>
      <c r="DS119" s="747"/>
      <c r="DT119" s="747"/>
      <c r="DU119" s="748"/>
      <c r="DV119" s="837">
        <v>0.5</v>
      </c>
      <c r="DW119" s="838"/>
      <c r="DX119" s="838"/>
      <c r="DY119" s="838"/>
      <c r="DZ119" s="839"/>
    </row>
    <row r="120" spans="1:130" s="197" customFormat="1" ht="26.25" customHeight="1" x14ac:dyDescent="0.15">
      <c r="A120" s="895"/>
      <c r="B120" s="896"/>
      <c r="C120" s="833" t="s">
        <v>410</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435</v>
      </c>
      <c r="BA120" s="798"/>
      <c r="BB120" s="798"/>
      <c r="BC120" s="798"/>
      <c r="BD120" s="798"/>
      <c r="BE120" s="798"/>
      <c r="BF120" s="798"/>
      <c r="BG120" s="798"/>
      <c r="BH120" s="798"/>
      <c r="BI120" s="798"/>
      <c r="BJ120" s="798"/>
      <c r="BK120" s="798"/>
      <c r="BL120" s="798"/>
      <c r="BM120" s="798"/>
      <c r="BN120" s="798"/>
      <c r="BO120" s="798"/>
      <c r="BP120" s="799"/>
      <c r="BQ120" s="800">
        <v>319480</v>
      </c>
      <c r="BR120" s="801"/>
      <c r="BS120" s="801"/>
      <c r="BT120" s="801"/>
      <c r="BU120" s="801"/>
      <c r="BV120" s="801">
        <v>296420</v>
      </c>
      <c r="BW120" s="801"/>
      <c r="BX120" s="801"/>
      <c r="BY120" s="801"/>
      <c r="BZ120" s="801"/>
      <c r="CA120" s="801">
        <v>264551</v>
      </c>
      <c r="CB120" s="801"/>
      <c r="CC120" s="801"/>
      <c r="CD120" s="801"/>
      <c r="CE120" s="801"/>
      <c r="CF120" s="878">
        <v>15.8</v>
      </c>
      <c r="CG120" s="879"/>
      <c r="CH120" s="879"/>
      <c r="CI120" s="879"/>
      <c r="CJ120" s="879"/>
      <c r="CK120" s="880" t="s">
        <v>436</v>
      </c>
      <c r="CL120" s="840"/>
      <c r="CM120" s="840"/>
      <c r="CN120" s="840"/>
      <c r="CO120" s="841"/>
      <c r="CP120" s="884" t="s">
        <v>437</v>
      </c>
      <c r="CQ120" s="885"/>
      <c r="CR120" s="885"/>
      <c r="CS120" s="885"/>
      <c r="CT120" s="885"/>
      <c r="CU120" s="885"/>
      <c r="CV120" s="885"/>
      <c r="CW120" s="885"/>
      <c r="CX120" s="885"/>
      <c r="CY120" s="885"/>
      <c r="CZ120" s="885"/>
      <c r="DA120" s="885"/>
      <c r="DB120" s="885"/>
      <c r="DC120" s="885"/>
      <c r="DD120" s="885"/>
      <c r="DE120" s="885"/>
      <c r="DF120" s="886"/>
      <c r="DG120" s="829">
        <v>858668</v>
      </c>
      <c r="DH120" s="830"/>
      <c r="DI120" s="830"/>
      <c r="DJ120" s="830"/>
      <c r="DK120" s="830"/>
      <c r="DL120" s="830">
        <v>813385</v>
      </c>
      <c r="DM120" s="830"/>
      <c r="DN120" s="830"/>
      <c r="DO120" s="830"/>
      <c r="DP120" s="830"/>
      <c r="DQ120" s="830">
        <v>779490</v>
      </c>
      <c r="DR120" s="830"/>
      <c r="DS120" s="830"/>
      <c r="DT120" s="830"/>
      <c r="DU120" s="830"/>
      <c r="DV120" s="831">
        <v>46.4</v>
      </c>
      <c r="DW120" s="831"/>
      <c r="DX120" s="831"/>
      <c r="DY120" s="831"/>
      <c r="DZ120" s="832"/>
    </row>
    <row r="121" spans="1:130" s="197" customFormat="1" ht="26.25" customHeight="1" x14ac:dyDescent="0.15">
      <c r="A121" s="895"/>
      <c r="B121" s="896"/>
      <c r="C121" s="872" t="s">
        <v>438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439</v>
      </c>
      <c r="BA121" s="876"/>
      <c r="BB121" s="876"/>
      <c r="BC121" s="876"/>
      <c r="BD121" s="876"/>
      <c r="BE121" s="876"/>
      <c r="BF121" s="876"/>
      <c r="BG121" s="876"/>
      <c r="BH121" s="876"/>
      <c r="BI121" s="876"/>
      <c r="BJ121" s="876"/>
      <c r="BK121" s="876"/>
      <c r="BL121" s="876"/>
      <c r="BM121" s="876"/>
      <c r="BN121" s="876"/>
      <c r="BO121" s="876"/>
      <c r="BP121" s="877"/>
      <c r="BQ121" s="887">
        <v>4979671</v>
      </c>
      <c r="BR121" s="888"/>
      <c r="BS121" s="888"/>
      <c r="BT121" s="888"/>
      <c r="BU121" s="888"/>
      <c r="BV121" s="888">
        <v>5261069</v>
      </c>
      <c r="BW121" s="888"/>
      <c r="BX121" s="888"/>
      <c r="BY121" s="888"/>
      <c r="BZ121" s="888"/>
      <c r="CA121" s="888">
        <v>6042920</v>
      </c>
      <c r="CB121" s="888"/>
      <c r="CC121" s="888"/>
      <c r="CD121" s="888"/>
      <c r="CE121" s="888"/>
      <c r="CF121" s="889">
        <v>359.8</v>
      </c>
      <c r="CG121" s="890"/>
      <c r="CH121" s="890"/>
      <c r="CI121" s="890"/>
      <c r="CJ121" s="890"/>
      <c r="CK121" s="881"/>
      <c r="CL121" s="842"/>
      <c r="CM121" s="842"/>
      <c r="CN121" s="842"/>
      <c r="CO121" s="843"/>
      <c r="CP121" s="858" t="s">
        <v>440</v>
      </c>
      <c r="CQ121" s="859"/>
      <c r="CR121" s="859"/>
      <c r="CS121" s="859"/>
      <c r="CT121" s="859"/>
      <c r="CU121" s="859"/>
      <c r="CV121" s="859"/>
      <c r="CW121" s="859"/>
      <c r="CX121" s="859"/>
      <c r="CY121" s="859"/>
      <c r="CZ121" s="859"/>
      <c r="DA121" s="859"/>
      <c r="DB121" s="859"/>
      <c r="DC121" s="859"/>
      <c r="DD121" s="859"/>
      <c r="DE121" s="859"/>
      <c r="DF121" s="860"/>
      <c r="DG121" s="800">
        <v>318125</v>
      </c>
      <c r="DH121" s="801"/>
      <c r="DI121" s="801"/>
      <c r="DJ121" s="801"/>
      <c r="DK121" s="801"/>
      <c r="DL121" s="801">
        <v>310081</v>
      </c>
      <c r="DM121" s="801"/>
      <c r="DN121" s="801"/>
      <c r="DO121" s="801"/>
      <c r="DP121" s="801"/>
      <c r="DQ121" s="801">
        <v>297992</v>
      </c>
      <c r="DR121" s="801"/>
      <c r="DS121" s="801"/>
      <c r="DT121" s="801"/>
      <c r="DU121" s="801"/>
      <c r="DV121" s="853">
        <v>17.7</v>
      </c>
      <c r="DW121" s="853"/>
      <c r="DX121" s="853"/>
      <c r="DY121" s="853"/>
      <c r="DZ121" s="854"/>
    </row>
    <row r="122" spans="1:130" s="197" customFormat="1" ht="26.25" customHeight="1" x14ac:dyDescent="0.15">
      <c r="A122" s="895"/>
      <c r="B122" s="896"/>
      <c r="C122" s="833" t="s">
        <v>420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441</v>
      </c>
      <c r="BP122" s="868"/>
      <c r="BQ122" s="869">
        <v>6859492</v>
      </c>
      <c r="BR122" s="870"/>
      <c r="BS122" s="870"/>
      <c r="BT122" s="870"/>
      <c r="BU122" s="870"/>
      <c r="BV122" s="870">
        <v>7014994</v>
      </c>
      <c r="BW122" s="870"/>
      <c r="BX122" s="870"/>
      <c r="BY122" s="870"/>
      <c r="BZ122" s="870"/>
      <c r="CA122" s="870">
        <v>7741858</v>
      </c>
      <c r="CB122" s="870"/>
      <c r="CC122" s="870"/>
      <c r="CD122" s="870"/>
      <c r="CE122" s="870"/>
      <c r="CF122" s="773"/>
      <c r="CG122" s="774"/>
      <c r="CH122" s="774"/>
      <c r="CI122" s="774"/>
      <c r="CJ122" s="871"/>
      <c r="CK122" s="881"/>
      <c r="CL122" s="842"/>
      <c r="CM122" s="842"/>
      <c r="CN122" s="842"/>
      <c r="CO122" s="843"/>
      <c r="CP122" s="858" t="s">
        <v>442</v>
      </c>
      <c r="CQ122" s="859"/>
      <c r="CR122" s="859"/>
      <c r="CS122" s="859"/>
      <c r="CT122" s="859"/>
      <c r="CU122" s="859"/>
      <c r="CV122" s="859"/>
      <c r="CW122" s="859"/>
      <c r="CX122" s="859"/>
      <c r="CY122" s="859"/>
      <c r="CZ122" s="859"/>
      <c r="DA122" s="859"/>
      <c r="DB122" s="859"/>
      <c r="DC122" s="859"/>
      <c r="DD122" s="859"/>
      <c r="DE122" s="859"/>
      <c r="DF122" s="860"/>
      <c r="DG122" s="800">
        <v>221568</v>
      </c>
      <c r="DH122" s="801"/>
      <c r="DI122" s="801"/>
      <c r="DJ122" s="801"/>
      <c r="DK122" s="801"/>
      <c r="DL122" s="801">
        <v>179324</v>
      </c>
      <c r="DM122" s="801"/>
      <c r="DN122" s="801"/>
      <c r="DO122" s="801"/>
      <c r="DP122" s="801"/>
      <c r="DQ122" s="801">
        <v>144017</v>
      </c>
      <c r="DR122" s="801"/>
      <c r="DS122" s="801"/>
      <c r="DT122" s="801"/>
      <c r="DU122" s="801"/>
      <c r="DV122" s="853">
        <v>8.6</v>
      </c>
      <c r="DW122" s="853"/>
      <c r="DX122" s="853"/>
      <c r="DY122" s="853"/>
      <c r="DZ122" s="854"/>
    </row>
    <row r="123" spans="1:130" s="197" customFormat="1" ht="26.25" customHeight="1" thickBot="1" x14ac:dyDescent="0.2">
      <c r="A123" s="895"/>
      <c r="B123" s="896"/>
      <c r="C123" s="833" t="s">
        <v>426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443</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15.6</v>
      </c>
      <c r="BR123" s="862"/>
      <c r="BS123" s="862"/>
      <c r="BT123" s="862"/>
      <c r="BU123" s="862"/>
      <c r="BV123" s="862">
        <v>17</v>
      </c>
      <c r="BW123" s="862"/>
      <c r="BX123" s="862"/>
      <c r="BY123" s="862"/>
      <c r="BZ123" s="862"/>
      <c r="CA123" s="862">
        <v>53.5</v>
      </c>
      <c r="CB123" s="862"/>
      <c r="CC123" s="862"/>
      <c r="CD123" s="862"/>
      <c r="CE123" s="862"/>
      <c r="CF123" s="760"/>
      <c r="CG123" s="761"/>
      <c r="CH123" s="761"/>
      <c r="CI123" s="761"/>
      <c r="CJ123" s="863"/>
      <c r="CK123" s="881"/>
      <c r="CL123" s="842"/>
      <c r="CM123" s="842"/>
      <c r="CN123" s="842"/>
      <c r="CO123" s="843"/>
      <c r="CP123" s="858" t="s">
        <v>444</v>
      </c>
      <c r="CQ123" s="859"/>
      <c r="CR123" s="859"/>
      <c r="CS123" s="859"/>
      <c r="CT123" s="859"/>
      <c r="CU123" s="859"/>
      <c r="CV123" s="859"/>
      <c r="CW123" s="859"/>
      <c r="CX123" s="859"/>
      <c r="CY123" s="859"/>
      <c r="CZ123" s="859"/>
      <c r="DA123" s="859"/>
      <c r="DB123" s="859"/>
      <c r="DC123" s="859"/>
      <c r="DD123" s="859"/>
      <c r="DE123" s="859"/>
      <c r="DF123" s="860"/>
      <c r="DG123" s="813">
        <v>91996</v>
      </c>
      <c r="DH123" s="814"/>
      <c r="DI123" s="814"/>
      <c r="DJ123" s="814"/>
      <c r="DK123" s="815"/>
      <c r="DL123" s="816">
        <v>84818</v>
      </c>
      <c r="DM123" s="814"/>
      <c r="DN123" s="814"/>
      <c r="DO123" s="814"/>
      <c r="DP123" s="815"/>
      <c r="DQ123" s="816">
        <v>79717</v>
      </c>
      <c r="DR123" s="814"/>
      <c r="DS123" s="814"/>
      <c r="DT123" s="814"/>
      <c r="DU123" s="815"/>
      <c r="DV123" s="784">
        <v>4.7</v>
      </c>
      <c r="DW123" s="785"/>
      <c r="DX123" s="785"/>
      <c r="DY123" s="785"/>
      <c r="DZ123" s="786"/>
    </row>
    <row r="124" spans="1:130" s="197" customFormat="1" ht="26.25" customHeight="1" x14ac:dyDescent="0.15">
      <c r="A124" s="895"/>
      <c r="B124" s="896"/>
      <c r="C124" s="833" t="s">
        <v>429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445</v>
      </c>
      <c r="AB124" s="814"/>
      <c r="AC124" s="814"/>
      <c r="AD124" s="814"/>
      <c r="AE124" s="815"/>
      <c r="AF124" s="816" t="s">
        <v>445</v>
      </c>
      <c r="AG124" s="814"/>
      <c r="AH124" s="814"/>
      <c r="AI124" s="814"/>
      <c r="AJ124" s="815"/>
      <c r="AK124" s="816" t="s">
        <v>445</v>
      </c>
      <c r="AL124" s="814"/>
      <c r="AM124" s="814"/>
      <c r="AN124" s="814"/>
      <c r="AO124" s="815"/>
      <c r="AP124" s="784" t="s">
        <v>445</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446</v>
      </c>
      <c r="CQ124" s="859"/>
      <c r="CR124" s="859"/>
      <c r="CS124" s="859"/>
      <c r="CT124" s="859"/>
      <c r="CU124" s="859"/>
      <c r="CV124" s="859"/>
      <c r="CW124" s="859"/>
      <c r="CX124" s="859"/>
      <c r="CY124" s="859"/>
      <c r="CZ124" s="859"/>
      <c r="DA124" s="859"/>
      <c r="DB124" s="859"/>
      <c r="DC124" s="859"/>
      <c r="DD124" s="859"/>
      <c r="DE124" s="859"/>
      <c r="DF124" s="860"/>
      <c r="DG124" s="746">
        <v>23972</v>
      </c>
      <c r="DH124" s="747"/>
      <c r="DI124" s="747"/>
      <c r="DJ124" s="747"/>
      <c r="DK124" s="748"/>
      <c r="DL124" s="749">
        <v>18145</v>
      </c>
      <c r="DM124" s="747"/>
      <c r="DN124" s="747"/>
      <c r="DO124" s="747"/>
      <c r="DP124" s="748"/>
      <c r="DQ124" s="749">
        <v>16820</v>
      </c>
      <c r="DR124" s="747"/>
      <c r="DS124" s="747"/>
      <c r="DT124" s="747"/>
      <c r="DU124" s="748"/>
      <c r="DV124" s="837">
        <v>1</v>
      </c>
      <c r="DW124" s="838"/>
      <c r="DX124" s="838"/>
      <c r="DY124" s="838"/>
      <c r="DZ124" s="839"/>
    </row>
    <row r="125" spans="1:130" s="197" customFormat="1" ht="26.25" customHeight="1" thickBot="1" x14ac:dyDescent="0.2">
      <c r="A125" s="895"/>
      <c r="B125" s="896"/>
      <c r="C125" s="833" t="s">
        <v>431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445</v>
      </c>
      <c r="AB125" s="814"/>
      <c r="AC125" s="814"/>
      <c r="AD125" s="814"/>
      <c r="AE125" s="815"/>
      <c r="AF125" s="816" t="s">
        <v>445</v>
      </c>
      <c r="AG125" s="814"/>
      <c r="AH125" s="814"/>
      <c r="AI125" s="814"/>
      <c r="AJ125" s="815"/>
      <c r="AK125" s="816" t="s">
        <v>445</v>
      </c>
      <c r="AL125" s="814"/>
      <c r="AM125" s="814"/>
      <c r="AN125" s="814"/>
      <c r="AO125" s="815"/>
      <c r="AP125" s="784" t="s">
        <v>445</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447</v>
      </c>
      <c r="CL125" s="840"/>
      <c r="CM125" s="840"/>
      <c r="CN125" s="840"/>
      <c r="CO125" s="841"/>
      <c r="CP125" s="846" t="s">
        <v>448</v>
      </c>
      <c r="CQ125" s="788"/>
      <c r="CR125" s="788"/>
      <c r="CS125" s="788"/>
      <c r="CT125" s="788"/>
      <c r="CU125" s="788"/>
      <c r="CV125" s="788"/>
      <c r="CW125" s="788"/>
      <c r="CX125" s="788"/>
      <c r="CY125" s="788"/>
      <c r="CZ125" s="788"/>
      <c r="DA125" s="788"/>
      <c r="DB125" s="788"/>
      <c r="DC125" s="788"/>
      <c r="DD125" s="788"/>
      <c r="DE125" s="788"/>
      <c r="DF125" s="789"/>
      <c r="DG125" s="829" t="s">
        <v>445</v>
      </c>
      <c r="DH125" s="830"/>
      <c r="DI125" s="830"/>
      <c r="DJ125" s="830"/>
      <c r="DK125" s="830"/>
      <c r="DL125" s="830" t="s">
        <v>445</v>
      </c>
      <c r="DM125" s="830"/>
      <c r="DN125" s="830"/>
      <c r="DO125" s="830"/>
      <c r="DP125" s="830"/>
      <c r="DQ125" s="830" t="s">
        <v>445</v>
      </c>
      <c r="DR125" s="830"/>
      <c r="DS125" s="830"/>
      <c r="DT125" s="830"/>
      <c r="DU125" s="830"/>
      <c r="DV125" s="831" t="s">
        <v>445</v>
      </c>
      <c r="DW125" s="831"/>
      <c r="DX125" s="831"/>
      <c r="DY125" s="831"/>
      <c r="DZ125" s="832"/>
    </row>
    <row r="126" spans="1:130" s="197" customFormat="1" ht="26.25" customHeight="1" x14ac:dyDescent="0.15">
      <c r="A126" s="895"/>
      <c r="B126" s="896"/>
      <c r="C126" s="833" t="s">
        <v>434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13233</v>
      </c>
      <c r="AB126" s="814"/>
      <c r="AC126" s="814"/>
      <c r="AD126" s="814"/>
      <c r="AE126" s="815"/>
      <c r="AF126" s="816">
        <v>12637</v>
      </c>
      <c r="AG126" s="814"/>
      <c r="AH126" s="814"/>
      <c r="AI126" s="814"/>
      <c r="AJ126" s="815"/>
      <c r="AK126" s="816">
        <v>11683</v>
      </c>
      <c r="AL126" s="814"/>
      <c r="AM126" s="814"/>
      <c r="AN126" s="814"/>
      <c r="AO126" s="815"/>
      <c r="AP126" s="784">
        <v>0.7</v>
      </c>
      <c r="AQ126" s="785"/>
      <c r="AR126" s="785"/>
      <c r="AS126" s="785"/>
      <c r="AT126" s="786"/>
      <c r="AU126" s="233"/>
      <c r="AV126" s="233"/>
      <c r="AW126" s="233"/>
      <c r="AX126" s="836" t="s">
        <v>449</v>
      </c>
      <c r="AY126" s="794"/>
      <c r="AZ126" s="794"/>
      <c r="BA126" s="794"/>
      <c r="BB126" s="794"/>
      <c r="BC126" s="794"/>
      <c r="BD126" s="794"/>
      <c r="BE126" s="795"/>
      <c r="BF126" s="793" t="s">
        <v>450</v>
      </c>
      <c r="BG126" s="794"/>
      <c r="BH126" s="794"/>
      <c r="BI126" s="794"/>
      <c r="BJ126" s="794"/>
      <c r="BK126" s="794"/>
      <c r="BL126" s="795"/>
      <c r="BM126" s="793" t="s">
        <v>451</v>
      </c>
      <c r="BN126" s="794"/>
      <c r="BO126" s="794"/>
      <c r="BP126" s="794"/>
      <c r="BQ126" s="794"/>
      <c r="BR126" s="794"/>
      <c r="BS126" s="795"/>
      <c r="BT126" s="793" t="s">
        <v>452</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453</v>
      </c>
      <c r="CQ126" s="798"/>
      <c r="CR126" s="798"/>
      <c r="CS126" s="798"/>
      <c r="CT126" s="798"/>
      <c r="CU126" s="798"/>
      <c r="CV126" s="798"/>
      <c r="CW126" s="798"/>
      <c r="CX126" s="798"/>
      <c r="CY126" s="798"/>
      <c r="CZ126" s="798"/>
      <c r="DA126" s="798"/>
      <c r="DB126" s="798"/>
      <c r="DC126" s="798"/>
      <c r="DD126" s="798"/>
      <c r="DE126" s="798"/>
      <c r="DF126" s="799"/>
      <c r="DG126" s="800" t="s">
        <v>445</v>
      </c>
      <c r="DH126" s="801"/>
      <c r="DI126" s="801"/>
      <c r="DJ126" s="801"/>
      <c r="DK126" s="801"/>
      <c r="DL126" s="801" t="s">
        <v>445</v>
      </c>
      <c r="DM126" s="801"/>
      <c r="DN126" s="801"/>
      <c r="DO126" s="801"/>
      <c r="DP126" s="801"/>
      <c r="DQ126" s="801" t="s">
        <v>445</v>
      </c>
      <c r="DR126" s="801"/>
      <c r="DS126" s="801"/>
      <c r="DT126" s="801"/>
      <c r="DU126" s="801"/>
      <c r="DV126" s="853" t="s">
        <v>445</v>
      </c>
      <c r="DW126" s="853"/>
      <c r="DX126" s="853"/>
      <c r="DY126" s="853"/>
      <c r="DZ126" s="854"/>
    </row>
    <row r="127" spans="1:130" s="197" customFormat="1" ht="26.25" customHeight="1" thickBot="1" x14ac:dyDescent="0.2">
      <c r="A127" s="897"/>
      <c r="B127" s="898"/>
      <c r="C127" s="855" t="s">
        <v>454</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1336</v>
      </c>
      <c r="AB127" s="814"/>
      <c r="AC127" s="814"/>
      <c r="AD127" s="814"/>
      <c r="AE127" s="815"/>
      <c r="AF127" s="816">
        <v>1422</v>
      </c>
      <c r="AG127" s="814"/>
      <c r="AH127" s="814"/>
      <c r="AI127" s="814"/>
      <c r="AJ127" s="815"/>
      <c r="AK127" s="816">
        <v>1120</v>
      </c>
      <c r="AL127" s="814"/>
      <c r="AM127" s="814"/>
      <c r="AN127" s="814"/>
      <c r="AO127" s="815"/>
      <c r="AP127" s="784">
        <v>0.1</v>
      </c>
      <c r="AQ127" s="785"/>
      <c r="AR127" s="785"/>
      <c r="AS127" s="785"/>
      <c r="AT127" s="786"/>
      <c r="AU127" s="233"/>
      <c r="AV127" s="233"/>
      <c r="AW127" s="233"/>
      <c r="AX127" s="787" t="s">
        <v>455</v>
      </c>
      <c r="AY127" s="788"/>
      <c r="AZ127" s="788"/>
      <c r="BA127" s="788"/>
      <c r="BB127" s="788"/>
      <c r="BC127" s="788"/>
      <c r="BD127" s="788"/>
      <c r="BE127" s="789"/>
      <c r="BF127" s="790" t="s">
        <v>445</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456</v>
      </c>
      <c r="CQ127" s="782"/>
      <c r="CR127" s="782"/>
      <c r="CS127" s="782"/>
      <c r="CT127" s="782"/>
      <c r="CU127" s="782"/>
      <c r="CV127" s="782"/>
      <c r="CW127" s="782"/>
      <c r="CX127" s="782"/>
      <c r="CY127" s="782"/>
      <c r="CZ127" s="782"/>
      <c r="DA127" s="782"/>
      <c r="DB127" s="782"/>
      <c r="DC127" s="782"/>
      <c r="DD127" s="782"/>
      <c r="DE127" s="782"/>
      <c r="DF127" s="783"/>
      <c r="DG127" s="849" t="s">
        <v>457</v>
      </c>
      <c r="DH127" s="850"/>
      <c r="DI127" s="850"/>
      <c r="DJ127" s="850"/>
      <c r="DK127" s="850"/>
      <c r="DL127" s="850" t="s">
        <v>458</v>
      </c>
      <c r="DM127" s="850"/>
      <c r="DN127" s="850"/>
      <c r="DO127" s="850"/>
      <c r="DP127" s="850"/>
      <c r="DQ127" s="850" t="s">
        <v>458</v>
      </c>
      <c r="DR127" s="850"/>
      <c r="DS127" s="850"/>
      <c r="DT127" s="850"/>
      <c r="DU127" s="850"/>
      <c r="DV127" s="851" t="s">
        <v>458</v>
      </c>
      <c r="DW127" s="851"/>
      <c r="DX127" s="851"/>
      <c r="DY127" s="851"/>
      <c r="DZ127" s="852"/>
    </row>
    <row r="128" spans="1:130" s="197" customFormat="1" ht="26.25" customHeight="1" x14ac:dyDescent="0.15">
      <c r="A128" s="825" t="s">
        <v>459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460</v>
      </c>
      <c r="X128" s="827"/>
      <c r="Y128" s="827"/>
      <c r="Z128" s="828"/>
      <c r="AA128" s="753">
        <v>9256</v>
      </c>
      <c r="AB128" s="754"/>
      <c r="AC128" s="754"/>
      <c r="AD128" s="754"/>
      <c r="AE128" s="755"/>
      <c r="AF128" s="756">
        <v>9256</v>
      </c>
      <c r="AG128" s="754"/>
      <c r="AH128" s="754"/>
      <c r="AI128" s="754"/>
      <c r="AJ128" s="755"/>
      <c r="AK128" s="756">
        <v>9256</v>
      </c>
      <c r="AL128" s="754"/>
      <c r="AM128" s="754"/>
      <c r="AN128" s="754"/>
      <c r="AO128" s="755"/>
      <c r="AP128" s="757"/>
      <c r="AQ128" s="758"/>
      <c r="AR128" s="758"/>
      <c r="AS128" s="758"/>
      <c r="AT128" s="759"/>
      <c r="AU128" s="235"/>
      <c r="AV128" s="235"/>
      <c r="AW128" s="235"/>
      <c r="AX128" s="802" t="s">
        <v>461</v>
      </c>
      <c r="AY128" s="798"/>
      <c r="AZ128" s="798"/>
      <c r="BA128" s="798"/>
      <c r="BB128" s="798"/>
      <c r="BC128" s="798"/>
      <c r="BD128" s="798"/>
      <c r="BE128" s="799"/>
      <c r="BF128" s="820" t="s">
        <v>445</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462</v>
      </c>
      <c r="X129" s="811"/>
      <c r="Y129" s="811"/>
      <c r="Z129" s="812"/>
      <c r="AA129" s="813">
        <v>2139116</v>
      </c>
      <c r="AB129" s="814"/>
      <c r="AC129" s="814"/>
      <c r="AD129" s="814"/>
      <c r="AE129" s="815"/>
      <c r="AF129" s="816">
        <v>2045747</v>
      </c>
      <c r="AG129" s="814"/>
      <c r="AH129" s="814"/>
      <c r="AI129" s="814"/>
      <c r="AJ129" s="815"/>
      <c r="AK129" s="816">
        <v>2180708</v>
      </c>
      <c r="AL129" s="814"/>
      <c r="AM129" s="814"/>
      <c r="AN129" s="814"/>
      <c r="AO129" s="815"/>
      <c r="AP129" s="817"/>
      <c r="AQ129" s="818"/>
      <c r="AR129" s="818"/>
      <c r="AS129" s="818"/>
      <c r="AT129" s="819"/>
      <c r="AU129" s="235"/>
      <c r="AV129" s="235"/>
      <c r="AW129" s="235"/>
      <c r="AX129" s="802" t="s">
        <v>463</v>
      </c>
      <c r="AY129" s="798"/>
      <c r="AZ129" s="798"/>
      <c r="BA129" s="798"/>
      <c r="BB129" s="798"/>
      <c r="BC129" s="798"/>
      <c r="BD129" s="798"/>
      <c r="BE129" s="799"/>
      <c r="BF129" s="803">
        <v>3.2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464</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465</v>
      </c>
      <c r="X130" s="811"/>
      <c r="Y130" s="811"/>
      <c r="Z130" s="812"/>
      <c r="AA130" s="813">
        <v>525477</v>
      </c>
      <c r="AB130" s="814"/>
      <c r="AC130" s="814"/>
      <c r="AD130" s="814"/>
      <c r="AE130" s="815"/>
      <c r="AF130" s="816">
        <v>459068</v>
      </c>
      <c r="AG130" s="814"/>
      <c r="AH130" s="814"/>
      <c r="AI130" s="814"/>
      <c r="AJ130" s="815"/>
      <c r="AK130" s="816">
        <v>501233</v>
      </c>
      <c r="AL130" s="814"/>
      <c r="AM130" s="814"/>
      <c r="AN130" s="814"/>
      <c r="AO130" s="815"/>
      <c r="AP130" s="817"/>
      <c r="AQ130" s="818"/>
      <c r="AR130" s="818"/>
      <c r="AS130" s="818"/>
      <c r="AT130" s="819"/>
      <c r="AU130" s="235"/>
      <c r="AV130" s="235"/>
      <c r="AW130" s="235"/>
      <c r="AX130" s="781" t="s">
        <v>466</v>
      </c>
      <c r="AY130" s="782"/>
      <c r="AZ130" s="782"/>
      <c r="BA130" s="782"/>
      <c r="BB130" s="782"/>
      <c r="BC130" s="782"/>
      <c r="BD130" s="782"/>
      <c r="BE130" s="783"/>
      <c r="BF130" s="735">
        <v>53.5</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467</v>
      </c>
      <c r="X131" s="744"/>
      <c r="Y131" s="744"/>
      <c r="Z131" s="745"/>
      <c r="AA131" s="746">
        <v>1613639</v>
      </c>
      <c r="AB131" s="747"/>
      <c r="AC131" s="747"/>
      <c r="AD131" s="747"/>
      <c r="AE131" s="748"/>
      <c r="AF131" s="749">
        <v>1586679</v>
      </c>
      <c r="AG131" s="747"/>
      <c r="AH131" s="747"/>
      <c r="AI131" s="747"/>
      <c r="AJ131" s="748"/>
      <c r="AK131" s="749">
        <v>1679475</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468</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469</v>
      </c>
      <c r="W132" s="767"/>
      <c r="X132" s="767"/>
      <c r="Y132" s="767"/>
      <c r="Z132" s="768"/>
      <c r="AA132" s="769">
        <v>2.7701982909999998</v>
      </c>
      <c r="AB132" s="770"/>
      <c r="AC132" s="770"/>
      <c r="AD132" s="770"/>
      <c r="AE132" s="771"/>
      <c r="AF132" s="772">
        <v>3.025564717</v>
      </c>
      <c r="AG132" s="770"/>
      <c r="AH132" s="770"/>
      <c r="AI132" s="770"/>
      <c r="AJ132" s="771"/>
      <c r="AK132" s="772">
        <v>3.8528111460000001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470</v>
      </c>
      <c r="W133" s="776"/>
      <c r="X133" s="776"/>
      <c r="Y133" s="776"/>
      <c r="Z133" s="777"/>
      <c r="AA133" s="778">
        <v>2.8</v>
      </c>
      <c r="AB133" s="779"/>
      <c r="AC133" s="779"/>
      <c r="AD133" s="779"/>
      <c r="AE133" s="780"/>
      <c r="AF133" s="778">
        <v>2.8</v>
      </c>
      <c r="AG133" s="779"/>
      <c r="AH133" s="779"/>
      <c r="AI133" s="779"/>
      <c r="AJ133" s="780"/>
      <c r="AK133" s="778">
        <v>3.2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49" t="s">
        <v>473</v>
      </c>
      <c r="L7" s="254"/>
      <c r="M7" s="255" t="s">
        <v>474</v>
      </c>
      <c r="N7" s="256"/>
    </row>
    <row r="8" spans="1:16" x14ac:dyDescent="0.15">
      <c r="A8" s="248"/>
      <c r="B8" s="244"/>
      <c r="C8" s="244"/>
      <c r="D8" s="244"/>
      <c r="E8" s="244"/>
      <c r="F8" s="244"/>
      <c r="G8" s="257"/>
      <c r="H8" s="258"/>
      <c r="I8" s="258"/>
      <c r="J8" s="259"/>
      <c r="K8" s="1150"/>
      <c r="L8" s="260" t="s">
        <v>475</v>
      </c>
      <c r="M8" s="261" t="s">
        <v>476</v>
      </c>
      <c r="N8" s="262" t="s">
        <v>477</v>
      </c>
    </row>
    <row r="9" spans="1:16" x14ac:dyDescent="0.15">
      <c r="A9" s="248"/>
      <c r="B9" s="244"/>
      <c r="C9" s="244"/>
      <c r="D9" s="244"/>
      <c r="E9" s="244"/>
      <c r="F9" s="244"/>
      <c r="G9" s="1163" t="s">
        <v>478</v>
      </c>
      <c r="H9" s="1164"/>
      <c r="I9" s="1164"/>
      <c r="J9" s="1165"/>
      <c r="K9" s="263">
        <v>646684</v>
      </c>
      <c r="L9" s="264">
        <v>178297</v>
      </c>
      <c r="M9" s="265">
        <v>149112</v>
      </c>
      <c r="N9" s="266">
        <v>19.600000000000001</v>
      </c>
    </row>
    <row r="10" spans="1:16" x14ac:dyDescent="0.15">
      <c r="A10" s="248"/>
      <c r="B10" s="244"/>
      <c r="C10" s="244"/>
      <c r="D10" s="244"/>
      <c r="E10" s="244"/>
      <c r="F10" s="244"/>
      <c r="G10" s="1163" t="s">
        <v>479</v>
      </c>
      <c r="H10" s="1164"/>
      <c r="I10" s="1164"/>
      <c r="J10" s="1165"/>
      <c r="K10" s="267">
        <v>97363</v>
      </c>
      <c r="L10" s="268">
        <v>26844</v>
      </c>
      <c r="M10" s="269">
        <v>16878</v>
      </c>
      <c r="N10" s="270">
        <v>59</v>
      </c>
    </row>
    <row r="11" spans="1:16" ht="13.5" customHeight="1" x14ac:dyDescent="0.15">
      <c r="A11" s="248"/>
      <c r="B11" s="244"/>
      <c r="C11" s="244"/>
      <c r="D11" s="244"/>
      <c r="E11" s="244"/>
      <c r="F11" s="244"/>
      <c r="G11" s="1163" t="s">
        <v>480</v>
      </c>
      <c r="H11" s="1164"/>
      <c r="I11" s="1164"/>
      <c r="J11" s="1165"/>
      <c r="K11" s="267">
        <v>62299</v>
      </c>
      <c r="L11" s="268">
        <v>17176</v>
      </c>
      <c r="M11" s="269">
        <v>25471</v>
      </c>
      <c r="N11" s="270">
        <v>-32.6</v>
      </c>
    </row>
    <row r="12" spans="1:16" ht="13.5" customHeight="1" x14ac:dyDescent="0.15">
      <c r="A12" s="248"/>
      <c r="B12" s="244"/>
      <c r="C12" s="244"/>
      <c r="D12" s="244"/>
      <c r="E12" s="244"/>
      <c r="F12" s="244"/>
      <c r="G12" s="1163" t="s">
        <v>481</v>
      </c>
      <c r="H12" s="1164"/>
      <c r="I12" s="1164"/>
      <c r="J12" s="1165"/>
      <c r="K12" s="267" t="s">
        <v>482</v>
      </c>
      <c r="L12" s="268" t="s">
        <v>482</v>
      </c>
      <c r="M12" s="269">
        <v>1933</v>
      </c>
      <c r="N12" s="270" t="s">
        <v>482</v>
      </c>
    </row>
    <row r="13" spans="1:16" ht="13.5" customHeight="1" x14ac:dyDescent="0.15">
      <c r="A13" s="248"/>
      <c r="B13" s="244"/>
      <c r="C13" s="244"/>
      <c r="D13" s="244"/>
      <c r="E13" s="244"/>
      <c r="F13" s="244"/>
      <c r="G13" s="1163" t="s">
        <v>483</v>
      </c>
      <c r="H13" s="1164"/>
      <c r="I13" s="1164"/>
      <c r="J13" s="1165"/>
      <c r="K13" s="267" t="s">
        <v>482</v>
      </c>
      <c r="L13" s="268" t="s">
        <v>482</v>
      </c>
      <c r="M13" s="269" t="s">
        <v>482</v>
      </c>
      <c r="N13" s="270" t="s">
        <v>482</v>
      </c>
    </row>
    <row r="14" spans="1:16" ht="13.5" customHeight="1" x14ac:dyDescent="0.15">
      <c r="A14" s="248"/>
      <c r="B14" s="244"/>
      <c r="C14" s="244"/>
      <c r="D14" s="244"/>
      <c r="E14" s="244"/>
      <c r="F14" s="244"/>
      <c r="G14" s="1163" t="s">
        <v>484</v>
      </c>
      <c r="H14" s="1164"/>
      <c r="I14" s="1164"/>
      <c r="J14" s="1165"/>
      <c r="K14" s="267">
        <v>18412</v>
      </c>
      <c r="L14" s="268">
        <v>5076</v>
      </c>
      <c r="M14" s="269">
        <v>7468</v>
      </c>
      <c r="N14" s="270">
        <v>-32</v>
      </c>
    </row>
    <row r="15" spans="1:16" ht="13.5" customHeight="1" x14ac:dyDescent="0.15">
      <c r="A15" s="248"/>
      <c r="B15" s="244"/>
      <c r="C15" s="244"/>
      <c r="D15" s="244"/>
      <c r="E15" s="244"/>
      <c r="F15" s="244"/>
      <c r="G15" s="1163" t="s">
        <v>485</v>
      </c>
      <c r="H15" s="1164"/>
      <c r="I15" s="1164"/>
      <c r="J15" s="1165"/>
      <c r="K15" s="267">
        <v>55007</v>
      </c>
      <c r="L15" s="268">
        <v>15166</v>
      </c>
      <c r="M15" s="269">
        <v>4077</v>
      </c>
      <c r="N15" s="270">
        <v>272</v>
      </c>
    </row>
    <row r="16" spans="1:16" x14ac:dyDescent="0.15">
      <c r="A16" s="248"/>
      <c r="B16" s="244"/>
      <c r="C16" s="244"/>
      <c r="D16" s="244"/>
      <c r="E16" s="244"/>
      <c r="F16" s="244"/>
      <c r="G16" s="1166" t="s">
        <v>486</v>
      </c>
      <c r="H16" s="1167"/>
      <c r="I16" s="1167"/>
      <c r="J16" s="1168"/>
      <c r="K16" s="268">
        <v>-65972</v>
      </c>
      <c r="L16" s="268">
        <v>-18189</v>
      </c>
      <c r="M16" s="269">
        <v>-15449</v>
      </c>
      <c r="N16" s="270">
        <v>17.7</v>
      </c>
    </row>
    <row r="17" spans="1:16" x14ac:dyDescent="0.15">
      <c r="A17" s="248"/>
      <c r="B17" s="244"/>
      <c r="C17" s="244"/>
      <c r="D17" s="244"/>
      <c r="E17" s="244"/>
      <c r="F17" s="244"/>
      <c r="G17" s="1166" t="s">
        <v>166</v>
      </c>
      <c r="H17" s="1167"/>
      <c r="I17" s="1167"/>
      <c r="J17" s="1168"/>
      <c r="K17" s="268">
        <v>813793</v>
      </c>
      <c r="L17" s="268">
        <v>224371</v>
      </c>
      <c r="M17" s="269">
        <v>189490</v>
      </c>
      <c r="N17" s="270">
        <v>18.399999999999999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60" t="s">
        <v>491</v>
      </c>
      <c r="H21" s="1161"/>
      <c r="I21" s="1161"/>
      <c r="J21" s="1162"/>
      <c r="K21" s="280">
        <v>20.95</v>
      </c>
      <c r="L21" s="281">
        <v>16.760000000000002</v>
      </c>
      <c r="M21" s="282">
        <v>4.1900000000000004</v>
      </c>
      <c r="N21" s="249"/>
      <c r="O21" s="283"/>
      <c r="P21" s="279"/>
    </row>
    <row r="22" spans="1:16" s="284" customFormat="1" x14ac:dyDescent="0.15">
      <c r="A22" s="279"/>
      <c r="B22" s="249"/>
      <c r="C22" s="249"/>
      <c r="D22" s="249"/>
      <c r="E22" s="249"/>
      <c r="F22" s="249"/>
      <c r="G22" s="1160" t="s">
        <v>492</v>
      </c>
      <c r="H22" s="1161"/>
      <c r="I22" s="1161"/>
      <c r="J22" s="1162"/>
      <c r="K22" s="285">
        <v>98.5</v>
      </c>
      <c r="L22" s="286">
        <v>94.9</v>
      </c>
      <c r="M22" s="287">
        <v>3.6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495</v>
      </c>
      <c r="H29" s="249"/>
      <c r="I29" s="249"/>
      <c r="J29" s="249"/>
      <c r="K29" s="244"/>
      <c r="L29" s="244"/>
      <c r="M29" s="244"/>
      <c r="N29" s="244"/>
      <c r="O29" s="293"/>
    </row>
    <row r="30" spans="1:16" x14ac:dyDescent="0.15">
      <c r="A30" s="248"/>
      <c r="B30" s="244"/>
      <c r="C30" s="244"/>
      <c r="D30" s="244"/>
      <c r="E30" s="244"/>
      <c r="F30" s="244"/>
      <c r="G30" s="251"/>
      <c r="H30" s="252"/>
      <c r="I30" s="252"/>
      <c r="J30" s="253"/>
      <c r="K30" s="1149" t="s">
        <v>473</v>
      </c>
      <c r="L30" s="254"/>
      <c r="M30" s="255" t="s">
        <v>474</v>
      </c>
      <c r="N30" s="256"/>
    </row>
    <row r="31" spans="1:16" x14ac:dyDescent="0.15">
      <c r="A31" s="248"/>
      <c r="B31" s="244"/>
      <c r="C31" s="244"/>
      <c r="D31" s="244"/>
      <c r="E31" s="244"/>
      <c r="F31" s="244"/>
      <c r="G31" s="257"/>
      <c r="H31" s="258"/>
      <c r="I31" s="258"/>
      <c r="J31" s="259"/>
      <c r="K31" s="1150"/>
      <c r="L31" s="260" t="s">
        <v>475</v>
      </c>
      <c r="M31" s="261" t="s">
        <v>476</v>
      </c>
      <c r="N31" s="262" t="s">
        <v>477</v>
      </c>
    </row>
    <row r="32" spans="1:16" ht="27" customHeight="1" x14ac:dyDescent="0.15">
      <c r="A32" s="248"/>
      <c r="B32" s="244"/>
      <c r="C32" s="244"/>
      <c r="D32" s="244"/>
      <c r="E32" s="244"/>
      <c r="F32" s="244"/>
      <c r="G32" s="1151" t="s">
        <v>496</v>
      </c>
      <c r="H32" s="1152"/>
      <c r="I32" s="1152"/>
      <c r="J32" s="1153"/>
      <c r="K32" s="294">
        <v>444386</v>
      </c>
      <c r="L32" s="294">
        <v>122522</v>
      </c>
      <c r="M32" s="295">
        <v>106256</v>
      </c>
      <c r="N32" s="296">
        <v>15.3</v>
      </c>
    </row>
    <row r="33" spans="1:16" ht="13.5" customHeight="1" x14ac:dyDescent="0.15">
      <c r="A33" s="248"/>
      <c r="B33" s="244"/>
      <c r="C33" s="244"/>
      <c r="D33" s="244"/>
      <c r="E33" s="244"/>
      <c r="F33" s="244"/>
      <c r="G33" s="1151" t="s">
        <v>497</v>
      </c>
      <c r="H33" s="1152"/>
      <c r="I33" s="1152"/>
      <c r="J33" s="1153"/>
      <c r="K33" s="294" t="s">
        <v>482</v>
      </c>
      <c r="L33" s="294" t="s">
        <v>482</v>
      </c>
      <c r="M33" s="295" t="s">
        <v>482</v>
      </c>
      <c r="N33" s="296" t="s">
        <v>482</v>
      </c>
    </row>
    <row r="34" spans="1:16" ht="27" customHeight="1" x14ac:dyDescent="0.15">
      <c r="A34" s="248"/>
      <c r="B34" s="244"/>
      <c r="C34" s="244"/>
      <c r="D34" s="244"/>
      <c r="E34" s="244"/>
      <c r="F34" s="244"/>
      <c r="G34" s="1151" t="s">
        <v>498</v>
      </c>
      <c r="H34" s="1152"/>
      <c r="I34" s="1152"/>
      <c r="J34" s="1153"/>
      <c r="K34" s="294" t="s">
        <v>482</v>
      </c>
      <c r="L34" s="294" t="s">
        <v>482</v>
      </c>
      <c r="M34" s="295" t="s">
        <v>482</v>
      </c>
      <c r="N34" s="296" t="s">
        <v>482</v>
      </c>
    </row>
    <row r="35" spans="1:16" ht="27" customHeight="1" x14ac:dyDescent="0.15">
      <c r="A35" s="248"/>
      <c r="B35" s="244"/>
      <c r="C35" s="244"/>
      <c r="D35" s="244"/>
      <c r="E35" s="244"/>
      <c r="F35" s="244"/>
      <c r="G35" s="1151" t="s">
        <v>499</v>
      </c>
      <c r="H35" s="1152"/>
      <c r="I35" s="1152"/>
      <c r="J35" s="1153"/>
      <c r="K35" s="294">
        <v>113292</v>
      </c>
      <c r="L35" s="294">
        <v>31236</v>
      </c>
      <c r="M35" s="295">
        <v>30126</v>
      </c>
      <c r="N35" s="296">
        <v>3.7</v>
      </c>
    </row>
    <row r="36" spans="1:16" ht="27" customHeight="1" x14ac:dyDescent="0.15">
      <c r="A36" s="248"/>
      <c r="B36" s="244"/>
      <c r="C36" s="244"/>
      <c r="D36" s="244"/>
      <c r="E36" s="244"/>
      <c r="F36" s="244"/>
      <c r="G36" s="1151" t="s">
        <v>500</v>
      </c>
      <c r="H36" s="1152"/>
      <c r="I36" s="1152"/>
      <c r="J36" s="1153"/>
      <c r="K36" s="294">
        <v>3845</v>
      </c>
      <c r="L36" s="294">
        <v>1060</v>
      </c>
      <c r="M36" s="295">
        <v>4934</v>
      </c>
      <c r="N36" s="296">
        <v>-78.5</v>
      </c>
    </row>
    <row r="37" spans="1:16" ht="13.5" customHeight="1" x14ac:dyDescent="0.15">
      <c r="A37" s="248"/>
      <c r="B37" s="244"/>
      <c r="C37" s="244"/>
      <c r="D37" s="244"/>
      <c r="E37" s="244"/>
      <c r="F37" s="244"/>
      <c r="G37" s="1151" t="s">
        <v>501</v>
      </c>
      <c r="H37" s="1152"/>
      <c r="I37" s="1152"/>
      <c r="J37" s="1153"/>
      <c r="K37" s="294">
        <v>12803</v>
      </c>
      <c r="L37" s="294">
        <v>3530</v>
      </c>
      <c r="M37" s="295">
        <v>1289</v>
      </c>
      <c r="N37" s="296">
        <v>173.9</v>
      </c>
    </row>
    <row r="38" spans="1:16" ht="27" customHeight="1" x14ac:dyDescent="0.15">
      <c r="A38" s="248"/>
      <c r="B38" s="244"/>
      <c r="C38" s="244"/>
      <c r="D38" s="244"/>
      <c r="E38" s="244"/>
      <c r="F38" s="244"/>
      <c r="G38" s="1154" t="s">
        <v>502</v>
      </c>
      <c r="H38" s="1155"/>
      <c r="I38" s="1155"/>
      <c r="J38" s="1156"/>
      <c r="K38" s="297">
        <v>870</v>
      </c>
      <c r="L38" s="297">
        <v>240</v>
      </c>
      <c r="M38" s="298">
        <v>42</v>
      </c>
      <c r="N38" s="299">
        <v>471.4</v>
      </c>
      <c r="O38" s="293"/>
    </row>
    <row r="39" spans="1:16" x14ac:dyDescent="0.15">
      <c r="A39" s="248"/>
      <c r="B39" s="244"/>
      <c r="C39" s="244"/>
      <c r="D39" s="244"/>
      <c r="E39" s="244"/>
      <c r="F39" s="244"/>
      <c r="G39" s="1154" t="s">
        <v>503</v>
      </c>
      <c r="H39" s="1155"/>
      <c r="I39" s="1155"/>
      <c r="J39" s="1156"/>
      <c r="K39" s="300">
        <v>-9256</v>
      </c>
      <c r="L39" s="300">
        <v>-2552</v>
      </c>
      <c r="M39" s="301">
        <v>-6102</v>
      </c>
      <c r="N39" s="302">
        <v>-58.2</v>
      </c>
      <c r="O39" s="293"/>
    </row>
    <row r="40" spans="1:16" ht="27" customHeight="1" x14ac:dyDescent="0.15">
      <c r="A40" s="248"/>
      <c r="B40" s="244"/>
      <c r="C40" s="244"/>
      <c r="D40" s="244"/>
      <c r="E40" s="244"/>
      <c r="F40" s="244"/>
      <c r="G40" s="1151" t="s">
        <v>504</v>
      </c>
      <c r="H40" s="1152"/>
      <c r="I40" s="1152"/>
      <c r="J40" s="1153"/>
      <c r="K40" s="300">
        <v>-501233</v>
      </c>
      <c r="L40" s="300">
        <v>-138195</v>
      </c>
      <c r="M40" s="301">
        <v>-103856</v>
      </c>
      <c r="N40" s="302">
        <v>33.1</v>
      </c>
      <c r="O40" s="293"/>
    </row>
    <row r="41" spans="1:16" x14ac:dyDescent="0.15">
      <c r="A41" s="248"/>
      <c r="B41" s="244"/>
      <c r="C41" s="244"/>
      <c r="D41" s="244"/>
      <c r="E41" s="244"/>
      <c r="F41" s="244"/>
      <c r="G41" s="1157" t="s">
        <v>277</v>
      </c>
      <c r="H41" s="1158"/>
      <c r="I41" s="1158"/>
      <c r="J41" s="1159"/>
      <c r="K41" s="294">
        <v>64707</v>
      </c>
      <c r="L41" s="300">
        <v>17840</v>
      </c>
      <c r="M41" s="301">
        <v>32689</v>
      </c>
      <c r="N41" s="302">
        <v>-45.4</v>
      </c>
      <c r="O41" s="293"/>
    </row>
    <row r="42" spans="1:16" x14ac:dyDescent="0.15">
      <c r="A42" s="248"/>
      <c r="B42" s="244"/>
      <c r="C42" s="244"/>
      <c r="D42" s="244"/>
      <c r="E42" s="244"/>
      <c r="F42" s="244"/>
      <c r="G42" s="303" t="s">
        <v>505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507</v>
      </c>
      <c r="H48" s="308"/>
      <c r="I48" s="308"/>
      <c r="J48" s="308"/>
      <c r="K48" s="308"/>
      <c r="L48" s="308"/>
      <c r="M48" s="309"/>
      <c r="N48" s="308"/>
    </row>
    <row r="49" spans="1:14" ht="13.5" customHeight="1" x14ac:dyDescent="0.15">
      <c r="A49" s="248"/>
      <c r="B49" s="244"/>
      <c r="C49" s="244"/>
      <c r="D49" s="244"/>
      <c r="E49" s="244"/>
      <c r="F49" s="244"/>
      <c r="G49" s="310"/>
      <c r="H49" s="311"/>
      <c r="I49" s="1144" t="s">
        <v>473</v>
      </c>
      <c r="J49" s="1146" t="s">
        <v>508</v>
      </c>
      <c r="K49" s="1147"/>
      <c r="L49" s="1147"/>
      <c r="M49" s="1147"/>
      <c r="N49" s="1148"/>
    </row>
    <row r="50" spans="1:14" x14ac:dyDescent="0.15">
      <c r="A50" s="248"/>
      <c r="B50" s="244"/>
      <c r="C50" s="244"/>
      <c r="D50" s="244"/>
      <c r="E50" s="244"/>
      <c r="F50" s="244"/>
      <c r="G50" s="312"/>
      <c r="H50" s="313"/>
      <c r="I50" s="1145"/>
      <c r="J50" s="314" t="s">
        <v>509</v>
      </c>
      <c r="K50" s="315" t="s">
        <v>510</v>
      </c>
      <c r="L50" s="316" t="s">
        <v>511</v>
      </c>
      <c r="M50" s="317" t="s">
        <v>512</v>
      </c>
      <c r="N50" s="318" t="s">
        <v>513</v>
      </c>
    </row>
    <row r="51" spans="1:14" x14ac:dyDescent="0.15">
      <c r="A51" s="248"/>
      <c r="B51" s="244"/>
      <c r="C51" s="244"/>
      <c r="D51" s="244"/>
      <c r="E51" s="244"/>
      <c r="F51" s="244"/>
      <c r="G51" s="310" t="s">
        <v>514</v>
      </c>
      <c r="H51" s="311"/>
      <c r="I51" s="319">
        <v>997524</v>
      </c>
      <c r="J51" s="320">
        <v>260995</v>
      </c>
      <c r="K51" s="321">
        <v>39.299999999999997</v>
      </c>
      <c r="L51" s="322">
        <v>201428</v>
      </c>
      <c r="M51" s="323">
        <v>-8.8000000000000007</v>
      </c>
      <c r="N51" s="324">
        <v>48.1</v>
      </c>
    </row>
    <row r="52" spans="1:14" x14ac:dyDescent="0.15">
      <c r="A52" s="248"/>
      <c r="B52" s="244"/>
      <c r="C52" s="244"/>
      <c r="D52" s="244"/>
      <c r="E52" s="244"/>
      <c r="F52" s="244"/>
      <c r="G52" s="325"/>
      <c r="H52" s="326" t="s">
        <v>515</v>
      </c>
      <c r="I52" s="327">
        <v>436781</v>
      </c>
      <c r="J52" s="328">
        <v>114281</v>
      </c>
      <c r="K52" s="329">
        <v>7.8</v>
      </c>
      <c r="L52" s="330">
        <v>118373</v>
      </c>
      <c r="M52" s="331">
        <v>12.4</v>
      </c>
      <c r="N52" s="332">
        <v>-4.5999999999999996</v>
      </c>
    </row>
    <row r="53" spans="1:14" x14ac:dyDescent="0.15">
      <c r="A53" s="248"/>
      <c r="B53" s="244"/>
      <c r="C53" s="244"/>
      <c r="D53" s="244"/>
      <c r="E53" s="244"/>
      <c r="F53" s="244"/>
      <c r="G53" s="310" t="s">
        <v>516</v>
      </c>
      <c r="H53" s="311"/>
      <c r="I53" s="319">
        <v>1114590</v>
      </c>
      <c r="J53" s="320">
        <v>295412</v>
      </c>
      <c r="K53" s="321">
        <v>13.2</v>
      </c>
      <c r="L53" s="322">
        <v>221823</v>
      </c>
      <c r="M53" s="323">
        <v>10.1</v>
      </c>
      <c r="N53" s="324">
        <v>3.1</v>
      </c>
    </row>
    <row r="54" spans="1:14" x14ac:dyDescent="0.15">
      <c r="A54" s="248"/>
      <c r="B54" s="244"/>
      <c r="C54" s="244"/>
      <c r="D54" s="244"/>
      <c r="E54" s="244"/>
      <c r="F54" s="244"/>
      <c r="G54" s="325"/>
      <c r="H54" s="326" t="s">
        <v>515</v>
      </c>
      <c r="I54" s="327">
        <v>481287</v>
      </c>
      <c r="J54" s="328">
        <v>127561</v>
      </c>
      <c r="K54" s="329">
        <v>11.6</v>
      </c>
      <c r="L54" s="330">
        <v>104431</v>
      </c>
      <c r="M54" s="331">
        <v>-11.8</v>
      </c>
      <c r="N54" s="332">
        <v>23.4</v>
      </c>
    </row>
    <row r="55" spans="1:14" x14ac:dyDescent="0.15">
      <c r="A55" s="248"/>
      <c r="B55" s="244"/>
      <c r="C55" s="244"/>
      <c r="D55" s="244"/>
      <c r="E55" s="244"/>
      <c r="F55" s="244"/>
      <c r="G55" s="310" t="s">
        <v>517</v>
      </c>
      <c r="H55" s="311"/>
      <c r="I55" s="319">
        <v>946658</v>
      </c>
      <c r="J55" s="320">
        <v>251838</v>
      </c>
      <c r="K55" s="321">
        <v>-14.8</v>
      </c>
      <c r="L55" s="322">
        <v>263041</v>
      </c>
      <c r="M55" s="323">
        <v>18.600000000000001</v>
      </c>
      <c r="N55" s="324">
        <v>-33.4</v>
      </c>
    </row>
    <row r="56" spans="1:14" x14ac:dyDescent="0.15">
      <c r="A56" s="248"/>
      <c r="B56" s="244"/>
      <c r="C56" s="244"/>
      <c r="D56" s="244"/>
      <c r="E56" s="244"/>
      <c r="F56" s="244"/>
      <c r="G56" s="325"/>
      <c r="H56" s="326" t="s">
        <v>515</v>
      </c>
      <c r="I56" s="327">
        <v>342667</v>
      </c>
      <c r="J56" s="328">
        <v>91159</v>
      </c>
      <c r="K56" s="329">
        <v>-28.5</v>
      </c>
      <c r="L56" s="330">
        <v>103171</v>
      </c>
      <c r="M56" s="331">
        <v>-1.2</v>
      </c>
      <c r="N56" s="332">
        <v>-27.3</v>
      </c>
    </row>
    <row r="57" spans="1:14" x14ac:dyDescent="0.15">
      <c r="A57" s="248"/>
      <c r="B57" s="244"/>
      <c r="C57" s="244"/>
      <c r="D57" s="244"/>
      <c r="E57" s="244"/>
      <c r="F57" s="244"/>
      <c r="G57" s="310" t="s">
        <v>518</v>
      </c>
      <c r="H57" s="311"/>
      <c r="I57" s="319">
        <v>1175031</v>
      </c>
      <c r="J57" s="320">
        <v>318264</v>
      </c>
      <c r="K57" s="321">
        <v>26.4</v>
      </c>
      <c r="L57" s="322">
        <v>272886</v>
      </c>
      <c r="M57" s="323">
        <v>3.7</v>
      </c>
      <c r="N57" s="324">
        <v>22.7</v>
      </c>
    </row>
    <row r="58" spans="1:14" x14ac:dyDescent="0.15">
      <c r="A58" s="248"/>
      <c r="B58" s="244"/>
      <c r="C58" s="244"/>
      <c r="D58" s="244"/>
      <c r="E58" s="244"/>
      <c r="F58" s="244"/>
      <c r="G58" s="325"/>
      <c r="H58" s="326" t="s">
        <v>515</v>
      </c>
      <c r="I58" s="327">
        <v>460804</v>
      </c>
      <c r="J58" s="328">
        <v>124811</v>
      </c>
      <c r="K58" s="329">
        <v>36.9</v>
      </c>
      <c r="L58" s="330">
        <v>125724</v>
      </c>
      <c r="M58" s="331">
        <v>21.9</v>
      </c>
      <c r="N58" s="332">
        <v>15</v>
      </c>
    </row>
    <row r="59" spans="1:14" x14ac:dyDescent="0.15">
      <c r="A59" s="248"/>
      <c r="B59" s="244"/>
      <c r="C59" s="244"/>
      <c r="D59" s="244"/>
      <c r="E59" s="244"/>
      <c r="F59" s="244"/>
      <c r="G59" s="310" t="s">
        <v>519</v>
      </c>
      <c r="H59" s="311"/>
      <c r="I59" s="319">
        <v>2747726</v>
      </c>
      <c r="J59" s="320">
        <v>757575</v>
      </c>
      <c r="K59" s="321">
        <v>138</v>
      </c>
      <c r="L59" s="322">
        <v>245039</v>
      </c>
      <c r="M59" s="323">
        <v>-10.199999999999999</v>
      </c>
      <c r="N59" s="324">
        <v>148.19999999999999</v>
      </c>
    </row>
    <row r="60" spans="1:14" x14ac:dyDescent="0.15">
      <c r="A60" s="248"/>
      <c r="B60" s="244"/>
      <c r="C60" s="244"/>
      <c r="D60" s="244"/>
      <c r="E60" s="244"/>
      <c r="F60" s="244"/>
      <c r="G60" s="325"/>
      <c r="H60" s="326" t="s">
        <v>515</v>
      </c>
      <c r="I60" s="333">
        <v>344424</v>
      </c>
      <c r="J60" s="328">
        <v>94961</v>
      </c>
      <c r="K60" s="329">
        <v>-23.9</v>
      </c>
      <c r="L60" s="330">
        <v>108922</v>
      </c>
      <c r="M60" s="331">
        <v>-13.4</v>
      </c>
      <c r="N60" s="332">
        <v>-10.5</v>
      </c>
    </row>
    <row r="61" spans="1:14" x14ac:dyDescent="0.15">
      <c r="A61" s="248"/>
      <c r="B61" s="244"/>
      <c r="C61" s="244"/>
      <c r="D61" s="244"/>
      <c r="E61" s="244"/>
      <c r="F61" s="244"/>
      <c r="G61" s="310" t="s">
        <v>520</v>
      </c>
      <c r="H61" s="334"/>
      <c r="I61" s="335">
        <v>1396306</v>
      </c>
      <c r="J61" s="336">
        <v>376817</v>
      </c>
      <c r="K61" s="337">
        <v>40.4</v>
      </c>
      <c r="L61" s="338">
        <v>240843</v>
      </c>
      <c r="M61" s="339">
        <v>2.7</v>
      </c>
      <c r="N61" s="324">
        <v>37.700000000000003</v>
      </c>
    </row>
    <row r="62" spans="1:14" x14ac:dyDescent="0.15">
      <c r="A62" s="248"/>
      <c r="B62" s="244"/>
      <c r="C62" s="244"/>
      <c r="D62" s="244"/>
      <c r="E62" s="244"/>
      <c r="F62" s="244"/>
      <c r="G62" s="325"/>
      <c r="H62" s="326" t="s">
        <v>515</v>
      </c>
      <c r="I62" s="327">
        <v>413193</v>
      </c>
      <c r="J62" s="328">
        <v>110555</v>
      </c>
      <c r="K62" s="329">
        <v>0.8</v>
      </c>
      <c r="L62" s="330">
        <v>112124</v>
      </c>
      <c r="M62" s="331">
        <v>1.6</v>
      </c>
      <c r="N62" s="332">
        <v>-0.8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69" t="s">
        <v>3</v>
      </c>
      <c r="D47" s="1169"/>
      <c r="E47" s="1170"/>
      <c r="F47" s="11">
        <v>35.229999999999997</v>
      </c>
      <c r="G47" s="12">
        <v>39.5</v>
      </c>
      <c r="H47" s="12">
        <v>34.869999999999997</v>
      </c>
      <c r="I47" s="12">
        <v>36.11</v>
      </c>
      <c r="J47" s="13">
        <v>33.4</v>
      </c>
    </row>
    <row r="48" spans="2:10" ht="57.75" customHeight="1" x14ac:dyDescent="0.15">
      <c r="B48" s="14"/>
      <c r="C48" s="1171" t="s">
        <v>4</v>
      </c>
      <c r="D48" s="1171"/>
      <c r="E48" s="1172"/>
      <c r="F48" s="15">
        <v>9.67</v>
      </c>
      <c r="G48" s="16">
        <v>7.59</v>
      </c>
      <c r="H48" s="16">
        <v>8.5299999999999994</v>
      </c>
      <c r="I48" s="16">
        <v>9.65</v>
      </c>
      <c r="J48" s="17">
        <v>8.75</v>
      </c>
    </row>
    <row r="49" spans="2:10" ht="57.75" customHeight="1" thickBot="1" x14ac:dyDescent="0.2">
      <c r="B49" s="18"/>
      <c r="C49" s="1173" t="s">
        <v>5</v>
      </c>
      <c r="D49" s="1173"/>
      <c r="E49" s="1174"/>
      <c r="F49" s="19">
        <v>4.0199999999999996</v>
      </c>
      <c r="G49" s="20">
        <v>2.4900000000000002</v>
      </c>
      <c r="H49" s="20" t="s">
        <v>527</v>
      </c>
      <c r="I49" s="20">
        <v>0.37</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鹿股 仁</cp:lastModifiedBy>
  <cp:lastPrinted>2017-03-01T01:52:11Z</cp:lastPrinted>
  <dcterms:created xsi:type="dcterms:W3CDTF">2017-02-15T16:12:22Z</dcterms:created>
  <dcterms:modified xsi:type="dcterms:W3CDTF">2017-05-23T04:37:51Z</dcterms:modified>
</cp:coreProperties>
</file>