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CO35" i="9"/>
  <c r="AM35" i="9"/>
  <c r="C35" i="9"/>
  <c r="BW34" i="9"/>
  <c r="C34" i="9"/>
  <c r="BW35" i="9" l="1"/>
  <c r="BW36" i="9" s="1"/>
  <c r="BW37" i="9" s="1"/>
  <c r="BW38" i="9" s="1"/>
  <c r="BW39" i="9" s="1"/>
  <c r="BW40" i="9" s="1"/>
  <c r="BW41" i="9" s="1"/>
  <c r="BW42" i="9" s="1"/>
  <c r="BW43"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c r="BE35" i="9" s="1"/>
  <c r="BE36" i="9" s="1"/>
  <c r="BE37" i="9" s="1"/>
  <c r="BE38" i="9" s="1"/>
  <c r="BE39" i="9" s="1"/>
  <c r="BE40" i="9" s="1"/>
</calcChain>
</file>

<file path=xl/sharedStrings.xml><?xml version="1.0" encoding="utf-8"?>
<sst xmlns="http://schemas.openxmlformats.org/spreadsheetml/2006/main" count="994" uniqueCount="575">
  <si>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</si>
  <si>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</si>
  <si>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</si>
  <si>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</si>
  <si>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</si>
  <si>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</si>
  <si>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</si>
  <si>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</si>
  <si>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</si>
  <si>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</si>
  <si>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</si>
  <si>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</si>
  <si>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</si>
  <si>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</si>
  <si>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</si>
  <si>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</si>
  <si>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</si>
  <si>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</si>
  <si>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</si>
  <si>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</si>
  <si>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</si>
  <si>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</si>
  <si>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</si>
  <si>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</si>
  <si>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</si>
  <si>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</si>
  <si>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</si>
  <si>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</si>
  <si>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</si>
  <si>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</si>
  <si>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</si>
  <si>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</si>
  <si>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</si>
  <si>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</si>
  <si>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</si>
  <si>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</si>
  <si>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</si>
  <si>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</si>
  <si>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</si>
  <si>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</si>
  <si>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</si>
  <si>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</si>
  <si>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</si>
  <si>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</si>
  <si>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</si>
  <si>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</si>
  <si>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</si>
  <si>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</si>
  <si>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</si>
  <si>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</si>
  <si>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</si>
  <si>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</si>
  <si>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</si>
  <si>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</si>
  <si>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</si>
  <si>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</si>
  <si>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</si>
  <si>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</si>
  <si>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</si>
  <si>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</si>
  <si>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</si>
  <si>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</si>
  <si>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</si>
  <si>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</si>
  <si>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</si>
  <si>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</si>
  <si>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</si>
  <si>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</si>
  <si>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</si>
  <si>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</si>
  <si>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</si>
  <si>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</si>
  <si>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</si>
  <si>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</si>
  <si>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</si>
  <si>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</si>
  <si>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</si>
  <si>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</si>
  <si>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</si>
  <si>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</si>
  <si>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</si>
  <si>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</si>
  <si>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</si>
  <si>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</si>
  <si>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</si>
  <si>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</si>
  <si>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</si>
  <si>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</si>
  <si>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</si>
  <si>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</si>
  <si>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</si>
  <si>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</si>
  <si>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</si>
  <si>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</si>
  <si>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</si>
  <si>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</si>
  <si>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</si>
  <si>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</si>
  <si>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</si>
  <si>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</si>
  <si>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</si>
  <si>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</si>
  <si>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</si>
  <si>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</si>
  <si>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</si>
  <si>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</si>
  <si>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</si>
  <si>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</si>
  <si>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</si>
  <si>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</si>
  <si>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</si>
  <si>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</si>
  <si>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</si>
  <si>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</si>
  <si>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</si>
  <si>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</si>
  <si>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</si>
  <si>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</si>
  <si>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</si>
  <si>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</si>
  <si>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</si>
  <si>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</si>
  <si>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</si>
  <si>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</si>
  <si>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</si>
  <si>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</si>
  <si>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</si>
  <si>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</si>
  <si>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</si>
  <si>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</si>
  <si>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</si>
  <si>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</si>
  <si>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</si>
  <si>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</si>
  <si>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</si>
  <si>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</si>
  <si>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</si>
  <si>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</si>
  <si>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</si>
  <si>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</si>
  <si>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</si>
  <si>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</si>
  <si>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</si>
  <si>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</si>
  <si>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</si>
  <si>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</si>
  <si>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</si>
  <si>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</si>
  <si>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</si>
  <si>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</si>
  <si>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</si>
  <si>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</si>
  <si>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</si>
  <si>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</si>
  <si>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</si>
  <si>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</si>
  <si>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</si>
  <si>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</si>
  <si>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</si>
  <si>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</si>
  <si>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</si>
  <si>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</si>
  <si>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</si>
  <si>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</si>
  <si>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</si>
  <si>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</si>
  <si>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</si>
  <si>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</si>
  <si>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</si>
  <si>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</si>
  <si>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</si>
  <si>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</si>
  <si>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</si>
  <si>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</si>
  <si>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</si>
  <si>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</si>
  <si>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</si>
  <si>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</si>
  <si>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</si>
  <si>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</si>
  <si>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</si>
  <si>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</si>
  <si>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</si>
  <si>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</si>
  <si>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</si>
  <si>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</si>
  <si>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</si>
  <si>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</si>
  <si>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</si>
  <si>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</si>
  <si>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</si>
  <si>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</si>
  <si>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</si>
  <si>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</si>
  <si>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福島県西会津町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</si>
  <si>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</si>
  <si>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</si>
  <si>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</si>
  <si>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</si>
  <si>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</si>
  <si>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</si>
  <si>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</si>
  <si>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</si>
  <si>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</si>
  <si>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</si>
  <si>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</si>
  <si>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</si>
  <si>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</si>
  <si>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</si>
  <si>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</si>
  <si>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</si>
  <si>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</si>
  <si>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</si>
  <si>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</si>
  <si>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</si>
  <si>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</si>
  <si>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</si>
  <si>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</si>
  <si>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</si>
  <si>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</si>
  <si>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</si>
  <si>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</si>
  <si>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</si>
  <si>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</si>
  <si>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</si>
  <si>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</si>
  <si>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</si>
  <si>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</si>
  <si>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</si>
  <si>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</si>
  <si>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</si>
  <si>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</si>
  <si>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</si>
  <si>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</si>
  <si>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</si>
  <si>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</si>
  <si>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</si>
  <si>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</si>
  <si>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</si>
  <si>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</si>
  <si>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</si>
  <si>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</si>
  <si>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</si>
  <si>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</si>
  <si>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</si>
  <si>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</si>
  <si>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</si>
  <si>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</si>
  <si>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</si>
  <si>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</si>
  <si>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</si>
  <si>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</si>
  <si>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</si>
  <si>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</si>
  <si>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</si>
  <si>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</si>
  <si>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</si>
  <si>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</si>
  <si>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</si>
  <si>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</si>
  <si>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</si>
  <si>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</si>
  <si>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</si>
  <si>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</si>
  <si>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</si>
  <si>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</si>
  <si>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</si>
  <si>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</si>
  <si>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</si>
  <si>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</si>
  <si>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</si>
  <si>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</si>
  <si>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</si>
  <si>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</si>
  <si>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</si>
  <si>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</si>
  <si>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</si>
  <si>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</si>
  <si>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</si>
  <si>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</si>
  <si>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</si>
  <si>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</si>
  <si>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</si>
  <si>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</si>
  <si>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</si>
  <si>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</si>
  <si>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</si>
  <si>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</si>
  <si>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</si>
  <si>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</si>
  <si>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</si>
  <si>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</si>
  <si>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</si>
  <si>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</si>
  <si>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</si>
  <si>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</si>
  <si>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</si>
  <si>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</si>
  <si>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</si>
  <si>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</si>
  <si>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</si>
  <si>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</si>
  <si>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</si>
  <si>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</si>
  <si>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</si>
  <si>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</si>
  <si>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</si>
  <si>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</si>
  <si>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</si>
  <si>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</si>
  <si>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</si>
  <si>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</si>
  <si>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</si>
  <si>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</si>
  <si>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</si>
  <si>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</si>
  <si>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</si>
  <si>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</si>
  <si>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</si>
  <si>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</si>
  <si>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</si>
  <si>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</si>
  <si>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</si>
  <si>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</si>
  <si>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</si>
  <si>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</si>
  <si>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</si>
  <si>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</si>
  <si>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</si>
  <si>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</si>
  <si>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</si>
  <si>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</si>
  <si>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</si>
  <si>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</si>
  <si>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</si>
  <si>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</si>
  <si>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</si>
  <si>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</si>
  <si>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</si>
  <si>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</si>
  <si>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</si>
  <si>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</si>
  <si>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福島県西会津町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</si>
  <si>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</si>
  <si>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</si>
  <si>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</si>
  <si>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</si>
  <si>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</si>
  <si>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</si>
  <si>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</si>
  <si>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</si>
  <si>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</si>
  <si>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</si>
  <si>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</si>
  <si>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</si>
  <si>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</si>
  <si>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</si>
  <si>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</si>
  <si>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</si>
  <si>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</si>
  <si>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</si>
  <si>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</si>
  <si>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</si>
  <si>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</si>
  <si>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</si>
  <si>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</si>
  <si>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</si>
  <si>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</si>
  <si>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</si>
  <si>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</si>
  <si>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</si>
  <si>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</si>
  <si>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</si>
  <si>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</si>
  <si>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</si>
  <si>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</si>
  <si>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</si>
  <si>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</si>
  <si>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</si>
  <si>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</si>
  <si>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</si>
  <si>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</si>
  <si>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</si>
  <si>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</si>
  <si>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</si>
  <si>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農業集落排水処理事業特別会計</t>
    <phoneticPr fontId="5"/>
  </si>
  <si>
    <t>個別排水処理事業特別会計</t>
    <phoneticPr fontId="5"/>
  </si>
  <si>
    <t>工業団地造成事業特別会計</t>
    <phoneticPr fontId="5"/>
  </si>
  <si>
    <t>商業団地造成事業特別会計</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</si>
  <si>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</si>
  <si>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</si>
  <si>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</si>
  <si>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</si>
  <si>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</si>
  <si>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</si>
  <si>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</si>
  <si>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</si>
  <si>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</si>
  <si>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</si>
  <si>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</si>
  <si>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</si>
  <si>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</si>
  <si>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</si>
  <si>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</si>
  <si>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</si>
  <si>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</si>
  <si>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</si>
  <si>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</si>
  <si>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</si>
  <si>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</si>
  <si>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</si>
  <si>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</si>
  <si>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</si>
  <si>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</si>
  <si>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</si>
  <si>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</si>
  <si>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</si>
  <si>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</si>
  <si>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</si>
  <si>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</si>
  <si>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</si>
  <si>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</si>
  <si>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</si>
  <si>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</si>
  <si>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</si>
  <si>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</si>
  <si>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</si>
  <si>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</si>
  <si>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</si>
  <si>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</si>
  <si>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</si>
  <si>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</si>
  <si>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</si>
  <si>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</si>
  <si>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</si>
  <si>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</si>
  <si>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</si>
  <si>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</si>
  <si>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</si>
  <si>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</si>
  <si>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</si>
  <si>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</si>
  <si>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</si>
  <si>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</si>
  <si>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</si>
  <si>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</si>
  <si>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</si>
  <si>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</si>
  <si>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</si>
  <si>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</si>
  <si>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</si>
  <si>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</si>
  <si>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</si>
  <si>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農業集落排水処理事業特別会計</t>
    <phoneticPr fontId="5"/>
  </si>
  <si>
    <t>将来負担比率（(Ｅ)－(Ｆ)）／（(Ｃ)－(Ｄ)）×１００</t>
    <rPh sb="0" eb="2">
      <t>ショウライ</t>
    </rPh>
    <rPh sb="2" eb="4">
      <t>フタン</t>
    </rPh>
    <rPh sb="4" eb="6">
      <t>ヒリツ</t>
    </rPh>
    <phoneticPr fontId="5"/>
  </si>
  <si>
    <t>簡易水道等事業特別会計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</si>
  <si>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</si>
  <si>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</si>
  <si>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</si>
  <si>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</si>
  <si>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</si>
  <si>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</si>
  <si>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</si>
  <si>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</si>
  <si>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</si>
  <si>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</si>
  <si>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</si>
  <si>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</si>
  <si>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</si>
  <si>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</si>
  <si>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</si>
  <si>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</si>
  <si>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</si>
  <si>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</si>
  <si>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</si>
  <si>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</si>
  <si>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</si>
  <si>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</si>
  <si>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</si>
  <si>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</si>
  <si>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</si>
  <si>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</si>
  <si>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</si>
  <si>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</si>
  <si>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</si>
  <si>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</si>
  <si>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</si>
  <si>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</si>
  <si>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</si>
  <si>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</si>
  <si>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</si>
  <si>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</si>
  <si>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</si>
  <si>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</si>
  <si>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</si>
  <si>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</si>
  <si>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</si>
  <si>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</si>
  <si>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</si>
  <si>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</si>
  <si>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</si>
  <si>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</si>
  <si>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</si>
  <si>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</si>
  <si>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</si>
  <si>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</si>
  <si>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</si>
  <si>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</si>
  <si>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</si>
  <si>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</si>
  <si>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</si>
  <si>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</si>
  <si>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</si>
  <si>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</si>
  <si>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</si>
  <si>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</si>
  <si>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</si>
  <si>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</si>
  <si>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</si>
  <si>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</si>
  <si>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</si>
  <si>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</si>
  <si>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</si>
  <si>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</si>
  <si>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</si>
  <si>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</si>
  <si>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</si>
  <si>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</si>
  <si>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</si>
  <si>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</si>
  <si>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</si>
  <si>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</si>
  <si>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</si>
  <si>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</si>
  <si>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</si>
  <si>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</si>
  <si>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</si>
  <si>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</si>
  <si>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5.77</t>
  </si>
  <si>
    <t>▲ 0.01</t>
  </si>
  <si>
    <t>一般会計</t>
  </si>
  <si>
    <t>水道事業会計</t>
  </si>
  <si>
    <t>介護保険特別会計</t>
  </si>
  <si>
    <t>国民健康保険特別会計（事業勘定）</t>
  </si>
  <si>
    <t>住宅団地造成事業特別会計</t>
  </si>
  <si>
    <t>国民健康保険特別会計（診療施設勘定）</t>
  </si>
  <si>
    <t>商業団地造成事業特別会計</t>
  </si>
  <si>
    <t>工業団地造成事業特別会計</t>
  </si>
  <si>
    <t>その他会計（赤字）</t>
  </si>
  <si>
    <t>その他会計（黒字）</t>
  </si>
  <si>
    <t>一般会計</t>
    <phoneticPr fontId="5"/>
  </si>
  <si>
    <t>株式会社西会津町振興公社</t>
    <phoneticPr fontId="2"/>
  </si>
  <si>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5"/>
  </si>
  <si>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5"/>
  </si>
  <si>
    <t>喜多方地方広域市町村圏組合（ふるさと市町村圏事業特別会計）</t>
    <rPh sb="0" eb="3">
      <t>キタカタ</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</si>
  <si>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5"/>
  </si>
  <si>
    <t>福島県市町村総合事務組合（一般会計）</t>
    <rPh sb="0" eb="2">
      <t>フクシマ</t>
    </rPh>
    <rPh sb="2" eb="3">
      <t>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</si>
  <si>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2">
      <t>フクシマ</t>
    </rPh>
    <rPh sb="2" eb="3">
      <t>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</si>
  <si>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</si>
  <si>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2">
      <t>フクシマ</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</si>
  <si>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</si>
  <si>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</si>
  <si>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2">
      <t>フクシマ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</si>
  <si>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</si>
  <si>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</si>
  <si>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</si>
  <si>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</si>
  <si>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</si>
  <si>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平成20年度から本格的に取り組んだ起債抑制策により、将来負担比率、実質公債費比率ともに年々減少傾向であるものの、類似団体と比較すると依然高い水準である。今後も本町独自で作成している「公債費負担適正化計画」に基づき、交付税算入の高い地方債を優先的に借入れするとともに、地方債発行の抑制も図りながら、更なる比率の減少に努める。</t>
    <rPh sb="27" eb="29">
      <t>ショウライ</t>
    </rPh>
    <rPh sb="29" eb="31">
      <t>フタン</t>
    </rPh>
    <rPh sb="31" eb="33">
      <t>ヒリツ</t>
    </rPh>
    <rPh sb="34" eb="36">
      <t>ジッシツ</t>
    </rPh>
    <rPh sb="36" eb="39">
      <t>コウサイヒ</t>
    </rPh>
    <rPh sb="39" eb="41">
      <t>ヒリツ</t>
    </rPh>
    <rPh sb="48" eb="50">
      <t>ケイコウ</t>
    </rPh>
    <rPh sb="62" eb="64">
      <t>ヒカク</t>
    </rPh>
    <rPh sb="67" eb="69">
      <t>イゼン</t>
    </rPh>
    <rPh sb="69" eb="70">
      <t>タカ</t>
    </rPh>
    <rPh sb="71" eb="73">
      <t>スイジュン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</si>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</sst>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extLst xmlns:c16r2="http://schemas.microsoft.com/office/drawing/2015/06/chart">
            <c:ext xmlns:c16="http://schemas.microsoft.com/office/drawing/2014/chart" uri="{C3380CC4-5D6E-409C-BE32-E72D297353CC}">
              <c16:uniqueId val="{00000000-8509-4411-9805-CFC964B913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146661</c:v>
                </c:pt>
                <c:pt idx="1">
                  <c:v>148967</c:v>
                </c:pt>
                <c:pt idx="2">
                  <c:v>206938</c:v>
                </c:pt>
                <c:pt idx="3">
                  <c:v>293412</c:v>
                </c:pt>
                <c:pt idx="4">
                  <c:v>164540</c:v>
                </c:pt>
              </c:numCache>
            </c:numRef>
          </c:val>
          <c:smooth val="0"/>
          <c:extLst xmlns:c16r2="http://schemas.microsoft.com/office/drawing/2015/06/chart">
            <c:ext xmlns:c16="http://schemas.microsoft.com/office/drawing/2014/chart" uri="{C3380CC4-5D6E-409C-BE32-E72D297353CC}">
              <c16:uniqueId val="{00000001-8509-4411-9805-CFC964B9137F}"/>
            </c:ext>
          </c:extLst>
        </c:ser>
        <c:dLbls>
          <c:showLegendKey val="0"/>
          <c:showVal val="0"/>
          <c:showCatName val="0"/>
          <c:showSerName val="0"/>
          <c:showPercent val="0"/>
          <c:showBubbleSize val="0"/>
        </c:dLbls>
        <c:marker val="1"/>
        <c:smooth val="0"/>
        <c:axId val="106935808"/>
        <c:axId val="106937728"/>
      </c:lineChart>
      <c:catAx>
        <c:axId val="10693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37728"/>
        <c:crosses val="autoZero"/>
        <c:auto val="1"/>
        <c:lblAlgn val="ctr"/>
        <c:lblOffset val="100"/>
        <c:tickLblSkip val="1"/>
        <c:tickMarkSkip val="1"/>
        <c:noMultiLvlLbl val="0"/>
      </c:catAx>
      <c:valAx>
        <c:axId val="1069377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3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4.46</c:v>
                </c:pt>
                <c:pt idx="1">
                  <c:v>3.71</c:v>
                </c:pt>
                <c:pt idx="2">
                  <c:v>4.2</c:v>
                </c:pt>
                <c:pt idx="3">
                  <c:v>5.4</c:v>
                </c:pt>
                <c:pt idx="4">
                  <c:v>5.79</c:v>
                </c:pt>
              </c:numCache>
            </c:numRef>
          </c:val>
          <c:extLst xmlns:c16r2="http://schemas.microsoft.com/office/drawing/2015/06/chart">
            <c:ext xmlns:c16="http://schemas.microsoft.com/office/drawing/2014/chart" uri="{C3380CC4-5D6E-409C-BE32-E72D297353CC}">
              <c16:uniqueId val="{00000000-2FFA-4656-8A61-A348F42D39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26.99</c:v>
                </c:pt>
                <c:pt idx="1">
                  <c:v>32.85</c:v>
                </c:pt>
                <c:pt idx="2">
                  <c:v>38.54</c:v>
                </c:pt>
                <c:pt idx="3">
                  <c:v>31.99</c:v>
                </c:pt>
                <c:pt idx="4">
                  <c:v>30.62</c:v>
                </c:pt>
              </c:numCache>
            </c:numRef>
          </c:val>
          <c:extLst xmlns:c16r2="http://schemas.microsoft.com/office/drawing/2015/06/chart">
            <c:ext xmlns:c16="http://schemas.microsoft.com/office/drawing/2014/chart" uri="{C3380CC4-5D6E-409C-BE32-E72D297353CC}">
              <c16:uniqueId val="{00000001-2FFA-4656-8A61-A348F42D3965}"/>
            </c:ext>
          </c:extLst>
        </c:ser>
        <c:dLbls>
          <c:showLegendKey val="0"/>
          <c:showVal val="0"/>
          <c:showCatName val="0"/>
          <c:showSerName val="0"/>
          <c:showPercent val="0"/>
          <c:showBubbleSize val="0"/>
        </c:dLbls>
        <c:gapWidth val="250"/>
        <c:overlap val="100"/>
        <c:axId val="101207424"/>
        <c:axId val="10121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3.16</c:v>
                </c:pt>
                <c:pt idx="1">
                  <c:v>5.2</c:v>
                </c:pt>
                <c:pt idx="2">
                  <c:v>9.5</c:v>
                </c:pt>
                <c:pt idx="3">
                  <c:v>-5.77</c:v>
                </c:pt>
                <c:pt idx="4">
                  <c:v>-0.01</c:v>
                </c:pt>
              </c:numCache>
            </c:numRef>
          </c:val>
          <c:smooth val="0"/>
          <c:extLst xmlns:c16r2="http://schemas.microsoft.com/office/drawing/2015/06/chart">
            <c:ext xmlns:c16="http://schemas.microsoft.com/office/drawing/2014/chart" uri="{C3380CC4-5D6E-409C-BE32-E72D297353CC}">
              <c16:uniqueId val="{00000002-2FFA-4656-8A61-A348F42D3965}"/>
            </c:ext>
          </c:extLst>
        </c:ser>
        <c:dLbls>
          <c:showLegendKey val="0"/>
          <c:showVal val="0"/>
          <c:showCatName val="0"/>
          <c:showSerName val="0"/>
          <c:showPercent val="0"/>
          <c:showBubbleSize val="0"/>
        </c:dLbls>
        <c:marker val="1"/>
        <c:smooth val="0"/>
        <c:axId val="101207424"/>
        <c:axId val="101213696"/>
      </c:lineChart>
      <c:catAx>
        <c:axId val="1012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13696"/>
        <c:crosses val="autoZero"/>
        <c:auto val="1"/>
        <c:lblAlgn val="ctr"/>
        <c:lblOffset val="100"/>
        <c:tickLblSkip val="1"/>
        <c:tickMarkSkip val="1"/>
        <c:noMultiLvlLbl val="0"/>
      </c:catAx>
      <c:valAx>
        <c:axId val="1012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0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0.23</c:v>
                </c:pt>
                <c:pt idx="2">
                  <c:v>#N/A</c:v>
                </c:pt>
                <c:pt idx="3">
                  <c:v>0.38</c:v>
                </c:pt>
                <c:pt idx="4">
                  <c:v>#N/A</c:v>
                </c:pt>
                <c:pt idx="5">
                  <c:v>0.27</c:v>
                </c:pt>
                <c:pt idx="6">
                  <c:v>#N/A</c:v>
                </c:pt>
                <c:pt idx="7">
                  <c:v>0.38</c:v>
                </c:pt>
                <c:pt idx="8">
                  <c:v>#N/A</c:v>
                </c:pt>
                <c:pt idx="9">
                  <c:v>0.37</c:v>
                </c:pt>
              </c:numCache>
            </c:numRef>
          </c:val>
          <c:extLst xmlns:c16r2="http://schemas.microsoft.com/office/drawing/2015/06/chart">
            <c:ext xmlns:c16="http://schemas.microsoft.com/office/drawing/2014/chart" uri="{C3380CC4-5D6E-409C-BE32-E72D297353CC}">
              <c16:uniqueId val="{00000000-C514-4284-B3E0-DC2AEA90C0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14-4284-B3E0-DC2AEA90C050}"/>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0.22</c:v>
                </c:pt>
                <c:pt idx="2">
                  <c:v>#N/A</c:v>
                </c:pt>
                <c:pt idx="3">
                  <c:v>0.2</c:v>
                </c:pt>
                <c:pt idx="4">
                  <c:v>#N/A</c:v>
                </c:pt>
                <c:pt idx="5">
                  <c:v>0.18</c:v>
                </c:pt>
                <c:pt idx="6">
                  <c:v>#N/A</c:v>
                </c:pt>
                <c:pt idx="7">
                  <c:v>0.16</c:v>
                </c:pt>
                <c:pt idx="8">
                  <c:v>#N/A</c:v>
                </c:pt>
                <c:pt idx="9">
                  <c:v>0.12</c:v>
                </c:pt>
              </c:numCache>
            </c:numRef>
          </c:val>
          <c:extLst xmlns:c16r2="http://schemas.microsoft.com/office/drawing/2015/06/chart">
            <c:ext xmlns:c16="http://schemas.microsoft.com/office/drawing/2014/chart" uri="{C3380CC4-5D6E-409C-BE32-E72D297353CC}">
              <c16:uniqueId val="{00000002-C514-4284-B3E0-DC2AEA90C050}"/>
            </c:ext>
          </c:extLst>
        </c:ser>
        <c:ser>
          <c:idx val="3"/>
          <c:order val="3"/>
          <c:tx>
            <c:strRef>
              <c:f>データシート!$A$30</c:f>
              <c:strCache>
                <c:ptCount val="1"/>
                <c:pt idx="0">
                  <c:v>商業団地造成事業特別会計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0.79</c:v>
                </c:pt>
                <c:pt idx="2">
                  <c:v>#N/A</c:v>
                </c:pt>
                <c:pt idx="3">
                  <c:v>0.66</c:v>
                </c:pt>
                <c:pt idx="4">
                  <c:v>#N/A</c:v>
                </c:pt>
                <c:pt idx="5">
                  <c:v>0.63</c:v>
                </c:pt>
                <c:pt idx="6">
                  <c:v>#N/A</c:v>
                </c:pt>
                <c:pt idx="7">
                  <c:v>0.61</c:v>
                </c:pt>
                <c:pt idx="8">
                  <c:v>#N/A</c:v>
                </c:pt>
                <c:pt idx="9">
                  <c:v>0.18</c:v>
                </c:pt>
              </c:numCache>
            </c:numRef>
          </c:val>
          <c:extLst xmlns:c16r2="http://schemas.microsoft.com/office/drawing/2015/06/chart">
            <c:ext xmlns:c16="http://schemas.microsoft.com/office/drawing/2014/chart" uri="{C3380CC4-5D6E-409C-BE32-E72D297353CC}">
              <c16:uniqueId val="{00000003-C514-4284-B3E0-DC2AEA90C050}"/>
            </c:ext>
          </c:extLst>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1.28</c:v>
                </c:pt>
                <c:pt idx="2">
                  <c:v>#N/A</c:v>
                </c:pt>
                <c:pt idx="3">
                  <c:v>0.52</c:v>
                </c:pt>
                <c:pt idx="4">
                  <c:v>#N/A</c:v>
                </c:pt>
                <c:pt idx="5">
                  <c:v>0.34</c:v>
                </c:pt>
                <c:pt idx="6">
                  <c:v>#N/A</c:v>
                </c:pt>
                <c:pt idx="7">
                  <c:v>0.17</c:v>
                </c:pt>
                <c:pt idx="8">
                  <c:v>#N/A</c:v>
                </c:pt>
                <c:pt idx="9">
                  <c:v>0.27</c:v>
                </c:pt>
              </c:numCache>
            </c:numRef>
          </c:val>
          <c:extLst xmlns:c16r2="http://schemas.microsoft.com/office/drawing/2015/06/chart">
            <c:ext xmlns:c16="http://schemas.microsoft.com/office/drawing/2014/chart" uri="{C3380CC4-5D6E-409C-BE32-E72D297353CC}">
              <c16:uniqueId val="{00000004-C514-4284-B3E0-DC2AEA90C050}"/>
            </c:ext>
          </c:extLst>
        </c:ser>
        <c:ser>
          <c:idx val="5"/>
          <c:order val="5"/>
          <c:tx>
            <c:strRef>
              <c:f>データシート!$A$32</c:f>
              <c:strCache>
                <c:ptCount val="1"/>
                <c:pt idx="0">
                  <c:v>住宅団地造成事業特別会計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0.37</c:v>
                </c:pt>
                <c:pt idx="4">
                  <c:v>#N/A</c:v>
                </c:pt>
                <c:pt idx="5">
                  <c:v>0.27</c:v>
                </c:pt>
                <c:pt idx="6">
                  <c:v>#N/A</c:v>
                </c:pt>
                <c:pt idx="7">
                  <c:v>0.33</c:v>
                </c:pt>
                <c:pt idx="8">
                  <c:v>#N/A</c:v>
                </c:pt>
                <c:pt idx="9">
                  <c:v>0.3</c:v>
                </c:pt>
              </c:numCache>
            </c:numRef>
          </c:val>
          <c:extLst xmlns:c16r2="http://schemas.microsoft.com/office/drawing/2015/06/chart">
            <c:ext xmlns:c16="http://schemas.microsoft.com/office/drawing/2014/chart" uri="{C3380CC4-5D6E-409C-BE32-E72D297353CC}">
              <c16:uniqueId val="{00000005-C514-4284-B3E0-DC2AEA90C050}"/>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1.04</c:v>
                </c:pt>
                <c:pt idx="2">
                  <c:v>#N/A</c:v>
                </c:pt>
                <c:pt idx="3">
                  <c:v>1.24</c:v>
                </c:pt>
                <c:pt idx="4">
                  <c:v>#N/A</c:v>
                </c:pt>
                <c:pt idx="5">
                  <c:v>1.51</c:v>
                </c:pt>
                <c:pt idx="6">
                  <c:v>#N/A</c:v>
                </c:pt>
                <c:pt idx="7">
                  <c:v>1.36</c:v>
                </c:pt>
                <c:pt idx="8">
                  <c:v>#N/A</c:v>
                </c:pt>
                <c:pt idx="9">
                  <c:v>0.72</c:v>
                </c:pt>
              </c:numCache>
            </c:numRef>
          </c:val>
          <c:extLst xmlns:c16r2="http://schemas.microsoft.com/office/drawing/2015/06/chart">
            <c:ext xmlns:c16="http://schemas.microsoft.com/office/drawing/2014/chart" uri="{C3380CC4-5D6E-409C-BE32-E72D297353CC}">
              <c16:uniqueId val="{00000006-C514-4284-B3E0-DC2AEA90C05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0.55000000000000004</c:v>
                </c:pt>
                <c:pt idx="2">
                  <c:v>#N/A</c:v>
                </c:pt>
                <c:pt idx="3">
                  <c:v>0.28000000000000003</c:v>
                </c:pt>
                <c:pt idx="4">
                  <c:v>#N/A</c:v>
                </c:pt>
                <c:pt idx="5">
                  <c:v>0.6</c:v>
                </c:pt>
                <c:pt idx="6">
                  <c:v>#N/A</c:v>
                </c:pt>
                <c:pt idx="7">
                  <c:v>1.1200000000000001</c:v>
                </c:pt>
                <c:pt idx="8">
                  <c:v>#N/A</c:v>
                </c:pt>
                <c:pt idx="9">
                  <c:v>1.1499999999999999</c:v>
                </c:pt>
              </c:numCache>
            </c:numRef>
          </c:val>
          <c:extLst xmlns:c16r2="http://schemas.microsoft.com/office/drawing/2015/06/chart">
            <c:ext xmlns:c16="http://schemas.microsoft.com/office/drawing/2014/chart" uri="{C3380CC4-5D6E-409C-BE32-E72D297353CC}">
              <c16:uniqueId val="{00000007-C514-4284-B3E0-DC2AEA90C05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2.08</c:v>
                </c:pt>
                <c:pt idx="2">
                  <c:v>#N/A</c:v>
                </c:pt>
                <c:pt idx="3">
                  <c:v>2.64</c:v>
                </c:pt>
                <c:pt idx="4">
                  <c:v>#N/A</c:v>
                </c:pt>
                <c:pt idx="5">
                  <c:v>3.26</c:v>
                </c:pt>
                <c:pt idx="6">
                  <c:v>#N/A</c:v>
                </c:pt>
                <c:pt idx="7">
                  <c:v>3.42</c:v>
                </c:pt>
                <c:pt idx="8">
                  <c:v>#N/A</c:v>
                </c:pt>
                <c:pt idx="9">
                  <c:v>4.05</c:v>
                </c:pt>
              </c:numCache>
            </c:numRef>
          </c:val>
          <c:extLst xmlns:c16r2="http://schemas.microsoft.com/office/drawing/2015/06/chart">
            <c:ext xmlns:c16="http://schemas.microsoft.com/office/drawing/2014/chart" uri="{C3380CC4-5D6E-409C-BE32-E72D297353CC}">
              <c16:uniqueId val="{00000008-C514-4284-B3E0-DC2AEA90C0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4.45</c:v>
                </c:pt>
                <c:pt idx="2">
                  <c:v>#N/A</c:v>
                </c:pt>
                <c:pt idx="3">
                  <c:v>3.7</c:v>
                </c:pt>
                <c:pt idx="4">
                  <c:v>#N/A</c:v>
                </c:pt>
                <c:pt idx="5">
                  <c:v>4.2</c:v>
                </c:pt>
                <c:pt idx="6">
                  <c:v>#N/A</c:v>
                </c:pt>
                <c:pt idx="7">
                  <c:v>5.4</c:v>
                </c:pt>
                <c:pt idx="8">
                  <c:v>#N/A</c:v>
                </c:pt>
                <c:pt idx="9">
                  <c:v>5.78</c:v>
                </c:pt>
              </c:numCache>
            </c:numRef>
          </c:val>
          <c:extLst xmlns:c16r2="http://schemas.microsoft.com/office/drawing/2015/06/chart">
            <c:ext xmlns:c16="http://schemas.microsoft.com/office/drawing/2014/chart" uri="{C3380CC4-5D6E-409C-BE32-E72D297353CC}">
              <c16:uniqueId val="{00000009-C514-4284-B3E0-DC2AEA90C050}"/>
            </c:ext>
          </c:extLst>
        </c:ser>
        <c:dLbls>
          <c:showLegendKey val="0"/>
          <c:showVal val="0"/>
          <c:showCatName val="0"/>
          <c:showSerName val="0"/>
          <c:showPercent val="0"/>
          <c:showBubbleSize val="0"/>
        </c:dLbls>
        <c:gapWidth val="150"/>
        <c:overlap val="100"/>
        <c:axId val="124781696"/>
        <c:axId val="124783232"/>
      </c:barChart>
      <c:catAx>
        <c:axId val="1247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83232"/>
        <c:crosses val="autoZero"/>
        <c:auto val="1"/>
        <c:lblAlgn val="ctr"/>
        <c:lblOffset val="100"/>
        <c:tickLblSkip val="1"/>
        <c:tickMarkSkip val="1"/>
        <c:noMultiLvlLbl val="0"/>
      </c:catAx>
      <c:valAx>
        <c:axId val="12478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8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642</c:v>
                </c:pt>
                <c:pt idx="5">
                  <c:v>679</c:v>
                </c:pt>
                <c:pt idx="8">
                  <c:v>652</c:v>
                </c:pt>
                <c:pt idx="11">
                  <c:v>691</c:v>
                </c:pt>
                <c:pt idx="14">
                  <c:v>702</c:v>
                </c:pt>
              </c:numCache>
            </c:numRef>
          </c:val>
          <c:extLst xmlns:c16r2="http://schemas.microsoft.com/office/drawing/2015/06/chart">
            <c:ext xmlns:c16="http://schemas.microsoft.com/office/drawing/2014/chart" uri="{C3380CC4-5D6E-409C-BE32-E72D297353CC}">
              <c16:uniqueId val="{00000000-6B31-462D-9DB5-B8FBE776BE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B31-462D-9DB5-B8FBE776BE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13</c:v>
                </c:pt>
                <c:pt idx="6">
                  <c:v>12</c:v>
                </c:pt>
                <c:pt idx="9">
                  <c:v>7</c:v>
                </c:pt>
                <c:pt idx="12">
                  <c:v>7</c:v>
                </c:pt>
              </c:numCache>
            </c:numRef>
          </c:val>
          <c:extLst xmlns:c16r2="http://schemas.microsoft.com/office/drawing/2015/06/chart">
            <c:ext xmlns:c16="http://schemas.microsoft.com/office/drawing/2014/chart" uri="{C3380CC4-5D6E-409C-BE32-E72D297353CC}">
              <c16:uniqueId val="{00000002-6B31-462D-9DB5-B8FBE776BE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13</c:v>
                </c:pt>
                <c:pt idx="6">
                  <c:v>11</c:v>
                </c:pt>
                <c:pt idx="9">
                  <c:v>10</c:v>
                </c:pt>
                <c:pt idx="12">
                  <c:v>10</c:v>
                </c:pt>
              </c:numCache>
            </c:numRef>
          </c:val>
          <c:extLst xmlns:c16r2="http://schemas.microsoft.com/office/drawing/2015/06/chart">
            <c:ext xmlns:c16="http://schemas.microsoft.com/office/drawing/2014/chart" uri="{C3380CC4-5D6E-409C-BE32-E72D297353CC}">
              <c16:uniqueId val="{00000003-6B31-462D-9DB5-B8FBE776BE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c:v>
                </c:pt>
                <c:pt idx="3">
                  <c:v>265</c:v>
                </c:pt>
                <c:pt idx="6">
                  <c:v>261</c:v>
                </c:pt>
                <c:pt idx="9">
                  <c:v>265</c:v>
                </c:pt>
                <c:pt idx="12">
                  <c:v>257</c:v>
                </c:pt>
              </c:numCache>
            </c:numRef>
          </c:val>
          <c:extLst xmlns:c16r2="http://schemas.microsoft.com/office/drawing/2015/06/chart">
            <c:ext xmlns:c16="http://schemas.microsoft.com/office/drawing/2014/chart" uri="{C3380CC4-5D6E-409C-BE32-E72D297353CC}">
              <c16:uniqueId val="{00000004-6B31-462D-9DB5-B8FBE776BE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B31-462D-9DB5-B8FBE776BE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B31-462D-9DB5-B8FBE776BE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778</c:v>
                </c:pt>
                <c:pt idx="3">
                  <c:v>795</c:v>
                </c:pt>
                <c:pt idx="6">
                  <c:v>733</c:v>
                </c:pt>
                <c:pt idx="9">
                  <c:v>727</c:v>
                </c:pt>
                <c:pt idx="12">
                  <c:v>748</c:v>
                </c:pt>
              </c:numCache>
            </c:numRef>
          </c:val>
          <c:extLst xmlns:c16r2="http://schemas.microsoft.com/office/drawing/2015/06/chart">
            <c:ext xmlns:c16="http://schemas.microsoft.com/office/drawing/2014/chart" uri="{C3380CC4-5D6E-409C-BE32-E72D297353CC}">
              <c16:uniqueId val="{00000007-6B31-462D-9DB5-B8FBE776BE3E}"/>
            </c:ext>
          </c:extLst>
        </c:ser>
        <c:dLbls>
          <c:showLegendKey val="0"/>
          <c:showVal val="0"/>
          <c:showCatName val="0"/>
          <c:showSerName val="0"/>
          <c:showPercent val="0"/>
          <c:showBubbleSize val="0"/>
        </c:dLbls>
        <c:gapWidth val="100"/>
        <c:overlap val="100"/>
        <c:axId val="122519936"/>
        <c:axId val="12252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449</c:v>
                </c:pt>
                <c:pt idx="2">
                  <c:v>#N/A</c:v>
                </c:pt>
                <c:pt idx="3">
                  <c:v>#N/A</c:v>
                </c:pt>
                <c:pt idx="4">
                  <c:v>407</c:v>
                </c:pt>
                <c:pt idx="5">
                  <c:v>#N/A</c:v>
                </c:pt>
                <c:pt idx="6">
                  <c:v>#N/A</c:v>
                </c:pt>
                <c:pt idx="7">
                  <c:v>365</c:v>
                </c:pt>
                <c:pt idx="8">
                  <c:v>#N/A</c:v>
                </c:pt>
                <c:pt idx="9">
                  <c:v>#N/A</c:v>
                </c:pt>
                <c:pt idx="10">
                  <c:v>318</c:v>
                </c:pt>
                <c:pt idx="11">
                  <c:v>#N/A</c:v>
                </c:pt>
                <c:pt idx="12">
                  <c:v>#N/A</c:v>
                </c:pt>
                <c:pt idx="13">
                  <c:v>320</c:v>
                </c:pt>
                <c:pt idx="14">
                  <c:v>#N/A</c:v>
                </c:pt>
              </c:numCache>
            </c:numRef>
          </c:val>
          <c:smooth val="0"/>
          <c:extLst xmlns:c16r2="http://schemas.microsoft.com/office/drawing/2015/06/chart">
            <c:ext xmlns:c16="http://schemas.microsoft.com/office/drawing/2014/chart" uri="{C3380CC4-5D6E-409C-BE32-E72D297353CC}">
              <c16:uniqueId val="{00000008-6B31-462D-9DB5-B8FBE776BE3E}"/>
            </c:ext>
          </c:extLst>
        </c:ser>
        <c:dLbls>
          <c:showLegendKey val="0"/>
          <c:showVal val="0"/>
          <c:showCatName val="0"/>
          <c:showSerName val="0"/>
          <c:showPercent val="0"/>
          <c:showBubbleSize val="0"/>
        </c:dLbls>
        <c:marker val="1"/>
        <c:smooth val="0"/>
        <c:axId val="122519936"/>
        <c:axId val="122521856"/>
      </c:lineChart>
      <c:catAx>
        <c:axId val="1225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21856"/>
        <c:crosses val="autoZero"/>
        <c:auto val="1"/>
        <c:lblAlgn val="ctr"/>
        <c:lblOffset val="100"/>
        <c:tickLblSkip val="1"/>
        <c:tickMarkSkip val="1"/>
        <c:noMultiLvlLbl val="0"/>
      </c:catAx>
      <c:valAx>
        <c:axId val="1225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6517</c:v>
                </c:pt>
                <c:pt idx="5">
                  <c:v>6618</c:v>
                </c:pt>
                <c:pt idx="8">
                  <c:v>6796</c:v>
                </c:pt>
                <c:pt idx="11">
                  <c:v>6991</c:v>
                </c:pt>
                <c:pt idx="14">
                  <c:v>6713</c:v>
                </c:pt>
              </c:numCache>
            </c:numRef>
          </c:val>
          <c:extLst xmlns:c16r2="http://schemas.microsoft.com/office/drawing/2015/06/chart">
            <c:ext xmlns:c16="http://schemas.microsoft.com/office/drawing/2014/chart" uri="{C3380CC4-5D6E-409C-BE32-E72D297353CC}">
              <c16:uniqueId val="{00000000-A919-489E-A253-A6518C2C4C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68</c:v>
                </c:pt>
                <c:pt idx="5">
                  <c:v>66</c:v>
                </c:pt>
                <c:pt idx="8">
                  <c:v>59</c:v>
                </c:pt>
                <c:pt idx="11">
                  <c:v>52</c:v>
                </c:pt>
                <c:pt idx="14">
                  <c:v>44</c:v>
                </c:pt>
              </c:numCache>
            </c:numRef>
          </c:val>
          <c:extLst xmlns:c16r2="http://schemas.microsoft.com/office/drawing/2015/06/chart">
            <c:ext xmlns:c16="http://schemas.microsoft.com/office/drawing/2014/chart" uri="{C3380CC4-5D6E-409C-BE32-E72D297353CC}">
              <c16:uniqueId val="{00000001-A919-489E-A253-A6518C2C4C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1395</c:v>
                </c:pt>
                <c:pt idx="5">
                  <c:v>1633</c:v>
                </c:pt>
                <c:pt idx="8">
                  <c:v>1849</c:v>
                </c:pt>
                <c:pt idx="11">
                  <c:v>1849</c:v>
                </c:pt>
                <c:pt idx="14">
                  <c:v>1991</c:v>
                </c:pt>
              </c:numCache>
            </c:numRef>
          </c:val>
          <c:extLst xmlns:c16r2="http://schemas.microsoft.com/office/drawing/2015/06/chart">
            <c:ext xmlns:c16="http://schemas.microsoft.com/office/drawing/2014/chart" uri="{C3380CC4-5D6E-409C-BE32-E72D297353CC}">
              <c16:uniqueId val="{00000002-A919-489E-A253-A6518C2C4C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19-489E-A253-A6518C2C4C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19-489E-A253-A6518C2C4C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19-489E-A253-A6518C2C4C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1264</c:v>
                </c:pt>
                <c:pt idx="3">
                  <c:v>1225</c:v>
                </c:pt>
                <c:pt idx="6">
                  <c:v>1143</c:v>
                </c:pt>
                <c:pt idx="9">
                  <c:v>1060</c:v>
                </c:pt>
                <c:pt idx="12">
                  <c:v>992</c:v>
                </c:pt>
              </c:numCache>
            </c:numRef>
          </c:val>
          <c:extLst xmlns:c16r2="http://schemas.microsoft.com/office/drawing/2015/06/chart">
            <c:ext xmlns:c16="http://schemas.microsoft.com/office/drawing/2014/chart" uri="{C3380CC4-5D6E-409C-BE32-E72D297353CC}">
              <c16:uniqueId val="{00000006-A919-489E-A253-A6518C2C4C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114</c:v>
                </c:pt>
                <c:pt idx="3">
                  <c:v>91</c:v>
                </c:pt>
                <c:pt idx="6">
                  <c:v>70</c:v>
                </c:pt>
                <c:pt idx="9">
                  <c:v>47</c:v>
                </c:pt>
                <c:pt idx="12">
                  <c:v>69</c:v>
                </c:pt>
              </c:numCache>
            </c:numRef>
          </c:val>
          <c:extLst xmlns:c16r2="http://schemas.microsoft.com/office/drawing/2015/06/chart">
            <c:ext xmlns:c16="http://schemas.microsoft.com/office/drawing/2014/chart" uri="{C3380CC4-5D6E-409C-BE32-E72D297353CC}">
              <c16:uniqueId val="{00000007-A919-489E-A253-A6518C2C4C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3251</c:v>
                </c:pt>
                <c:pt idx="3">
                  <c:v>3189</c:v>
                </c:pt>
                <c:pt idx="6">
                  <c:v>3212</c:v>
                </c:pt>
                <c:pt idx="9">
                  <c:v>3093</c:v>
                </c:pt>
                <c:pt idx="12">
                  <c:v>2935</c:v>
                </c:pt>
              </c:numCache>
            </c:numRef>
          </c:val>
          <c:extLst xmlns:c16r2="http://schemas.microsoft.com/office/drawing/2015/06/chart">
            <c:ext xmlns:c16="http://schemas.microsoft.com/office/drawing/2014/chart" uri="{C3380CC4-5D6E-409C-BE32-E72D297353CC}">
              <c16:uniqueId val="{00000008-A919-489E-A253-A6518C2C4C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c:v>
                </c:pt>
                <c:pt idx="3">
                  <c:v>62</c:v>
                </c:pt>
                <c:pt idx="6">
                  <c:v>30</c:v>
                </c:pt>
                <c:pt idx="9">
                  <c:v>24</c:v>
                </c:pt>
                <c:pt idx="12">
                  <c:v>17</c:v>
                </c:pt>
              </c:numCache>
            </c:numRef>
          </c:val>
          <c:extLst xmlns:c16r2="http://schemas.microsoft.com/office/drawing/2015/06/chart">
            <c:ext xmlns:c16="http://schemas.microsoft.com/office/drawing/2014/chart" uri="{C3380CC4-5D6E-409C-BE32-E72D297353CC}">
              <c16:uniqueId val="{00000009-A919-489E-A253-A6518C2C4C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6797</c:v>
                </c:pt>
                <c:pt idx="3">
                  <c:v>6897</c:v>
                </c:pt>
                <c:pt idx="6">
                  <c:v>6925</c:v>
                </c:pt>
                <c:pt idx="9">
                  <c:v>7168</c:v>
                </c:pt>
                <c:pt idx="12">
                  <c:v>7234</c:v>
                </c:pt>
              </c:numCache>
            </c:numRef>
          </c:val>
          <c:extLst xmlns:c16r2="http://schemas.microsoft.com/office/drawing/2015/06/chart">
            <c:ext xmlns:c16="http://schemas.microsoft.com/office/drawing/2014/chart" uri="{C3380CC4-5D6E-409C-BE32-E72D297353CC}">
              <c16:uniqueId val="{0000000A-A919-489E-A253-A6518C2C4CB4}"/>
            </c:ext>
          </c:extLst>
        </c:ser>
        <c:dLbls>
          <c:showLegendKey val="0"/>
          <c:showVal val="0"/>
          <c:showCatName val="0"/>
          <c:showSerName val="0"/>
          <c:showPercent val="0"/>
          <c:showBubbleSize val="0"/>
        </c:dLbls>
        <c:gapWidth val="100"/>
        <c:overlap val="100"/>
        <c:axId val="122692736"/>
        <c:axId val="12269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3521</c:v>
                </c:pt>
                <c:pt idx="2">
                  <c:v>#N/A</c:v>
                </c:pt>
                <c:pt idx="3">
                  <c:v>#N/A</c:v>
                </c:pt>
                <c:pt idx="4">
                  <c:v>3148</c:v>
                </c:pt>
                <c:pt idx="5">
                  <c:v>#N/A</c:v>
                </c:pt>
                <c:pt idx="6">
                  <c:v>#N/A</c:v>
                </c:pt>
                <c:pt idx="7">
                  <c:v>2676</c:v>
                </c:pt>
                <c:pt idx="8">
                  <c:v>#N/A</c:v>
                </c:pt>
                <c:pt idx="9">
                  <c:v>#N/A</c:v>
                </c:pt>
                <c:pt idx="10">
                  <c:v>2499</c:v>
                </c:pt>
                <c:pt idx="11">
                  <c:v>#N/A</c:v>
                </c:pt>
                <c:pt idx="12">
                  <c:v>#N/A</c:v>
                </c:pt>
                <c:pt idx="13">
                  <c:v>2500</c:v>
                </c:pt>
                <c:pt idx="14">
                  <c:v>#N/A</c:v>
                </c:pt>
              </c:numCache>
            </c:numRef>
          </c:val>
          <c:smooth val="0"/>
          <c:extLst xmlns:c16r2="http://schemas.microsoft.com/office/drawing/2015/06/chart">
            <c:ext xmlns:c16="http://schemas.microsoft.com/office/drawing/2014/chart" uri="{C3380CC4-5D6E-409C-BE32-E72D297353CC}">
              <c16:uniqueId val="{0000000B-A919-489E-A253-A6518C2C4CB4}"/>
            </c:ext>
          </c:extLst>
        </c:ser>
        <c:dLbls>
          <c:showLegendKey val="0"/>
          <c:showVal val="0"/>
          <c:showCatName val="0"/>
          <c:showSerName val="0"/>
          <c:showPercent val="0"/>
          <c:showBubbleSize val="0"/>
        </c:dLbls>
        <c:marker val="1"/>
        <c:smooth val="0"/>
        <c:axId val="122692736"/>
        <c:axId val="122694656"/>
      </c:lineChart>
      <c:catAx>
        <c:axId val="1226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694656"/>
        <c:crosses val="autoZero"/>
        <c:auto val="1"/>
        <c:lblAlgn val="ctr"/>
        <c:lblOffset val="100"/>
        <c:tickLblSkip val="1"/>
        <c:tickMarkSkip val="1"/>
        <c:noMultiLvlLbl val="0"/>
      </c:catAx>
      <c:valAx>
        <c:axId val="12269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{26BD3754-53C9-457A-BD49-7F38A4504482}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41A-41F1-BFB0-B081F883688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{15463FF3-FC71-4E73-98D1-A72C75B798ED}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41A-41F1-BFB0-B081F883688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{07E0F822-EC3E-4A8D-942A-FA4495522349}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41A-41F1-BFB0-B081F883688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{70ED0FB0-2AA8-4A98-8757-19C48FE61E4E}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41A-41F1-BFB0-B081F883688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{C9CDF46E-0C73-4581-98A9-CF13F1A581AE}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41A-41F1-BFB0-B081F883688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41A-41F1-BFB0-B081F883688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{7C36B0DB-EEAE-4A27-ABC0-A112FCD74B32}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41A-41F1-BFB0-B081F883688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{125174BB-3A93-4AC3-95B8-9EE9B8665E31}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41A-41F1-BFB0-B081F883688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{31057B0F-183A-4724-A505-C7CB0E6DB333}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41A-41F1-BFB0-B081F883688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{E6EBE6F6-FFA1-4C8E-9470-53246D8BCDBC}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41A-41F1-BFB0-B081F883688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{954E0746-BC90-4D50-AAEC-91E51A2909F8}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41A-41F1-BFB0-B081F883688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41A-41F1-BFB0-B081F883688D}"/>
            </c:ext>
          </c:extLst>
        </c:ser>
        <c:dLbls>
          <c:showLegendKey val="0"/>
          <c:showVal val="0"/>
          <c:showCatName val="0"/>
          <c:showSerName val="0"/>
          <c:showPercent val="0"/>
          <c:showBubbleSize val="0"/>
        </c:dLbls>
        <c:axId val="126297984"/>
        <c:axId val="126316544"/>
      </c:scatterChart>
      <c:valAx>
        <c:axId val="126297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16544"/>
        <c:crosses val="autoZero"/>
        <c:crossBetween val="midCat"/>
      </c:valAx>
      <c:valAx>
        <c:axId val="126316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297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{01CB5F10-5CCE-4820-8D3B-256ADBF709C1}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64B-4195-84C4-28E07DFA257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{D17C32F3-0625-4949-A781-64E698A9213D}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64B-4195-84C4-28E07DFA257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{F9FFB26C-F9B6-4D2D-BF6B-62929DC59218}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64B-4195-84C4-28E07DFA257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{0DBD37CE-C752-44CC-BA93-9DFD9A3E2433}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64B-4195-84C4-28E07DFA257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{2E7F5EE7-C2E5-4260-B6DE-EB52B80255B5}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64B-4195-84C4-28E07DFA257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14.4</c:v>
                </c:pt>
                <c:pt idx="2">
                  <c:v>13.7</c:v>
                </c:pt>
                <c:pt idx="3">
                  <c:v>12.4</c:v>
                </c:pt>
                <c:pt idx="4">
                  <c:v>11.4</c:v>
                </c:pt>
              </c:numCache>
            </c:numRef>
          </c:xVal>
          <c:yVal>
            <c:numRef>
              <c:f>公会計指標分析・財政指標組合せ分析表!$K$73:$O$73</c:f>
              <c:numCache>
                <c:formatCode>#,##0.0;"▲ "#,##0.0</c:formatCode>
                <c:ptCount val="5"/>
                <c:pt idx="0">
                  <c:v>118.1</c:v>
                </c:pt>
                <c:pt idx="1">
                  <c:v>106.3</c:v>
                </c:pt>
                <c:pt idx="2">
                  <c:v>90.7</c:v>
                </c:pt>
                <c:pt idx="3">
                  <c:v>87</c:v>
                </c:pt>
                <c:pt idx="4">
                  <c:v>84.7</c:v>
                </c:pt>
              </c:numCache>
            </c:numRef>
          </c:yVal>
          <c:smooth val="0"/>
          <c:extLst xmlns:c16r2="http://schemas.microsoft.com/office/drawing/2015/06/chart">
            <c:ext xmlns:c16="http://schemas.microsoft.com/office/drawing/2014/chart" uri="{C3380CC4-5D6E-409C-BE32-E72D297353CC}">
              <c16:uniqueId val="{00000005-464B-4195-84C4-28E07DFA257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{1895F3D1-A237-4B78-9C1C-8FEEA1F56300}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64B-4195-84C4-28E07DFA257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{3E257754-46DD-4E51-8196-0C600F8F64C4}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64B-4195-84C4-28E07DFA257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{FC6E9720-3C2E-4D40-A404-C384D5646E80}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64B-4195-84C4-28E07DFA257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{D1FD486B-2DD7-4C56-B420-D5851E8AD38F}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64B-4195-84C4-28E07DFA257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{ED6B8C59-309A-47B5-8A4F-64020848CCE3}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64B-4195-84C4-28E07DFA257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extLst xmlns:c16r2="http://schemas.microsoft.com/office/drawing/2015/06/chart">
            <c:ext xmlns:c16="http://schemas.microsoft.com/office/drawing/2014/chart" uri="{C3380CC4-5D6E-409C-BE32-E72D297353CC}">
              <c16:uniqueId val="{0000000B-464B-4195-84C4-28E07DFA257C}"/>
            </c:ext>
          </c:extLst>
        </c:ser>
        <c:dLbls>
          <c:showLegendKey val="0"/>
          <c:showVal val="0"/>
          <c:showCatName val="0"/>
          <c:showSerName val="0"/>
          <c:showPercent val="0"/>
          <c:showBubbleSize val="0"/>
        </c:dLbls>
        <c:axId val="126445440"/>
        <c:axId val="126464000"/>
      </c:scatterChart>
      <c:valAx>
        <c:axId val="126445440"/>
        <c:scaling>
          <c:orientation val="minMax"/>
          <c:max val="15.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64000"/>
        <c:crosses val="autoZero"/>
        <c:crossBetween val="midCat"/>
      </c:valAx>
      <c:valAx>
        <c:axId val="12646400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4544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20</a:t>
          </a:r>
          <a:r>
            <a:rPr kumimoji="1" lang="ja-JP" altLang="ja-JP" sz="1400" b="0" i="0" baseline="0">
              <a:solidFill>
                <a:schemeClr val="dk1"/>
              </a:solidFill>
              <a:effectLst/>
              <a:latin typeface="+mn-lt"/>
              <a:ea typeface="+mn-ea"/>
              <a:cs typeface="+mn-cs"/>
            </a:rPr>
            <a:t>年度から本格的に取り組んだ起債抑制策により、年々比率は減少しているが、類似団体平均や全国平均、県平均</a:t>
          </a:r>
          <a:r>
            <a:rPr kumimoji="1" lang="ja-JP" altLang="en-US" sz="1400" b="0" i="0" baseline="0">
              <a:solidFill>
                <a:schemeClr val="dk1"/>
              </a:solidFill>
              <a:effectLst/>
              <a:latin typeface="+mn-lt"/>
              <a:ea typeface="+mn-ea"/>
              <a:cs typeface="+mn-cs"/>
            </a:rPr>
            <a:t>を</a:t>
          </a:r>
          <a:r>
            <a:rPr kumimoji="1" lang="ja-JP" altLang="ja-JP" sz="1400" b="0" i="0" baseline="0">
              <a:solidFill>
                <a:schemeClr val="dk1"/>
              </a:solidFill>
              <a:effectLst/>
              <a:latin typeface="+mn-lt"/>
              <a:ea typeface="+mn-ea"/>
              <a:cs typeface="+mn-cs"/>
            </a:rPr>
            <a:t>大きく上回っている状況であるため、今後も</a:t>
          </a:r>
          <a:r>
            <a:rPr lang="ja-JP" altLang="ja-JP" sz="1400" b="0" i="0" baseline="0">
              <a:solidFill>
                <a:schemeClr val="dk1"/>
              </a:solidFill>
              <a:effectLst/>
              <a:latin typeface="+mn-lt"/>
              <a:ea typeface="+mn-ea"/>
              <a:cs typeface="+mn-cs"/>
            </a:rPr>
            <a:t>本町独自で作成している「公債費負担適正化計画」に基づき、交付税算入の高い地方債を優先的に借入れするとともに、地方債発行の抑制も図りながら、更なる比率の減少に努める。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公営企業債等繰入額や退職手当負担見込額などは減少傾向にあるものの、一般会計等に係る地方債の現在高は増加傾向にある。小学校新校舎新築事業や</a:t>
          </a:r>
          <a:r>
            <a:rPr kumimoji="1" lang="ja-JP" altLang="en-US" sz="1400">
              <a:solidFill>
                <a:schemeClr val="dk1"/>
              </a:solidFill>
              <a:effectLst/>
              <a:latin typeface="+mn-lt"/>
              <a:ea typeface="+mn-ea"/>
              <a:cs typeface="+mn-cs"/>
            </a:rPr>
            <a:t>認定こども園整備</a:t>
          </a:r>
          <a:r>
            <a:rPr kumimoji="1" lang="ja-JP" altLang="ja-JP" sz="1400">
              <a:solidFill>
                <a:schemeClr val="dk1"/>
              </a:solidFill>
              <a:effectLst/>
              <a:latin typeface="+mn-lt"/>
              <a:ea typeface="+mn-ea"/>
              <a:cs typeface="+mn-cs"/>
            </a:rPr>
            <a:t>に関する借入金などが</a:t>
          </a:r>
          <a:r>
            <a:rPr kumimoji="1" lang="ja-JP" altLang="en-US" sz="1400">
              <a:solidFill>
                <a:schemeClr val="dk1"/>
              </a:solidFill>
              <a:effectLst/>
              <a:latin typeface="+mn-lt"/>
              <a:ea typeface="+mn-ea"/>
              <a:cs typeface="+mn-cs"/>
            </a:rPr>
            <a:t>主な要因</a:t>
          </a:r>
          <a:r>
            <a:rPr lang="ja-JP" altLang="ja-JP" sz="1400" b="0" i="0" baseline="0">
              <a:solidFill>
                <a:schemeClr val="dk1"/>
              </a:solidFill>
              <a:effectLst/>
              <a:latin typeface="+mn-lt"/>
              <a:ea typeface="+mn-ea"/>
              <a:cs typeface="+mn-cs"/>
            </a:rPr>
            <a:t>で</a:t>
          </a:r>
          <a:r>
            <a:rPr lang="ja-JP" altLang="en-US" sz="1400" b="0" i="0" baseline="0">
              <a:solidFill>
                <a:schemeClr val="dk1"/>
              </a:solidFill>
              <a:effectLst/>
              <a:latin typeface="+mn-lt"/>
              <a:ea typeface="+mn-ea"/>
              <a:cs typeface="+mn-cs"/>
            </a:rPr>
            <a:t>ある。</a:t>
          </a: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今後は世代間の負担の公平化と公債費負担の中長期的な平準化を視野に入れた方策</a:t>
          </a:r>
          <a:r>
            <a:rPr lang="ja-JP" altLang="en-US" sz="1400" b="0" i="0" baseline="0">
              <a:solidFill>
                <a:schemeClr val="dk1"/>
              </a:solidFill>
              <a:effectLst/>
              <a:latin typeface="+mn-lt"/>
              <a:ea typeface="+mn-ea"/>
              <a:cs typeface="+mn-cs"/>
            </a:rPr>
            <a:t>を</a:t>
          </a:r>
          <a:r>
            <a:rPr lang="ja-JP" altLang="ja-JP" sz="1400" b="0" i="0" baseline="0">
              <a:solidFill>
                <a:schemeClr val="dk1"/>
              </a:solidFill>
              <a:effectLst/>
              <a:latin typeface="+mn-lt"/>
              <a:ea typeface="+mn-ea"/>
              <a:cs typeface="+mn-cs"/>
            </a:rPr>
            <a:t>検討</a:t>
          </a:r>
          <a:r>
            <a:rPr lang="ja-JP" altLang="en-US" sz="1400" b="0" i="0" baseline="0">
              <a:solidFill>
                <a:schemeClr val="dk1"/>
              </a:solidFill>
              <a:effectLst/>
              <a:latin typeface="+mn-lt"/>
              <a:ea typeface="+mn-ea"/>
              <a:cs typeface="+mn-cs"/>
            </a:rPr>
            <a:t>する</a:t>
          </a:r>
          <a:r>
            <a:rPr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endParaRPr lang="ja-JP" altLang="en-US" sz="13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人口の減少や全国平均を上回る高齢化率（</a:t>
          </a:r>
          <a:r>
            <a:rPr lang="en-US" altLang="ja-JP" sz="1300" b="0" i="0" baseline="0">
              <a:solidFill>
                <a:schemeClr val="dk1"/>
              </a:solidFill>
              <a:effectLst/>
              <a:latin typeface="+mn-lt"/>
              <a:ea typeface="+mn-ea"/>
              <a:cs typeface="+mn-cs"/>
            </a:rPr>
            <a:t>44.8</a:t>
          </a:r>
          <a:r>
            <a:rPr lang="ja-JP" altLang="ja-JP" sz="1300" b="0" i="0" baseline="0">
              <a:solidFill>
                <a:schemeClr val="dk1"/>
              </a:solidFill>
              <a:effectLst/>
              <a:latin typeface="+mn-lt"/>
              <a:ea typeface="+mn-ea"/>
              <a:cs typeface="+mn-cs"/>
            </a:rPr>
            <a:t>％）に加え、町内に中心となる産業もなく、大型の事業所も少ないなど、税収を含めた自主財源の占める割合が低いため財政基盤が弱く、類似団体平均を下回っている。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今後は、事務事業等の見直し、更には税収確保のため、徴収率向上対策に引き続き取り組み、財政の健全化を図っていく必要がある。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84667</xdr:rowOff>
    </xdr:to>
    <xdr:cxnSp macro="">
      <xdr:nvCxnSpPr>
        <xdr:cNvPr id="69" name="直線コネクタ 68"/>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167718</xdr:rowOff>
    </xdr:from>
    <xdr:ext cx="736600" cy="259045"/>
    <xdr:sp macro="" textlink="">
      <xdr:nvSpPr>
        <xdr:cNvPr id="74" name="テキスト ボックス 73"/>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84667</xdr:rowOff>
    </xdr:to>
    <xdr:cxnSp macro="">
      <xdr:nvCxnSpPr>
        <xdr:cNvPr id="75" name="直線コネクタ 74"/>
        <xdr:cNvCxnSpPr/>
      </xdr:nvCxnSpPr>
      <xdr:spPr>
        <a:xfrm>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73176</xdr:rowOff>
    </xdr:to>
    <xdr:cxnSp macro="">
      <xdr:nvCxnSpPr>
        <xdr:cNvPr id="78" name="直線コネクタ 77"/>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8" name="円/楕円 87"/>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9"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公債費においては近年、特例的な地方債を発行している影響で増加する傾向にあるが、今後は本町独自で作成している「公債費負担適正化計画」に基づき、残高の縮減等に努める。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また、使用料及び手数料など事務事業の見直しを進め、財源の確保に努めるとともに、民間委託や指定管理者制度の活用などにより、経常経費の削減を図る。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63</xdr:row>
      <xdr:rowOff>162560</xdr:rowOff>
    </xdr:to>
    <xdr:cxnSp macro="">
      <xdr:nvCxnSpPr>
        <xdr:cNvPr id="132" name="直線コネクタ 131"/>
        <xdr:cNvCxnSpPr/>
      </xdr:nvCxnSpPr>
      <xdr:spPr>
        <a:xfrm flipV="1">
          <a:off x="4114800" y="1086336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162560</xdr:rowOff>
    </xdr:to>
    <xdr:cxnSp macro="">
      <xdr:nvCxnSpPr>
        <xdr:cNvPr id="135" name="直線コネクタ 134"/>
        <xdr:cNvCxnSpPr/>
      </xdr:nvCxnSpPr>
      <xdr:spPr>
        <a:xfrm>
          <a:off x="3225800" y="1091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64</xdr:row>
      <xdr:rowOff>3175</xdr:rowOff>
    </xdr:to>
    <xdr:cxnSp macro="">
      <xdr:nvCxnSpPr>
        <xdr:cNvPr id="138" name="直線コネクタ 137"/>
        <xdr:cNvCxnSpPr/>
      </xdr:nvCxnSpPr>
      <xdr:spPr>
        <a:xfrm flipV="1">
          <a:off x="2336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3175</xdr:rowOff>
    </xdr:from>
    <xdr:to>
      <xdr:col>3</xdr:col>
      <xdr:colOff>279400</xdr:colOff>
      <xdr:row>64</xdr:row>
      <xdr:rowOff>19262</xdr:rowOff>
    </xdr:to>
    <xdr:cxnSp macro="">
      <xdr:nvCxnSpPr>
        <xdr:cNvPr id="141" name="直線コネクタ 140"/>
        <xdr:cNvCxnSpPr/>
      </xdr:nvCxnSpPr>
      <xdr:spPr>
        <a:xfrm flipV="1">
          <a:off x="1447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11219</xdr:rowOff>
    </xdr:from>
    <xdr:to>
      <xdr:col>7</xdr:col>
      <xdr:colOff>203200</xdr:colOff>
      <xdr:row>63</xdr:row>
      <xdr:rowOff>112819</xdr:rowOff>
    </xdr:to>
    <xdr:sp macro="" textlink="">
      <xdr:nvSpPr>
        <xdr:cNvPr id="151" name="円/楕円 150"/>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27746</xdr:rowOff>
    </xdr:from>
    <xdr:ext cx="762000" cy="259045"/>
    <xdr:sp macro="" textlink="">
      <xdr:nvSpPr>
        <xdr:cNvPr id="152" name="財政構造の弾力性該当値テキスト"/>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3" name="円/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52087</xdr:rowOff>
    </xdr:from>
    <xdr:ext cx="736600" cy="259045"/>
    <xdr:sp macro="" textlink="">
      <xdr:nvSpPr>
        <xdr:cNvPr id="154" name="テキスト ボックス 153"/>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5" name="円/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6" name="テキスト ボックス 155"/>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7" name="円/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8" name="テキスト ボックス 157"/>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139912</xdr:rowOff>
    </xdr:from>
    <xdr:to>
      <xdr:col>2</xdr:col>
      <xdr:colOff>127000</xdr:colOff>
      <xdr:row>64</xdr:row>
      <xdr:rowOff>70062</xdr:rowOff>
    </xdr:to>
    <xdr:sp macro="" textlink="">
      <xdr:nvSpPr>
        <xdr:cNvPr id="159" name="円/楕円 158"/>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54839</xdr:rowOff>
    </xdr:from>
    <xdr:ext cx="762000" cy="259045"/>
    <xdr:sp macro="" textlink="">
      <xdr:nvSpPr>
        <xdr:cNvPr id="160" name="テキスト ボックス 159"/>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[274,472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類似団体平均と比べ高くなっているのは、主に人件費が要因となっている。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その他は低い水準であるが、本町の人口規模や過疎・豪雪地帯で町の面積も広く点在しており、人口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人当たりで換算すると高い数値にならざるを得ない状況である。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116658</xdr:rowOff>
    </xdr:from>
    <xdr:to>
      <xdr:col>7</xdr:col>
      <xdr:colOff>152400</xdr:colOff>
      <xdr:row>83</xdr:row>
      <xdr:rowOff>122234</xdr:rowOff>
    </xdr:to>
    <xdr:cxnSp macro="">
      <xdr:nvCxnSpPr>
        <xdr:cNvPr id="194" name="直線コネクタ 193"/>
        <xdr:cNvCxnSpPr/>
      </xdr:nvCxnSpPr>
      <xdr:spPr>
        <a:xfrm>
          <a:off x="4114800" y="14347008"/>
          <a:ext cx="8382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74257</xdr:rowOff>
    </xdr:from>
    <xdr:to>
      <xdr:col>6</xdr:col>
      <xdr:colOff>0</xdr:colOff>
      <xdr:row>83</xdr:row>
      <xdr:rowOff>116658</xdr:rowOff>
    </xdr:to>
    <xdr:cxnSp macro="">
      <xdr:nvCxnSpPr>
        <xdr:cNvPr id="197" name="直線コネクタ 196"/>
        <xdr:cNvCxnSpPr/>
      </xdr:nvCxnSpPr>
      <xdr:spPr>
        <a:xfrm>
          <a:off x="3225800" y="14304607"/>
          <a:ext cx="8890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74257</xdr:rowOff>
    </xdr:from>
    <xdr:to>
      <xdr:col>4</xdr:col>
      <xdr:colOff>482600</xdr:colOff>
      <xdr:row>83</xdr:row>
      <xdr:rowOff>74493</xdr:rowOff>
    </xdr:to>
    <xdr:cxnSp macro="">
      <xdr:nvCxnSpPr>
        <xdr:cNvPr id="200" name="直線コネクタ 199"/>
        <xdr:cNvCxnSpPr/>
      </xdr:nvCxnSpPr>
      <xdr:spPr>
        <a:xfrm flipV="1">
          <a:off x="2336800" y="14304607"/>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74493</xdr:rowOff>
    </xdr:from>
    <xdr:to>
      <xdr:col>3</xdr:col>
      <xdr:colOff>279400</xdr:colOff>
      <xdr:row>83</xdr:row>
      <xdr:rowOff>98016</xdr:rowOff>
    </xdr:to>
    <xdr:cxnSp macro="">
      <xdr:nvCxnSpPr>
        <xdr:cNvPr id="203" name="直線コネクタ 202"/>
        <xdr:cNvCxnSpPr/>
      </xdr:nvCxnSpPr>
      <xdr:spPr>
        <a:xfrm flipV="1">
          <a:off x="1447800" y="14304843"/>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71434</xdr:rowOff>
    </xdr:from>
    <xdr:to>
      <xdr:col>7</xdr:col>
      <xdr:colOff>203200</xdr:colOff>
      <xdr:row>84</xdr:row>
      <xdr:rowOff>1584</xdr:rowOff>
    </xdr:to>
    <xdr:sp macro="" textlink="">
      <xdr:nvSpPr>
        <xdr:cNvPr id="213" name="円/楕円 212"/>
        <xdr:cNvSpPr/>
      </xdr:nvSpPr>
      <xdr:spPr>
        <a:xfrm>
          <a:off x="4902200" y="143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43511</xdr:rowOff>
    </xdr:from>
    <xdr:ext cx="762000" cy="259045"/>
    <xdr:sp macro="" textlink="">
      <xdr:nvSpPr>
        <xdr:cNvPr id="214" name="人件費・物件費等の状況該当値テキスト"/>
        <xdr:cNvSpPr txBox="1"/>
      </xdr:nvSpPr>
      <xdr:spPr>
        <a:xfrm>
          <a:off x="5041900" y="1427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274,472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65858</xdr:rowOff>
    </xdr:from>
    <xdr:to>
      <xdr:col>6</xdr:col>
      <xdr:colOff>50800</xdr:colOff>
      <xdr:row>83</xdr:row>
      <xdr:rowOff>167458</xdr:rowOff>
    </xdr:to>
    <xdr:sp macro="" textlink="">
      <xdr:nvSpPr>
        <xdr:cNvPr id="215" name="円/楕円 214"/>
        <xdr:cNvSpPr/>
      </xdr:nvSpPr>
      <xdr:spPr>
        <a:xfrm>
          <a:off x="4064000" y="142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152235</xdr:rowOff>
    </xdr:from>
    <xdr:ext cx="736600" cy="259045"/>
    <xdr:sp macro="" textlink="">
      <xdr:nvSpPr>
        <xdr:cNvPr id="216" name="テキスト ボックス 215"/>
        <xdr:cNvSpPr txBox="1"/>
      </xdr:nvSpPr>
      <xdr:spPr>
        <a:xfrm>
          <a:off x="3733800" y="1438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23457</xdr:rowOff>
    </xdr:from>
    <xdr:to>
      <xdr:col>4</xdr:col>
      <xdr:colOff>533400</xdr:colOff>
      <xdr:row>83</xdr:row>
      <xdr:rowOff>125057</xdr:rowOff>
    </xdr:to>
    <xdr:sp macro="" textlink="">
      <xdr:nvSpPr>
        <xdr:cNvPr id="217" name="円/楕円 216"/>
        <xdr:cNvSpPr/>
      </xdr:nvSpPr>
      <xdr:spPr>
        <a:xfrm>
          <a:off x="3175000" y="142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109834</xdr:rowOff>
    </xdr:from>
    <xdr:ext cx="762000" cy="259045"/>
    <xdr:sp macro="" textlink="">
      <xdr:nvSpPr>
        <xdr:cNvPr id="218" name="テキスト ボックス 217"/>
        <xdr:cNvSpPr txBox="1"/>
      </xdr:nvSpPr>
      <xdr:spPr>
        <a:xfrm>
          <a:off x="2844800" y="1434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250,613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23693</xdr:rowOff>
    </xdr:from>
    <xdr:to>
      <xdr:col>3</xdr:col>
      <xdr:colOff>330200</xdr:colOff>
      <xdr:row>83</xdr:row>
      <xdr:rowOff>125293</xdr:rowOff>
    </xdr:to>
    <xdr:sp macro="" textlink="">
      <xdr:nvSpPr>
        <xdr:cNvPr id="219" name="円/楕円 218"/>
        <xdr:cNvSpPr/>
      </xdr:nvSpPr>
      <xdr:spPr>
        <a:xfrm>
          <a:off x="2286000" y="142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110070</xdr:rowOff>
    </xdr:from>
    <xdr:ext cx="762000" cy="259045"/>
    <xdr:sp macro="" textlink="">
      <xdr:nvSpPr>
        <xdr:cNvPr id="220" name="テキスト ボックス 219"/>
        <xdr:cNvSpPr txBox="1"/>
      </xdr:nvSpPr>
      <xdr:spPr>
        <a:xfrm>
          <a:off x="1955800" y="1434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250,730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47216</xdr:rowOff>
    </xdr:from>
    <xdr:to>
      <xdr:col>2</xdr:col>
      <xdr:colOff>127000</xdr:colOff>
      <xdr:row>83</xdr:row>
      <xdr:rowOff>148816</xdr:rowOff>
    </xdr:to>
    <xdr:sp macro="" textlink="">
      <xdr:nvSpPr>
        <xdr:cNvPr id="221" name="円/楕円 220"/>
        <xdr:cNvSpPr/>
      </xdr:nvSpPr>
      <xdr:spPr>
        <a:xfrm>
          <a:off x="1397000" y="142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133593</xdr:rowOff>
    </xdr:from>
    <xdr:ext cx="762000" cy="259045"/>
    <xdr:sp macro="" textlink="">
      <xdr:nvSpPr>
        <xdr:cNvPr id="222" name="テキスト ボックス 221"/>
        <xdr:cNvSpPr txBox="1"/>
      </xdr:nvSpPr>
      <xdr:spPr>
        <a:xfrm>
          <a:off x="1066800" y="1436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262,428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類似団体平均よりも高い傾向にあるが、本町は給料表や手当等については県</a:t>
          </a:r>
          <a:r>
            <a:rPr kumimoji="1" lang="ja-JP" altLang="en-US" sz="1300" b="0" i="0" baseline="0">
              <a:solidFill>
                <a:schemeClr val="dk1"/>
              </a:solidFill>
              <a:effectLst/>
              <a:latin typeface="+mn-lt"/>
              <a:ea typeface="+mn-ea"/>
              <a:cs typeface="+mn-cs"/>
            </a:rPr>
            <a:t>に</a:t>
          </a:r>
          <a:r>
            <a:rPr kumimoji="1" lang="ja-JP" altLang="ja-JP" sz="1300" b="0" i="0" baseline="0">
              <a:solidFill>
                <a:schemeClr val="dk1"/>
              </a:solidFill>
              <a:effectLst/>
              <a:latin typeface="+mn-lt"/>
              <a:ea typeface="+mn-ea"/>
              <a:cs typeface="+mn-cs"/>
            </a:rPr>
            <a:t>準拠している。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本町独自で設定している特別昇給の見直し等</a:t>
          </a:r>
          <a:r>
            <a:rPr kumimoji="1" lang="ja-JP" altLang="ja-JP" sz="1300" b="0" i="0" baseline="0">
              <a:solidFill>
                <a:schemeClr val="dk1"/>
              </a:solidFill>
              <a:effectLst/>
              <a:latin typeface="+mn-lt"/>
              <a:ea typeface="+mn-ea"/>
              <a:cs typeface="+mn-cs"/>
            </a:rPr>
            <a:t>、今後は給与の適正化等について更なる検討が必要である。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93557</xdr:rowOff>
    </xdr:to>
    <xdr:cxnSp macro="">
      <xdr:nvCxnSpPr>
        <xdr:cNvPr id="256" name="直線コネクタ 255"/>
        <xdr:cNvCxnSpPr/>
      </xdr:nvCxnSpPr>
      <xdr:spPr>
        <a:xfrm flipV="1">
          <a:off x="16179800" y="148141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85513</xdr:rowOff>
    </xdr:from>
    <xdr:to>
      <xdr:col>23</xdr:col>
      <xdr:colOff>406400</xdr:colOff>
      <xdr:row>86</xdr:row>
      <xdr:rowOff>93557</xdr:rowOff>
    </xdr:to>
    <xdr:cxnSp macro="">
      <xdr:nvCxnSpPr>
        <xdr:cNvPr id="259" name="直線コネクタ 258"/>
        <xdr:cNvCxnSpPr/>
      </xdr:nvCxnSpPr>
      <xdr:spPr>
        <a:xfrm>
          <a:off x="15290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1" name="テキスト ボックス 260"/>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90</xdr:row>
      <xdr:rowOff>51223</xdr:rowOff>
    </xdr:to>
    <xdr:cxnSp macro="">
      <xdr:nvCxnSpPr>
        <xdr:cNvPr id="262" name="直線コネクタ 261"/>
        <xdr:cNvCxnSpPr/>
      </xdr:nvCxnSpPr>
      <xdr:spPr>
        <a:xfrm flipV="1">
          <a:off x="14401800" y="1483021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19050</xdr:rowOff>
    </xdr:from>
    <xdr:to>
      <xdr:col>21</xdr:col>
      <xdr:colOff>0</xdr:colOff>
      <xdr:row>90</xdr:row>
      <xdr:rowOff>51223</xdr:rowOff>
    </xdr:to>
    <xdr:cxnSp macro="">
      <xdr:nvCxnSpPr>
        <xdr:cNvPr id="265" name="直線コネクタ 264"/>
        <xdr:cNvCxnSpPr/>
      </xdr:nvCxnSpPr>
      <xdr:spPr>
        <a:xfrm>
          <a:off x="13512800" y="154495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5" name="円/楕円 274"/>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162154</xdr:rowOff>
    </xdr:from>
    <xdr:ext cx="762000" cy="259045"/>
    <xdr:sp macro="" textlink="">
      <xdr:nvSpPr>
        <xdr:cNvPr id="276"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7" name="円/楕円 276"/>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8" name="テキスト ボックス 277"/>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79" name="円/楕円 278"/>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121090</xdr:rowOff>
    </xdr:from>
    <xdr:ext cx="762000" cy="259045"/>
    <xdr:sp macro="" textlink="">
      <xdr:nvSpPr>
        <xdr:cNvPr id="280" name="テキスト ボックス 279"/>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423</xdr:rowOff>
    </xdr:from>
    <xdr:to>
      <xdr:col>21</xdr:col>
      <xdr:colOff>50800</xdr:colOff>
      <xdr:row>90</xdr:row>
      <xdr:rowOff>102023</xdr:rowOff>
    </xdr:to>
    <xdr:sp macro="" textlink="">
      <xdr:nvSpPr>
        <xdr:cNvPr id="281" name="円/楕円 280"/>
        <xdr:cNvSpPr/>
      </xdr:nvSpPr>
      <xdr:spPr>
        <a:xfrm>
          <a:off x="14351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82" name="テキスト ボックス 281"/>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4" name="テキスト ボックス 283"/>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全国及び県</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平均と比べると高い傾向にある。要因としては、これまで本町では、地域医療や高齢者福祉、町民の健康づくりを推進する事業、ＣＡＴＶ運営事業、デマンドバス運行事業など、町独自の事業を多く実施していることがあげられる。</a:t>
          </a:r>
          <a:endParaRPr lang="ja-JP" altLang="ja-JP" sz="1300">
            <a:effectLst/>
          </a:endParaRPr>
        </a:p>
        <a:p>
          <a:r>
            <a:rPr kumimoji="1" lang="ja-JP" altLang="ja-JP" sz="1300">
              <a:solidFill>
                <a:schemeClr val="dk1"/>
              </a:solidFill>
              <a:effectLst/>
              <a:latin typeface="+mn-lt"/>
              <a:ea typeface="+mn-ea"/>
              <a:cs typeface="+mn-cs"/>
            </a:rPr>
            <a:t>特に保健師の数が多いのが特徴的であるが、今後は民間委託などの可能性を模索しながら、人件費の抑制に努める。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1016</xdr:rowOff>
    </xdr:from>
    <xdr:to>
      <xdr:col>24</xdr:col>
      <xdr:colOff>558800</xdr:colOff>
      <xdr:row>62</xdr:row>
      <xdr:rowOff>84667</xdr:rowOff>
    </xdr:to>
    <xdr:cxnSp macro="">
      <xdr:nvCxnSpPr>
        <xdr:cNvPr id="319" name="直線コネクタ 318"/>
        <xdr:cNvCxnSpPr/>
      </xdr:nvCxnSpPr>
      <xdr:spPr>
        <a:xfrm>
          <a:off x="16179800" y="10630916"/>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1016</xdr:rowOff>
    </xdr:from>
    <xdr:to>
      <xdr:col>23</xdr:col>
      <xdr:colOff>406400</xdr:colOff>
      <xdr:row>62</xdr:row>
      <xdr:rowOff>6646</xdr:rowOff>
    </xdr:to>
    <xdr:cxnSp macro="">
      <xdr:nvCxnSpPr>
        <xdr:cNvPr id="322" name="直線コネクタ 321"/>
        <xdr:cNvCxnSpPr/>
      </xdr:nvCxnSpPr>
      <xdr:spPr>
        <a:xfrm flipV="1">
          <a:off x="15290800" y="106309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24" name="テキスト ボックス 323"/>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62</xdr:row>
      <xdr:rowOff>6646</xdr:rowOff>
    </xdr:to>
    <xdr:cxnSp macro="">
      <xdr:nvCxnSpPr>
        <xdr:cNvPr id="325" name="直線コネクタ 324"/>
        <xdr:cNvCxnSpPr/>
      </xdr:nvCxnSpPr>
      <xdr:spPr>
        <a:xfrm>
          <a:off x="14401800" y="1060196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157835</xdr:rowOff>
    </xdr:from>
    <xdr:ext cx="762000" cy="259045"/>
    <xdr:sp macro="" textlink="">
      <xdr:nvSpPr>
        <xdr:cNvPr id="327" name="テキスト ボックス 326"/>
        <xdr:cNvSpPr txBox="1"/>
      </xdr:nvSpPr>
      <xdr:spPr>
        <a:xfrm>
          <a:off x="14909800" y="102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143510</xdr:rowOff>
    </xdr:from>
    <xdr:to>
      <xdr:col>21</xdr:col>
      <xdr:colOff>0</xdr:colOff>
      <xdr:row>61</xdr:row>
      <xdr:rowOff>153967</xdr:rowOff>
    </xdr:to>
    <xdr:cxnSp macro="">
      <xdr:nvCxnSpPr>
        <xdr:cNvPr id="328" name="直線コネクタ 327"/>
        <xdr:cNvCxnSpPr/>
      </xdr:nvCxnSpPr>
      <xdr:spPr>
        <a:xfrm flipV="1">
          <a:off x="13512800" y="10601960"/>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30" name="テキスト ボックス 329"/>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32" name="テキスト ボックス 331"/>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33867</xdr:rowOff>
    </xdr:from>
    <xdr:to>
      <xdr:col>24</xdr:col>
      <xdr:colOff>609600</xdr:colOff>
      <xdr:row>62</xdr:row>
      <xdr:rowOff>135467</xdr:rowOff>
    </xdr:to>
    <xdr:sp macro="" textlink="">
      <xdr:nvSpPr>
        <xdr:cNvPr id="338" name="円/楕円 337"/>
        <xdr:cNvSpPr/>
      </xdr:nvSpPr>
      <xdr:spPr>
        <a:xfrm>
          <a:off x="16967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5944</xdr:rowOff>
    </xdr:from>
    <xdr:ext cx="762000" cy="259045"/>
    <xdr:sp macro="" textlink="">
      <xdr:nvSpPr>
        <xdr:cNvPr id="339" name="定員管理の状況該当値テキスト"/>
        <xdr:cNvSpPr txBox="1"/>
      </xdr:nvSpPr>
      <xdr:spPr>
        <a:xfrm>
          <a:off x="17106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121666</xdr:rowOff>
    </xdr:from>
    <xdr:to>
      <xdr:col>23</xdr:col>
      <xdr:colOff>457200</xdr:colOff>
      <xdr:row>62</xdr:row>
      <xdr:rowOff>51816</xdr:rowOff>
    </xdr:to>
    <xdr:sp macro="" textlink="">
      <xdr:nvSpPr>
        <xdr:cNvPr id="340" name="円/楕円 339"/>
        <xdr:cNvSpPr/>
      </xdr:nvSpPr>
      <xdr:spPr>
        <a:xfrm>
          <a:off x="16129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36593</xdr:rowOff>
    </xdr:from>
    <xdr:ext cx="736600" cy="259045"/>
    <xdr:sp macro="" textlink="">
      <xdr:nvSpPr>
        <xdr:cNvPr id="341" name="テキスト ボックス 340"/>
        <xdr:cNvSpPr txBox="1"/>
      </xdr:nvSpPr>
      <xdr:spPr>
        <a:xfrm>
          <a:off x="15798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127296</xdr:rowOff>
    </xdr:from>
    <xdr:to>
      <xdr:col>22</xdr:col>
      <xdr:colOff>254000</xdr:colOff>
      <xdr:row>62</xdr:row>
      <xdr:rowOff>57446</xdr:rowOff>
    </xdr:to>
    <xdr:sp macro="" textlink="">
      <xdr:nvSpPr>
        <xdr:cNvPr id="342" name="円/楕円 341"/>
        <xdr:cNvSpPr/>
      </xdr:nvSpPr>
      <xdr:spPr>
        <a:xfrm>
          <a:off x="15240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42223</xdr:rowOff>
    </xdr:from>
    <xdr:ext cx="762000" cy="259045"/>
    <xdr:sp macro="" textlink="">
      <xdr:nvSpPr>
        <xdr:cNvPr id="343" name="テキスト ボックス 342"/>
        <xdr:cNvSpPr txBox="1"/>
      </xdr:nvSpPr>
      <xdr:spPr>
        <a:xfrm>
          <a:off x="14909800" y="1067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92710</xdr:rowOff>
    </xdr:from>
    <xdr:to>
      <xdr:col>21</xdr:col>
      <xdr:colOff>50800</xdr:colOff>
      <xdr:row>62</xdr:row>
      <xdr:rowOff>22860</xdr:rowOff>
    </xdr:to>
    <xdr:sp macro="" textlink="">
      <xdr:nvSpPr>
        <xdr:cNvPr id="344" name="円/楕円 343"/>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45" name="テキスト ボックス 344"/>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103167</xdr:rowOff>
    </xdr:from>
    <xdr:to>
      <xdr:col>19</xdr:col>
      <xdr:colOff>533400</xdr:colOff>
      <xdr:row>62</xdr:row>
      <xdr:rowOff>33317</xdr:rowOff>
    </xdr:to>
    <xdr:sp macro="" textlink="">
      <xdr:nvSpPr>
        <xdr:cNvPr id="346" name="円/楕円 345"/>
        <xdr:cNvSpPr/>
      </xdr:nvSpPr>
      <xdr:spPr>
        <a:xfrm>
          <a:off x="13462000" y="105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18094</xdr:rowOff>
    </xdr:from>
    <xdr:ext cx="762000" cy="259045"/>
    <xdr:sp macro="" textlink="">
      <xdr:nvSpPr>
        <xdr:cNvPr id="347" name="テキスト ボックス 346"/>
        <xdr:cNvSpPr txBox="1"/>
      </xdr:nvSpPr>
      <xdr:spPr>
        <a:xfrm>
          <a:off x="13131800" y="1064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本町独自で作成している「公債費負担適正化計画」に基づき、交付税算入の高い地方債を優先的に借入れするなど、計画的な管理運営に努めているため、比率は年々減少しているが、全国平均や類似団体よりも大きく上回っていることから、今後は地方債依存型の事業実施を見直すなど、地方債発行の抑制を図り、比率の減少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43</xdr:row>
      <xdr:rowOff>85598</xdr:rowOff>
    </xdr:to>
    <xdr:cxnSp macro="">
      <xdr:nvCxnSpPr>
        <xdr:cNvPr id="379" name="直線コネクタ 378"/>
        <xdr:cNvCxnSpPr/>
      </xdr:nvCxnSpPr>
      <xdr:spPr>
        <a:xfrm flipV="1">
          <a:off x="16179800" y="73614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85598</xdr:rowOff>
    </xdr:from>
    <xdr:to>
      <xdr:col>23</xdr:col>
      <xdr:colOff>406400</xdr:colOff>
      <xdr:row>44</xdr:row>
      <xdr:rowOff>39624</xdr:rowOff>
    </xdr:to>
    <xdr:cxnSp macro="">
      <xdr:nvCxnSpPr>
        <xdr:cNvPr id="382" name="直線コネクタ 381"/>
        <xdr:cNvCxnSpPr/>
      </xdr:nvCxnSpPr>
      <xdr:spPr>
        <a:xfrm flipV="1">
          <a:off x="15290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39624</xdr:rowOff>
    </xdr:from>
    <xdr:to>
      <xdr:col>22</xdr:col>
      <xdr:colOff>203200</xdr:colOff>
      <xdr:row>44</xdr:row>
      <xdr:rowOff>107188</xdr:rowOff>
    </xdr:to>
    <xdr:cxnSp macro="">
      <xdr:nvCxnSpPr>
        <xdr:cNvPr id="385" name="直線コネクタ 384"/>
        <xdr:cNvCxnSpPr/>
      </xdr:nvCxnSpPr>
      <xdr:spPr>
        <a:xfrm flipV="1">
          <a:off x="14401800" y="75834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107188</xdr:rowOff>
    </xdr:from>
    <xdr:to>
      <xdr:col>21</xdr:col>
      <xdr:colOff>0</xdr:colOff>
      <xdr:row>45</xdr:row>
      <xdr:rowOff>22606</xdr:rowOff>
    </xdr:to>
    <xdr:cxnSp macro="">
      <xdr:nvCxnSpPr>
        <xdr:cNvPr id="388" name="直線コネクタ 387"/>
        <xdr:cNvCxnSpPr/>
      </xdr:nvCxnSpPr>
      <xdr:spPr>
        <a:xfrm flipV="1">
          <a:off x="13512800" y="76509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398" name="円/楕円 397"/>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399"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400" name="円/楕円 399"/>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401" name="テキスト ボックス 400"/>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160274</xdr:rowOff>
    </xdr:from>
    <xdr:to>
      <xdr:col>22</xdr:col>
      <xdr:colOff>254000</xdr:colOff>
      <xdr:row>44</xdr:row>
      <xdr:rowOff>90424</xdr:rowOff>
    </xdr:to>
    <xdr:sp macro="" textlink="">
      <xdr:nvSpPr>
        <xdr:cNvPr id="402" name="円/楕円 401"/>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75201</xdr:rowOff>
    </xdr:from>
    <xdr:ext cx="762000" cy="259045"/>
    <xdr:sp macro="" textlink="">
      <xdr:nvSpPr>
        <xdr:cNvPr id="403" name="テキスト ボックス 402"/>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56388</xdr:rowOff>
    </xdr:from>
    <xdr:to>
      <xdr:col>21</xdr:col>
      <xdr:colOff>50800</xdr:colOff>
      <xdr:row>44</xdr:row>
      <xdr:rowOff>157988</xdr:rowOff>
    </xdr:to>
    <xdr:sp macro="" textlink="">
      <xdr:nvSpPr>
        <xdr:cNvPr id="404" name="円/楕円 403"/>
        <xdr:cNvSpPr/>
      </xdr:nvSpPr>
      <xdr:spPr>
        <a:xfrm>
          <a:off x="14351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142765</xdr:rowOff>
    </xdr:from>
    <xdr:ext cx="762000" cy="259045"/>
    <xdr:sp macro="" textlink="">
      <xdr:nvSpPr>
        <xdr:cNvPr id="405" name="テキスト ボックス 404"/>
        <xdr:cNvSpPr txBox="1"/>
      </xdr:nvSpPr>
      <xdr:spPr>
        <a:xfrm>
          <a:off x="14020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143256</xdr:rowOff>
    </xdr:from>
    <xdr:to>
      <xdr:col>19</xdr:col>
      <xdr:colOff>533400</xdr:colOff>
      <xdr:row>45</xdr:row>
      <xdr:rowOff>73406</xdr:rowOff>
    </xdr:to>
    <xdr:sp macro="" textlink="">
      <xdr:nvSpPr>
        <xdr:cNvPr id="406" name="円/楕円 405"/>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58183</xdr:rowOff>
    </xdr:from>
    <xdr:ext cx="762000" cy="259045"/>
    <xdr:sp macro="" textlink="">
      <xdr:nvSpPr>
        <xdr:cNvPr id="407" name="テキスト ボックス 406"/>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定年退職者の増</a:t>
          </a:r>
          <a:r>
            <a:rPr kumimoji="1" lang="ja-JP" altLang="en-US" sz="1300" b="0" i="0" baseline="0">
              <a:solidFill>
                <a:schemeClr val="dk1"/>
              </a:solidFill>
              <a:effectLst/>
              <a:latin typeface="+mn-lt"/>
              <a:ea typeface="+mn-ea"/>
              <a:cs typeface="+mn-cs"/>
            </a:rPr>
            <a:t>加</a:t>
          </a:r>
          <a:r>
            <a:rPr kumimoji="1" lang="ja-JP" altLang="ja-JP" sz="1300" b="0" i="0" baseline="0">
              <a:solidFill>
                <a:schemeClr val="dk1"/>
              </a:solidFill>
              <a:effectLst/>
              <a:latin typeface="+mn-lt"/>
              <a:ea typeface="+mn-ea"/>
              <a:cs typeface="+mn-cs"/>
            </a:rPr>
            <a:t>により退職手当負担見込額や公営企業債等繰入見込額などが減少したため、全体として比率は減少した。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しかし、比率においては全国平均よりも大きく上回っており、今後は小学校の新校舎建築事業</a:t>
          </a:r>
          <a:r>
            <a:rPr kumimoji="1" lang="ja-JP" altLang="en-US" sz="1300" b="0" i="0" baseline="0">
              <a:solidFill>
                <a:schemeClr val="dk1"/>
              </a:solidFill>
              <a:effectLst/>
              <a:latin typeface="+mn-lt"/>
              <a:ea typeface="+mn-ea"/>
              <a:cs typeface="+mn-cs"/>
            </a:rPr>
            <a:t>や認定こども園整備</a:t>
          </a:r>
          <a:r>
            <a:rPr kumimoji="1" lang="ja-JP" altLang="ja-JP" sz="1300" b="0" i="0" baseline="0">
              <a:solidFill>
                <a:schemeClr val="dk1"/>
              </a:solidFill>
              <a:effectLst/>
              <a:latin typeface="+mn-lt"/>
              <a:ea typeface="+mn-ea"/>
              <a:cs typeface="+mn-cs"/>
            </a:rPr>
            <a:t>に関する借入金の返済が始まるなど地方債残高が増加し、比率の上昇が考えられるため、更なる事業実施の適正化を図り、財政の健全化に努める。</a:t>
          </a:r>
          <a:endParaRPr lang="ja-JP" altLang="ja-JP" sz="13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11075</xdr:rowOff>
    </xdr:from>
    <xdr:to>
      <xdr:col>24</xdr:col>
      <xdr:colOff>558800</xdr:colOff>
      <xdr:row>19</xdr:row>
      <xdr:rowOff>33274</xdr:rowOff>
    </xdr:to>
    <xdr:cxnSp macro="">
      <xdr:nvCxnSpPr>
        <xdr:cNvPr id="439" name="直線コネクタ 438"/>
        <xdr:cNvCxnSpPr/>
      </xdr:nvCxnSpPr>
      <xdr:spPr>
        <a:xfrm flipV="1">
          <a:off x="16179800" y="3268625"/>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33274</xdr:rowOff>
    </xdr:from>
    <xdr:to>
      <xdr:col>23</xdr:col>
      <xdr:colOff>406400</xdr:colOff>
      <xdr:row>19</xdr:row>
      <xdr:rowOff>68986</xdr:rowOff>
    </xdr:to>
    <xdr:cxnSp macro="">
      <xdr:nvCxnSpPr>
        <xdr:cNvPr id="442" name="直線コネクタ 441"/>
        <xdr:cNvCxnSpPr/>
      </xdr:nvCxnSpPr>
      <xdr:spPr>
        <a:xfrm flipV="1">
          <a:off x="15290800" y="3290824"/>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68986</xdr:rowOff>
    </xdr:from>
    <xdr:to>
      <xdr:col>22</xdr:col>
      <xdr:colOff>203200</xdr:colOff>
      <xdr:row>20</xdr:row>
      <xdr:rowOff>48108</xdr:rowOff>
    </xdr:to>
    <xdr:cxnSp macro="">
      <xdr:nvCxnSpPr>
        <xdr:cNvPr id="445" name="直線コネクタ 444"/>
        <xdr:cNvCxnSpPr/>
      </xdr:nvCxnSpPr>
      <xdr:spPr>
        <a:xfrm flipV="1">
          <a:off x="14401800" y="3326536"/>
          <a:ext cx="889000" cy="15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48108</xdr:rowOff>
    </xdr:from>
    <xdr:to>
      <xdr:col>21</xdr:col>
      <xdr:colOff>0</xdr:colOff>
      <xdr:row>20</xdr:row>
      <xdr:rowOff>162001</xdr:rowOff>
    </xdr:to>
    <xdr:cxnSp macro="">
      <xdr:nvCxnSpPr>
        <xdr:cNvPr id="448" name="直線コネクタ 447"/>
        <xdr:cNvCxnSpPr/>
      </xdr:nvCxnSpPr>
      <xdr:spPr>
        <a:xfrm flipV="1">
          <a:off x="13512800" y="3477108"/>
          <a:ext cx="8890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131724</xdr:rowOff>
    </xdr:from>
    <xdr:to>
      <xdr:col>24</xdr:col>
      <xdr:colOff>609600</xdr:colOff>
      <xdr:row>19</xdr:row>
      <xdr:rowOff>61875</xdr:rowOff>
    </xdr:to>
    <xdr:sp macro="" textlink="">
      <xdr:nvSpPr>
        <xdr:cNvPr id="458" name="円/楕円 457"/>
        <xdr:cNvSpPr/>
      </xdr:nvSpPr>
      <xdr:spPr>
        <a:xfrm>
          <a:off x="16967200" y="3217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103802</xdr:rowOff>
    </xdr:from>
    <xdr:ext cx="762000" cy="259045"/>
    <xdr:sp macro="" textlink="">
      <xdr:nvSpPr>
        <xdr:cNvPr id="459" name="将来負担の状況該当値テキスト"/>
        <xdr:cNvSpPr txBox="1"/>
      </xdr:nvSpPr>
      <xdr:spPr>
        <a:xfrm>
          <a:off x="17106900" y="318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153924</xdr:rowOff>
    </xdr:from>
    <xdr:to>
      <xdr:col>23</xdr:col>
      <xdr:colOff>457200</xdr:colOff>
      <xdr:row>19</xdr:row>
      <xdr:rowOff>84074</xdr:rowOff>
    </xdr:to>
    <xdr:sp macro="" textlink="">
      <xdr:nvSpPr>
        <xdr:cNvPr id="460" name="円/楕円 459"/>
        <xdr:cNvSpPr/>
      </xdr:nvSpPr>
      <xdr:spPr>
        <a:xfrm>
          <a:off x="16129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68851</xdr:rowOff>
    </xdr:from>
    <xdr:ext cx="736600" cy="259045"/>
    <xdr:sp macro="" textlink="">
      <xdr:nvSpPr>
        <xdr:cNvPr id="461" name="テキスト ボックス 460"/>
        <xdr:cNvSpPr txBox="1"/>
      </xdr:nvSpPr>
      <xdr:spPr>
        <a:xfrm>
          <a:off x="15798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18186</xdr:rowOff>
    </xdr:from>
    <xdr:to>
      <xdr:col>22</xdr:col>
      <xdr:colOff>254000</xdr:colOff>
      <xdr:row>19</xdr:row>
      <xdr:rowOff>119786</xdr:rowOff>
    </xdr:to>
    <xdr:sp macro="" textlink="">
      <xdr:nvSpPr>
        <xdr:cNvPr id="462" name="円/楕円 461"/>
        <xdr:cNvSpPr/>
      </xdr:nvSpPr>
      <xdr:spPr>
        <a:xfrm>
          <a:off x="15240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104563</xdr:rowOff>
    </xdr:from>
    <xdr:ext cx="762000" cy="259045"/>
    <xdr:sp macro="" textlink="">
      <xdr:nvSpPr>
        <xdr:cNvPr id="463" name="テキスト ボックス 462"/>
        <xdr:cNvSpPr txBox="1"/>
      </xdr:nvSpPr>
      <xdr:spPr>
        <a:xfrm>
          <a:off x="14909800" y="33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168758</xdr:rowOff>
    </xdr:from>
    <xdr:to>
      <xdr:col>21</xdr:col>
      <xdr:colOff>50800</xdr:colOff>
      <xdr:row>20</xdr:row>
      <xdr:rowOff>98908</xdr:rowOff>
    </xdr:to>
    <xdr:sp macro="" textlink="">
      <xdr:nvSpPr>
        <xdr:cNvPr id="464" name="円/楕円 463"/>
        <xdr:cNvSpPr/>
      </xdr:nvSpPr>
      <xdr:spPr>
        <a:xfrm>
          <a:off x="14351000" y="34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83685</xdr:rowOff>
    </xdr:from>
    <xdr:ext cx="762000" cy="259045"/>
    <xdr:sp macro="" textlink="">
      <xdr:nvSpPr>
        <xdr:cNvPr id="465" name="テキスト ボックス 464"/>
        <xdr:cNvSpPr txBox="1"/>
      </xdr:nvSpPr>
      <xdr:spPr>
        <a:xfrm>
          <a:off x="14020800" y="35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111201</xdr:rowOff>
    </xdr:from>
    <xdr:to>
      <xdr:col>19</xdr:col>
      <xdr:colOff>533400</xdr:colOff>
      <xdr:row>21</xdr:row>
      <xdr:rowOff>41351</xdr:rowOff>
    </xdr:to>
    <xdr:sp macro="" textlink="">
      <xdr:nvSpPr>
        <xdr:cNvPr id="466" name="円/楕円 465"/>
        <xdr:cNvSpPr/>
      </xdr:nvSpPr>
      <xdr:spPr>
        <a:xfrm>
          <a:off x="13462000" y="35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26128</xdr:rowOff>
    </xdr:from>
    <xdr:ext cx="762000" cy="259045"/>
    <xdr:sp macro="" textlink="">
      <xdr:nvSpPr>
        <xdr:cNvPr id="467" name="テキスト ボックス 466"/>
        <xdr:cNvSpPr txBox="1"/>
      </xdr:nvSpPr>
      <xdr:spPr>
        <a:xfrm>
          <a:off x="13131800" y="362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県平均と比べるとやや高い傾向にあり、国民健康保険や介護保険、上・下水道事業会計などの人件費に準ずる繰出金等を含めると、職員数や人件費は更に高くなるため、今後は民間委託などの可能性を模索しながら、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37</xdr:row>
      <xdr:rowOff>24130</xdr:rowOff>
    </xdr:to>
    <xdr:cxnSp macro="">
      <xdr:nvCxnSpPr>
        <xdr:cNvPr id="66" name="直線コネクタ 65"/>
        <xdr:cNvCxnSpPr/>
      </xdr:nvCxnSpPr>
      <xdr:spPr>
        <a:xfrm flipV="1">
          <a:off x="3987800" y="62382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24130</xdr:rowOff>
    </xdr:to>
    <xdr:cxnSp macro="">
      <xdr:nvCxnSpPr>
        <xdr:cNvPr id="69" name="直線コネクタ 68"/>
        <xdr:cNvCxnSpPr/>
      </xdr:nvCxnSpPr>
      <xdr:spPr>
        <a:xfrm>
          <a:off x="3098800" y="626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1270</xdr:rowOff>
    </xdr:to>
    <xdr:cxnSp macro="">
      <xdr:nvCxnSpPr>
        <xdr:cNvPr id="72" name="直線コネクタ 71"/>
        <xdr:cNvCxnSpPr/>
      </xdr:nvCxnSpPr>
      <xdr:spPr>
        <a:xfrm flipV="1">
          <a:off x="2209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115570</xdr:rowOff>
    </xdr:to>
    <xdr:cxnSp macro="">
      <xdr:nvCxnSpPr>
        <xdr:cNvPr id="75" name="直線コネクタ 74"/>
        <xdr:cNvCxnSpPr/>
      </xdr:nvCxnSpPr>
      <xdr:spPr>
        <a:xfrm flipV="1">
          <a:off x="1320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類似団体平均及び全国平均、県平均と比べ、すべて下回っている。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これまで、指定管理者制度の導入により民間委託化を推進するなど、競争によるコスト削減効果が見込まれていると考えられるが、今後も更なる経費削減に努める。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58420</xdr:rowOff>
    </xdr:to>
    <xdr:cxnSp macro="">
      <xdr:nvCxnSpPr>
        <xdr:cNvPr id="127" name="直線コネクタ 126"/>
        <xdr:cNvCxnSpPr/>
      </xdr:nvCxnSpPr>
      <xdr:spPr>
        <a:xfrm flipV="1">
          <a:off x="15671800" y="279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58420</xdr:rowOff>
    </xdr:to>
    <xdr:cxnSp macro="">
      <xdr:nvCxnSpPr>
        <xdr:cNvPr id="130" name="直線コネクタ 129"/>
        <xdr:cNvCxnSpPr/>
      </xdr:nvCxnSpPr>
      <xdr:spPr>
        <a:xfrm>
          <a:off x="14782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50800</xdr:rowOff>
    </xdr:to>
    <xdr:cxnSp macro="">
      <xdr:nvCxnSpPr>
        <xdr:cNvPr id="133" name="直線コネクタ 132"/>
        <xdr:cNvCxnSpPr/>
      </xdr:nvCxnSpPr>
      <xdr:spPr>
        <a:xfrm>
          <a:off x="13893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35560</xdr:rowOff>
    </xdr:to>
    <xdr:cxnSp macro="">
      <xdr:nvCxnSpPr>
        <xdr:cNvPr id="136" name="直線コネクタ 135"/>
        <xdr:cNvCxnSpPr/>
      </xdr:nvCxnSpPr>
      <xdr:spPr>
        <a:xfrm flipV="1">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2" name="円/楕円 151"/>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3" name="テキスト ボックス 152"/>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4" name="円/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5" name="テキスト ボックス 154"/>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扶助費にかかる経常収支比率</a:t>
          </a:r>
          <a:r>
            <a:rPr kumimoji="1" lang="ja-JP" altLang="en-US" sz="1300" b="0" i="0" baseline="0">
              <a:solidFill>
                <a:schemeClr val="dk1"/>
              </a:solidFill>
              <a:effectLst/>
              <a:latin typeface="+mn-lt"/>
              <a:ea typeface="+mn-ea"/>
              <a:cs typeface="+mn-cs"/>
            </a:rPr>
            <a:t>は全国及び県、</a:t>
          </a:r>
          <a:r>
            <a:rPr kumimoji="1" lang="ja-JP" altLang="ja-JP" sz="1300" b="0" i="0" baseline="0">
              <a:solidFill>
                <a:schemeClr val="dk1"/>
              </a:solidFill>
              <a:effectLst/>
              <a:latin typeface="+mn-lt"/>
              <a:ea typeface="+mn-ea"/>
              <a:cs typeface="+mn-cs"/>
            </a:rPr>
            <a:t>類似団体平均を</a:t>
          </a:r>
          <a:r>
            <a:rPr kumimoji="1" lang="ja-JP" altLang="en-US" sz="1300" b="0" i="0" baseline="0">
              <a:solidFill>
                <a:schemeClr val="dk1"/>
              </a:solidFill>
              <a:effectLst/>
              <a:latin typeface="+mn-lt"/>
              <a:ea typeface="+mn-ea"/>
              <a:cs typeface="+mn-cs"/>
            </a:rPr>
            <a:t>下</a:t>
          </a:r>
          <a:r>
            <a:rPr kumimoji="1" lang="ja-JP" altLang="ja-JP" sz="1300" b="0" i="0" baseline="0">
              <a:solidFill>
                <a:schemeClr val="dk1"/>
              </a:solidFill>
              <a:effectLst/>
              <a:latin typeface="+mn-lt"/>
              <a:ea typeface="+mn-ea"/>
              <a:cs typeface="+mn-cs"/>
            </a:rPr>
            <a:t>回って</a:t>
          </a:r>
          <a:r>
            <a:rPr kumimoji="1" lang="ja-JP" altLang="en-US" sz="1300" b="0" i="0" baseline="0">
              <a:solidFill>
                <a:schemeClr val="dk1"/>
              </a:solidFill>
              <a:effectLst/>
              <a:latin typeface="+mn-lt"/>
              <a:ea typeface="+mn-ea"/>
              <a:cs typeface="+mn-cs"/>
            </a:rPr>
            <a:t>いる。</a:t>
          </a:r>
          <a:r>
            <a:rPr kumimoji="1" lang="ja-JP" altLang="ja-JP" sz="1300" b="0" i="0" baseline="0">
              <a:solidFill>
                <a:schemeClr val="dk1"/>
              </a:solidFill>
              <a:effectLst/>
              <a:latin typeface="+mn-lt"/>
              <a:ea typeface="+mn-ea"/>
              <a:cs typeface="+mn-cs"/>
            </a:rPr>
            <a:t>今後</a:t>
          </a:r>
          <a:r>
            <a:rPr kumimoji="1" lang="ja-JP" altLang="en-US" sz="1300" b="0" i="0" baseline="0">
              <a:solidFill>
                <a:schemeClr val="dk1"/>
              </a:solidFill>
              <a:effectLst/>
              <a:latin typeface="+mn-lt"/>
              <a:ea typeface="+mn-ea"/>
              <a:cs typeface="+mn-cs"/>
            </a:rPr>
            <a:t>も</a:t>
          </a:r>
          <a:r>
            <a:rPr kumimoji="1" lang="ja-JP" altLang="ja-JP" sz="1300" b="0" i="0" baseline="0">
              <a:solidFill>
                <a:schemeClr val="dk1"/>
              </a:solidFill>
              <a:effectLst/>
              <a:latin typeface="+mn-lt"/>
              <a:ea typeface="+mn-ea"/>
              <a:cs typeface="+mn-cs"/>
            </a:rPr>
            <a:t>事務事業の見直し</a:t>
          </a:r>
          <a:r>
            <a:rPr kumimoji="1" lang="ja-JP" altLang="en-US" sz="1300" b="0" i="0" baseline="0">
              <a:solidFill>
                <a:schemeClr val="dk1"/>
              </a:solidFill>
              <a:effectLst/>
              <a:latin typeface="+mn-lt"/>
              <a:ea typeface="+mn-ea"/>
              <a:cs typeface="+mn-cs"/>
            </a:rPr>
            <a:t>を行い、各種手当などの適正化に</a:t>
          </a:r>
          <a:r>
            <a:rPr kumimoji="1" lang="ja-JP" altLang="ja-JP" sz="1300" b="0" i="0" baseline="0">
              <a:solidFill>
                <a:schemeClr val="dk1"/>
              </a:solidFill>
              <a:effectLst/>
              <a:latin typeface="+mn-lt"/>
              <a:ea typeface="+mn-ea"/>
              <a:cs typeface="+mn-cs"/>
            </a:rPr>
            <a:t>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146050</xdr:rowOff>
    </xdr:to>
    <xdr:cxnSp macro="">
      <xdr:nvCxnSpPr>
        <xdr:cNvPr id="188" name="直線コネクタ 187"/>
        <xdr:cNvCxnSpPr/>
      </xdr:nvCxnSpPr>
      <xdr:spPr>
        <a:xfrm flipV="1">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165100</xdr:rowOff>
    </xdr:to>
    <xdr:cxnSp macro="">
      <xdr:nvCxnSpPr>
        <xdr:cNvPr id="191" name="直線コネクタ 190"/>
        <xdr:cNvCxnSpPr/>
      </xdr:nvCxnSpPr>
      <xdr:spPr>
        <a:xfrm flipV="1">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165100</xdr:rowOff>
    </xdr:to>
    <xdr:cxnSp macro="">
      <xdr:nvCxnSpPr>
        <xdr:cNvPr id="194" name="直線コネクタ 193"/>
        <xdr:cNvCxnSpPr/>
      </xdr:nvCxnSpPr>
      <xdr:spPr>
        <a:xfrm>
          <a:off x="2209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12700</xdr:rowOff>
    </xdr:to>
    <xdr:cxnSp macro="">
      <xdr:nvCxnSpPr>
        <xdr:cNvPr id="197" name="直線コネクタ 196"/>
        <xdr:cNvCxnSpPr/>
      </xdr:nvCxnSpPr>
      <xdr:spPr>
        <a:xfrm>
          <a:off x="1320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01" name="テキスト ボックス 200"/>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7" name="円/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9" name="円/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10" name="テキスト ボックス 20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11" name="円/楕円 210"/>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12" name="テキスト ボックス 211"/>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3" name="円/楕円 212"/>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14" name="テキスト ボックス 213"/>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5" name="円/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その他にかかる経常収支比率が類似団体平均を上回っているのは、繰出金が主な要因である。これまで整備してきた下水道施設（農業集落排水処理施設及び個別排水処理施設）の維持管理経費、更には介護保険事業会計の運営経費に対する繰出金が増額となったためで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今後は、国民健康保険事業会計の財政状況により赤字補填的な繰出金も必要となることが予想されるため、独立採算の原則に立ち返った事業の見直しや経費の節減など、普通会計の負担を減らすよう努める。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46990</xdr:rowOff>
    </xdr:to>
    <xdr:cxnSp macro="">
      <xdr:nvCxnSpPr>
        <xdr:cNvPr id="249" name="直線コネクタ 248"/>
        <xdr:cNvCxnSpPr/>
      </xdr:nvCxnSpPr>
      <xdr:spPr>
        <a:xfrm flipV="1">
          <a:off x="15671800" y="978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46990</xdr:rowOff>
    </xdr:to>
    <xdr:cxnSp macro="">
      <xdr:nvCxnSpPr>
        <xdr:cNvPr id="252" name="直線コネクタ 251"/>
        <xdr:cNvCxnSpPr/>
      </xdr:nvCxnSpPr>
      <xdr:spPr>
        <a:xfrm>
          <a:off x="14782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4" name="テキスト ボックス 253"/>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92710</xdr:rowOff>
    </xdr:to>
    <xdr:cxnSp macro="">
      <xdr:nvCxnSpPr>
        <xdr:cNvPr id="255" name="直線コネクタ 254"/>
        <xdr:cNvCxnSpPr/>
      </xdr:nvCxnSpPr>
      <xdr:spPr>
        <a:xfrm flipV="1">
          <a:off x="13893800" y="981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92710</xdr:rowOff>
    </xdr:to>
    <xdr:cxnSp macro="">
      <xdr:nvCxnSpPr>
        <xdr:cNvPr id="258" name="直線コネクタ 257"/>
        <xdr:cNvCxnSpPr/>
      </xdr:nvCxnSpPr>
      <xdr:spPr>
        <a:xfrm>
          <a:off x="13004800" y="9789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8" name="円/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9"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0" name="円/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2" name="円/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4" name="円/楕円 273"/>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5" name="テキスト ボックス 274"/>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6" name="円/楕円 275"/>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7" name="テキスト ボックス 276"/>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類似団体平均及び全国平均、県平均と比べ、すべて下回っている。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これは、事業費補助の検証及び精査等により減額になったと思われるが、今後も</a:t>
          </a:r>
          <a:r>
            <a:rPr kumimoji="1" lang="ja-JP" altLang="en-US" sz="1300" b="0" i="0" baseline="0">
              <a:solidFill>
                <a:schemeClr val="dk1"/>
              </a:solidFill>
              <a:effectLst/>
              <a:latin typeface="+mn-lt"/>
              <a:ea typeface="+mn-ea"/>
              <a:cs typeface="+mn-cs"/>
            </a:rPr>
            <a:t>引き続き、</a:t>
          </a:r>
          <a:r>
            <a:rPr kumimoji="1" lang="ja-JP" altLang="ja-JP" sz="1300" b="0" i="0" baseline="0">
              <a:solidFill>
                <a:schemeClr val="dk1"/>
              </a:solidFill>
              <a:effectLst/>
              <a:latin typeface="+mn-lt"/>
              <a:ea typeface="+mn-ea"/>
              <a:cs typeface="+mn-cs"/>
            </a:rPr>
            <a:t>補助金の</a:t>
          </a:r>
          <a:r>
            <a:rPr kumimoji="1" lang="ja-JP" altLang="en-US" sz="1300" b="0" i="0" baseline="0">
              <a:solidFill>
                <a:schemeClr val="dk1"/>
              </a:solidFill>
              <a:effectLst/>
              <a:latin typeface="+mn-lt"/>
              <a:ea typeface="+mn-ea"/>
              <a:cs typeface="+mn-cs"/>
            </a:rPr>
            <a:t>適正化</a:t>
          </a:r>
          <a:r>
            <a:rPr kumimoji="1" lang="ja-JP" altLang="ja-JP" sz="1300" b="0" i="0" baseline="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101854</xdr:rowOff>
    </xdr:to>
    <xdr:cxnSp macro="">
      <xdr:nvCxnSpPr>
        <xdr:cNvPr id="307" name="直線コネクタ 306"/>
        <xdr:cNvCxnSpPr/>
      </xdr:nvCxnSpPr>
      <xdr:spPr>
        <a:xfrm>
          <a:off x="15671800" y="60888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10" name="直線コネクタ 309"/>
        <xdr:cNvCxnSpPr/>
      </xdr:nvCxnSpPr>
      <xdr:spPr>
        <a:xfrm flipV="1">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106426</xdr:rowOff>
    </xdr:to>
    <xdr:cxnSp macro="">
      <xdr:nvCxnSpPr>
        <xdr:cNvPr id="313" name="直線コネクタ 312"/>
        <xdr:cNvCxnSpPr/>
      </xdr:nvCxnSpPr>
      <xdr:spPr>
        <a:xfrm>
          <a:off x="13893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110998</xdr:rowOff>
    </xdr:to>
    <xdr:cxnSp macro="">
      <xdr:nvCxnSpPr>
        <xdr:cNvPr id="316" name="直線コネクタ 315"/>
        <xdr:cNvCxnSpPr/>
      </xdr:nvCxnSpPr>
      <xdr:spPr>
        <a:xfrm flipV="1">
          <a:off x="13004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26" name="円/楕円 325"/>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27"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8" name="円/楕円 327"/>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9" name="テキスト ボックス 328"/>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0" name="円/楕円 329"/>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1" name="テキスト ボックス 330"/>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2" name="円/楕円 331"/>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3" name="テキスト ボックス 332"/>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4" name="円/楕円 333"/>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5" name="テキスト ボックス 334"/>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近年大規模整備及び改修事業が集中したことで、地方債の元利償還金が増加し、公債費にかかる経常収支比率は類似団体平均を</a:t>
          </a:r>
          <a:r>
            <a:rPr kumimoji="1" lang="en-US" altLang="ja-JP" sz="1300" b="0" i="0" baseline="0">
              <a:solidFill>
                <a:schemeClr val="dk1"/>
              </a:solidFill>
              <a:effectLst/>
              <a:latin typeface="+mn-lt"/>
              <a:ea typeface="+mn-ea"/>
              <a:cs typeface="+mn-cs"/>
            </a:rPr>
            <a:t>4.8</a:t>
          </a:r>
          <a:r>
            <a:rPr kumimoji="1" lang="ja-JP" altLang="ja-JP" sz="1300" b="0" i="0" baseline="0">
              <a:solidFill>
                <a:schemeClr val="dk1"/>
              </a:solidFill>
              <a:effectLst/>
              <a:latin typeface="+mn-lt"/>
              <a:ea typeface="+mn-ea"/>
              <a:cs typeface="+mn-cs"/>
            </a:rPr>
            <a:t>ポイント上回っている。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公債費のピークは平成</a:t>
          </a:r>
          <a:r>
            <a:rPr kumimoji="1" lang="en-US" altLang="ja-JP" sz="1300" b="0" i="0" baseline="0">
              <a:solidFill>
                <a:schemeClr val="dk1"/>
              </a:solidFill>
              <a:effectLst/>
              <a:latin typeface="+mn-lt"/>
              <a:ea typeface="+mn-ea"/>
              <a:cs typeface="+mn-cs"/>
            </a:rPr>
            <a:t>32</a:t>
          </a:r>
          <a:r>
            <a:rPr kumimoji="1" lang="ja-JP" altLang="ja-JP"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34</a:t>
          </a:r>
          <a:r>
            <a:rPr kumimoji="1" lang="ja-JP" altLang="ja-JP" sz="1300" b="0" i="0" baseline="0">
              <a:solidFill>
                <a:schemeClr val="dk1"/>
              </a:solidFill>
              <a:effectLst/>
              <a:latin typeface="+mn-lt"/>
              <a:ea typeface="+mn-ea"/>
              <a:cs typeface="+mn-cs"/>
            </a:rPr>
            <a:t>年度</a:t>
          </a:r>
          <a:r>
            <a:rPr kumimoji="1" lang="ja-JP" altLang="en-US" sz="1300" b="0" i="0" baseline="0">
              <a:solidFill>
                <a:schemeClr val="dk1"/>
              </a:solidFill>
              <a:effectLst/>
              <a:latin typeface="+mn-lt"/>
              <a:ea typeface="+mn-ea"/>
              <a:cs typeface="+mn-cs"/>
            </a:rPr>
            <a:t>に</a:t>
          </a:r>
          <a:r>
            <a:rPr kumimoji="1" lang="ja-JP" altLang="ja-JP" sz="1300" b="0" i="0" baseline="0">
              <a:solidFill>
                <a:schemeClr val="dk1"/>
              </a:solidFill>
              <a:effectLst/>
              <a:latin typeface="+mn-lt"/>
              <a:ea typeface="+mn-ea"/>
              <a:cs typeface="+mn-cs"/>
            </a:rPr>
            <a:t>なることが見込まれ、財政負担は非常に重いものとなることから、実施計画を見直すなど地方債の新規発行に伴う普通建設事業の抑制に努める。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131572</xdr:rowOff>
    </xdr:to>
    <xdr:cxnSp macro="">
      <xdr:nvCxnSpPr>
        <xdr:cNvPr id="365" name="直線コネクタ 364"/>
        <xdr:cNvCxnSpPr/>
      </xdr:nvCxnSpPr>
      <xdr:spPr>
        <a:xfrm>
          <a:off x="3987800" y="13500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127000</xdr:rowOff>
    </xdr:to>
    <xdr:cxnSp macro="">
      <xdr:nvCxnSpPr>
        <xdr:cNvPr id="368" name="直線コネクタ 367"/>
        <xdr:cNvCxnSpPr/>
      </xdr:nvCxnSpPr>
      <xdr:spPr>
        <a:xfrm>
          <a:off x="3098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70" name="テキスト ボックス 36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10413</xdr:rowOff>
    </xdr:to>
    <xdr:cxnSp macro="">
      <xdr:nvCxnSpPr>
        <xdr:cNvPr id="371" name="直線コネクタ 370"/>
        <xdr:cNvCxnSpPr/>
      </xdr:nvCxnSpPr>
      <xdr:spPr>
        <a:xfrm flipV="1">
          <a:off x="2209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10413</xdr:rowOff>
    </xdr:to>
    <xdr:cxnSp macro="">
      <xdr:nvCxnSpPr>
        <xdr:cNvPr id="374" name="直線コネクタ 373"/>
        <xdr:cNvCxnSpPr/>
      </xdr:nvCxnSpPr>
      <xdr:spPr>
        <a:xfrm>
          <a:off x="1320800" y="135412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8" name="テキスト ボックス 377"/>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4" name="円/楕円 383"/>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5"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6" name="円/楕円 385"/>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87" name="テキスト ボックス 386"/>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8" name="円/楕円 387"/>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9" name="テキスト ボックス 388"/>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0" name="円/楕円 389"/>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1" name="テキスト ボックス 390"/>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2" name="円/楕円 391"/>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3" name="テキスト ボックス 392"/>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事業執行による評価・検証を進め、更にはコスト意識を持ち、無駄を省く工夫などをしたことで、類似団体平均よりも</a:t>
          </a:r>
          <a:r>
            <a:rPr lang="en-US" altLang="ja-JP" sz="1300" b="0" i="0" baseline="0">
              <a:solidFill>
                <a:schemeClr val="dk1"/>
              </a:solidFill>
              <a:effectLst/>
              <a:latin typeface="+mn-lt"/>
              <a:ea typeface="+mn-ea"/>
              <a:cs typeface="+mn-cs"/>
            </a:rPr>
            <a:t>6.4</a:t>
          </a:r>
          <a:r>
            <a:rPr lang="ja-JP" altLang="en-US" sz="1300" b="0" i="0" baseline="0">
              <a:solidFill>
                <a:schemeClr val="dk1"/>
              </a:solidFill>
              <a:effectLst/>
              <a:latin typeface="+mn-lt"/>
              <a:ea typeface="+mn-ea"/>
              <a:cs typeface="+mn-cs"/>
            </a:rPr>
            <a:t>ポイント</a:t>
          </a:r>
          <a:r>
            <a:rPr lang="ja-JP" altLang="ja-JP" sz="1300" b="0" i="0" baseline="0">
              <a:solidFill>
                <a:schemeClr val="dk1"/>
              </a:solidFill>
              <a:effectLst/>
              <a:latin typeface="+mn-lt"/>
              <a:ea typeface="+mn-ea"/>
              <a:cs typeface="+mn-cs"/>
            </a:rPr>
            <a:t>下回る結果となった。今後も財政健全化を進める</a:t>
          </a:r>
          <a:r>
            <a:rPr lang="ja-JP" altLang="en-US" sz="1300" b="0" i="0" baseline="0">
              <a:solidFill>
                <a:schemeClr val="dk1"/>
              </a:solidFill>
              <a:effectLst/>
              <a:latin typeface="+mn-lt"/>
              <a:ea typeface="+mn-ea"/>
              <a:cs typeface="+mn-cs"/>
            </a:rPr>
            <a:t>ために</a:t>
          </a:r>
          <a:r>
            <a:rPr lang="ja-JP" altLang="ja-JP" sz="1300" b="0" i="0" baseline="0">
              <a:solidFill>
                <a:schemeClr val="dk1"/>
              </a:solidFill>
              <a:effectLst/>
              <a:latin typeface="+mn-lt"/>
              <a:ea typeface="+mn-ea"/>
              <a:cs typeface="+mn-cs"/>
            </a:rPr>
            <a:t>、更なる経費節減</a:t>
          </a:r>
          <a:r>
            <a:rPr lang="ja-JP" altLang="en-US" sz="1300" b="0" i="0" baseline="0">
              <a:solidFill>
                <a:schemeClr val="dk1"/>
              </a:solidFill>
              <a:effectLst/>
              <a:latin typeface="+mn-lt"/>
              <a:ea typeface="+mn-ea"/>
              <a:cs typeface="+mn-cs"/>
            </a:rPr>
            <a:t>に努める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33274</xdr:rowOff>
    </xdr:to>
    <xdr:cxnSp macro="">
      <xdr:nvCxnSpPr>
        <xdr:cNvPr id="424" name="直線コネクタ 423"/>
        <xdr:cNvCxnSpPr/>
      </xdr:nvCxnSpPr>
      <xdr:spPr>
        <a:xfrm flipV="1">
          <a:off x="15671800" y="131160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33274</xdr:rowOff>
    </xdr:to>
    <xdr:cxnSp macro="">
      <xdr:nvCxnSpPr>
        <xdr:cNvPr id="427" name="直線コネクタ 426"/>
        <xdr:cNvCxnSpPr/>
      </xdr:nvCxnSpPr>
      <xdr:spPr>
        <a:xfrm>
          <a:off x="14782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159004</xdr:rowOff>
    </xdr:from>
    <xdr:to>
      <xdr:col>21</xdr:col>
      <xdr:colOff>361950</xdr:colOff>
      <xdr:row>76</xdr:row>
      <xdr:rowOff>163576</xdr:rowOff>
    </xdr:to>
    <xdr:cxnSp macro="">
      <xdr:nvCxnSpPr>
        <xdr:cNvPr id="430" name="直線コネクタ 429"/>
        <xdr:cNvCxnSpPr/>
      </xdr:nvCxnSpPr>
      <xdr:spPr>
        <a:xfrm flipV="1">
          <a:off x="13893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24130</xdr:rowOff>
    </xdr:to>
    <xdr:cxnSp macro="">
      <xdr:nvCxnSpPr>
        <xdr:cNvPr id="433" name="直線コネクタ 432"/>
        <xdr:cNvCxnSpPr/>
      </xdr:nvCxnSpPr>
      <xdr:spPr>
        <a:xfrm flipV="1">
          <a:off x="13004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43" name="円/楕円 442"/>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44"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45" name="円/楕円 444"/>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46" name="テキスト ボックス 445"/>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47" name="円/楕円 446"/>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48531</xdr:rowOff>
    </xdr:from>
    <xdr:ext cx="762000" cy="259045"/>
    <xdr:sp macro="" textlink="">
      <xdr:nvSpPr>
        <xdr:cNvPr id="448" name="テキスト ボックス 447"/>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49" name="円/楕円 448"/>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50" name="テキスト ボックス 449"/>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1" name="円/楕円 450"/>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2" name="テキスト ボックス 45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132159</xdr:rowOff>
    </xdr:from>
    <xdr:to>
      <xdr:col>4</xdr:col>
      <xdr:colOff>1117600</xdr:colOff>
      <xdr:row>15</xdr:row>
      <xdr:rowOff>138560</xdr:rowOff>
    </xdr:to>
    <xdr:cxnSp macro="">
      <xdr:nvCxnSpPr>
        <xdr:cNvPr id="50" name="直線コネクタ 49"/>
        <xdr:cNvCxnSpPr/>
      </xdr:nvCxnSpPr>
      <xdr:spPr bwMode="auto">
        <a:xfrm flipV="1">
          <a:off x="5003800" y="2751534"/>
          <a:ext cx="6477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138560</xdr:rowOff>
    </xdr:from>
    <xdr:to>
      <xdr:col>4</xdr:col>
      <xdr:colOff>469900</xdr:colOff>
      <xdr:row>16</xdr:row>
      <xdr:rowOff>64364</xdr:rowOff>
    </xdr:to>
    <xdr:cxnSp macro="">
      <xdr:nvCxnSpPr>
        <xdr:cNvPr id="53" name="直線コネクタ 52"/>
        <xdr:cNvCxnSpPr/>
      </xdr:nvCxnSpPr>
      <xdr:spPr bwMode="auto">
        <a:xfrm flipV="1">
          <a:off x="4305300" y="2757935"/>
          <a:ext cx="698500" cy="9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64364</xdr:rowOff>
    </xdr:from>
    <xdr:to>
      <xdr:col>3</xdr:col>
      <xdr:colOff>904875</xdr:colOff>
      <xdr:row>16</xdr:row>
      <xdr:rowOff>76495</xdr:rowOff>
    </xdr:to>
    <xdr:cxnSp macro="">
      <xdr:nvCxnSpPr>
        <xdr:cNvPr id="56" name="直線コネクタ 55"/>
        <xdr:cNvCxnSpPr/>
      </xdr:nvCxnSpPr>
      <xdr:spPr bwMode="auto">
        <a:xfrm flipV="1">
          <a:off x="3606800" y="2855189"/>
          <a:ext cx="698500" cy="1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47546</xdr:rowOff>
    </xdr:from>
    <xdr:to>
      <xdr:col>3</xdr:col>
      <xdr:colOff>206375</xdr:colOff>
      <xdr:row>16</xdr:row>
      <xdr:rowOff>76495</xdr:rowOff>
    </xdr:to>
    <xdr:cxnSp macro="">
      <xdr:nvCxnSpPr>
        <xdr:cNvPr id="59" name="直線コネクタ 58"/>
        <xdr:cNvCxnSpPr/>
      </xdr:nvCxnSpPr>
      <xdr:spPr bwMode="auto">
        <a:xfrm>
          <a:off x="2908300" y="2838371"/>
          <a:ext cx="698500" cy="2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81359</xdr:rowOff>
    </xdr:from>
    <xdr:to>
      <xdr:col>5</xdr:col>
      <xdr:colOff>34925</xdr:colOff>
      <xdr:row>16</xdr:row>
      <xdr:rowOff>11509</xdr:rowOff>
    </xdr:to>
    <xdr:sp macro="" textlink="">
      <xdr:nvSpPr>
        <xdr:cNvPr id="69" name="円/楕円 68"/>
        <xdr:cNvSpPr/>
      </xdr:nvSpPr>
      <xdr:spPr bwMode="auto">
        <a:xfrm>
          <a:off x="5600700" y="2700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97886</xdr:rowOff>
    </xdr:from>
    <xdr:ext cx="762000" cy="259045"/>
    <xdr:sp macro="" textlink="">
      <xdr:nvSpPr>
        <xdr:cNvPr id="70" name="人口1人当たり決算額の推移該当値テキスト130"/>
        <xdr:cNvSpPr txBox="1"/>
      </xdr:nvSpPr>
      <xdr:spPr>
        <a:xfrm>
          <a:off x="5740400" y="25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87760</xdr:rowOff>
    </xdr:from>
    <xdr:to>
      <xdr:col>4</xdr:col>
      <xdr:colOff>520700</xdr:colOff>
      <xdr:row>16</xdr:row>
      <xdr:rowOff>17910</xdr:rowOff>
    </xdr:to>
    <xdr:sp macro="" textlink="">
      <xdr:nvSpPr>
        <xdr:cNvPr id="71" name="円/楕円 70"/>
        <xdr:cNvSpPr/>
      </xdr:nvSpPr>
      <xdr:spPr bwMode="auto">
        <a:xfrm>
          <a:off x="4953000" y="270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28087</xdr:rowOff>
    </xdr:from>
    <xdr:ext cx="736600" cy="259045"/>
    <xdr:sp macro="" textlink="">
      <xdr:nvSpPr>
        <xdr:cNvPr id="72" name="テキスト ボックス 71"/>
        <xdr:cNvSpPr txBox="1"/>
      </xdr:nvSpPr>
      <xdr:spPr>
        <a:xfrm>
          <a:off x="4622800" y="247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13564</xdr:rowOff>
    </xdr:from>
    <xdr:to>
      <xdr:col>3</xdr:col>
      <xdr:colOff>955675</xdr:colOff>
      <xdr:row>16</xdr:row>
      <xdr:rowOff>115164</xdr:rowOff>
    </xdr:to>
    <xdr:sp macro="" textlink="">
      <xdr:nvSpPr>
        <xdr:cNvPr id="73" name="円/楕円 72"/>
        <xdr:cNvSpPr/>
      </xdr:nvSpPr>
      <xdr:spPr bwMode="auto">
        <a:xfrm>
          <a:off x="4254500" y="280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125341</xdr:rowOff>
    </xdr:from>
    <xdr:ext cx="762000" cy="259045"/>
    <xdr:sp macro="" textlink="">
      <xdr:nvSpPr>
        <xdr:cNvPr id="74" name="テキスト ボックス 73"/>
        <xdr:cNvSpPr txBox="1"/>
      </xdr:nvSpPr>
      <xdr:spPr>
        <a:xfrm>
          <a:off x="39243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25695</xdr:rowOff>
    </xdr:from>
    <xdr:to>
      <xdr:col>3</xdr:col>
      <xdr:colOff>257175</xdr:colOff>
      <xdr:row>16</xdr:row>
      <xdr:rowOff>127295</xdr:rowOff>
    </xdr:to>
    <xdr:sp macro="" textlink="">
      <xdr:nvSpPr>
        <xdr:cNvPr id="75" name="円/楕円 74"/>
        <xdr:cNvSpPr/>
      </xdr:nvSpPr>
      <xdr:spPr bwMode="auto">
        <a:xfrm>
          <a:off x="3556000" y="281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137472</xdr:rowOff>
    </xdr:from>
    <xdr:ext cx="762000" cy="259045"/>
    <xdr:sp macro="" textlink="">
      <xdr:nvSpPr>
        <xdr:cNvPr id="76" name="テキスト ボックス 75"/>
        <xdr:cNvSpPr txBox="1"/>
      </xdr:nvSpPr>
      <xdr:spPr>
        <a:xfrm>
          <a:off x="3225800" y="25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168196</xdr:rowOff>
    </xdr:from>
    <xdr:to>
      <xdr:col>2</xdr:col>
      <xdr:colOff>692150</xdr:colOff>
      <xdr:row>16</xdr:row>
      <xdr:rowOff>98346</xdr:rowOff>
    </xdr:to>
    <xdr:sp macro="" textlink="">
      <xdr:nvSpPr>
        <xdr:cNvPr id="77" name="円/楕円 76"/>
        <xdr:cNvSpPr/>
      </xdr:nvSpPr>
      <xdr:spPr bwMode="auto">
        <a:xfrm>
          <a:off x="2857500" y="278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108523</xdr:rowOff>
    </xdr:from>
    <xdr:ext cx="762000" cy="259045"/>
    <xdr:sp macro="" textlink="">
      <xdr:nvSpPr>
        <xdr:cNvPr id="78" name="テキスト ボックス 77"/>
        <xdr:cNvSpPr txBox="1"/>
      </xdr:nvSpPr>
      <xdr:spPr>
        <a:xfrm>
          <a:off x="2527300" y="255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152557</xdr:rowOff>
    </xdr:from>
    <xdr:to>
      <xdr:col>4</xdr:col>
      <xdr:colOff>1117600</xdr:colOff>
      <xdr:row>34</xdr:row>
      <xdr:rowOff>185087</xdr:rowOff>
    </xdr:to>
    <xdr:cxnSp macro="">
      <xdr:nvCxnSpPr>
        <xdr:cNvPr id="110" name="直線コネクタ 109"/>
        <xdr:cNvCxnSpPr/>
      </xdr:nvCxnSpPr>
      <xdr:spPr bwMode="auto">
        <a:xfrm flipV="1">
          <a:off x="5003800" y="6420007"/>
          <a:ext cx="647700" cy="3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69667</xdr:rowOff>
    </xdr:from>
    <xdr:to>
      <xdr:col>4</xdr:col>
      <xdr:colOff>469900</xdr:colOff>
      <xdr:row>34</xdr:row>
      <xdr:rowOff>185087</xdr:rowOff>
    </xdr:to>
    <xdr:cxnSp macro="">
      <xdr:nvCxnSpPr>
        <xdr:cNvPr id="113" name="直線コネクタ 112"/>
        <xdr:cNvCxnSpPr/>
      </xdr:nvCxnSpPr>
      <xdr:spPr bwMode="auto">
        <a:xfrm>
          <a:off x="4305300" y="6337117"/>
          <a:ext cx="698500" cy="11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297581</xdr:rowOff>
    </xdr:from>
    <xdr:to>
      <xdr:col>3</xdr:col>
      <xdr:colOff>904875</xdr:colOff>
      <xdr:row>34</xdr:row>
      <xdr:rowOff>69667</xdr:rowOff>
    </xdr:to>
    <xdr:cxnSp macro="">
      <xdr:nvCxnSpPr>
        <xdr:cNvPr id="116" name="直線コネクタ 115"/>
        <xdr:cNvCxnSpPr/>
      </xdr:nvCxnSpPr>
      <xdr:spPr bwMode="auto">
        <a:xfrm>
          <a:off x="3606800" y="6222131"/>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189179</xdr:rowOff>
    </xdr:from>
    <xdr:to>
      <xdr:col>3</xdr:col>
      <xdr:colOff>206375</xdr:colOff>
      <xdr:row>33</xdr:row>
      <xdr:rowOff>297581</xdr:rowOff>
    </xdr:to>
    <xdr:cxnSp macro="">
      <xdr:nvCxnSpPr>
        <xdr:cNvPr id="119" name="直線コネクタ 118"/>
        <xdr:cNvCxnSpPr/>
      </xdr:nvCxnSpPr>
      <xdr:spPr bwMode="auto">
        <a:xfrm>
          <a:off x="2908300" y="6113729"/>
          <a:ext cx="698500" cy="10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101757</xdr:rowOff>
    </xdr:from>
    <xdr:to>
      <xdr:col>5</xdr:col>
      <xdr:colOff>34925</xdr:colOff>
      <xdr:row>34</xdr:row>
      <xdr:rowOff>203357</xdr:rowOff>
    </xdr:to>
    <xdr:sp macro="" textlink="">
      <xdr:nvSpPr>
        <xdr:cNvPr id="129" name="円/楕円 128"/>
        <xdr:cNvSpPr/>
      </xdr:nvSpPr>
      <xdr:spPr bwMode="auto">
        <a:xfrm>
          <a:off x="5600700" y="636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289734</xdr:rowOff>
    </xdr:from>
    <xdr:ext cx="762000" cy="259045"/>
    <xdr:sp macro="" textlink="">
      <xdr:nvSpPr>
        <xdr:cNvPr id="130" name="人口1人当たり決算額の推移該当値テキスト445"/>
        <xdr:cNvSpPr txBox="1"/>
      </xdr:nvSpPr>
      <xdr:spPr>
        <a:xfrm>
          <a:off x="5740400" y="621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134287</xdr:rowOff>
    </xdr:from>
    <xdr:to>
      <xdr:col>4</xdr:col>
      <xdr:colOff>520700</xdr:colOff>
      <xdr:row>34</xdr:row>
      <xdr:rowOff>235887</xdr:rowOff>
    </xdr:to>
    <xdr:sp macro="" textlink="">
      <xdr:nvSpPr>
        <xdr:cNvPr id="131" name="円/楕円 130"/>
        <xdr:cNvSpPr/>
      </xdr:nvSpPr>
      <xdr:spPr bwMode="auto">
        <a:xfrm>
          <a:off x="4953000" y="640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246064</xdr:rowOff>
    </xdr:from>
    <xdr:ext cx="736600" cy="259045"/>
    <xdr:sp macro="" textlink="">
      <xdr:nvSpPr>
        <xdr:cNvPr id="132" name="テキスト ボックス 131"/>
        <xdr:cNvSpPr txBox="1"/>
      </xdr:nvSpPr>
      <xdr:spPr>
        <a:xfrm>
          <a:off x="4622800" y="6170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18867</xdr:rowOff>
    </xdr:from>
    <xdr:to>
      <xdr:col>3</xdr:col>
      <xdr:colOff>955675</xdr:colOff>
      <xdr:row>34</xdr:row>
      <xdr:rowOff>120467</xdr:rowOff>
    </xdr:to>
    <xdr:sp macro="" textlink="">
      <xdr:nvSpPr>
        <xdr:cNvPr id="133" name="円/楕円 132"/>
        <xdr:cNvSpPr/>
      </xdr:nvSpPr>
      <xdr:spPr bwMode="auto">
        <a:xfrm>
          <a:off x="4254500" y="628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130644</xdr:rowOff>
    </xdr:from>
    <xdr:ext cx="762000" cy="259045"/>
    <xdr:sp macro="" textlink="">
      <xdr:nvSpPr>
        <xdr:cNvPr id="134" name="テキスト ボックス 133"/>
        <xdr:cNvSpPr txBox="1"/>
      </xdr:nvSpPr>
      <xdr:spPr>
        <a:xfrm>
          <a:off x="3924300" y="605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246781</xdr:rowOff>
    </xdr:from>
    <xdr:to>
      <xdr:col>3</xdr:col>
      <xdr:colOff>257175</xdr:colOff>
      <xdr:row>34</xdr:row>
      <xdr:rowOff>5481</xdr:rowOff>
    </xdr:to>
    <xdr:sp macro="" textlink="">
      <xdr:nvSpPr>
        <xdr:cNvPr id="135" name="円/楕円 134"/>
        <xdr:cNvSpPr/>
      </xdr:nvSpPr>
      <xdr:spPr bwMode="auto">
        <a:xfrm>
          <a:off x="3556000" y="617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15658</xdr:rowOff>
    </xdr:from>
    <xdr:ext cx="762000" cy="259045"/>
    <xdr:sp macro="" textlink="">
      <xdr:nvSpPr>
        <xdr:cNvPr id="136" name="テキスト ボックス 135"/>
        <xdr:cNvSpPr txBox="1"/>
      </xdr:nvSpPr>
      <xdr:spPr>
        <a:xfrm>
          <a:off x="3225800" y="594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138379</xdr:rowOff>
    </xdr:from>
    <xdr:to>
      <xdr:col>2</xdr:col>
      <xdr:colOff>692150</xdr:colOff>
      <xdr:row>33</xdr:row>
      <xdr:rowOff>239979</xdr:rowOff>
    </xdr:to>
    <xdr:sp macro="" textlink="">
      <xdr:nvSpPr>
        <xdr:cNvPr id="137" name="円/楕円 136"/>
        <xdr:cNvSpPr/>
      </xdr:nvSpPr>
      <xdr:spPr bwMode="auto">
        <a:xfrm>
          <a:off x="2857500" y="606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78706</xdr:rowOff>
    </xdr:from>
    <xdr:ext cx="762000" cy="259045"/>
    <xdr:sp macro="" textlink="">
      <xdr:nvSpPr>
        <xdr:cNvPr id="138" name="テキスト ボックス 137"/>
        <xdr:cNvSpPr txBox="1"/>
      </xdr:nvSpPr>
      <xdr:spPr>
        <a:xfrm>
          <a:off x="2527300" y="5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28198</xdr:rowOff>
    </xdr:from>
    <xdr:to>
      <xdr:col>6</xdr:col>
      <xdr:colOff>511175</xdr:colOff>
      <xdr:row>35</xdr:row>
      <xdr:rowOff>55586</xdr:rowOff>
    </xdr:to>
    <xdr:cxnSp macro="">
      <xdr:nvCxnSpPr>
        <xdr:cNvPr id="63" name="直線コネクタ 62"/>
        <xdr:cNvCxnSpPr/>
      </xdr:nvCxnSpPr>
      <xdr:spPr>
        <a:xfrm>
          <a:off x="3797300" y="6028948"/>
          <a:ext cx="838200" cy="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28198</xdr:rowOff>
    </xdr:from>
    <xdr:to>
      <xdr:col>5</xdr:col>
      <xdr:colOff>358775</xdr:colOff>
      <xdr:row>35</xdr:row>
      <xdr:rowOff>134410</xdr:rowOff>
    </xdr:to>
    <xdr:cxnSp macro="">
      <xdr:nvCxnSpPr>
        <xdr:cNvPr id="66" name="直線コネクタ 65"/>
        <xdr:cNvCxnSpPr/>
      </xdr:nvCxnSpPr>
      <xdr:spPr>
        <a:xfrm flipV="1">
          <a:off x="2908300" y="6028948"/>
          <a:ext cx="8890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98704</xdr:rowOff>
    </xdr:from>
    <xdr:to>
      <xdr:col>4</xdr:col>
      <xdr:colOff>155575</xdr:colOff>
      <xdr:row>35</xdr:row>
      <xdr:rowOff>134410</xdr:rowOff>
    </xdr:to>
    <xdr:cxnSp macro="">
      <xdr:nvCxnSpPr>
        <xdr:cNvPr id="69" name="直線コネクタ 68"/>
        <xdr:cNvCxnSpPr/>
      </xdr:nvCxnSpPr>
      <xdr:spPr>
        <a:xfrm>
          <a:off x="2019300" y="6099454"/>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160814</xdr:rowOff>
    </xdr:from>
    <xdr:ext cx="599010" cy="259045"/>
    <xdr:sp macro="" textlink="">
      <xdr:nvSpPr>
        <xdr:cNvPr id="71" name="テキスト ボックス 70"/>
        <xdr:cNvSpPr txBox="1"/>
      </xdr:nvSpPr>
      <xdr:spPr>
        <a:xfrm>
          <a:off x="2608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44668</xdr:rowOff>
    </xdr:from>
    <xdr:to>
      <xdr:col>2</xdr:col>
      <xdr:colOff>638175</xdr:colOff>
      <xdr:row>35</xdr:row>
      <xdr:rowOff>98704</xdr:rowOff>
    </xdr:to>
    <xdr:cxnSp macro="">
      <xdr:nvCxnSpPr>
        <xdr:cNvPr id="72" name="直線コネクタ 71"/>
        <xdr:cNvCxnSpPr/>
      </xdr:nvCxnSpPr>
      <xdr:spPr>
        <a:xfrm>
          <a:off x="1130300" y="6045418"/>
          <a:ext cx="889000" cy="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149514</xdr:rowOff>
    </xdr:from>
    <xdr:ext cx="599010" cy="259045"/>
    <xdr:sp macro="" textlink="">
      <xdr:nvSpPr>
        <xdr:cNvPr id="74" name="テキスト ボックス 73"/>
        <xdr:cNvSpPr txBox="1"/>
      </xdr:nvSpPr>
      <xdr:spPr>
        <a:xfrm>
          <a:off x="1719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4786</xdr:rowOff>
    </xdr:from>
    <xdr:to>
      <xdr:col>6</xdr:col>
      <xdr:colOff>561975</xdr:colOff>
      <xdr:row>35</xdr:row>
      <xdr:rowOff>106386</xdr:rowOff>
    </xdr:to>
    <xdr:sp macro="" textlink="">
      <xdr:nvSpPr>
        <xdr:cNvPr id="82" name="円/楕円 81"/>
        <xdr:cNvSpPr/>
      </xdr:nvSpPr>
      <xdr:spPr>
        <a:xfrm>
          <a:off x="4584700" y="60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27663</xdr:rowOff>
    </xdr:from>
    <xdr:ext cx="599010" cy="259045"/>
    <xdr:sp macro="" textlink="">
      <xdr:nvSpPr>
        <xdr:cNvPr id="83" name="人件費該当値テキスト"/>
        <xdr:cNvSpPr txBox="1"/>
      </xdr:nvSpPr>
      <xdr:spPr>
        <a:xfrm>
          <a:off x="4686300" y="585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148848</xdr:rowOff>
    </xdr:from>
    <xdr:to>
      <xdr:col>5</xdr:col>
      <xdr:colOff>409575</xdr:colOff>
      <xdr:row>35</xdr:row>
      <xdr:rowOff>78998</xdr:rowOff>
    </xdr:to>
    <xdr:sp macro="" textlink="">
      <xdr:nvSpPr>
        <xdr:cNvPr id="84" name="円/楕円 83"/>
        <xdr:cNvSpPr/>
      </xdr:nvSpPr>
      <xdr:spPr>
        <a:xfrm>
          <a:off x="3746500" y="5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95525</xdr:rowOff>
    </xdr:from>
    <xdr:ext cx="599010" cy="259045"/>
    <xdr:sp macro="" textlink="">
      <xdr:nvSpPr>
        <xdr:cNvPr id="85" name="テキスト ボックス 84"/>
        <xdr:cNvSpPr txBox="1"/>
      </xdr:nvSpPr>
      <xdr:spPr>
        <a:xfrm>
          <a:off x="3497794" y="575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83610</xdr:rowOff>
    </xdr:from>
    <xdr:to>
      <xdr:col>4</xdr:col>
      <xdr:colOff>206375</xdr:colOff>
      <xdr:row>36</xdr:row>
      <xdr:rowOff>13760</xdr:rowOff>
    </xdr:to>
    <xdr:sp macro="" textlink="">
      <xdr:nvSpPr>
        <xdr:cNvPr id="86" name="円/楕円 85"/>
        <xdr:cNvSpPr/>
      </xdr:nvSpPr>
      <xdr:spPr>
        <a:xfrm>
          <a:off x="2857500" y="60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30287</xdr:rowOff>
    </xdr:from>
    <xdr:ext cx="599010" cy="259045"/>
    <xdr:sp macro="" textlink="">
      <xdr:nvSpPr>
        <xdr:cNvPr id="87" name="テキスト ボックス 86"/>
        <xdr:cNvSpPr txBox="1"/>
      </xdr:nvSpPr>
      <xdr:spPr>
        <a:xfrm>
          <a:off x="2608794" y="58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47904</xdr:rowOff>
    </xdr:from>
    <xdr:to>
      <xdr:col>3</xdr:col>
      <xdr:colOff>3175</xdr:colOff>
      <xdr:row>35</xdr:row>
      <xdr:rowOff>149504</xdr:rowOff>
    </xdr:to>
    <xdr:sp macro="" textlink="">
      <xdr:nvSpPr>
        <xdr:cNvPr id="88" name="円/楕円 87"/>
        <xdr:cNvSpPr/>
      </xdr:nvSpPr>
      <xdr:spPr>
        <a:xfrm>
          <a:off x="1968500" y="60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166031</xdr:rowOff>
    </xdr:from>
    <xdr:ext cx="599010" cy="259045"/>
    <xdr:sp macro="" textlink="">
      <xdr:nvSpPr>
        <xdr:cNvPr id="89" name="テキスト ボックス 88"/>
        <xdr:cNvSpPr txBox="1"/>
      </xdr:nvSpPr>
      <xdr:spPr>
        <a:xfrm>
          <a:off x="1719794" y="58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165318</xdr:rowOff>
    </xdr:from>
    <xdr:to>
      <xdr:col>1</xdr:col>
      <xdr:colOff>485775</xdr:colOff>
      <xdr:row>35</xdr:row>
      <xdr:rowOff>95468</xdr:rowOff>
    </xdr:to>
    <xdr:sp macro="" textlink="">
      <xdr:nvSpPr>
        <xdr:cNvPr id="90" name="円/楕円 89"/>
        <xdr:cNvSpPr/>
      </xdr:nvSpPr>
      <xdr:spPr>
        <a:xfrm>
          <a:off x="1079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111995</xdr:rowOff>
    </xdr:from>
    <xdr:ext cx="599010" cy="259045"/>
    <xdr:sp macro="" textlink="">
      <xdr:nvSpPr>
        <xdr:cNvPr id="91" name="テキスト ボックス 90"/>
        <xdr:cNvSpPr txBox="1"/>
      </xdr:nvSpPr>
      <xdr:spPr>
        <a:xfrm>
          <a:off x="830794" y="57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7976</xdr:rowOff>
    </xdr:from>
    <xdr:to>
      <xdr:col>6</xdr:col>
      <xdr:colOff>511175</xdr:colOff>
      <xdr:row>57</xdr:row>
      <xdr:rowOff>25663</xdr:rowOff>
    </xdr:to>
    <xdr:cxnSp macro="">
      <xdr:nvCxnSpPr>
        <xdr:cNvPr id="118" name="直線コネクタ 117"/>
        <xdr:cNvCxnSpPr/>
      </xdr:nvCxnSpPr>
      <xdr:spPr>
        <a:xfrm flipV="1">
          <a:off x="3797300" y="9780626"/>
          <a:ext cx="8382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25663</xdr:rowOff>
    </xdr:from>
    <xdr:to>
      <xdr:col>5</xdr:col>
      <xdr:colOff>358775</xdr:colOff>
      <xdr:row>57</xdr:row>
      <xdr:rowOff>47933</xdr:rowOff>
    </xdr:to>
    <xdr:cxnSp macro="">
      <xdr:nvCxnSpPr>
        <xdr:cNvPr id="121" name="直線コネクタ 120"/>
        <xdr:cNvCxnSpPr/>
      </xdr:nvCxnSpPr>
      <xdr:spPr>
        <a:xfrm flipV="1">
          <a:off x="2908300" y="979831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47933</xdr:rowOff>
    </xdr:from>
    <xdr:to>
      <xdr:col>4</xdr:col>
      <xdr:colOff>155575</xdr:colOff>
      <xdr:row>57</xdr:row>
      <xdr:rowOff>58010</xdr:rowOff>
    </xdr:to>
    <xdr:cxnSp macro="">
      <xdr:nvCxnSpPr>
        <xdr:cNvPr id="124" name="直線コネクタ 123"/>
        <xdr:cNvCxnSpPr/>
      </xdr:nvCxnSpPr>
      <xdr:spPr>
        <a:xfrm flipV="1">
          <a:off x="2019300" y="982058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39271</xdr:rowOff>
    </xdr:from>
    <xdr:to>
      <xdr:col>2</xdr:col>
      <xdr:colOff>638175</xdr:colOff>
      <xdr:row>57</xdr:row>
      <xdr:rowOff>58010</xdr:rowOff>
    </xdr:to>
    <xdr:cxnSp macro="">
      <xdr:nvCxnSpPr>
        <xdr:cNvPr id="127" name="直線コネクタ 126"/>
        <xdr:cNvCxnSpPr/>
      </xdr:nvCxnSpPr>
      <xdr:spPr>
        <a:xfrm>
          <a:off x="1130300" y="9811921"/>
          <a:ext cx="889000" cy="1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128626</xdr:rowOff>
    </xdr:from>
    <xdr:to>
      <xdr:col>6</xdr:col>
      <xdr:colOff>561975</xdr:colOff>
      <xdr:row>57</xdr:row>
      <xdr:rowOff>58776</xdr:rowOff>
    </xdr:to>
    <xdr:sp macro="" textlink="">
      <xdr:nvSpPr>
        <xdr:cNvPr id="137" name="円/楕円 136"/>
        <xdr:cNvSpPr/>
      </xdr:nvSpPr>
      <xdr:spPr>
        <a:xfrm>
          <a:off x="4584700" y="97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151503</xdr:rowOff>
    </xdr:from>
    <xdr:ext cx="599010" cy="259045"/>
    <xdr:sp macro="" textlink="">
      <xdr:nvSpPr>
        <xdr:cNvPr id="138" name="物件費該当値テキスト"/>
        <xdr:cNvSpPr txBox="1"/>
      </xdr:nvSpPr>
      <xdr:spPr>
        <a:xfrm>
          <a:off x="4686300" y="958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132,622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146313</xdr:rowOff>
    </xdr:from>
    <xdr:to>
      <xdr:col>5</xdr:col>
      <xdr:colOff>409575</xdr:colOff>
      <xdr:row>57</xdr:row>
      <xdr:rowOff>76463</xdr:rowOff>
    </xdr:to>
    <xdr:sp macro="" textlink="">
      <xdr:nvSpPr>
        <xdr:cNvPr id="139" name="円/楕円 138"/>
        <xdr:cNvSpPr/>
      </xdr:nvSpPr>
      <xdr:spPr>
        <a:xfrm>
          <a:off x="3746500" y="97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92990</xdr:rowOff>
    </xdr:from>
    <xdr:ext cx="599010" cy="259045"/>
    <xdr:sp macro="" textlink="">
      <xdr:nvSpPr>
        <xdr:cNvPr id="140" name="テキスト ボックス 139"/>
        <xdr:cNvSpPr txBox="1"/>
      </xdr:nvSpPr>
      <xdr:spPr>
        <a:xfrm>
          <a:off x="3497794" y="95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168583</xdr:rowOff>
    </xdr:from>
    <xdr:to>
      <xdr:col>4</xdr:col>
      <xdr:colOff>206375</xdr:colOff>
      <xdr:row>57</xdr:row>
      <xdr:rowOff>98733</xdr:rowOff>
    </xdr:to>
    <xdr:sp macro="" textlink="">
      <xdr:nvSpPr>
        <xdr:cNvPr id="141" name="円/楕円 140"/>
        <xdr:cNvSpPr/>
      </xdr:nvSpPr>
      <xdr:spPr>
        <a:xfrm>
          <a:off x="2857500" y="97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115260</xdr:rowOff>
    </xdr:from>
    <xdr:ext cx="599010" cy="259045"/>
    <xdr:sp macro="" textlink="">
      <xdr:nvSpPr>
        <xdr:cNvPr id="142" name="テキスト ボックス 141"/>
        <xdr:cNvSpPr txBox="1"/>
      </xdr:nvSpPr>
      <xdr:spPr>
        <a:xfrm>
          <a:off x="2608794" y="95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7210</xdr:rowOff>
    </xdr:from>
    <xdr:to>
      <xdr:col>3</xdr:col>
      <xdr:colOff>3175</xdr:colOff>
      <xdr:row>57</xdr:row>
      <xdr:rowOff>108810</xdr:rowOff>
    </xdr:to>
    <xdr:sp macro="" textlink="">
      <xdr:nvSpPr>
        <xdr:cNvPr id="143" name="円/楕円 142"/>
        <xdr:cNvSpPr/>
      </xdr:nvSpPr>
      <xdr:spPr>
        <a:xfrm>
          <a:off x="1968500" y="97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125337</xdr:rowOff>
    </xdr:from>
    <xdr:ext cx="599010" cy="259045"/>
    <xdr:sp macro="" textlink="">
      <xdr:nvSpPr>
        <xdr:cNvPr id="144" name="テキスト ボックス 143"/>
        <xdr:cNvSpPr txBox="1"/>
      </xdr:nvSpPr>
      <xdr:spPr>
        <a:xfrm>
          <a:off x="1719794" y="955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159921</xdr:rowOff>
    </xdr:from>
    <xdr:to>
      <xdr:col>1</xdr:col>
      <xdr:colOff>485775</xdr:colOff>
      <xdr:row>57</xdr:row>
      <xdr:rowOff>90071</xdr:rowOff>
    </xdr:to>
    <xdr:sp macro="" textlink="">
      <xdr:nvSpPr>
        <xdr:cNvPr id="145" name="円/楕円 144"/>
        <xdr:cNvSpPr/>
      </xdr:nvSpPr>
      <xdr:spPr>
        <a:xfrm>
          <a:off x="1079500" y="97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106598</xdr:rowOff>
    </xdr:from>
    <xdr:ext cx="599010" cy="259045"/>
    <xdr:sp macro="" textlink="">
      <xdr:nvSpPr>
        <xdr:cNvPr id="146" name="テキスト ボックス 145"/>
        <xdr:cNvSpPr txBox="1"/>
      </xdr:nvSpPr>
      <xdr:spPr>
        <a:xfrm>
          <a:off x="830794" y="953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78367</xdr:rowOff>
    </xdr:from>
    <xdr:to>
      <xdr:col>6</xdr:col>
      <xdr:colOff>511175</xdr:colOff>
      <xdr:row>76</xdr:row>
      <xdr:rowOff>19890</xdr:rowOff>
    </xdr:to>
    <xdr:cxnSp macro="">
      <xdr:nvCxnSpPr>
        <xdr:cNvPr id="173" name="直線コネクタ 172"/>
        <xdr:cNvCxnSpPr/>
      </xdr:nvCxnSpPr>
      <xdr:spPr>
        <a:xfrm>
          <a:off x="3797300" y="12937117"/>
          <a:ext cx="838200" cy="1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78367</xdr:rowOff>
    </xdr:from>
    <xdr:to>
      <xdr:col>5</xdr:col>
      <xdr:colOff>358775</xdr:colOff>
      <xdr:row>75</xdr:row>
      <xdr:rowOff>106530</xdr:rowOff>
    </xdr:to>
    <xdr:cxnSp macro="">
      <xdr:nvCxnSpPr>
        <xdr:cNvPr id="176" name="直線コネクタ 175"/>
        <xdr:cNvCxnSpPr/>
      </xdr:nvCxnSpPr>
      <xdr:spPr>
        <a:xfrm flipV="1">
          <a:off x="2908300" y="1293711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67921</xdr:rowOff>
    </xdr:from>
    <xdr:ext cx="534377" cy="259045"/>
    <xdr:sp macro="" textlink="">
      <xdr:nvSpPr>
        <xdr:cNvPr id="178" name="テキスト ボックス 177"/>
        <xdr:cNvSpPr txBox="1"/>
      </xdr:nvSpPr>
      <xdr:spPr>
        <a:xfrm>
          <a:off x="3530111" y="132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43985</xdr:rowOff>
    </xdr:from>
    <xdr:to>
      <xdr:col>4</xdr:col>
      <xdr:colOff>155575</xdr:colOff>
      <xdr:row>75</xdr:row>
      <xdr:rowOff>106530</xdr:rowOff>
    </xdr:to>
    <xdr:cxnSp macro="">
      <xdr:nvCxnSpPr>
        <xdr:cNvPr id="179" name="直線コネクタ 178"/>
        <xdr:cNvCxnSpPr/>
      </xdr:nvCxnSpPr>
      <xdr:spPr>
        <a:xfrm>
          <a:off x="2019300" y="12902735"/>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91467</xdr:rowOff>
    </xdr:from>
    <xdr:ext cx="534377" cy="259045"/>
    <xdr:sp macro="" textlink="">
      <xdr:nvSpPr>
        <xdr:cNvPr id="181" name="テキスト ボックス 180"/>
        <xdr:cNvSpPr txBox="1"/>
      </xdr:nvSpPr>
      <xdr:spPr>
        <a:xfrm>
          <a:off x="2641111" y="132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12393</xdr:rowOff>
    </xdr:from>
    <xdr:to>
      <xdr:col>2</xdr:col>
      <xdr:colOff>638175</xdr:colOff>
      <xdr:row>75</xdr:row>
      <xdr:rowOff>43985</xdr:rowOff>
    </xdr:to>
    <xdr:cxnSp macro="">
      <xdr:nvCxnSpPr>
        <xdr:cNvPr id="182" name="直線コネクタ 181"/>
        <xdr:cNvCxnSpPr/>
      </xdr:nvCxnSpPr>
      <xdr:spPr>
        <a:xfrm>
          <a:off x="1130300" y="12871143"/>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100154</xdr:rowOff>
    </xdr:from>
    <xdr:ext cx="534377" cy="259045"/>
    <xdr:sp macro="" textlink="">
      <xdr:nvSpPr>
        <xdr:cNvPr id="184" name="テキスト ボックス 183"/>
        <xdr:cNvSpPr txBox="1"/>
      </xdr:nvSpPr>
      <xdr:spPr>
        <a:xfrm>
          <a:off x="1752111" y="1330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117299</xdr:rowOff>
    </xdr:from>
    <xdr:ext cx="534377" cy="259045"/>
    <xdr:sp macro="" textlink="">
      <xdr:nvSpPr>
        <xdr:cNvPr id="186" name="テキスト ボックス 185"/>
        <xdr:cNvSpPr txBox="1"/>
      </xdr:nvSpPr>
      <xdr:spPr>
        <a:xfrm>
          <a:off x="863111" y="133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140541</xdr:rowOff>
    </xdr:from>
    <xdr:to>
      <xdr:col>6</xdr:col>
      <xdr:colOff>561975</xdr:colOff>
      <xdr:row>76</xdr:row>
      <xdr:rowOff>70690</xdr:rowOff>
    </xdr:to>
    <xdr:sp macro="" textlink="">
      <xdr:nvSpPr>
        <xdr:cNvPr id="192" name="円/楕円 191"/>
        <xdr:cNvSpPr/>
      </xdr:nvSpPr>
      <xdr:spPr>
        <a:xfrm>
          <a:off x="4584700" y="129992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163418</xdr:rowOff>
    </xdr:from>
    <xdr:ext cx="534377" cy="259045"/>
    <xdr:sp macro="" textlink="">
      <xdr:nvSpPr>
        <xdr:cNvPr id="193" name="維持補修費該当値テキスト"/>
        <xdr:cNvSpPr txBox="1"/>
      </xdr:nvSpPr>
      <xdr:spPr>
        <a:xfrm>
          <a:off x="4686300" y="128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27567</xdr:rowOff>
    </xdr:from>
    <xdr:to>
      <xdr:col>5</xdr:col>
      <xdr:colOff>409575</xdr:colOff>
      <xdr:row>75</xdr:row>
      <xdr:rowOff>129167</xdr:rowOff>
    </xdr:to>
    <xdr:sp macro="" textlink="">
      <xdr:nvSpPr>
        <xdr:cNvPr id="194" name="円/楕円 193"/>
        <xdr:cNvSpPr/>
      </xdr:nvSpPr>
      <xdr:spPr>
        <a:xfrm>
          <a:off x="3746500" y="128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145694</xdr:rowOff>
    </xdr:from>
    <xdr:ext cx="534377" cy="259045"/>
    <xdr:sp macro="" textlink="">
      <xdr:nvSpPr>
        <xdr:cNvPr id="195" name="テキスト ボックス 194"/>
        <xdr:cNvSpPr txBox="1"/>
      </xdr:nvSpPr>
      <xdr:spPr>
        <a:xfrm>
          <a:off x="3530111" y="126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55730</xdr:rowOff>
    </xdr:from>
    <xdr:to>
      <xdr:col>4</xdr:col>
      <xdr:colOff>206375</xdr:colOff>
      <xdr:row>75</xdr:row>
      <xdr:rowOff>157330</xdr:rowOff>
    </xdr:to>
    <xdr:sp macro="" textlink="">
      <xdr:nvSpPr>
        <xdr:cNvPr id="196" name="円/楕円 195"/>
        <xdr:cNvSpPr/>
      </xdr:nvSpPr>
      <xdr:spPr>
        <a:xfrm>
          <a:off x="2857500" y="129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2407</xdr:rowOff>
    </xdr:from>
    <xdr:ext cx="534377" cy="259045"/>
    <xdr:sp macro="" textlink="">
      <xdr:nvSpPr>
        <xdr:cNvPr id="197" name="テキスト ボックス 196"/>
        <xdr:cNvSpPr txBox="1"/>
      </xdr:nvSpPr>
      <xdr:spPr>
        <a:xfrm>
          <a:off x="2641111" y="1268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164635</xdr:rowOff>
    </xdr:from>
    <xdr:to>
      <xdr:col>3</xdr:col>
      <xdr:colOff>3175</xdr:colOff>
      <xdr:row>75</xdr:row>
      <xdr:rowOff>94785</xdr:rowOff>
    </xdr:to>
    <xdr:sp macro="" textlink="">
      <xdr:nvSpPr>
        <xdr:cNvPr id="198" name="円/楕円 197"/>
        <xdr:cNvSpPr/>
      </xdr:nvSpPr>
      <xdr:spPr>
        <a:xfrm>
          <a:off x="1968500" y="128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111312</xdr:rowOff>
    </xdr:from>
    <xdr:ext cx="534377" cy="259045"/>
    <xdr:sp macro="" textlink="">
      <xdr:nvSpPr>
        <xdr:cNvPr id="199" name="テキスト ボックス 198"/>
        <xdr:cNvSpPr txBox="1"/>
      </xdr:nvSpPr>
      <xdr:spPr>
        <a:xfrm>
          <a:off x="1752111" y="126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133043</xdr:rowOff>
    </xdr:from>
    <xdr:to>
      <xdr:col>1</xdr:col>
      <xdr:colOff>485775</xdr:colOff>
      <xdr:row>75</xdr:row>
      <xdr:rowOff>63193</xdr:rowOff>
    </xdr:to>
    <xdr:sp macro="" textlink="">
      <xdr:nvSpPr>
        <xdr:cNvPr id="200" name="円/楕円 199"/>
        <xdr:cNvSpPr/>
      </xdr:nvSpPr>
      <xdr:spPr>
        <a:xfrm>
          <a:off x="1079500" y="1282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79720</xdr:rowOff>
    </xdr:from>
    <xdr:ext cx="534377" cy="259045"/>
    <xdr:sp macro="" textlink="">
      <xdr:nvSpPr>
        <xdr:cNvPr id="201" name="テキスト ボックス 200"/>
        <xdr:cNvSpPr txBox="1"/>
      </xdr:nvSpPr>
      <xdr:spPr>
        <a:xfrm>
          <a:off x="863111" y="1259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166250</xdr:rowOff>
    </xdr:from>
    <xdr:to>
      <xdr:col>6</xdr:col>
      <xdr:colOff>510540</xdr:colOff>
      <xdr:row>98</xdr:row>
      <xdr:rowOff>84052</xdr:rowOff>
    </xdr:to>
    <xdr:cxnSp macro="">
      <xdr:nvCxnSpPr>
        <xdr:cNvPr id="228" name="直線コネクタ 227"/>
        <xdr:cNvCxnSpPr/>
      </xdr:nvCxnSpPr>
      <xdr:spPr>
        <a:xfrm flipV="1">
          <a:off x="4633595" y="15939650"/>
          <a:ext cx="1270" cy="946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87879</xdr:rowOff>
    </xdr:from>
    <xdr:ext cx="534377" cy="259045"/>
    <xdr:sp macro="" textlink="">
      <xdr:nvSpPr>
        <xdr:cNvPr id="229" name="扶助費最小値テキスト"/>
        <xdr:cNvSpPr txBox="1"/>
      </xdr:nvSpPr>
      <xdr:spPr>
        <a:xfrm>
          <a:off x="4686300" y="168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98</xdr:row>
      <xdr:rowOff>84052</xdr:rowOff>
    </xdr:from>
    <xdr:to>
      <xdr:col>6</xdr:col>
      <xdr:colOff>600075</xdr:colOff>
      <xdr:row>98</xdr:row>
      <xdr:rowOff>84052</xdr:rowOff>
    </xdr:to>
    <xdr:cxnSp macro="">
      <xdr:nvCxnSpPr>
        <xdr:cNvPr id="230" name="直線コネクタ 229"/>
        <xdr:cNvCxnSpPr/>
      </xdr:nvCxnSpPr>
      <xdr:spPr>
        <a:xfrm>
          <a:off x="4546600" y="168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112927</xdr:rowOff>
    </xdr:from>
    <xdr:ext cx="534377" cy="259045"/>
    <xdr:sp macro="" textlink="">
      <xdr:nvSpPr>
        <xdr:cNvPr id="231" name="扶助費最大値テキスト"/>
        <xdr:cNvSpPr txBox="1"/>
      </xdr:nvSpPr>
      <xdr:spPr>
        <a:xfrm>
          <a:off x="4686300" y="157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92</xdr:row>
      <xdr:rowOff>166250</xdr:rowOff>
    </xdr:from>
    <xdr:to>
      <xdr:col>6</xdr:col>
      <xdr:colOff>600075</xdr:colOff>
      <xdr:row>92</xdr:row>
      <xdr:rowOff>166250</xdr:rowOff>
    </xdr:to>
    <xdr:cxnSp macro="">
      <xdr:nvCxnSpPr>
        <xdr:cNvPr id="232" name="直線コネクタ 231"/>
        <xdr:cNvCxnSpPr/>
      </xdr:nvCxnSpPr>
      <xdr:spPr>
        <a:xfrm>
          <a:off x="4546600" y="1593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108693</xdr:rowOff>
    </xdr:from>
    <xdr:to>
      <xdr:col>6</xdr:col>
      <xdr:colOff>511175</xdr:colOff>
      <xdr:row>95</xdr:row>
      <xdr:rowOff>142787</xdr:rowOff>
    </xdr:to>
    <xdr:cxnSp macro="">
      <xdr:nvCxnSpPr>
        <xdr:cNvPr id="233" name="直線コネクタ 232"/>
        <xdr:cNvCxnSpPr/>
      </xdr:nvCxnSpPr>
      <xdr:spPr>
        <a:xfrm>
          <a:off x="3797300" y="16396443"/>
          <a:ext cx="8382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143124</xdr:rowOff>
    </xdr:from>
    <xdr:ext cx="534377" cy="259045"/>
    <xdr:sp macro="" textlink="">
      <xdr:nvSpPr>
        <xdr:cNvPr id="234" name="扶助費平均値テキスト"/>
        <xdr:cNvSpPr txBox="1"/>
      </xdr:nvSpPr>
      <xdr:spPr>
        <a:xfrm>
          <a:off x="4686300" y="1643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164697</xdr:rowOff>
    </xdr:from>
    <xdr:to>
      <xdr:col>6</xdr:col>
      <xdr:colOff>561975</xdr:colOff>
      <xdr:row>96</xdr:row>
      <xdr:rowOff>94847</xdr:rowOff>
    </xdr:to>
    <xdr:sp macro="" textlink="">
      <xdr:nvSpPr>
        <xdr:cNvPr id="235" name="フローチャート : 判断 234"/>
        <xdr:cNvSpPr/>
      </xdr:nvSpPr>
      <xdr:spPr>
        <a:xfrm>
          <a:off x="45847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108693</xdr:rowOff>
    </xdr:from>
    <xdr:to>
      <xdr:col>5</xdr:col>
      <xdr:colOff>358775</xdr:colOff>
      <xdr:row>96</xdr:row>
      <xdr:rowOff>33156</xdr:rowOff>
    </xdr:to>
    <xdr:cxnSp macro="">
      <xdr:nvCxnSpPr>
        <xdr:cNvPr id="236" name="直線コネクタ 235"/>
        <xdr:cNvCxnSpPr/>
      </xdr:nvCxnSpPr>
      <xdr:spPr>
        <a:xfrm flipV="1">
          <a:off x="2908300" y="16396443"/>
          <a:ext cx="889000" cy="9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11241</xdr:rowOff>
    </xdr:from>
    <xdr:to>
      <xdr:col>5</xdr:col>
      <xdr:colOff>409575</xdr:colOff>
      <xdr:row>96</xdr:row>
      <xdr:rowOff>112841</xdr:rowOff>
    </xdr:to>
    <xdr:sp macro="" textlink="">
      <xdr:nvSpPr>
        <xdr:cNvPr id="237" name="フローチャート : 判断 236"/>
        <xdr:cNvSpPr/>
      </xdr:nvSpPr>
      <xdr:spPr>
        <a:xfrm>
          <a:off x="3746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103968</xdr:rowOff>
    </xdr:from>
    <xdr:ext cx="534377" cy="259045"/>
    <xdr:sp macro="" textlink="">
      <xdr:nvSpPr>
        <xdr:cNvPr id="238" name="テキスト ボックス 237"/>
        <xdr:cNvSpPr txBox="1"/>
      </xdr:nvSpPr>
      <xdr:spPr>
        <a:xfrm>
          <a:off x="3530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22461</xdr:rowOff>
    </xdr:from>
    <xdr:to>
      <xdr:col>4</xdr:col>
      <xdr:colOff>155575</xdr:colOff>
      <xdr:row>96</xdr:row>
      <xdr:rowOff>33156</xdr:rowOff>
    </xdr:to>
    <xdr:cxnSp macro="">
      <xdr:nvCxnSpPr>
        <xdr:cNvPr id="239" name="直線コネクタ 238"/>
        <xdr:cNvCxnSpPr/>
      </xdr:nvCxnSpPr>
      <xdr:spPr>
        <a:xfrm>
          <a:off x="2019300" y="15452961"/>
          <a:ext cx="889000" cy="10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88950</xdr:rowOff>
    </xdr:from>
    <xdr:to>
      <xdr:col>4</xdr:col>
      <xdr:colOff>206375</xdr:colOff>
      <xdr:row>97</xdr:row>
      <xdr:rowOff>19100</xdr:rowOff>
    </xdr:to>
    <xdr:sp macro="" textlink="">
      <xdr:nvSpPr>
        <xdr:cNvPr id="240" name="フローチャート : 判断 239"/>
        <xdr:cNvSpPr/>
      </xdr:nvSpPr>
      <xdr:spPr>
        <a:xfrm>
          <a:off x="2857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10227</xdr:rowOff>
    </xdr:from>
    <xdr:ext cx="534377" cy="259045"/>
    <xdr:sp macro="" textlink="">
      <xdr:nvSpPr>
        <xdr:cNvPr id="241" name="テキスト ボックス 240"/>
        <xdr:cNvSpPr txBox="1"/>
      </xdr:nvSpPr>
      <xdr:spPr>
        <a:xfrm>
          <a:off x="2641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22461</xdr:rowOff>
    </xdr:from>
    <xdr:to>
      <xdr:col>2</xdr:col>
      <xdr:colOff>638175</xdr:colOff>
      <xdr:row>96</xdr:row>
      <xdr:rowOff>89686</xdr:rowOff>
    </xdr:to>
    <xdr:cxnSp macro="">
      <xdr:nvCxnSpPr>
        <xdr:cNvPr id="242" name="直線コネクタ 241"/>
        <xdr:cNvCxnSpPr/>
      </xdr:nvCxnSpPr>
      <xdr:spPr>
        <a:xfrm flipV="1">
          <a:off x="1130300" y="15452961"/>
          <a:ext cx="889000" cy="10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53532</xdr:rowOff>
    </xdr:from>
    <xdr:to>
      <xdr:col>3</xdr:col>
      <xdr:colOff>3175</xdr:colOff>
      <xdr:row>96</xdr:row>
      <xdr:rowOff>155132</xdr:rowOff>
    </xdr:to>
    <xdr:sp macro="" textlink="">
      <xdr:nvSpPr>
        <xdr:cNvPr id="243" name="フローチャート : 判断 242"/>
        <xdr:cNvSpPr/>
      </xdr:nvSpPr>
      <xdr:spPr>
        <a:xfrm>
          <a:off x="1968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146259</xdr:rowOff>
    </xdr:from>
    <xdr:ext cx="534377" cy="259045"/>
    <xdr:sp macro="" textlink="">
      <xdr:nvSpPr>
        <xdr:cNvPr id="244" name="テキスト ボックス 243"/>
        <xdr:cNvSpPr txBox="1"/>
      </xdr:nvSpPr>
      <xdr:spPr>
        <a:xfrm>
          <a:off x="1752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109524</xdr:rowOff>
    </xdr:from>
    <xdr:to>
      <xdr:col>1</xdr:col>
      <xdr:colOff>485775</xdr:colOff>
      <xdr:row>97</xdr:row>
      <xdr:rowOff>39674</xdr:rowOff>
    </xdr:to>
    <xdr:sp macro="" textlink="">
      <xdr:nvSpPr>
        <xdr:cNvPr id="245" name="フローチャート : 判断 244"/>
        <xdr:cNvSpPr/>
      </xdr:nvSpPr>
      <xdr:spPr>
        <a:xfrm>
          <a:off x="1079500" y="16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30801</xdr:rowOff>
    </xdr:from>
    <xdr:ext cx="534377" cy="259045"/>
    <xdr:sp macro="" textlink="">
      <xdr:nvSpPr>
        <xdr:cNvPr id="246" name="テキスト ボックス 245"/>
        <xdr:cNvSpPr txBox="1"/>
      </xdr:nvSpPr>
      <xdr:spPr>
        <a:xfrm>
          <a:off x="863111" y="166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91987</xdr:rowOff>
    </xdr:from>
    <xdr:to>
      <xdr:col>6</xdr:col>
      <xdr:colOff>561975</xdr:colOff>
      <xdr:row>96</xdr:row>
      <xdr:rowOff>22137</xdr:rowOff>
    </xdr:to>
    <xdr:sp macro="" textlink="">
      <xdr:nvSpPr>
        <xdr:cNvPr id="252" name="円/楕円 251"/>
        <xdr:cNvSpPr/>
      </xdr:nvSpPr>
      <xdr:spPr>
        <a:xfrm>
          <a:off x="4584700" y="16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114864</xdr:rowOff>
    </xdr:from>
    <xdr:ext cx="534377" cy="259045"/>
    <xdr:sp macro="" textlink="">
      <xdr:nvSpPr>
        <xdr:cNvPr id="253" name="扶助費該当値テキスト"/>
        <xdr:cNvSpPr txBox="1"/>
      </xdr:nvSpPr>
      <xdr:spPr>
        <a:xfrm>
          <a:off x="4686300" y="162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57893</xdr:rowOff>
    </xdr:from>
    <xdr:to>
      <xdr:col>5</xdr:col>
      <xdr:colOff>409575</xdr:colOff>
      <xdr:row>95</xdr:row>
      <xdr:rowOff>159493</xdr:rowOff>
    </xdr:to>
    <xdr:sp macro="" textlink="">
      <xdr:nvSpPr>
        <xdr:cNvPr id="254" name="円/楕円 253"/>
        <xdr:cNvSpPr/>
      </xdr:nvSpPr>
      <xdr:spPr>
        <a:xfrm>
          <a:off x="3746500" y="16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4570</xdr:rowOff>
    </xdr:from>
    <xdr:ext cx="534377" cy="259045"/>
    <xdr:sp macro="" textlink="">
      <xdr:nvSpPr>
        <xdr:cNvPr id="255" name="テキスト ボックス 254"/>
        <xdr:cNvSpPr txBox="1"/>
      </xdr:nvSpPr>
      <xdr:spPr>
        <a:xfrm>
          <a:off x="3530111" y="16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153806</xdr:rowOff>
    </xdr:from>
    <xdr:to>
      <xdr:col>4</xdr:col>
      <xdr:colOff>206375</xdr:colOff>
      <xdr:row>96</xdr:row>
      <xdr:rowOff>83956</xdr:rowOff>
    </xdr:to>
    <xdr:sp macro="" textlink="">
      <xdr:nvSpPr>
        <xdr:cNvPr id="256" name="円/楕円 255"/>
        <xdr:cNvSpPr/>
      </xdr:nvSpPr>
      <xdr:spPr>
        <a:xfrm>
          <a:off x="2857500" y="164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100483</xdr:rowOff>
    </xdr:from>
    <xdr:ext cx="534377" cy="259045"/>
    <xdr:sp macro="" textlink="">
      <xdr:nvSpPr>
        <xdr:cNvPr id="257" name="テキスト ボックス 256"/>
        <xdr:cNvSpPr txBox="1"/>
      </xdr:nvSpPr>
      <xdr:spPr>
        <a:xfrm>
          <a:off x="2641111" y="162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55,525</a:t>
          </a:r>
          <a:endParaRPr kumimoji="1" lang="ja-JP" altLang="en-US" sz="1000" b="1">
            <a:solidFill>
              <a:srgbClr val="FF0000"/>
            </a:solidFill>
            <a:latin typeface="ＭＳ Ｐゴシック"/>
          </a:endParaRPr>
        </a:p>
      </xdr:txBody>
    </xdr:sp>
    <xdr:clientData/>
  </xdr:oneCellAnchor>
  <xdr:twoCellAnchor>
    <xdr:from>
      <xdr:col>2</xdr:col>
      <xdr:colOff>587375</xdr:colOff>
      <xdr:row>89</xdr:row>
      <xdr:rowOff>143111</xdr:rowOff>
    </xdr:from>
    <xdr:to>
      <xdr:col>3</xdr:col>
      <xdr:colOff>3175</xdr:colOff>
      <xdr:row>90</xdr:row>
      <xdr:rowOff>73261</xdr:rowOff>
    </xdr:to>
    <xdr:sp macro="" textlink="">
      <xdr:nvSpPr>
        <xdr:cNvPr id="258" name="円/楕円 257"/>
        <xdr:cNvSpPr/>
      </xdr:nvSpPr>
      <xdr:spPr>
        <a:xfrm>
          <a:off x="1968500" y="154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89788</xdr:rowOff>
    </xdr:from>
    <xdr:ext cx="599010" cy="259045"/>
    <xdr:sp macro="" textlink="">
      <xdr:nvSpPr>
        <xdr:cNvPr id="259" name="テキスト ボックス 258"/>
        <xdr:cNvSpPr txBox="1"/>
      </xdr:nvSpPr>
      <xdr:spPr>
        <a:xfrm>
          <a:off x="1719794" y="151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38886</xdr:rowOff>
    </xdr:from>
    <xdr:to>
      <xdr:col>1</xdr:col>
      <xdr:colOff>485775</xdr:colOff>
      <xdr:row>96</xdr:row>
      <xdr:rowOff>140486</xdr:rowOff>
    </xdr:to>
    <xdr:sp macro="" textlink="">
      <xdr:nvSpPr>
        <xdr:cNvPr id="260" name="円/楕円 259"/>
        <xdr:cNvSpPr/>
      </xdr:nvSpPr>
      <xdr:spPr>
        <a:xfrm>
          <a:off x="1079500" y="164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157013</xdr:rowOff>
    </xdr:from>
    <xdr:ext cx="534377" cy="259045"/>
    <xdr:sp macro="" textlink="">
      <xdr:nvSpPr>
        <xdr:cNvPr id="261" name="テキスト ボックス 260"/>
        <xdr:cNvSpPr txBox="1"/>
      </xdr:nvSpPr>
      <xdr:spPr>
        <a:xfrm>
          <a:off x="863111" y="162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4" name="直線コネクタ 283"/>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5"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6" name="直線コネクタ 285"/>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7"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8" name="直線コネクタ 287"/>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85869</xdr:rowOff>
    </xdr:from>
    <xdr:to>
      <xdr:col>15</xdr:col>
      <xdr:colOff>180975</xdr:colOff>
      <xdr:row>37</xdr:row>
      <xdr:rowOff>30704</xdr:rowOff>
    </xdr:to>
    <xdr:cxnSp macro="">
      <xdr:nvCxnSpPr>
        <xdr:cNvPr id="289" name="直線コネクタ 288"/>
        <xdr:cNvCxnSpPr/>
      </xdr:nvCxnSpPr>
      <xdr:spPr>
        <a:xfrm flipV="1">
          <a:off x="9639300" y="6258069"/>
          <a:ext cx="838200" cy="1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90"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91" name="フローチャート : 判断 290"/>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30704</xdr:rowOff>
    </xdr:from>
    <xdr:to>
      <xdr:col>14</xdr:col>
      <xdr:colOff>28575</xdr:colOff>
      <xdr:row>37</xdr:row>
      <xdr:rowOff>73589</xdr:rowOff>
    </xdr:to>
    <xdr:cxnSp macro="">
      <xdr:nvCxnSpPr>
        <xdr:cNvPr id="292" name="直線コネクタ 291"/>
        <xdr:cNvCxnSpPr/>
      </xdr:nvCxnSpPr>
      <xdr:spPr>
        <a:xfrm flipV="1">
          <a:off x="8750300" y="6374354"/>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3" name="フローチャート : 判断 292"/>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4" name="テキスト ボックス 293"/>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73589</xdr:rowOff>
    </xdr:from>
    <xdr:to>
      <xdr:col>12</xdr:col>
      <xdr:colOff>511175</xdr:colOff>
      <xdr:row>37</xdr:row>
      <xdr:rowOff>82440</xdr:rowOff>
    </xdr:to>
    <xdr:cxnSp macro="">
      <xdr:nvCxnSpPr>
        <xdr:cNvPr id="295" name="直線コネクタ 294"/>
        <xdr:cNvCxnSpPr/>
      </xdr:nvCxnSpPr>
      <xdr:spPr>
        <a:xfrm flipV="1">
          <a:off x="7861300" y="641723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6" name="フローチャート : 判断 295"/>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7" name="テキスト ボックス 296"/>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7222</xdr:rowOff>
    </xdr:from>
    <xdr:to>
      <xdr:col>11</xdr:col>
      <xdr:colOff>307975</xdr:colOff>
      <xdr:row>37</xdr:row>
      <xdr:rowOff>82440</xdr:rowOff>
    </xdr:to>
    <xdr:cxnSp macro="">
      <xdr:nvCxnSpPr>
        <xdr:cNvPr id="298" name="直線コネクタ 297"/>
        <xdr:cNvCxnSpPr/>
      </xdr:nvCxnSpPr>
      <xdr:spPr>
        <a:xfrm>
          <a:off x="6972300" y="6350872"/>
          <a:ext cx="889000" cy="7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9" name="フローチャート : 判断 298"/>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300" name="テキスト ボックス 299"/>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301" name="フローチャート : 判断 300"/>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2" name="テキスト ボックス 301"/>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35069</xdr:rowOff>
    </xdr:from>
    <xdr:to>
      <xdr:col>15</xdr:col>
      <xdr:colOff>231775</xdr:colOff>
      <xdr:row>36</xdr:row>
      <xdr:rowOff>136669</xdr:rowOff>
    </xdr:to>
    <xdr:sp macro="" textlink="">
      <xdr:nvSpPr>
        <xdr:cNvPr id="308" name="円/楕円 307"/>
        <xdr:cNvSpPr/>
      </xdr:nvSpPr>
      <xdr:spPr>
        <a:xfrm>
          <a:off x="10426700" y="62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57946</xdr:rowOff>
    </xdr:from>
    <xdr:ext cx="534377" cy="259045"/>
    <xdr:sp macro="" textlink="">
      <xdr:nvSpPr>
        <xdr:cNvPr id="309" name="補助費等該当値テキスト"/>
        <xdr:cNvSpPr txBox="1"/>
      </xdr:nvSpPr>
      <xdr:spPr>
        <a:xfrm>
          <a:off x="10528300" y="60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151354</xdr:rowOff>
    </xdr:from>
    <xdr:to>
      <xdr:col>14</xdr:col>
      <xdr:colOff>79375</xdr:colOff>
      <xdr:row>37</xdr:row>
      <xdr:rowOff>81504</xdr:rowOff>
    </xdr:to>
    <xdr:sp macro="" textlink="">
      <xdr:nvSpPr>
        <xdr:cNvPr id="310" name="円/楕円 309"/>
        <xdr:cNvSpPr/>
      </xdr:nvSpPr>
      <xdr:spPr>
        <a:xfrm>
          <a:off x="9588500" y="63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72631</xdr:rowOff>
    </xdr:from>
    <xdr:ext cx="534377" cy="259045"/>
    <xdr:sp macro="" textlink="">
      <xdr:nvSpPr>
        <xdr:cNvPr id="311" name="テキスト ボックス 310"/>
        <xdr:cNvSpPr txBox="1"/>
      </xdr:nvSpPr>
      <xdr:spPr>
        <a:xfrm>
          <a:off x="9372111" y="641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22789</xdr:rowOff>
    </xdr:from>
    <xdr:to>
      <xdr:col>12</xdr:col>
      <xdr:colOff>561975</xdr:colOff>
      <xdr:row>37</xdr:row>
      <xdr:rowOff>124389</xdr:rowOff>
    </xdr:to>
    <xdr:sp macro="" textlink="">
      <xdr:nvSpPr>
        <xdr:cNvPr id="312" name="円/楕円 311"/>
        <xdr:cNvSpPr/>
      </xdr:nvSpPr>
      <xdr:spPr>
        <a:xfrm>
          <a:off x="8699500" y="63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115516</xdr:rowOff>
    </xdr:from>
    <xdr:ext cx="534377" cy="259045"/>
    <xdr:sp macro="" textlink="">
      <xdr:nvSpPr>
        <xdr:cNvPr id="313" name="テキスト ボックス 312"/>
        <xdr:cNvSpPr txBox="1"/>
      </xdr:nvSpPr>
      <xdr:spPr>
        <a:xfrm>
          <a:off x="8483111" y="64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31640</xdr:rowOff>
    </xdr:from>
    <xdr:to>
      <xdr:col>11</xdr:col>
      <xdr:colOff>358775</xdr:colOff>
      <xdr:row>37</xdr:row>
      <xdr:rowOff>133240</xdr:rowOff>
    </xdr:to>
    <xdr:sp macro="" textlink="">
      <xdr:nvSpPr>
        <xdr:cNvPr id="314" name="円/楕円 313"/>
        <xdr:cNvSpPr/>
      </xdr:nvSpPr>
      <xdr:spPr>
        <a:xfrm>
          <a:off x="7810500" y="63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124367</xdr:rowOff>
    </xdr:from>
    <xdr:ext cx="534377" cy="259045"/>
    <xdr:sp macro="" textlink="">
      <xdr:nvSpPr>
        <xdr:cNvPr id="315" name="テキスト ボックス 314"/>
        <xdr:cNvSpPr txBox="1"/>
      </xdr:nvSpPr>
      <xdr:spPr>
        <a:xfrm>
          <a:off x="7594111" y="64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127872</xdr:rowOff>
    </xdr:from>
    <xdr:to>
      <xdr:col>10</xdr:col>
      <xdr:colOff>155575</xdr:colOff>
      <xdr:row>37</xdr:row>
      <xdr:rowOff>58022</xdr:rowOff>
    </xdr:to>
    <xdr:sp macro="" textlink="">
      <xdr:nvSpPr>
        <xdr:cNvPr id="316" name="円/楕円 315"/>
        <xdr:cNvSpPr/>
      </xdr:nvSpPr>
      <xdr:spPr>
        <a:xfrm>
          <a:off x="6921500" y="63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74549</xdr:rowOff>
    </xdr:from>
    <xdr:ext cx="534377" cy="259045"/>
    <xdr:sp macro="" textlink="">
      <xdr:nvSpPr>
        <xdr:cNvPr id="317" name="テキスト ボックス 316"/>
        <xdr:cNvSpPr txBox="1"/>
      </xdr:nvSpPr>
      <xdr:spPr>
        <a:xfrm>
          <a:off x="6705111" y="60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1" name="テキスト ボックス 330"/>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3" name="テキスト ボックス 332"/>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5" name="テキスト ボックス 334"/>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3" name="直線コネクタ 342"/>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4"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5" name="直線コネクタ 344"/>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6"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7" name="直線コネクタ 346"/>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3059</xdr:rowOff>
    </xdr:from>
    <xdr:to>
      <xdr:col>15</xdr:col>
      <xdr:colOff>180975</xdr:colOff>
      <xdr:row>59</xdr:row>
      <xdr:rowOff>45145</xdr:rowOff>
    </xdr:to>
    <xdr:cxnSp macro="">
      <xdr:nvCxnSpPr>
        <xdr:cNvPr id="348" name="直線コネクタ 347"/>
        <xdr:cNvCxnSpPr/>
      </xdr:nvCxnSpPr>
      <xdr:spPr>
        <a:xfrm>
          <a:off x="9639300" y="10118609"/>
          <a:ext cx="8382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9"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50" name="フローチャート : 判断 349"/>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3059</xdr:rowOff>
    </xdr:from>
    <xdr:to>
      <xdr:col>14</xdr:col>
      <xdr:colOff>28575</xdr:colOff>
      <xdr:row>59</xdr:row>
      <xdr:rowOff>31299</xdr:rowOff>
    </xdr:to>
    <xdr:cxnSp macro="">
      <xdr:nvCxnSpPr>
        <xdr:cNvPr id="351" name="直線コネクタ 350"/>
        <xdr:cNvCxnSpPr/>
      </xdr:nvCxnSpPr>
      <xdr:spPr>
        <a:xfrm flipV="1">
          <a:off x="8750300" y="10118609"/>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2" name="フローチャート : 判断 351"/>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3" name="テキスト ボックス 352"/>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31299</xdr:rowOff>
    </xdr:from>
    <xdr:to>
      <xdr:col>12</xdr:col>
      <xdr:colOff>511175</xdr:colOff>
      <xdr:row>59</xdr:row>
      <xdr:rowOff>50230</xdr:rowOff>
    </xdr:to>
    <xdr:cxnSp macro="">
      <xdr:nvCxnSpPr>
        <xdr:cNvPr id="354" name="直線コネクタ 353"/>
        <xdr:cNvCxnSpPr/>
      </xdr:nvCxnSpPr>
      <xdr:spPr>
        <a:xfrm flipV="1">
          <a:off x="7861300" y="10146849"/>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5" name="フローチャート : 判断 354"/>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6" name="テキスト ボックス 355"/>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50230</xdr:rowOff>
    </xdr:from>
    <xdr:to>
      <xdr:col>11</xdr:col>
      <xdr:colOff>307975</xdr:colOff>
      <xdr:row>59</xdr:row>
      <xdr:rowOff>50983</xdr:rowOff>
    </xdr:to>
    <xdr:cxnSp macro="">
      <xdr:nvCxnSpPr>
        <xdr:cNvPr id="357" name="直線コネクタ 356"/>
        <xdr:cNvCxnSpPr/>
      </xdr:nvCxnSpPr>
      <xdr:spPr>
        <a:xfrm flipV="1">
          <a:off x="6972300" y="10165780"/>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8" name="フローチャート : 判断 357"/>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9" name="テキスト ボックス 358"/>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60" name="フローチャート : 判断 359"/>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61" name="テキスト ボックス 360"/>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165795</xdr:rowOff>
    </xdr:from>
    <xdr:to>
      <xdr:col>15</xdr:col>
      <xdr:colOff>231775</xdr:colOff>
      <xdr:row>59</xdr:row>
      <xdr:rowOff>95945</xdr:rowOff>
    </xdr:to>
    <xdr:sp macro="" textlink="">
      <xdr:nvSpPr>
        <xdr:cNvPr id="367" name="円/楕円 366"/>
        <xdr:cNvSpPr/>
      </xdr:nvSpPr>
      <xdr:spPr>
        <a:xfrm>
          <a:off x="10426700" y="101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125172</xdr:rowOff>
    </xdr:from>
    <xdr:ext cx="599010" cy="259045"/>
    <xdr:sp macro="" textlink="">
      <xdr:nvSpPr>
        <xdr:cNvPr id="368" name="普通建設事業費該当値テキスト"/>
        <xdr:cNvSpPr txBox="1"/>
      </xdr:nvSpPr>
      <xdr:spPr>
        <a:xfrm>
          <a:off x="10528300" y="989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164,540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123709</xdr:rowOff>
    </xdr:from>
    <xdr:to>
      <xdr:col>14</xdr:col>
      <xdr:colOff>79375</xdr:colOff>
      <xdr:row>59</xdr:row>
      <xdr:rowOff>53859</xdr:rowOff>
    </xdr:to>
    <xdr:sp macro="" textlink="">
      <xdr:nvSpPr>
        <xdr:cNvPr id="369" name="円/楕円 368"/>
        <xdr:cNvSpPr/>
      </xdr:nvSpPr>
      <xdr:spPr>
        <a:xfrm>
          <a:off x="9588500" y="100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70386</xdr:rowOff>
    </xdr:from>
    <xdr:ext cx="599010" cy="259045"/>
    <xdr:sp macro="" textlink="">
      <xdr:nvSpPr>
        <xdr:cNvPr id="370" name="テキスト ボックス 369"/>
        <xdr:cNvSpPr txBox="1"/>
      </xdr:nvSpPr>
      <xdr:spPr>
        <a:xfrm>
          <a:off x="9339794" y="984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151949</xdr:rowOff>
    </xdr:from>
    <xdr:to>
      <xdr:col>12</xdr:col>
      <xdr:colOff>561975</xdr:colOff>
      <xdr:row>59</xdr:row>
      <xdr:rowOff>82099</xdr:rowOff>
    </xdr:to>
    <xdr:sp macro="" textlink="">
      <xdr:nvSpPr>
        <xdr:cNvPr id="371" name="円/楕円 370"/>
        <xdr:cNvSpPr/>
      </xdr:nvSpPr>
      <xdr:spPr>
        <a:xfrm>
          <a:off x="8699500" y="100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98626</xdr:rowOff>
    </xdr:from>
    <xdr:ext cx="599010" cy="259045"/>
    <xdr:sp macro="" textlink="">
      <xdr:nvSpPr>
        <xdr:cNvPr id="372" name="テキスト ボックス 371"/>
        <xdr:cNvSpPr txBox="1"/>
      </xdr:nvSpPr>
      <xdr:spPr>
        <a:xfrm>
          <a:off x="8450794" y="98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170880</xdr:rowOff>
    </xdr:from>
    <xdr:to>
      <xdr:col>11</xdr:col>
      <xdr:colOff>358775</xdr:colOff>
      <xdr:row>59</xdr:row>
      <xdr:rowOff>101030</xdr:rowOff>
    </xdr:to>
    <xdr:sp macro="" textlink="">
      <xdr:nvSpPr>
        <xdr:cNvPr id="373" name="円/楕円 372"/>
        <xdr:cNvSpPr/>
      </xdr:nvSpPr>
      <xdr:spPr>
        <a:xfrm>
          <a:off x="7810500" y="101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117557</xdr:rowOff>
    </xdr:from>
    <xdr:ext cx="599010" cy="259045"/>
    <xdr:sp macro="" textlink="">
      <xdr:nvSpPr>
        <xdr:cNvPr id="374" name="テキスト ボックス 373"/>
        <xdr:cNvSpPr txBox="1"/>
      </xdr:nvSpPr>
      <xdr:spPr>
        <a:xfrm>
          <a:off x="7561794" y="9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183</xdr:rowOff>
    </xdr:from>
    <xdr:to>
      <xdr:col>10</xdr:col>
      <xdr:colOff>155575</xdr:colOff>
      <xdr:row>59</xdr:row>
      <xdr:rowOff>101783</xdr:rowOff>
    </xdr:to>
    <xdr:sp macro="" textlink="">
      <xdr:nvSpPr>
        <xdr:cNvPr id="375" name="円/楕円 374"/>
        <xdr:cNvSpPr/>
      </xdr:nvSpPr>
      <xdr:spPr>
        <a:xfrm>
          <a:off x="6921500" y="101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118310</xdr:rowOff>
    </xdr:from>
    <xdr:ext cx="599010" cy="259045"/>
    <xdr:sp macro="" textlink="">
      <xdr:nvSpPr>
        <xdr:cNvPr id="376" name="テキスト ボックス 375"/>
        <xdr:cNvSpPr txBox="1"/>
      </xdr:nvSpPr>
      <xdr:spPr>
        <a:xfrm>
          <a:off x="6672794" y="98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90" name="テキスト ボックス 389"/>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2" name="テキスト ボックス 391"/>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4" name="テキスト ボックス 393"/>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8" name="直線コネクタ 397"/>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9"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400" name="直線コネクタ 399"/>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401"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2" name="直線コネクタ 401"/>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63970</xdr:rowOff>
    </xdr:from>
    <xdr:to>
      <xdr:col>15</xdr:col>
      <xdr:colOff>180975</xdr:colOff>
      <xdr:row>78</xdr:row>
      <xdr:rowOff>88466</xdr:rowOff>
    </xdr:to>
    <xdr:cxnSp macro="">
      <xdr:nvCxnSpPr>
        <xdr:cNvPr id="403" name="直線コネクタ 402"/>
        <xdr:cNvCxnSpPr/>
      </xdr:nvCxnSpPr>
      <xdr:spPr>
        <a:xfrm>
          <a:off x="9639300" y="13437070"/>
          <a:ext cx="8382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4"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5" name="フローチャート : 判断 404"/>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6" name="フローチャート : 判断 405"/>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7" name="テキスト ボックス 406"/>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37666</xdr:rowOff>
    </xdr:from>
    <xdr:to>
      <xdr:col>15</xdr:col>
      <xdr:colOff>231775</xdr:colOff>
      <xdr:row>78</xdr:row>
      <xdr:rowOff>139266</xdr:rowOff>
    </xdr:to>
    <xdr:sp macro="" textlink="">
      <xdr:nvSpPr>
        <xdr:cNvPr id="413" name="円/楕円 412"/>
        <xdr:cNvSpPr/>
      </xdr:nvSpPr>
      <xdr:spPr>
        <a:xfrm>
          <a:off x="10426700" y="134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168493</xdr:rowOff>
    </xdr:from>
    <xdr:ext cx="599010" cy="259045"/>
    <xdr:sp macro="" textlink="">
      <xdr:nvSpPr>
        <xdr:cNvPr id="414" name="普通建設事業費 （ うち新規整備　）該当値テキスト"/>
        <xdr:cNvSpPr txBox="1"/>
      </xdr:nvSpPr>
      <xdr:spPr>
        <a:xfrm>
          <a:off x="10528300" y="1319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13170</xdr:rowOff>
    </xdr:from>
    <xdr:to>
      <xdr:col>14</xdr:col>
      <xdr:colOff>79375</xdr:colOff>
      <xdr:row>78</xdr:row>
      <xdr:rowOff>114770</xdr:rowOff>
    </xdr:to>
    <xdr:sp macro="" textlink="">
      <xdr:nvSpPr>
        <xdr:cNvPr id="415" name="円/楕円 414"/>
        <xdr:cNvSpPr/>
      </xdr:nvSpPr>
      <xdr:spPr>
        <a:xfrm>
          <a:off x="9588500" y="133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131297</xdr:rowOff>
    </xdr:from>
    <xdr:ext cx="599010" cy="259045"/>
    <xdr:sp macro="" textlink="">
      <xdr:nvSpPr>
        <xdr:cNvPr id="416" name="テキスト ボックス 415"/>
        <xdr:cNvSpPr txBox="1"/>
      </xdr:nvSpPr>
      <xdr:spPr>
        <a:xfrm>
          <a:off x="9339794" y="1316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0" name="テキスト ボックス 42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2" name="テキスト ボックス 43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4" name="テキスト ボックス 43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6" name="テキスト ボックス 43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8" name="直線コネクタ 437"/>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9"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40" name="直線コネクタ 439"/>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41"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2" name="直線コネクタ 441"/>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9970</xdr:rowOff>
    </xdr:from>
    <xdr:to>
      <xdr:col>15</xdr:col>
      <xdr:colOff>180975</xdr:colOff>
      <xdr:row>98</xdr:row>
      <xdr:rowOff>24659</xdr:rowOff>
    </xdr:to>
    <xdr:cxnSp macro="">
      <xdr:nvCxnSpPr>
        <xdr:cNvPr id="443" name="直線コネクタ 442"/>
        <xdr:cNvCxnSpPr/>
      </xdr:nvCxnSpPr>
      <xdr:spPr>
        <a:xfrm>
          <a:off x="9639300" y="16469170"/>
          <a:ext cx="838200" cy="3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4"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5" name="フローチャート : 判断 444"/>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6" name="フローチャート : 判断 445"/>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34124</xdr:rowOff>
    </xdr:from>
    <xdr:ext cx="534377" cy="259045"/>
    <xdr:sp macro="" textlink="">
      <xdr:nvSpPr>
        <xdr:cNvPr id="447" name="テキスト ボックス 446"/>
        <xdr:cNvSpPr txBox="1"/>
      </xdr:nvSpPr>
      <xdr:spPr>
        <a:xfrm>
          <a:off x="9372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145309</xdr:rowOff>
    </xdr:from>
    <xdr:to>
      <xdr:col>15</xdr:col>
      <xdr:colOff>231775</xdr:colOff>
      <xdr:row>98</xdr:row>
      <xdr:rowOff>75459</xdr:rowOff>
    </xdr:to>
    <xdr:sp macro="" textlink="">
      <xdr:nvSpPr>
        <xdr:cNvPr id="453" name="円/楕円 452"/>
        <xdr:cNvSpPr/>
      </xdr:nvSpPr>
      <xdr:spPr>
        <a:xfrm>
          <a:off x="10426700" y="167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60236</xdr:rowOff>
    </xdr:from>
    <xdr:ext cx="534377" cy="259045"/>
    <xdr:sp macro="" textlink="">
      <xdr:nvSpPr>
        <xdr:cNvPr id="454" name="普通建設事業費 （ うち更新整備　）該当値テキスト"/>
        <xdr:cNvSpPr txBox="1"/>
      </xdr:nvSpPr>
      <xdr:spPr>
        <a:xfrm>
          <a:off x="10528300" y="166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130620</xdr:rowOff>
    </xdr:from>
    <xdr:to>
      <xdr:col>14</xdr:col>
      <xdr:colOff>79375</xdr:colOff>
      <xdr:row>96</xdr:row>
      <xdr:rowOff>60770</xdr:rowOff>
    </xdr:to>
    <xdr:sp macro="" textlink="">
      <xdr:nvSpPr>
        <xdr:cNvPr id="455" name="円/楕円 454"/>
        <xdr:cNvSpPr/>
      </xdr:nvSpPr>
      <xdr:spPr>
        <a:xfrm>
          <a:off x="9588500" y="164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77297</xdr:rowOff>
    </xdr:from>
    <xdr:ext cx="599010" cy="259045"/>
    <xdr:sp macro="" textlink="">
      <xdr:nvSpPr>
        <xdr:cNvPr id="456" name="テキスト ボックス 455"/>
        <xdr:cNvSpPr txBox="1"/>
      </xdr:nvSpPr>
      <xdr:spPr>
        <a:xfrm>
          <a:off x="9339794" y="161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7" name="直線コネクタ 46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8" name="テキスト ボックス 46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9" name="直線コネクタ 46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0" name="テキスト ボックス 46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1" name="直線コネクタ 47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2" name="テキスト ボックス 471"/>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4" name="テキスト ボックス 47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6" name="直線コネクタ 475"/>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7"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8" name="直線コネクタ 47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9"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80" name="直線コネクタ 479"/>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141043</xdr:rowOff>
    </xdr:from>
    <xdr:to>
      <xdr:col>23</xdr:col>
      <xdr:colOff>517525</xdr:colOff>
      <xdr:row>37</xdr:row>
      <xdr:rowOff>165629</xdr:rowOff>
    </xdr:to>
    <xdr:cxnSp macro="">
      <xdr:nvCxnSpPr>
        <xdr:cNvPr id="481" name="直線コネクタ 480"/>
        <xdr:cNvCxnSpPr/>
      </xdr:nvCxnSpPr>
      <xdr:spPr>
        <a:xfrm flipV="1">
          <a:off x="15481300" y="6484693"/>
          <a:ext cx="838200" cy="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2"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3" name="フローチャート : 判断 482"/>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165629</xdr:rowOff>
    </xdr:from>
    <xdr:to>
      <xdr:col>22</xdr:col>
      <xdr:colOff>365125</xdr:colOff>
      <xdr:row>38</xdr:row>
      <xdr:rowOff>12902</xdr:rowOff>
    </xdr:to>
    <xdr:cxnSp macro="">
      <xdr:nvCxnSpPr>
        <xdr:cNvPr id="484" name="直線コネクタ 483"/>
        <xdr:cNvCxnSpPr/>
      </xdr:nvCxnSpPr>
      <xdr:spPr>
        <a:xfrm flipV="1">
          <a:off x="14592300" y="6509279"/>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5" name="フローチャート : 判断 484"/>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6" name="テキスト ボックス 485"/>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30183</xdr:rowOff>
    </xdr:from>
    <xdr:to>
      <xdr:col>21</xdr:col>
      <xdr:colOff>161925</xdr:colOff>
      <xdr:row>38</xdr:row>
      <xdr:rowOff>12902</xdr:rowOff>
    </xdr:to>
    <xdr:cxnSp macro="">
      <xdr:nvCxnSpPr>
        <xdr:cNvPr id="487" name="直線コネクタ 486"/>
        <xdr:cNvCxnSpPr/>
      </xdr:nvCxnSpPr>
      <xdr:spPr>
        <a:xfrm>
          <a:off x="13703300" y="6373833"/>
          <a:ext cx="889000" cy="15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8" name="フローチャート : 判断 487"/>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9" name="テキスト ボックス 488"/>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30183</xdr:rowOff>
    </xdr:from>
    <xdr:to>
      <xdr:col>19</xdr:col>
      <xdr:colOff>644525</xdr:colOff>
      <xdr:row>37</xdr:row>
      <xdr:rowOff>60570</xdr:rowOff>
    </xdr:to>
    <xdr:cxnSp macro="">
      <xdr:nvCxnSpPr>
        <xdr:cNvPr id="490" name="直線コネクタ 489"/>
        <xdr:cNvCxnSpPr/>
      </xdr:nvCxnSpPr>
      <xdr:spPr>
        <a:xfrm flipV="1">
          <a:off x="12814300" y="6373833"/>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91" name="フローチャート : 判断 490"/>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2" name="テキスト ボックス 491"/>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3" name="フローチャート : 判断 492"/>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4" name="テキスト ボックス 493"/>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90243</xdr:rowOff>
    </xdr:from>
    <xdr:to>
      <xdr:col>23</xdr:col>
      <xdr:colOff>568325</xdr:colOff>
      <xdr:row>38</xdr:row>
      <xdr:rowOff>20393</xdr:rowOff>
    </xdr:to>
    <xdr:sp macro="" textlink="">
      <xdr:nvSpPr>
        <xdr:cNvPr id="500" name="円/楕円 499"/>
        <xdr:cNvSpPr/>
      </xdr:nvSpPr>
      <xdr:spPr>
        <a:xfrm>
          <a:off x="16268700" y="64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49620</xdr:rowOff>
    </xdr:from>
    <xdr:ext cx="469744" cy="259045"/>
    <xdr:sp macro="" textlink="">
      <xdr:nvSpPr>
        <xdr:cNvPr id="501" name="災害復旧事業費該当値テキスト"/>
        <xdr:cNvSpPr txBox="1"/>
      </xdr:nvSpPr>
      <xdr:spPr>
        <a:xfrm>
          <a:off x="16370300" y="622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114829</xdr:rowOff>
    </xdr:from>
    <xdr:to>
      <xdr:col>22</xdr:col>
      <xdr:colOff>415925</xdr:colOff>
      <xdr:row>38</xdr:row>
      <xdr:rowOff>44979</xdr:rowOff>
    </xdr:to>
    <xdr:sp macro="" textlink="">
      <xdr:nvSpPr>
        <xdr:cNvPr id="502" name="円/楕円 501"/>
        <xdr:cNvSpPr/>
      </xdr:nvSpPr>
      <xdr:spPr>
        <a:xfrm>
          <a:off x="15430500" y="64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36106</xdr:rowOff>
    </xdr:from>
    <xdr:ext cx="469744" cy="259045"/>
    <xdr:sp macro="" textlink="">
      <xdr:nvSpPr>
        <xdr:cNvPr id="503" name="テキスト ボックス 502"/>
        <xdr:cNvSpPr txBox="1"/>
      </xdr:nvSpPr>
      <xdr:spPr>
        <a:xfrm>
          <a:off x="15246427" y="655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133551</xdr:rowOff>
    </xdr:from>
    <xdr:to>
      <xdr:col>21</xdr:col>
      <xdr:colOff>212725</xdr:colOff>
      <xdr:row>38</xdr:row>
      <xdr:rowOff>63702</xdr:rowOff>
    </xdr:to>
    <xdr:sp macro="" textlink="">
      <xdr:nvSpPr>
        <xdr:cNvPr id="504" name="円/楕円 503"/>
        <xdr:cNvSpPr/>
      </xdr:nvSpPr>
      <xdr:spPr>
        <a:xfrm>
          <a:off x="14541500" y="64772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54829</xdr:rowOff>
    </xdr:from>
    <xdr:ext cx="469744" cy="259045"/>
    <xdr:sp macro="" textlink="">
      <xdr:nvSpPr>
        <xdr:cNvPr id="505" name="テキスト ボックス 504"/>
        <xdr:cNvSpPr txBox="1"/>
      </xdr:nvSpPr>
      <xdr:spPr>
        <a:xfrm>
          <a:off x="14357427" y="6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150833</xdr:rowOff>
    </xdr:from>
    <xdr:to>
      <xdr:col>20</xdr:col>
      <xdr:colOff>9525</xdr:colOff>
      <xdr:row>37</xdr:row>
      <xdr:rowOff>80983</xdr:rowOff>
    </xdr:to>
    <xdr:sp macro="" textlink="">
      <xdr:nvSpPr>
        <xdr:cNvPr id="506" name="円/楕円 505"/>
        <xdr:cNvSpPr/>
      </xdr:nvSpPr>
      <xdr:spPr>
        <a:xfrm>
          <a:off x="13652500" y="63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97510</xdr:rowOff>
    </xdr:from>
    <xdr:ext cx="534377" cy="259045"/>
    <xdr:sp macro="" textlink="">
      <xdr:nvSpPr>
        <xdr:cNvPr id="507" name="テキスト ボックス 506"/>
        <xdr:cNvSpPr txBox="1"/>
      </xdr:nvSpPr>
      <xdr:spPr>
        <a:xfrm>
          <a:off x="13436111" y="60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9770</xdr:rowOff>
    </xdr:from>
    <xdr:to>
      <xdr:col>18</xdr:col>
      <xdr:colOff>492125</xdr:colOff>
      <xdr:row>37</xdr:row>
      <xdr:rowOff>111370</xdr:rowOff>
    </xdr:to>
    <xdr:sp macro="" textlink="">
      <xdr:nvSpPr>
        <xdr:cNvPr id="508" name="円/楕円 507"/>
        <xdr:cNvSpPr/>
      </xdr:nvSpPr>
      <xdr:spPr>
        <a:xfrm>
          <a:off x="12763500" y="63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127897</xdr:rowOff>
    </xdr:from>
    <xdr:ext cx="534377" cy="259045"/>
    <xdr:sp macro="" textlink="">
      <xdr:nvSpPr>
        <xdr:cNvPr id="509" name="テキスト ボックス 508"/>
        <xdr:cNvSpPr txBox="1"/>
      </xdr:nvSpPr>
      <xdr:spPr>
        <a:xfrm>
          <a:off x="12547111" y="61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9" name="直線コネクタ 56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0" name="テキスト ボックス 56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1" name="直線コネクタ 57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2" name="テキスト ボックス 57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3" name="直線コネクタ 57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4" name="テキスト ボックス 57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8" name="直線コネクタ 577"/>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9"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80" name="直線コネクタ 579"/>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81"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2" name="直線コネクタ 581"/>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93894</xdr:rowOff>
    </xdr:from>
    <xdr:to>
      <xdr:col>23</xdr:col>
      <xdr:colOff>517525</xdr:colOff>
      <xdr:row>74</xdr:row>
      <xdr:rowOff>125995</xdr:rowOff>
    </xdr:to>
    <xdr:cxnSp macro="">
      <xdr:nvCxnSpPr>
        <xdr:cNvPr id="583" name="直線コネクタ 582"/>
        <xdr:cNvCxnSpPr/>
      </xdr:nvCxnSpPr>
      <xdr:spPr>
        <a:xfrm flipV="1">
          <a:off x="15481300" y="12781194"/>
          <a:ext cx="8382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4"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5" name="フローチャート : 判断 584"/>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34555</xdr:rowOff>
    </xdr:from>
    <xdr:to>
      <xdr:col>22</xdr:col>
      <xdr:colOff>365125</xdr:colOff>
      <xdr:row>74</xdr:row>
      <xdr:rowOff>125995</xdr:rowOff>
    </xdr:to>
    <xdr:cxnSp macro="">
      <xdr:nvCxnSpPr>
        <xdr:cNvPr id="586" name="直線コネクタ 585"/>
        <xdr:cNvCxnSpPr/>
      </xdr:nvCxnSpPr>
      <xdr:spPr>
        <a:xfrm>
          <a:off x="14592300" y="127218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7" name="フローチャート : 判断 586"/>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168712</xdr:rowOff>
    </xdr:from>
    <xdr:ext cx="534377" cy="259045"/>
    <xdr:sp macro="" textlink="">
      <xdr:nvSpPr>
        <xdr:cNvPr id="588" name="テキスト ボックス 587"/>
        <xdr:cNvSpPr txBox="1"/>
      </xdr:nvSpPr>
      <xdr:spPr>
        <a:xfrm>
          <a:off x="15214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34555</xdr:rowOff>
    </xdr:from>
    <xdr:to>
      <xdr:col>21</xdr:col>
      <xdr:colOff>161925</xdr:colOff>
      <xdr:row>74</xdr:row>
      <xdr:rowOff>94969</xdr:rowOff>
    </xdr:to>
    <xdr:cxnSp macro="">
      <xdr:nvCxnSpPr>
        <xdr:cNvPr id="589" name="直線コネクタ 588"/>
        <xdr:cNvCxnSpPr/>
      </xdr:nvCxnSpPr>
      <xdr:spPr>
        <a:xfrm flipV="1">
          <a:off x="13703300" y="12721855"/>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90" name="フローチャート : 判断 589"/>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157847</xdr:rowOff>
    </xdr:from>
    <xdr:ext cx="534377" cy="259045"/>
    <xdr:sp macro="" textlink="">
      <xdr:nvSpPr>
        <xdr:cNvPr id="591" name="テキスト ボックス 590"/>
        <xdr:cNvSpPr txBox="1"/>
      </xdr:nvSpPr>
      <xdr:spPr>
        <a:xfrm>
          <a:off x="14325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94969</xdr:rowOff>
    </xdr:from>
    <xdr:to>
      <xdr:col>19</xdr:col>
      <xdr:colOff>644525</xdr:colOff>
      <xdr:row>74</xdr:row>
      <xdr:rowOff>121258</xdr:rowOff>
    </xdr:to>
    <xdr:cxnSp macro="">
      <xdr:nvCxnSpPr>
        <xdr:cNvPr id="592" name="直線コネクタ 591"/>
        <xdr:cNvCxnSpPr/>
      </xdr:nvCxnSpPr>
      <xdr:spPr>
        <a:xfrm flipV="1">
          <a:off x="12814300" y="1278226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3" name="フローチャート : 判断 592"/>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142547</xdr:rowOff>
    </xdr:from>
    <xdr:ext cx="534377" cy="259045"/>
    <xdr:sp macro="" textlink="">
      <xdr:nvSpPr>
        <xdr:cNvPr id="594" name="テキスト ボックス 593"/>
        <xdr:cNvSpPr txBox="1"/>
      </xdr:nvSpPr>
      <xdr:spPr>
        <a:xfrm>
          <a:off x="13436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5" name="フローチャート : 判断 594"/>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152961</xdr:rowOff>
    </xdr:from>
    <xdr:ext cx="534377" cy="259045"/>
    <xdr:sp macro="" textlink="">
      <xdr:nvSpPr>
        <xdr:cNvPr id="596" name="テキスト ボックス 595"/>
        <xdr:cNvSpPr txBox="1"/>
      </xdr:nvSpPr>
      <xdr:spPr>
        <a:xfrm>
          <a:off x="12547111" y="13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43094</xdr:rowOff>
    </xdr:from>
    <xdr:to>
      <xdr:col>23</xdr:col>
      <xdr:colOff>568325</xdr:colOff>
      <xdr:row>74</xdr:row>
      <xdr:rowOff>144694</xdr:rowOff>
    </xdr:to>
    <xdr:sp macro="" textlink="">
      <xdr:nvSpPr>
        <xdr:cNvPr id="602" name="円/楕円 601"/>
        <xdr:cNvSpPr/>
      </xdr:nvSpPr>
      <xdr:spPr>
        <a:xfrm>
          <a:off x="16268700" y="127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65971</xdr:rowOff>
    </xdr:from>
    <xdr:ext cx="599010" cy="259045"/>
    <xdr:sp macro="" textlink="">
      <xdr:nvSpPr>
        <xdr:cNvPr id="603" name="公債費該当値テキスト"/>
        <xdr:cNvSpPr txBox="1"/>
      </xdr:nvSpPr>
      <xdr:spPr>
        <a:xfrm>
          <a:off x="16370300" y="1258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75195</xdr:rowOff>
    </xdr:from>
    <xdr:to>
      <xdr:col>22</xdr:col>
      <xdr:colOff>415925</xdr:colOff>
      <xdr:row>75</xdr:row>
      <xdr:rowOff>5345</xdr:rowOff>
    </xdr:to>
    <xdr:sp macro="" textlink="">
      <xdr:nvSpPr>
        <xdr:cNvPr id="604" name="円/楕円 603"/>
        <xdr:cNvSpPr/>
      </xdr:nvSpPr>
      <xdr:spPr>
        <a:xfrm>
          <a:off x="15430500" y="127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21872</xdr:rowOff>
    </xdr:from>
    <xdr:ext cx="599010" cy="259045"/>
    <xdr:sp macro="" textlink="">
      <xdr:nvSpPr>
        <xdr:cNvPr id="605" name="テキスト ボックス 604"/>
        <xdr:cNvSpPr txBox="1"/>
      </xdr:nvSpPr>
      <xdr:spPr>
        <a:xfrm>
          <a:off x="15181794" y="125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155205</xdr:rowOff>
    </xdr:from>
    <xdr:to>
      <xdr:col>21</xdr:col>
      <xdr:colOff>212725</xdr:colOff>
      <xdr:row>74</xdr:row>
      <xdr:rowOff>85355</xdr:rowOff>
    </xdr:to>
    <xdr:sp macro="" textlink="">
      <xdr:nvSpPr>
        <xdr:cNvPr id="606" name="円/楕円 605"/>
        <xdr:cNvSpPr/>
      </xdr:nvSpPr>
      <xdr:spPr>
        <a:xfrm>
          <a:off x="14541500" y="126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101882</xdr:rowOff>
    </xdr:from>
    <xdr:ext cx="599010" cy="259045"/>
    <xdr:sp macro="" textlink="">
      <xdr:nvSpPr>
        <xdr:cNvPr id="607" name="テキスト ボックス 606"/>
        <xdr:cNvSpPr txBox="1"/>
      </xdr:nvSpPr>
      <xdr:spPr>
        <a:xfrm>
          <a:off x="14292794" y="1244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44169</xdr:rowOff>
    </xdr:from>
    <xdr:to>
      <xdr:col>20</xdr:col>
      <xdr:colOff>9525</xdr:colOff>
      <xdr:row>74</xdr:row>
      <xdr:rowOff>145769</xdr:rowOff>
    </xdr:to>
    <xdr:sp macro="" textlink="">
      <xdr:nvSpPr>
        <xdr:cNvPr id="608" name="円/楕円 607"/>
        <xdr:cNvSpPr/>
      </xdr:nvSpPr>
      <xdr:spPr>
        <a:xfrm>
          <a:off x="13652500" y="127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162296</xdr:rowOff>
    </xdr:from>
    <xdr:ext cx="599010" cy="259045"/>
    <xdr:sp macro="" textlink="">
      <xdr:nvSpPr>
        <xdr:cNvPr id="609" name="テキスト ボックス 608"/>
        <xdr:cNvSpPr txBox="1"/>
      </xdr:nvSpPr>
      <xdr:spPr>
        <a:xfrm>
          <a:off x="13403794" y="1250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70458</xdr:rowOff>
    </xdr:from>
    <xdr:to>
      <xdr:col>18</xdr:col>
      <xdr:colOff>492125</xdr:colOff>
      <xdr:row>75</xdr:row>
      <xdr:rowOff>608</xdr:rowOff>
    </xdr:to>
    <xdr:sp macro="" textlink="">
      <xdr:nvSpPr>
        <xdr:cNvPr id="610" name="円/楕円 609"/>
        <xdr:cNvSpPr/>
      </xdr:nvSpPr>
      <xdr:spPr>
        <a:xfrm>
          <a:off x="12763500" y="127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17135</xdr:rowOff>
    </xdr:from>
    <xdr:ext cx="599010" cy="259045"/>
    <xdr:sp macro="" textlink="">
      <xdr:nvSpPr>
        <xdr:cNvPr id="611" name="テキスト ボックス 610"/>
        <xdr:cNvSpPr txBox="1"/>
      </xdr:nvSpPr>
      <xdr:spPr>
        <a:xfrm>
          <a:off x="12514794" y="125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3" name="正方形/長方形 61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4" name="正方形/長方形 61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5" name="正方形/長方形 61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6" name="正方形/長方形 61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7" name="正方形/長方形 61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8" name="正方形/長方形 61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9" name="正方形/長方形 61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0" name="テキスト ボックス 61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1" name="直線コネクタ 62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2" name="直線コネクタ 62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3" name="テキスト ボックス 62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4" name="直線コネクタ 62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5" name="テキスト ボックス 624"/>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6" name="直線コネクタ 62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7" name="テキスト ボックス 626"/>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8" name="直線コネクタ 62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9" name="テキスト ボックス 628"/>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31" name="テキスト ボックス 63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3" name="直線コネクタ 632"/>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4"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5" name="直線コネクタ 634"/>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6"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7" name="直線コネクタ 636"/>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94311</xdr:rowOff>
    </xdr:from>
    <xdr:to>
      <xdr:col>23</xdr:col>
      <xdr:colOff>517525</xdr:colOff>
      <xdr:row>98</xdr:row>
      <xdr:rowOff>94918</xdr:rowOff>
    </xdr:to>
    <xdr:cxnSp macro="">
      <xdr:nvCxnSpPr>
        <xdr:cNvPr id="638" name="直線コネクタ 637"/>
        <xdr:cNvCxnSpPr/>
      </xdr:nvCxnSpPr>
      <xdr:spPr>
        <a:xfrm>
          <a:off x="15481300" y="16896411"/>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9"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40" name="フローチャート : 判断 639"/>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93542</xdr:rowOff>
    </xdr:from>
    <xdr:to>
      <xdr:col>22</xdr:col>
      <xdr:colOff>365125</xdr:colOff>
      <xdr:row>98</xdr:row>
      <xdr:rowOff>94311</xdr:rowOff>
    </xdr:to>
    <xdr:cxnSp macro="">
      <xdr:nvCxnSpPr>
        <xdr:cNvPr id="641" name="直線コネクタ 640"/>
        <xdr:cNvCxnSpPr/>
      </xdr:nvCxnSpPr>
      <xdr:spPr>
        <a:xfrm>
          <a:off x="14592300" y="16895642"/>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2" name="フローチャート : 判断 641"/>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3" name="テキスト ボックス 642"/>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93542</xdr:rowOff>
    </xdr:from>
    <xdr:to>
      <xdr:col>21</xdr:col>
      <xdr:colOff>161925</xdr:colOff>
      <xdr:row>98</xdr:row>
      <xdr:rowOff>100684</xdr:rowOff>
    </xdr:to>
    <xdr:cxnSp macro="">
      <xdr:nvCxnSpPr>
        <xdr:cNvPr id="644" name="直線コネクタ 643"/>
        <xdr:cNvCxnSpPr/>
      </xdr:nvCxnSpPr>
      <xdr:spPr>
        <a:xfrm flipV="1">
          <a:off x="13703300" y="16895642"/>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5" name="フローチャート : 判断 644"/>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6" name="テキスト ボックス 645"/>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100071</xdr:rowOff>
    </xdr:from>
    <xdr:to>
      <xdr:col>19</xdr:col>
      <xdr:colOff>644525</xdr:colOff>
      <xdr:row>98</xdr:row>
      <xdr:rowOff>100684</xdr:rowOff>
    </xdr:to>
    <xdr:cxnSp macro="">
      <xdr:nvCxnSpPr>
        <xdr:cNvPr id="647" name="直線コネクタ 646"/>
        <xdr:cNvCxnSpPr/>
      </xdr:nvCxnSpPr>
      <xdr:spPr>
        <a:xfrm>
          <a:off x="12814300" y="16902171"/>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8" name="フローチャート : 判断 647"/>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9" name="テキスト ボックス 648"/>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50" name="フローチャート : 判断 649"/>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51" name="テキスト ボックス 650"/>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44118</xdr:rowOff>
    </xdr:from>
    <xdr:to>
      <xdr:col>23</xdr:col>
      <xdr:colOff>568325</xdr:colOff>
      <xdr:row>98</xdr:row>
      <xdr:rowOff>145718</xdr:rowOff>
    </xdr:to>
    <xdr:sp macro="" textlink="">
      <xdr:nvSpPr>
        <xdr:cNvPr id="657" name="円/楕円 656"/>
        <xdr:cNvSpPr/>
      </xdr:nvSpPr>
      <xdr:spPr>
        <a:xfrm>
          <a:off x="16268700" y="168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3495</xdr:rowOff>
    </xdr:from>
    <xdr:ext cx="534377" cy="259045"/>
    <xdr:sp macro="" textlink="">
      <xdr:nvSpPr>
        <xdr:cNvPr id="658" name="積立金該当値テキスト"/>
        <xdr:cNvSpPr txBox="1"/>
      </xdr:nvSpPr>
      <xdr:spPr>
        <a:xfrm>
          <a:off x="16370300" y="166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43511</xdr:rowOff>
    </xdr:from>
    <xdr:to>
      <xdr:col>22</xdr:col>
      <xdr:colOff>415925</xdr:colOff>
      <xdr:row>98</xdr:row>
      <xdr:rowOff>145111</xdr:rowOff>
    </xdr:to>
    <xdr:sp macro="" textlink="">
      <xdr:nvSpPr>
        <xdr:cNvPr id="659" name="円/楕円 658"/>
        <xdr:cNvSpPr/>
      </xdr:nvSpPr>
      <xdr:spPr>
        <a:xfrm>
          <a:off x="15430500" y="16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161638</xdr:rowOff>
    </xdr:from>
    <xdr:ext cx="534377" cy="259045"/>
    <xdr:sp macro="" textlink="">
      <xdr:nvSpPr>
        <xdr:cNvPr id="660" name="テキスト ボックス 659"/>
        <xdr:cNvSpPr txBox="1"/>
      </xdr:nvSpPr>
      <xdr:spPr>
        <a:xfrm>
          <a:off x="15214111" y="166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42742</xdr:rowOff>
    </xdr:from>
    <xdr:to>
      <xdr:col>21</xdr:col>
      <xdr:colOff>212725</xdr:colOff>
      <xdr:row>98</xdr:row>
      <xdr:rowOff>144342</xdr:rowOff>
    </xdr:to>
    <xdr:sp macro="" textlink="">
      <xdr:nvSpPr>
        <xdr:cNvPr id="661" name="円/楕円 660"/>
        <xdr:cNvSpPr/>
      </xdr:nvSpPr>
      <xdr:spPr>
        <a:xfrm>
          <a:off x="14541500" y="16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160869</xdr:rowOff>
    </xdr:from>
    <xdr:ext cx="599010" cy="259045"/>
    <xdr:sp macro="" textlink="">
      <xdr:nvSpPr>
        <xdr:cNvPr id="662" name="テキスト ボックス 661"/>
        <xdr:cNvSpPr txBox="1"/>
      </xdr:nvSpPr>
      <xdr:spPr>
        <a:xfrm>
          <a:off x="14292794" y="1662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49884</xdr:rowOff>
    </xdr:from>
    <xdr:to>
      <xdr:col>20</xdr:col>
      <xdr:colOff>9525</xdr:colOff>
      <xdr:row>98</xdr:row>
      <xdr:rowOff>151484</xdr:rowOff>
    </xdr:to>
    <xdr:sp macro="" textlink="">
      <xdr:nvSpPr>
        <xdr:cNvPr id="663" name="円/楕円 662"/>
        <xdr:cNvSpPr/>
      </xdr:nvSpPr>
      <xdr:spPr>
        <a:xfrm>
          <a:off x="13652500" y="168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142611</xdr:rowOff>
    </xdr:from>
    <xdr:ext cx="534377" cy="259045"/>
    <xdr:sp macro="" textlink="">
      <xdr:nvSpPr>
        <xdr:cNvPr id="664" name="テキスト ボックス 663"/>
        <xdr:cNvSpPr txBox="1"/>
      </xdr:nvSpPr>
      <xdr:spPr>
        <a:xfrm>
          <a:off x="13436111" y="1694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49271</xdr:rowOff>
    </xdr:from>
    <xdr:to>
      <xdr:col>18</xdr:col>
      <xdr:colOff>492125</xdr:colOff>
      <xdr:row>98</xdr:row>
      <xdr:rowOff>150871</xdr:rowOff>
    </xdr:to>
    <xdr:sp macro="" textlink="">
      <xdr:nvSpPr>
        <xdr:cNvPr id="665" name="円/楕円 664"/>
        <xdr:cNvSpPr/>
      </xdr:nvSpPr>
      <xdr:spPr>
        <a:xfrm>
          <a:off x="12763500" y="168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167398</xdr:rowOff>
    </xdr:from>
    <xdr:ext cx="534377" cy="259045"/>
    <xdr:sp macro="" textlink="">
      <xdr:nvSpPr>
        <xdr:cNvPr id="666" name="テキスト ボックス 665"/>
        <xdr:cNvSpPr txBox="1"/>
      </xdr:nvSpPr>
      <xdr:spPr>
        <a:xfrm>
          <a:off x="12547111" y="166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8" name="正方形/長方形 66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9" name="正方形/長方形 66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0" name="正方形/長方形 66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1" name="正方形/長方形 67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2" name="正方形/長方形 67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3" name="正方形/長方形 67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7" name="直線コネクタ 67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8" name="テキスト ボックス 67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9" name="直線コネクタ 67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80" name="テキスト ボックス 67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1" name="直線コネクタ 68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2" name="テキスト ボックス 68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3" name="直線コネクタ 68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4" name="テキスト ボックス 68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6" name="テキスト ボックス 68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8" name="直線コネクタ 687"/>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0" name="直線コネクタ 68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91"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2" name="直線コネクタ 691"/>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133117</xdr:rowOff>
    </xdr:from>
    <xdr:to>
      <xdr:col>32</xdr:col>
      <xdr:colOff>187325</xdr:colOff>
      <xdr:row>38</xdr:row>
      <xdr:rowOff>139700</xdr:rowOff>
    </xdr:to>
    <xdr:cxnSp macro="">
      <xdr:nvCxnSpPr>
        <xdr:cNvPr id="693" name="直線コネクタ 692"/>
        <xdr:cNvCxnSpPr/>
      </xdr:nvCxnSpPr>
      <xdr:spPr>
        <a:xfrm flipV="1">
          <a:off x="21323300" y="6648217"/>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4"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5" name="フローチャート : 判断 694"/>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136545</xdr:rowOff>
    </xdr:from>
    <xdr:to>
      <xdr:col>31</xdr:col>
      <xdr:colOff>34925</xdr:colOff>
      <xdr:row>38</xdr:row>
      <xdr:rowOff>139700</xdr:rowOff>
    </xdr:to>
    <xdr:cxnSp macro="">
      <xdr:nvCxnSpPr>
        <xdr:cNvPr id="696" name="直線コネクタ 695"/>
        <xdr:cNvCxnSpPr/>
      </xdr:nvCxnSpPr>
      <xdr:spPr>
        <a:xfrm>
          <a:off x="20434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7" name="フローチャート : 判断 696"/>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8" name="テキスト ボックス 697"/>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136545</xdr:rowOff>
    </xdr:from>
    <xdr:to>
      <xdr:col>29</xdr:col>
      <xdr:colOff>517525</xdr:colOff>
      <xdr:row>38</xdr:row>
      <xdr:rowOff>136591</xdr:rowOff>
    </xdr:to>
    <xdr:cxnSp macro="">
      <xdr:nvCxnSpPr>
        <xdr:cNvPr id="699" name="直線コネクタ 698"/>
        <xdr:cNvCxnSpPr/>
      </xdr:nvCxnSpPr>
      <xdr:spPr>
        <a:xfrm flipV="1">
          <a:off x="19545300" y="66516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700" name="フローチャート : 判断 699"/>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701" name="テキスト ボックス 700"/>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136591</xdr:rowOff>
    </xdr:from>
    <xdr:to>
      <xdr:col>28</xdr:col>
      <xdr:colOff>314325</xdr:colOff>
      <xdr:row>38</xdr:row>
      <xdr:rowOff>136682</xdr:rowOff>
    </xdr:to>
    <xdr:cxnSp macro="">
      <xdr:nvCxnSpPr>
        <xdr:cNvPr id="702" name="直線コネクタ 701"/>
        <xdr:cNvCxnSpPr/>
      </xdr:nvCxnSpPr>
      <xdr:spPr>
        <a:xfrm flipV="1">
          <a:off x="18656300" y="66516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3" name="フローチャート : 判断 702"/>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4" name="テキスト ボックス 703"/>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5" name="フローチャート : 判断 704"/>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6" name="テキスト ボックス 705"/>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82317</xdr:rowOff>
    </xdr:from>
    <xdr:to>
      <xdr:col>32</xdr:col>
      <xdr:colOff>238125</xdr:colOff>
      <xdr:row>39</xdr:row>
      <xdr:rowOff>12467</xdr:rowOff>
    </xdr:to>
    <xdr:sp macro="" textlink="">
      <xdr:nvSpPr>
        <xdr:cNvPr id="712" name="円/楕円 711"/>
        <xdr:cNvSpPr/>
      </xdr:nvSpPr>
      <xdr:spPr>
        <a:xfrm>
          <a:off x="22110700" y="65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168694</xdr:rowOff>
    </xdr:from>
    <xdr:ext cx="378565" cy="259045"/>
    <xdr:sp macro="" textlink="">
      <xdr:nvSpPr>
        <xdr:cNvPr id="713" name="投資及び出資金該当値テキスト"/>
        <xdr:cNvSpPr txBox="1"/>
      </xdr:nvSpPr>
      <xdr:spPr>
        <a:xfrm>
          <a:off x="22212300" y="651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4" name="円/楕円 71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5" name="テキスト ボックス 71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85745</xdr:rowOff>
    </xdr:from>
    <xdr:to>
      <xdr:col>29</xdr:col>
      <xdr:colOff>568325</xdr:colOff>
      <xdr:row>39</xdr:row>
      <xdr:rowOff>15895</xdr:rowOff>
    </xdr:to>
    <xdr:sp macro="" textlink="">
      <xdr:nvSpPr>
        <xdr:cNvPr id="716" name="円/楕円 715"/>
        <xdr:cNvSpPr/>
      </xdr:nvSpPr>
      <xdr:spPr>
        <a:xfrm>
          <a:off x="20383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7022</xdr:rowOff>
    </xdr:from>
    <xdr:ext cx="313932" cy="259045"/>
    <xdr:sp macro="" textlink="">
      <xdr:nvSpPr>
        <xdr:cNvPr id="717" name="テキスト ボックス 716"/>
        <xdr:cNvSpPr txBox="1"/>
      </xdr:nvSpPr>
      <xdr:spPr>
        <a:xfrm>
          <a:off x="20277333" y="6693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85791</xdr:rowOff>
    </xdr:from>
    <xdr:to>
      <xdr:col>28</xdr:col>
      <xdr:colOff>365125</xdr:colOff>
      <xdr:row>39</xdr:row>
      <xdr:rowOff>15941</xdr:rowOff>
    </xdr:to>
    <xdr:sp macro="" textlink="">
      <xdr:nvSpPr>
        <xdr:cNvPr id="718" name="円/楕円 717"/>
        <xdr:cNvSpPr/>
      </xdr:nvSpPr>
      <xdr:spPr>
        <a:xfrm>
          <a:off x="19494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7068</xdr:rowOff>
    </xdr:from>
    <xdr:ext cx="313932" cy="259045"/>
    <xdr:sp macro="" textlink="">
      <xdr:nvSpPr>
        <xdr:cNvPr id="719" name="テキスト ボックス 718"/>
        <xdr:cNvSpPr txBox="1"/>
      </xdr:nvSpPr>
      <xdr:spPr>
        <a:xfrm>
          <a:off x="19388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85882</xdr:rowOff>
    </xdr:from>
    <xdr:to>
      <xdr:col>27</xdr:col>
      <xdr:colOff>161925</xdr:colOff>
      <xdr:row>39</xdr:row>
      <xdr:rowOff>16032</xdr:rowOff>
    </xdr:to>
    <xdr:sp macro="" textlink="">
      <xdr:nvSpPr>
        <xdr:cNvPr id="720" name="円/楕円 719"/>
        <xdr:cNvSpPr/>
      </xdr:nvSpPr>
      <xdr:spPr>
        <a:xfrm>
          <a:off x="18605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7159</xdr:rowOff>
    </xdr:from>
    <xdr:ext cx="313932" cy="259045"/>
    <xdr:sp macro="" textlink="">
      <xdr:nvSpPr>
        <xdr:cNvPr id="721" name="テキスト ボックス 720"/>
        <xdr:cNvSpPr txBox="1"/>
      </xdr:nvSpPr>
      <xdr:spPr>
        <a:xfrm>
          <a:off x="18499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3" name="正方形/長方形 72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4" name="正方形/長方形 72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5" name="正方形/長方形 72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6" name="正方形/長方形 72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7" name="正方形/長方形 72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8" name="正方形/長方形 72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2" name="直線コネクタ 73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3" name="テキスト ボックス 73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4" name="直線コネクタ 73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5" name="テキスト ボックス 73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6" name="直線コネクタ 73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7" name="テキスト ボックス 73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8" name="直線コネクタ 73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9" name="テキスト ボックス 73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0" name="直線コネクタ 73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1" name="テキスト ボックス 740"/>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2" name="直線コネクタ 74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3" name="テキスト ボックス 74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5" name="直線コネクタ 744"/>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7" name="直線コネクタ 74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8"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9" name="直線コネクタ 748"/>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161951</xdr:rowOff>
    </xdr:from>
    <xdr:to>
      <xdr:col>32</xdr:col>
      <xdr:colOff>187325</xdr:colOff>
      <xdr:row>58</xdr:row>
      <xdr:rowOff>164719</xdr:rowOff>
    </xdr:to>
    <xdr:cxnSp macro="">
      <xdr:nvCxnSpPr>
        <xdr:cNvPr id="750" name="直線コネクタ 749"/>
        <xdr:cNvCxnSpPr/>
      </xdr:nvCxnSpPr>
      <xdr:spPr>
        <a:xfrm>
          <a:off x="21323300" y="10106051"/>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51"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2" name="フローチャート : 判断 751"/>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161951</xdr:rowOff>
    </xdr:from>
    <xdr:to>
      <xdr:col>31</xdr:col>
      <xdr:colOff>34925</xdr:colOff>
      <xdr:row>58</xdr:row>
      <xdr:rowOff>167640</xdr:rowOff>
    </xdr:to>
    <xdr:cxnSp macro="">
      <xdr:nvCxnSpPr>
        <xdr:cNvPr id="753" name="直線コネクタ 752"/>
        <xdr:cNvCxnSpPr/>
      </xdr:nvCxnSpPr>
      <xdr:spPr>
        <a:xfrm flipV="1">
          <a:off x="20434300" y="1010605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4" name="フローチャート : 判断 753"/>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5" name="テキスト ボックス 754"/>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167640</xdr:rowOff>
    </xdr:from>
    <xdr:to>
      <xdr:col>29</xdr:col>
      <xdr:colOff>517525</xdr:colOff>
      <xdr:row>58</xdr:row>
      <xdr:rowOff>170662</xdr:rowOff>
    </xdr:to>
    <xdr:cxnSp macro="">
      <xdr:nvCxnSpPr>
        <xdr:cNvPr id="756" name="直線コネクタ 755"/>
        <xdr:cNvCxnSpPr/>
      </xdr:nvCxnSpPr>
      <xdr:spPr>
        <a:xfrm flipV="1">
          <a:off x="19545300" y="10111740"/>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7" name="フローチャート : 判断 756"/>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47998</xdr:rowOff>
    </xdr:from>
    <xdr:ext cx="469744" cy="259045"/>
    <xdr:sp macro="" textlink="">
      <xdr:nvSpPr>
        <xdr:cNvPr id="758" name="テキスト ボックス 757"/>
        <xdr:cNvSpPr txBox="1"/>
      </xdr:nvSpPr>
      <xdr:spPr>
        <a:xfrm>
          <a:off x="20199427" y="101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170142</xdr:rowOff>
    </xdr:from>
    <xdr:to>
      <xdr:col>28</xdr:col>
      <xdr:colOff>314325</xdr:colOff>
      <xdr:row>58</xdr:row>
      <xdr:rowOff>170662</xdr:rowOff>
    </xdr:to>
    <xdr:cxnSp macro="">
      <xdr:nvCxnSpPr>
        <xdr:cNvPr id="759" name="直線コネクタ 758"/>
        <xdr:cNvCxnSpPr/>
      </xdr:nvCxnSpPr>
      <xdr:spPr>
        <a:xfrm>
          <a:off x="18656300" y="10114242"/>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60" name="フローチャート : 判断 759"/>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44480</xdr:rowOff>
    </xdr:from>
    <xdr:ext cx="469744" cy="259045"/>
    <xdr:sp macro="" textlink="">
      <xdr:nvSpPr>
        <xdr:cNvPr id="761" name="テキスト ボックス 760"/>
        <xdr:cNvSpPr txBox="1"/>
      </xdr:nvSpPr>
      <xdr:spPr>
        <a:xfrm>
          <a:off x="19310427" y="101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2" name="フローチャート : 判断 761"/>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3" name="テキスト ボックス 762"/>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4" name="テキスト ボックス 76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5" name="テキスト ボックス 76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6" name="テキスト ボックス 76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7" name="テキスト ボックス 76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8" name="テキスト ボックス 76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113919</xdr:rowOff>
    </xdr:from>
    <xdr:to>
      <xdr:col>32</xdr:col>
      <xdr:colOff>238125</xdr:colOff>
      <xdr:row>59</xdr:row>
      <xdr:rowOff>44069</xdr:rowOff>
    </xdr:to>
    <xdr:sp macro="" textlink="">
      <xdr:nvSpPr>
        <xdr:cNvPr id="769" name="円/楕円 768"/>
        <xdr:cNvSpPr/>
      </xdr:nvSpPr>
      <xdr:spPr>
        <a:xfrm>
          <a:off x="22110700" y="100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70"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111151</xdr:rowOff>
    </xdr:from>
    <xdr:to>
      <xdr:col>31</xdr:col>
      <xdr:colOff>85725</xdr:colOff>
      <xdr:row>59</xdr:row>
      <xdr:rowOff>41301</xdr:rowOff>
    </xdr:to>
    <xdr:sp macro="" textlink="">
      <xdr:nvSpPr>
        <xdr:cNvPr id="771" name="円/楕円 770"/>
        <xdr:cNvSpPr/>
      </xdr:nvSpPr>
      <xdr:spPr>
        <a:xfrm>
          <a:off x="21272500" y="100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57828</xdr:rowOff>
    </xdr:from>
    <xdr:ext cx="469744" cy="259045"/>
    <xdr:sp macro="" textlink="">
      <xdr:nvSpPr>
        <xdr:cNvPr id="772" name="テキスト ボックス 771"/>
        <xdr:cNvSpPr txBox="1"/>
      </xdr:nvSpPr>
      <xdr:spPr>
        <a:xfrm>
          <a:off x="21088427" y="983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116840</xdr:rowOff>
    </xdr:from>
    <xdr:to>
      <xdr:col>29</xdr:col>
      <xdr:colOff>568325</xdr:colOff>
      <xdr:row>59</xdr:row>
      <xdr:rowOff>46990</xdr:rowOff>
    </xdr:to>
    <xdr:sp macro="" textlink="">
      <xdr:nvSpPr>
        <xdr:cNvPr id="773" name="円/楕円 772"/>
        <xdr:cNvSpPr/>
      </xdr:nvSpPr>
      <xdr:spPr>
        <a:xfrm>
          <a:off x="20383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63517</xdr:rowOff>
    </xdr:from>
    <xdr:ext cx="469744" cy="259045"/>
    <xdr:sp macro="" textlink="">
      <xdr:nvSpPr>
        <xdr:cNvPr id="774" name="テキスト ボックス 773"/>
        <xdr:cNvSpPr txBox="1"/>
      </xdr:nvSpPr>
      <xdr:spPr>
        <a:xfrm>
          <a:off x="201994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119862</xdr:rowOff>
    </xdr:from>
    <xdr:to>
      <xdr:col>28</xdr:col>
      <xdr:colOff>365125</xdr:colOff>
      <xdr:row>59</xdr:row>
      <xdr:rowOff>50012</xdr:rowOff>
    </xdr:to>
    <xdr:sp macro="" textlink="">
      <xdr:nvSpPr>
        <xdr:cNvPr id="775" name="円/楕円 774"/>
        <xdr:cNvSpPr/>
      </xdr:nvSpPr>
      <xdr:spPr>
        <a:xfrm>
          <a:off x="19494500" y="100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66539</xdr:rowOff>
    </xdr:from>
    <xdr:ext cx="469744" cy="259045"/>
    <xdr:sp macro="" textlink="">
      <xdr:nvSpPr>
        <xdr:cNvPr id="776" name="テキスト ボックス 775"/>
        <xdr:cNvSpPr txBox="1"/>
      </xdr:nvSpPr>
      <xdr:spPr>
        <a:xfrm>
          <a:off x="19310427" y="98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119342</xdr:rowOff>
    </xdr:from>
    <xdr:to>
      <xdr:col>27</xdr:col>
      <xdr:colOff>161925</xdr:colOff>
      <xdr:row>59</xdr:row>
      <xdr:rowOff>49492</xdr:rowOff>
    </xdr:to>
    <xdr:sp macro="" textlink="">
      <xdr:nvSpPr>
        <xdr:cNvPr id="777" name="円/楕円 776"/>
        <xdr:cNvSpPr/>
      </xdr:nvSpPr>
      <xdr:spPr>
        <a:xfrm>
          <a:off x="18605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40619</xdr:rowOff>
    </xdr:from>
    <xdr:ext cx="469744" cy="259045"/>
    <xdr:sp macro="" textlink="">
      <xdr:nvSpPr>
        <xdr:cNvPr id="778" name="テキスト ボックス 777"/>
        <xdr:cNvSpPr txBox="1"/>
      </xdr:nvSpPr>
      <xdr:spPr>
        <a:xfrm>
          <a:off x="18421427"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9" name="正方形/長方形 77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0" name="正方形/長方形 77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1" name="正方形/長方形 78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2" name="正方形/長方形 78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3" name="正方形/長方形 78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4" name="正方形/長方形 78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5" name="正方形/長方形 78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9" name="テキスト ボックス 78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1" name="テキスト ボックス 79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3" name="テキスト ボックス 79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5" name="テキスト ボックス 79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3" name="直線コネクタ 802"/>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4"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5" name="直線コネクタ 804"/>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6"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7" name="直線コネクタ 806"/>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6845</xdr:rowOff>
    </xdr:from>
    <xdr:to>
      <xdr:col>32</xdr:col>
      <xdr:colOff>187325</xdr:colOff>
      <xdr:row>74</xdr:row>
      <xdr:rowOff>28422</xdr:rowOff>
    </xdr:to>
    <xdr:cxnSp macro="">
      <xdr:nvCxnSpPr>
        <xdr:cNvPr id="808" name="直線コネクタ 807"/>
        <xdr:cNvCxnSpPr/>
      </xdr:nvCxnSpPr>
      <xdr:spPr>
        <a:xfrm flipV="1">
          <a:off x="21323300" y="12694145"/>
          <a:ext cx="8382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9"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10" name="フローチャート : 判断 809"/>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28422</xdr:rowOff>
    </xdr:from>
    <xdr:to>
      <xdr:col>31</xdr:col>
      <xdr:colOff>34925</xdr:colOff>
      <xdr:row>74</xdr:row>
      <xdr:rowOff>89205</xdr:rowOff>
    </xdr:to>
    <xdr:cxnSp macro="">
      <xdr:nvCxnSpPr>
        <xdr:cNvPr id="811" name="直線コネクタ 810"/>
        <xdr:cNvCxnSpPr/>
      </xdr:nvCxnSpPr>
      <xdr:spPr>
        <a:xfrm flipV="1">
          <a:off x="20434300" y="12715722"/>
          <a:ext cx="889000" cy="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2" name="フローチャート : 判断 811"/>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3" name="テキスト ボックス 812"/>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89205</xdr:rowOff>
    </xdr:from>
    <xdr:to>
      <xdr:col>29</xdr:col>
      <xdr:colOff>517525</xdr:colOff>
      <xdr:row>74</xdr:row>
      <xdr:rowOff>137592</xdr:rowOff>
    </xdr:to>
    <xdr:cxnSp macro="">
      <xdr:nvCxnSpPr>
        <xdr:cNvPr id="814" name="直線コネクタ 813"/>
        <xdr:cNvCxnSpPr/>
      </xdr:nvCxnSpPr>
      <xdr:spPr>
        <a:xfrm flipV="1">
          <a:off x="19545300" y="12776505"/>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5" name="フローチャート : 判断 814"/>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6" name="テキスト ボックス 815"/>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137592</xdr:rowOff>
    </xdr:from>
    <xdr:to>
      <xdr:col>28</xdr:col>
      <xdr:colOff>314325</xdr:colOff>
      <xdr:row>75</xdr:row>
      <xdr:rowOff>10084</xdr:rowOff>
    </xdr:to>
    <xdr:cxnSp macro="">
      <xdr:nvCxnSpPr>
        <xdr:cNvPr id="817" name="直線コネクタ 816"/>
        <xdr:cNvCxnSpPr/>
      </xdr:nvCxnSpPr>
      <xdr:spPr>
        <a:xfrm flipV="1">
          <a:off x="18656300" y="12824892"/>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8" name="フローチャート : 判断 817"/>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9" name="テキスト ボックス 818"/>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20" name="フローチャート : 判断 819"/>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21" name="テキスト ボックス 820"/>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127495</xdr:rowOff>
    </xdr:from>
    <xdr:to>
      <xdr:col>32</xdr:col>
      <xdr:colOff>238125</xdr:colOff>
      <xdr:row>74</xdr:row>
      <xdr:rowOff>57645</xdr:rowOff>
    </xdr:to>
    <xdr:sp macro="" textlink="">
      <xdr:nvSpPr>
        <xdr:cNvPr id="827" name="円/楕円 826"/>
        <xdr:cNvSpPr/>
      </xdr:nvSpPr>
      <xdr:spPr>
        <a:xfrm>
          <a:off x="221107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150372</xdr:rowOff>
    </xdr:from>
    <xdr:ext cx="599010" cy="259045"/>
    <xdr:sp macro="" textlink="">
      <xdr:nvSpPr>
        <xdr:cNvPr id="828" name="繰出金該当値テキスト"/>
        <xdr:cNvSpPr txBox="1"/>
      </xdr:nvSpPr>
      <xdr:spPr>
        <a:xfrm>
          <a:off x="22212300" y="1249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100,461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149072</xdr:rowOff>
    </xdr:from>
    <xdr:to>
      <xdr:col>31</xdr:col>
      <xdr:colOff>85725</xdr:colOff>
      <xdr:row>74</xdr:row>
      <xdr:rowOff>79222</xdr:rowOff>
    </xdr:to>
    <xdr:sp macro="" textlink="">
      <xdr:nvSpPr>
        <xdr:cNvPr id="829" name="円/楕円 828"/>
        <xdr:cNvSpPr/>
      </xdr:nvSpPr>
      <xdr:spPr>
        <a:xfrm>
          <a:off x="21272500" y="12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95749</xdr:rowOff>
    </xdr:from>
    <xdr:ext cx="534377" cy="259045"/>
    <xdr:sp macro="" textlink="">
      <xdr:nvSpPr>
        <xdr:cNvPr id="830" name="テキスト ボックス 829"/>
        <xdr:cNvSpPr txBox="1"/>
      </xdr:nvSpPr>
      <xdr:spPr>
        <a:xfrm>
          <a:off x="21056111" y="12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38405</xdr:rowOff>
    </xdr:from>
    <xdr:to>
      <xdr:col>29</xdr:col>
      <xdr:colOff>568325</xdr:colOff>
      <xdr:row>74</xdr:row>
      <xdr:rowOff>140005</xdr:rowOff>
    </xdr:to>
    <xdr:sp macro="" textlink="">
      <xdr:nvSpPr>
        <xdr:cNvPr id="831" name="円/楕円 830"/>
        <xdr:cNvSpPr/>
      </xdr:nvSpPr>
      <xdr:spPr>
        <a:xfrm>
          <a:off x="20383500" y="127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156532</xdr:rowOff>
    </xdr:from>
    <xdr:ext cx="534377" cy="259045"/>
    <xdr:sp macro="" textlink="">
      <xdr:nvSpPr>
        <xdr:cNvPr id="832" name="テキスト ボックス 831"/>
        <xdr:cNvSpPr txBox="1"/>
      </xdr:nvSpPr>
      <xdr:spPr>
        <a:xfrm>
          <a:off x="20167111" y="125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86792</xdr:rowOff>
    </xdr:from>
    <xdr:to>
      <xdr:col>28</xdr:col>
      <xdr:colOff>365125</xdr:colOff>
      <xdr:row>75</xdr:row>
      <xdr:rowOff>16942</xdr:rowOff>
    </xdr:to>
    <xdr:sp macro="" textlink="">
      <xdr:nvSpPr>
        <xdr:cNvPr id="833" name="円/楕円 832"/>
        <xdr:cNvSpPr/>
      </xdr:nvSpPr>
      <xdr:spPr>
        <a:xfrm>
          <a:off x="19494500" y="127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33469</xdr:rowOff>
    </xdr:from>
    <xdr:ext cx="534377" cy="259045"/>
    <xdr:sp macro="" textlink="">
      <xdr:nvSpPr>
        <xdr:cNvPr id="834" name="テキスト ボックス 833"/>
        <xdr:cNvSpPr txBox="1"/>
      </xdr:nvSpPr>
      <xdr:spPr>
        <a:xfrm>
          <a:off x="19278111" y="125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130734</xdr:rowOff>
    </xdr:from>
    <xdr:to>
      <xdr:col>27</xdr:col>
      <xdr:colOff>161925</xdr:colOff>
      <xdr:row>75</xdr:row>
      <xdr:rowOff>60884</xdr:rowOff>
    </xdr:to>
    <xdr:sp macro="" textlink="">
      <xdr:nvSpPr>
        <xdr:cNvPr id="835" name="円/楕円 834"/>
        <xdr:cNvSpPr/>
      </xdr:nvSpPr>
      <xdr:spPr>
        <a:xfrm>
          <a:off x="18605500" y="128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77411</xdr:rowOff>
    </xdr:from>
    <xdr:ext cx="534377" cy="259045"/>
    <xdr:sp macro="" textlink="">
      <xdr:nvSpPr>
        <xdr:cNvPr id="836" name="テキスト ボックス 835"/>
        <xdr:cNvSpPr txBox="1"/>
      </xdr:nvSpPr>
      <xdr:spPr>
        <a:xfrm>
          <a:off x="18389111" y="125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917,441</a:t>
          </a:r>
          <a:r>
            <a:rPr kumimoji="1" lang="ja-JP" altLang="en-US" sz="1400">
              <a:latin typeface="ＭＳ Ｐゴシック"/>
            </a:rPr>
            <a:t>円となっている。類似団体と比較すると人件費、物件費、維持補修費、公債費、繰出金の類似団体内順位が</a:t>
          </a:r>
          <a:r>
            <a:rPr kumimoji="1" lang="en-US" altLang="ja-JP" sz="1400">
              <a:latin typeface="ＭＳ Ｐゴシック"/>
            </a:rPr>
            <a:t>72</a:t>
          </a:r>
          <a:r>
            <a:rPr kumimoji="1" lang="ja-JP" altLang="en-US" sz="1400">
              <a:latin typeface="ＭＳ Ｐゴシック"/>
            </a:rPr>
            <a:t>団体中</a:t>
          </a:r>
          <a:r>
            <a:rPr kumimoji="1" lang="en-US" altLang="ja-JP" sz="1400">
              <a:latin typeface="ＭＳ Ｐゴシック"/>
            </a:rPr>
            <a:t>10</a:t>
          </a:r>
          <a:r>
            <a:rPr kumimoji="1" lang="ja-JP" altLang="en-US" sz="1400">
              <a:latin typeface="ＭＳ Ｐゴシック"/>
            </a:rPr>
            <a:t>位前後と高くなっている。公債費については、適正な実施計画の策定による事業の取捨選択を行うことで、公債費の削減を図っていく。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6,927
6,883
298.18
6,638,776
6,355,116
210,525
3,636,058
7,233,856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84.7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130302</xdr:rowOff>
    </xdr:from>
    <xdr:to>
      <xdr:col>6</xdr:col>
      <xdr:colOff>511175</xdr:colOff>
      <xdr:row>32</xdr:row>
      <xdr:rowOff>52832</xdr:rowOff>
    </xdr:to>
    <xdr:cxnSp macro="">
      <xdr:nvCxnSpPr>
        <xdr:cNvPr id="61" name="直線コネクタ 60"/>
        <xdr:cNvCxnSpPr/>
      </xdr:nvCxnSpPr>
      <xdr:spPr>
        <a:xfrm flipV="1">
          <a:off x="3797300" y="5445252"/>
          <a:ext cx="8382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52832</xdr:rowOff>
    </xdr:from>
    <xdr:to>
      <xdr:col>5</xdr:col>
      <xdr:colOff>358775</xdr:colOff>
      <xdr:row>33</xdr:row>
      <xdr:rowOff>26289</xdr:rowOff>
    </xdr:to>
    <xdr:cxnSp macro="">
      <xdr:nvCxnSpPr>
        <xdr:cNvPr id="64" name="直線コネクタ 63"/>
        <xdr:cNvCxnSpPr/>
      </xdr:nvCxnSpPr>
      <xdr:spPr>
        <a:xfrm flipV="1">
          <a:off x="2908300" y="5539232"/>
          <a:ext cx="889000" cy="1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58420</xdr:rowOff>
    </xdr:from>
    <xdr:to>
      <xdr:col>4</xdr:col>
      <xdr:colOff>155575</xdr:colOff>
      <xdr:row>33</xdr:row>
      <xdr:rowOff>26289</xdr:rowOff>
    </xdr:to>
    <xdr:cxnSp macro="">
      <xdr:nvCxnSpPr>
        <xdr:cNvPr id="67" name="直線コネクタ 66"/>
        <xdr:cNvCxnSpPr/>
      </xdr:nvCxnSpPr>
      <xdr:spPr>
        <a:xfrm>
          <a:off x="2019300" y="5544820"/>
          <a:ext cx="889000" cy="1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18034</xdr:rowOff>
    </xdr:from>
    <xdr:to>
      <xdr:col>2</xdr:col>
      <xdr:colOff>638175</xdr:colOff>
      <xdr:row>32</xdr:row>
      <xdr:rowOff>58420</xdr:rowOff>
    </xdr:to>
    <xdr:cxnSp macro="">
      <xdr:nvCxnSpPr>
        <xdr:cNvPr id="70" name="直線コネクタ 69"/>
        <xdr:cNvCxnSpPr/>
      </xdr:nvCxnSpPr>
      <xdr:spPr>
        <a:xfrm>
          <a:off x="1130300" y="5332984"/>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79502</xdr:rowOff>
    </xdr:from>
    <xdr:to>
      <xdr:col>6</xdr:col>
      <xdr:colOff>561975</xdr:colOff>
      <xdr:row>32</xdr:row>
      <xdr:rowOff>9652</xdr:rowOff>
    </xdr:to>
    <xdr:sp macro="" textlink="">
      <xdr:nvSpPr>
        <xdr:cNvPr id="80" name="円/楕円 79"/>
        <xdr:cNvSpPr/>
      </xdr:nvSpPr>
      <xdr:spPr>
        <a:xfrm>
          <a:off x="45847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102379</xdr:rowOff>
    </xdr:from>
    <xdr:ext cx="534377" cy="259045"/>
    <xdr:sp macro="" textlink="">
      <xdr:nvSpPr>
        <xdr:cNvPr id="81" name="議会費該当値テキスト"/>
        <xdr:cNvSpPr txBox="1"/>
      </xdr:nvSpPr>
      <xdr:spPr>
        <a:xfrm>
          <a:off x="4686300" y="52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2032</xdr:rowOff>
    </xdr:from>
    <xdr:to>
      <xdr:col>5</xdr:col>
      <xdr:colOff>409575</xdr:colOff>
      <xdr:row>32</xdr:row>
      <xdr:rowOff>103632</xdr:rowOff>
    </xdr:to>
    <xdr:sp macro="" textlink="">
      <xdr:nvSpPr>
        <xdr:cNvPr id="82" name="円/楕円 81"/>
        <xdr:cNvSpPr/>
      </xdr:nvSpPr>
      <xdr:spPr>
        <a:xfrm>
          <a:off x="3746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120159</xdr:rowOff>
    </xdr:from>
    <xdr:ext cx="534377" cy="259045"/>
    <xdr:sp macro="" textlink="">
      <xdr:nvSpPr>
        <xdr:cNvPr id="83" name="テキスト ボックス 82"/>
        <xdr:cNvSpPr txBox="1"/>
      </xdr:nvSpPr>
      <xdr:spPr>
        <a:xfrm>
          <a:off x="3530111" y="52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146939</xdr:rowOff>
    </xdr:from>
    <xdr:to>
      <xdr:col>4</xdr:col>
      <xdr:colOff>206375</xdr:colOff>
      <xdr:row>33</xdr:row>
      <xdr:rowOff>77089</xdr:rowOff>
    </xdr:to>
    <xdr:sp macro="" textlink="">
      <xdr:nvSpPr>
        <xdr:cNvPr id="84" name="円/楕円 83"/>
        <xdr:cNvSpPr/>
      </xdr:nvSpPr>
      <xdr:spPr>
        <a:xfrm>
          <a:off x="2857500" y="56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93616</xdr:rowOff>
    </xdr:from>
    <xdr:ext cx="534377" cy="259045"/>
    <xdr:sp macro="" textlink="">
      <xdr:nvSpPr>
        <xdr:cNvPr id="85" name="テキスト ボックス 84"/>
        <xdr:cNvSpPr txBox="1"/>
      </xdr:nvSpPr>
      <xdr:spPr>
        <a:xfrm>
          <a:off x="2641111" y="54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7620</xdr:rowOff>
    </xdr:from>
    <xdr:to>
      <xdr:col>3</xdr:col>
      <xdr:colOff>3175</xdr:colOff>
      <xdr:row>32</xdr:row>
      <xdr:rowOff>109220</xdr:rowOff>
    </xdr:to>
    <xdr:sp macro="" textlink="">
      <xdr:nvSpPr>
        <xdr:cNvPr id="86" name="円/楕円 85"/>
        <xdr:cNvSpPr/>
      </xdr:nvSpPr>
      <xdr:spPr>
        <a:xfrm>
          <a:off x="19685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125747</xdr:rowOff>
    </xdr:from>
    <xdr:ext cx="534377" cy="259045"/>
    <xdr:sp macro="" textlink="">
      <xdr:nvSpPr>
        <xdr:cNvPr id="87" name="テキスト ボックス 86"/>
        <xdr:cNvSpPr txBox="1"/>
      </xdr:nvSpPr>
      <xdr:spPr>
        <a:xfrm>
          <a:off x="1752111" y="52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138684</xdr:rowOff>
    </xdr:from>
    <xdr:to>
      <xdr:col>1</xdr:col>
      <xdr:colOff>485775</xdr:colOff>
      <xdr:row>31</xdr:row>
      <xdr:rowOff>68834</xdr:rowOff>
    </xdr:to>
    <xdr:sp macro="" textlink="">
      <xdr:nvSpPr>
        <xdr:cNvPr id="88" name="円/楕円 87"/>
        <xdr:cNvSpPr/>
      </xdr:nvSpPr>
      <xdr:spPr>
        <a:xfrm>
          <a:off x="1079500" y="52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85361</xdr:rowOff>
    </xdr:from>
    <xdr:ext cx="534377" cy="259045"/>
    <xdr:sp macro="" textlink="">
      <xdr:nvSpPr>
        <xdr:cNvPr id="89" name="テキスト ボックス 88"/>
        <xdr:cNvSpPr txBox="1"/>
      </xdr:nvSpPr>
      <xdr:spPr>
        <a:xfrm>
          <a:off x="863111" y="50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28918</xdr:rowOff>
    </xdr:from>
    <xdr:to>
      <xdr:col>6</xdr:col>
      <xdr:colOff>511175</xdr:colOff>
      <xdr:row>58</xdr:row>
      <xdr:rowOff>31909</xdr:rowOff>
    </xdr:to>
    <xdr:cxnSp macro="">
      <xdr:nvCxnSpPr>
        <xdr:cNvPr id="116" name="直線コネクタ 115"/>
        <xdr:cNvCxnSpPr/>
      </xdr:nvCxnSpPr>
      <xdr:spPr>
        <a:xfrm flipV="1">
          <a:off x="3797300" y="9973018"/>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31909</xdr:rowOff>
    </xdr:from>
    <xdr:to>
      <xdr:col>5</xdr:col>
      <xdr:colOff>358775</xdr:colOff>
      <xdr:row>58</xdr:row>
      <xdr:rowOff>34832</xdr:rowOff>
    </xdr:to>
    <xdr:cxnSp macro="">
      <xdr:nvCxnSpPr>
        <xdr:cNvPr id="119" name="直線コネクタ 118"/>
        <xdr:cNvCxnSpPr/>
      </xdr:nvCxnSpPr>
      <xdr:spPr>
        <a:xfrm flipV="1">
          <a:off x="2908300" y="9976009"/>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34832</xdr:rowOff>
    </xdr:from>
    <xdr:to>
      <xdr:col>4</xdr:col>
      <xdr:colOff>155575</xdr:colOff>
      <xdr:row>58</xdr:row>
      <xdr:rowOff>38752</xdr:rowOff>
    </xdr:to>
    <xdr:cxnSp macro="">
      <xdr:nvCxnSpPr>
        <xdr:cNvPr id="122" name="直線コネクタ 121"/>
        <xdr:cNvCxnSpPr/>
      </xdr:nvCxnSpPr>
      <xdr:spPr>
        <a:xfrm flipV="1">
          <a:off x="2019300" y="9978932"/>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29668</xdr:rowOff>
    </xdr:from>
    <xdr:to>
      <xdr:col>2</xdr:col>
      <xdr:colOff>638175</xdr:colOff>
      <xdr:row>58</xdr:row>
      <xdr:rowOff>38752</xdr:rowOff>
    </xdr:to>
    <xdr:cxnSp macro="">
      <xdr:nvCxnSpPr>
        <xdr:cNvPr id="125" name="直線コネクタ 124"/>
        <xdr:cNvCxnSpPr/>
      </xdr:nvCxnSpPr>
      <xdr:spPr>
        <a:xfrm>
          <a:off x="1130300" y="9973768"/>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109245</xdr:rowOff>
    </xdr:from>
    <xdr:ext cx="599010" cy="259045"/>
    <xdr:sp macro="" textlink="">
      <xdr:nvSpPr>
        <xdr:cNvPr id="127" name="テキスト ボックス 126"/>
        <xdr:cNvSpPr txBox="1"/>
      </xdr:nvSpPr>
      <xdr:spPr>
        <a:xfrm>
          <a:off x="1719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149568</xdr:rowOff>
    </xdr:from>
    <xdr:to>
      <xdr:col>6</xdr:col>
      <xdr:colOff>561975</xdr:colOff>
      <xdr:row>58</xdr:row>
      <xdr:rowOff>79718</xdr:rowOff>
    </xdr:to>
    <xdr:sp macro="" textlink="">
      <xdr:nvSpPr>
        <xdr:cNvPr id="135" name="円/楕円 134"/>
        <xdr:cNvSpPr/>
      </xdr:nvSpPr>
      <xdr:spPr>
        <a:xfrm>
          <a:off x="4584700" y="99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108945</xdr:rowOff>
    </xdr:from>
    <xdr:ext cx="599010" cy="259045"/>
    <xdr:sp macro="" textlink="">
      <xdr:nvSpPr>
        <xdr:cNvPr id="136" name="総務費該当値テキスト"/>
        <xdr:cNvSpPr txBox="1"/>
      </xdr:nvSpPr>
      <xdr:spPr>
        <a:xfrm>
          <a:off x="4686300" y="971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152559</xdr:rowOff>
    </xdr:from>
    <xdr:to>
      <xdr:col>5</xdr:col>
      <xdr:colOff>409575</xdr:colOff>
      <xdr:row>58</xdr:row>
      <xdr:rowOff>82709</xdr:rowOff>
    </xdr:to>
    <xdr:sp macro="" textlink="">
      <xdr:nvSpPr>
        <xdr:cNvPr id="137" name="円/楕円 136"/>
        <xdr:cNvSpPr/>
      </xdr:nvSpPr>
      <xdr:spPr>
        <a:xfrm>
          <a:off x="3746500" y="99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99236</xdr:rowOff>
    </xdr:from>
    <xdr:ext cx="599010" cy="259045"/>
    <xdr:sp macro="" textlink="">
      <xdr:nvSpPr>
        <xdr:cNvPr id="138" name="テキスト ボックス 137"/>
        <xdr:cNvSpPr txBox="1"/>
      </xdr:nvSpPr>
      <xdr:spPr>
        <a:xfrm>
          <a:off x="3497794" y="970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155482</xdr:rowOff>
    </xdr:from>
    <xdr:to>
      <xdr:col>4</xdr:col>
      <xdr:colOff>206375</xdr:colOff>
      <xdr:row>58</xdr:row>
      <xdr:rowOff>85632</xdr:rowOff>
    </xdr:to>
    <xdr:sp macro="" textlink="">
      <xdr:nvSpPr>
        <xdr:cNvPr id="139" name="円/楕円 138"/>
        <xdr:cNvSpPr/>
      </xdr:nvSpPr>
      <xdr:spPr>
        <a:xfrm>
          <a:off x="2857500" y="99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102159</xdr:rowOff>
    </xdr:from>
    <xdr:ext cx="599010" cy="259045"/>
    <xdr:sp macro="" textlink="">
      <xdr:nvSpPr>
        <xdr:cNvPr id="140" name="テキスト ボックス 139"/>
        <xdr:cNvSpPr txBox="1"/>
      </xdr:nvSpPr>
      <xdr:spPr>
        <a:xfrm>
          <a:off x="2608794" y="970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159402</xdr:rowOff>
    </xdr:from>
    <xdr:to>
      <xdr:col>3</xdr:col>
      <xdr:colOff>3175</xdr:colOff>
      <xdr:row>58</xdr:row>
      <xdr:rowOff>89552</xdr:rowOff>
    </xdr:to>
    <xdr:sp macro="" textlink="">
      <xdr:nvSpPr>
        <xdr:cNvPr id="141" name="円/楕円 140"/>
        <xdr:cNvSpPr/>
      </xdr:nvSpPr>
      <xdr:spPr>
        <a:xfrm>
          <a:off x="1968500" y="99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106079</xdr:rowOff>
    </xdr:from>
    <xdr:ext cx="599010" cy="259045"/>
    <xdr:sp macro="" textlink="">
      <xdr:nvSpPr>
        <xdr:cNvPr id="142" name="テキスト ボックス 141"/>
        <xdr:cNvSpPr txBox="1"/>
      </xdr:nvSpPr>
      <xdr:spPr>
        <a:xfrm>
          <a:off x="1719794" y="970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150318</xdr:rowOff>
    </xdr:from>
    <xdr:to>
      <xdr:col>1</xdr:col>
      <xdr:colOff>485775</xdr:colOff>
      <xdr:row>58</xdr:row>
      <xdr:rowOff>80468</xdr:rowOff>
    </xdr:to>
    <xdr:sp macro="" textlink="">
      <xdr:nvSpPr>
        <xdr:cNvPr id="143" name="円/楕円 142"/>
        <xdr:cNvSpPr/>
      </xdr:nvSpPr>
      <xdr:spPr>
        <a:xfrm>
          <a:off x="1079500" y="99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96995</xdr:rowOff>
    </xdr:from>
    <xdr:ext cx="599010" cy="259045"/>
    <xdr:sp macro="" textlink="">
      <xdr:nvSpPr>
        <xdr:cNvPr id="144" name="テキスト ボックス 143"/>
        <xdr:cNvSpPr txBox="1"/>
      </xdr:nvSpPr>
      <xdr:spPr>
        <a:xfrm>
          <a:off x="830794" y="969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109488</xdr:rowOff>
    </xdr:from>
    <xdr:to>
      <xdr:col>6</xdr:col>
      <xdr:colOff>511175</xdr:colOff>
      <xdr:row>76</xdr:row>
      <xdr:rowOff>120157</xdr:rowOff>
    </xdr:to>
    <xdr:cxnSp macro="">
      <xdr:nvCxnSpPr>
        <xdr:cNvPr id="171" name="直線コネクタ 170"/>
        <xdr:cNvCxnSpPr/>
      </xdr:nvCxnSpPr>
      <xdr:spPr>
        <a:xfrm flipV="1">
          <a:off x="3797300" y="13139688"/>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120157</xdr:rowOff>
    </xdr:from>
    <xdr:to>
      <xdr:col>5</xdr:col>
      <xdr:colOff>358775</xdr:colOff>
      <xdr:row>76</xdr:row>
      <xdr:rowOff>169393</xdr:rowOff>
    </xdr:to>
    <xdr:cxnSp macro="">
      <xdr:nvCxnSpPr>
        <xdr:cNvPr id="174" name="直線コネクタ 173"/>
        <xdr:cNvCxnSpPr/>
      </xdr:nvCxnSpPr>
      <xdr:spPr>
        <a:xfrm flipV="1">
          <a:off x="2908300" y="13150357"/>
          <a:ext cx="8890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35905</xdr:rowOff>
    </xdr:from>
    <xdr:to>
      <xdr:col>4</xdr:col>
      <xdr:colOff>155575</xdr:colOff>
      <xdr:row>76</xdr:row>
      <xdr:rowOff>169393</xdr:rowOff>
    </xdr:to>
    <xdr:cxnSp macro="">
      <xdr:nvCxnSpPr>
        <xdr:cNvPr id="177" name="直線コネクタ 176"/>
        <xdr:cNvCxnSpPr/>
      </xdr:nvCxnSpPr>
      <xdr:spPr>
        <a:xfrm>
          <a:off x="2019300" y="13066105"/>
          <a:ext cx="889000" cy="13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35905</xdr:rowOff>
    </xdr:from>
    <xdr:to>
      <xdr:col>2</xdr:col>
      <xdr:colOff>638175</xdr:colOff>
      <xdr:row>76</xdr:row>
      <xdr:rowOff>161010</xdr:rowOff>
    </xdr:to>
    <xdr:cxnSp macro="">
      <xdr:nvCxnSpPr>
        <xdr:cNvPr id="180" name="直線コネクタ 179"/>
        <xdr:cNvCxnSpPr/>
      </xdr:nvCxnSpPr>
      <xdr:spPr>
        <a:xfrm flipV="1">
          <a:off x="1130300" y="13066105"/>
          <a:ext cx="889000" cy="1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58688</xdr:rowOff>
    </xdr:from>
    <xdr:to>
      <xdr:col>6</xdr:col>
      <xdr:colOff>561975</xdr:colOff>
      <xdr:row>76</xdr:row>
      <xdr:rowOff>160288</xdr:rowOff>
    </xdr:to>
    <xdr:sp macro="" textlink="">
      <xdr:nvSpPr>
        <xdr:cNvPr id="190" name="円/楕円 189"/>
        <xdr:cNvSpPr/>
      </xdr:nvSpPr>
      <xdr:spPr>
        <a:xfrm>
          <a:off x="4584700" y="13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81565</xdr:rowOff>
    </xdr:from>
    <xdr:ext cx="599010" cy="259045"/>
    <xdr:sp macro="" textlink="">
      <xdr:nvSpPr>
        <xdr:cNvPr id="191" name="民生費該当値テキスト"/>
        <xdr:cNvSpPr txBox="1"/>
      </xdr:nvSpPr>
      <xdr:spPr>
        <a:xfrm>
          <a:off x="4686300" y="1294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163,216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69357</xdr:rowOff>
    </xdr:from>
    <xdr:to>
      <xdr:col>5</xdr:col>
      <xdr:colOff>409575</xdr:colOff>
      <xdr:row>76</xdr:row>
      <xdr:rowOff>170957</xdr:rowOff>
    </xdr:to>
    <xdr:sp macro="" textlink="">
      <xdr:nvSpPr>
        <xdr:cNvPr id="192" name="円/楕円 191"/>
        <xdr:cNvSpPr/>
      </xdr:nvSpPr>
      <xdr:spPr>
        <a:xfrm>
          <a:off x="3746500" y="130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162084</xdr:rowOff>
    </xdr:from>
    <xdr:ext cx="599010" cy="259045"/>
    <xdr:sp macro="" textlink="">
      <xdr:nvSpPr>
        <xdr:cNvPr id="193" name="テキスト ボックス 192"/>
        <xdr:cNvSpPr txBox="1"/>
      </xdr:nvSpPr>
      <xdr:spPr>
        <a:xfrm>
          <a:off x="3497794" y="1319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118593</xdr:rowOff>
    </xdr:from>
    <xdr:to>
      <xdr:col>4</xdr:col>
      <xdr:colOff>206375</xdr:colOff>
      <xdr:row>77</xdr:row>
      <xdr:rowOff>48743</xdr:rowOff>
    </xdr:to>
    <xdr:sp macro="" textlink="">
      <xdr:nvSpPr>
        <xdr:cNvPr id="194" name="円/楕円 193"/>
        <xdr:cNvSpPr/>
      </xdr:nvSpPr>
      <xdr:spPr>
        <a:xfrm>
          <a:off x="2857500" y="131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39870</xdr:rowOff>
    </xdr:from>
    <xdr:ext cx="599010" cy="259045"/>
    <xdr:sp macro="" textlink="">
      <xdr:nvSpPr>
        <xdr:cNvPr id="195" name="テキスト ボックス 194"/>
        <xdr:cNvSpPr txBox="1"/>
      </xdr:nvSpPr>
      <xdr:spPr>
        <a:xfrm>
          <a:off x="2608794" y="132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156555</xdr:rowOff>
    </xdr:from>
    <xdr:to>
      <xdr:col>3</xdr:col>
      <xdr:colOff>3175</xdr:colOff>
      <xdr:row>76</xdr:row>
      <xdr:rowOff>86705</xdr:rowOff>
    </xdr:to>
    <xdr:sp macro="" textlink="">
      <xdr:nvSpPr>
        <xdr:cNvPr id="196" name="円/楕円 195"/>
        <xdr:cNvSpPr/>
      </xdr:nvSpPr>
      <xdr:spPr>
        <a:xfrm>
          <a:off x="1968500" y="130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103231</xdr:rowOff>
    </xdr:from>
    <xdr:ext cx="599010" cy="259045"/>
    <xdr:sp macro="" textlink="">
      <xdr:nvSpPr>
        <xdr:cNvPr id="197" name="テキスト ボックス 196"/>
        <xdr:cNvSpPr txBox="1"/>
      </xdr:nvSpPr>
      <xdr:spPr>
        <a:xfrm>
          <a:off x="1719794" y="127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110210</xdr:rowOff>
    </xdr:from>
    <xdr:to>
      <xdr:col>1</xdr:col>
      <xdr:colOff>485775</xdr:colOff>
      <xdr:row>77</xdr:row>
      <xdr:rowOff>40360</xdr:rowOff>
    </xdr:to>
    <xdr:sp macro="" textlink="">
      <xdr:nvSpPr>
        <xdr:cNvPr id="198" name="円/楕円 197"/>
        <xdr:cNvSpPr/>
      </xdr:nvSpPr>
      <xdr:spPr>
        <a:xfrm>
          <a:off x="1079500" y="131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56887</xdr:rowOff>
    </xdr:from>
    <xdr:ext cx="599010" cy="259045"/>
    <xdr:sp macro="" textlink="">
      <xdr:nvSpPr>
        <xdr:cNvPr id="199" name="テキスト ボックス 198"/>
        <xdr:cNvSpPr txBox="1"/>
      </xdr:nvSpPr>
      <xdr:spPr>
        <a:xfrm>
          <a:off x="830794" y="1291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50753</xdr:rowOff>
    </xdr:from>
    <xdr:to>
      <xdr:col>6</xdr:col>
      <xdr:colOff>511175</xdr:colOff>
      <xdr:row>95</xdr:row>
      <xdr:rowOff>55445</xdr:rowOff>
    </xdr:to>
    <xdr:cxnSp macro="">
      <xdr:nvCxnSpPr>
        <xdr:cNvPr id="230" name="直線コネクタ 229"/>
        <xdr:cNvCxnSpPr/>
      </xdr:nvCxnSpPr>
      <xdr:spPr>
        <a:xfrm flipV="1">
          <a:off x="3797300" y="16338503"/>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55445</xdr:rowOff>
    </xdr:from>
    <xdr:to>
      <xdr:col>5</xdr:col>
      <xdr:colOff>358775</xdr:colOff>
      <xdr:row>95</xdr:row>
      <xdr:rowOff>76758</xdr:rowOff>
    </xdr:to>
    <xdr:cxnSp macro="">
      <xdr:nvCxnSpPr>
        <xdr:cNvPr id="233" name="直線コネクタ 232"/>
        <xdr:cNvCxnSpPr/>
      </xdr:nvCxnSpPr>
      <xdr:spPr>
        <a:xfrm flipV="1">
          <a:off x="2908300" y="16343195"/>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76758</xdr:rowOff>
    </xdr:from>
    <xdr:to>
      <xdr:col>4</xdr:col>
      <xdr:colOff>155575</xdr:colOff>
      <xdr:row>95</xdr:row>
      <xdr:rowOff>100991</xdr:rowOff>
    </xdr:to>
    <xdr:cxnSp macro="">
      <xdr:nvCxnSpPr>
        <xdr:cNvPr id="236" name="直線コネクタ 235"/>
        <xdr:cNvCxnSpPr/>
      </xdr:nvCxnSpPr>
      <xdr:spPr>
        <a:xfrm flipV="1">
          <a:off x="2019300" y="16364508"/>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28215</xdr:rowOff>
    </xdr:from>
    <xdr:ext cx="534377" cy="259045"/>
    <xdr:sp macro="" textlink="">
      <xdr:nvSpPr>
        <xdr:cNvPr id="238" name="テキスト ボックス 237"/>
        <xdr:cNvSpPr txBox="1"/>
      </xdr:nvSpPr>
      <xdr:spPr>
        <a:xfrm>
          <a:off x="2641111" y="164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69303</xdr:rowOff>
    </xdr:from>
    <xdr:to>
      <xdr:col>2</xdr:col>
      <xdr:colOff>638175</xdr:colOff>
      <xdr:row>95</xdr:row>
      <xdr:rowOff>100991</xdr:rowOff>
    </xdr:to>
    <xdr:cxnSp macro="">
      <xdr:nvCxnSpPr>
        <xdr:cNvPr id="239" name="直線コネクタ 238"/>
        <xdr:cNvCxnSpPr/>
      </xdr:nvCxnSpPr>
      <xdr:spPr>
        <a:xfrm>
          <a:off x="1130300" y="16357053"/>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58390</xdr:rowOff>
    </xdr:from>
    <xdr:ext cx="534377" cy="259045"/>
    <xdr:sp macro="" textlink="">
      <xdr:nvSpPr>
        <xdr:cNvPr id="241" name="テキスト ボックス 240"/>
        <xdr:cNvSpPr txBox="1"/>
      </xdr:nvSpPr>
      <xdr:spPr>
        <a:xfrm>
          <a:off x="1752111" y="165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67947</xdr:rowOff>
    </xdr:from>
    <xdr:ext cx="534377" cy="259045"/>
    <xdr:sp macro="" textlink="">
      <xdr:nvSpPr>
        <xdr:cNvPr id="243" name="テキスト ボックス 242"/>
        <xdr:cNvSpPr txBox="1"/>
      </xdr:nvSpPr>
      <xdr:spPr>
        <a:xfrm>
          <a:off x="863111"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171403</xdr:rowOff>
    </xdr:from>
    <xdr:to>
      <xdr:col>6</xdr:col>
      <xdr:colOff>561975</xdr:colOff>
      <xdr:row>95</xdr:row>
      <xdr:rowOff>101553</xdr:rowOff>
    </xdr:to>
    <xdr:sp macro="" textlink="">
      <xdr:nvSpPr>
        <xdr:cNvPr id="249" name="円/楕円 248"/>
        <xdr:cNvSpPr/>
      </xdr:nvSpPr>
      <xdr:spPr>
        <a:xfrm>
          <a:off x="4584700" y="162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22830</xdr:rowOff>
    </xdr:from>
    <xdr:ext cx="534377" cy="259045"/>
    <xdr:sp macro="" textlink="">
      <xdr:nvSpPr>
        <xdr:cNvPr id="250" name="衛生費該当値テキスト"/>
        <xdr:cNvSpPr txBox="1"/>
      </xdr:nvSpPr>
      <xdr:spPr>
        <a:xfrm>
          <a:off x="4686300" y="161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67,421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4645</xdr:rowOff>
    </xdr:from>
    <xdr:to>
      <xdr:col>5</xdr:col>
      <xdr:colOff>409575</xdr:colOff>
      <xdr:row>95</xdr:row>
      <xdr:rowOff>106245</xdr:rowOff>
    </xdr:to>
    <xdr:sp macro="" textlink="">
      <xdr:nvSpPr>
        <xdr:cNvPr id="251" name="円/楕円 250"/>
        <xdr:cNvSpPr/>
      </xdr:nvSpPr>
      <xdr:spPr>
        <a:xfrm>
          <a:off x="3746500" y="162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122772</xdr:rowOff>
    </xdr:from>
    <xdr:ext cx="534377" cy="259045"/>
    <xdr:sp macro="" textlink="">
      <xdr:nvSpPr>
        <xdr:cNvPr id="252" name="テキスト ボックス 251"/>
        <xdr:cNvSpPr txBox="1"/>
      </xdr:nvSpPr>
      <xdr:spPr>
        <a:xfrm>
          <a:off x="3530111" y="160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25958</xdr:rowOff>
    </xdr:from>
    <xdr:to>
      <xdr:col>4</xdr:col>
      <xdr:colOff>206375</xdr:colOff>
      <xdr:row>95</xdr:row>
      <xdr:rowOff>127558</xdr:rowOff>
    </xdr:to>
    <xdr:sp macro="" textlink="">
      <xdr:nvSpPr>
        <xdr:cNvPr id="253" name="円/楕円 252"/>
        <xdr:cNvSpPr/>
      </xdr:nvSpPr>
      <xdr:spPr>
        <a:xfrm>
          <a:off x="2857500" y="163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144085</xdr:rowOff>
    </xdr:from>
    <xdr:ext cx="534377" cy="259045"/>
    <xdr:sp macro="" textlink="">
      <xdr:nvSpPr>
        <xdr:cNvPr id="254" name="テキスト ボックス 253"/>
        <xdr:cNvSpPr txBox="1"/>
      </xdr:nvSpPr>
      <xdr:spPr>
        <a:xfrm>
          <a:off x="2641111" y="16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50191</xdr:rowOff>
    </xdr:from>
    <xdr:to>
      <xdr:col>3</xdr:col>
      <xdr:colOff>3175</xdr:colOff>
      <xdr:row>95</xdr:row>
      <xdr:rowOff>151791</xdr:rowOff>
    </xdr:to>
    <xdr:sp macro="" textlink="">
      <xdr:nvSpPr>
        <xdr:cNvPr id="255" name="円/楕円 254"/>
        <xdr:cNvSpPr/>
      </xdr:nvSpPr>
      <xdr:spPr>
        <a:xfrm>
          <a:off x="1968500" y="16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168318</xdr:rowOff>
    </xdr:from>
    <xdr:ext cx="534377" cy="259045"/>
    <xdr:sp macro="" textlink="">
      <xdr:nvSpPr>
        <xdr:cNvPr id="256" name="テキスト ボックス 255"/>
        <xdr:cNvSpPr txBox="1"/>
      </xdr:nvSpPr>
      <xdr:spPr>
        <a:xfrm>
          <a:off x="1752111" y="16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18503</xdr:rowOff>
    </xdr:from>
    <xdr:to>
      <xdr:col>1</xdr:col>
      <xdr:colOff>485775</xdr:colOff>
      <xdr:row>95</xdr:row>
      <xdr:rowOff>120103</xdr:rowOff>
    </xdr:to>
    <xdr:sp macro="" textlink="">
      <xdr:nvSpPr>
        <xdr:cNvPr id="257" name="円/楕円 256"/>
        <xdr:cNvSpPr/>
      </xdr:nvSpPr>
      <xdr:spPr>
        <a:xfrm>
          <a:off x="1079500" y="163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136630</xdr:rowOff>
    </xdr:from>
    <xdr:ext cx="534377" cy="259045"/>
    <xdr:sp macro="" textlink="">
      <xdr:nvSpPr>
        <xdr:cNvPr id="258" name="テキスト ボックス 257"/>
        <xdr:cNvSpPr txBox="1"/>
      </xdr:nvSpPr>
      <xdr:spPr>
        <a:xfrm>
          <a:off x="863111" y="160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148524</xdr:rowOff>
    </xdr:from>
    <xdr:to>
      <xdr:col>15</xdr:col>
      <xdr:colOff>180975</xdr:colOff>
      <xdr:row>37</xdr:row>
      <xdr:rowOff>165532</xdr:rowOff>
    </xdr:to>
    <xdr:cxnSp macro="">
      <xdr:nvCxnSpPr>
        <xdr:cNvPr id="285" name="直線コネクタ 284"/>
        <xdr:cNvCxnSpPr/>
      </xdr:nvCxnSpPr>
      <xdr:spPr>
        <a:xfrm>
          <a:off x="9639300" y="6320724"/>
          <a:ext cx="838200" cy="18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86985</xdr:rowOff>
    </xdr:from>
    <xdr:to>
      <xdr:col>14</xdr:col>
      <xdr:colOff>28575</xdr:colOff>
      <xdr:row>36</xdr:row>
      <xdr:rowOff>148524</xdr:rowOff>
    </xdr:to>
    <xdr:cxnSp macro="">
      <xdr:nvCxnSpPr>
        <xdr:cNvPr id="288" name="直線コネクタ 287"/>
        <xdr:cNvCxnSpPr/>
      </xdr:nvCxnSpPr>
      <xdr:spPr>
        <a:xfrm>
          <a:off x="8750300" y="6259185"/>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86985</xdr:rowOff>
    </xdr:from>
    <xdr:to>
      <xdr:col>12</xdr:col>
      <xdr:colOff>511175</xdr:colOff>
      <xdr:row>36</xdr:row>
      <xdr:rowOff>99969</xdr:rowOff>
    </xdr:to>
    <xdr:cxnSp macro="">
      <xdr:nvCxnSpPr>
        <xdr:cNvPr id="291" name="直線コネクタ 290"/>
        <xdr:cNvCxnSpPr/>
      </xdr:nvCxnSpPr>
      <xdr:spPr>
        <a:xfrm flipV="1">
          <a:off x="7861300" y="6259185"/>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15526</xdr:rowOff>
    </xdr:from>
    <xdr:ext cx="469744" cy="259045"/>
    <xdr:sp macro="" textlink="">
      <xdr:nvSpPr>
        <xdr:cNvPr id="293" name="テキスト ボックス 292"/>
        <xdr:cNvSpPr txBox="1"/>
      </xdr:nvSpPr>
      <xdr:spPr>
        <a:xfrm>
          <a:off x="8515427" y="653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99969</xdr:rowOff>
    </xdr:from>
    <xdr:to>
      <xdr:col>11</xdr:col>
      <xdr:colOff>307975</xdr:colOff>
      <xdr:row>37</xdr:row>
      <xdr:rowOff>98049</xdr:rowOff>
    </xdr:to>
    <xdr:cxnSp macro="">
      <xdr:nvCxnSpPr>
        <xdr:cNvPr id="294" name="直線コネクタ 293"/>
        <xdr:cNvCxnSpPr/>
      </xdr:nvCxnSpPr>
      <xdr:spPr>
        <a:xfrm flipV="1">
          <a:off x="6972300" y="6272169"/>
          <a:ext cx="889000" cy="1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114732</xdr:rowOff>
    </xdr:from>
    <xdr:to>
      <xdr:col>15</xdr:col>
      <xdr:colOff>231775</xdr:colOff>
      <xdr:row>38</xdr:row>
      <xdr:rowOff>44882</xdr:rowOff>
    </xdr:to>
    <xdr:sp macro="" textlink="">
      <xdr:nvSpPr>
        <xdr:cNvPr id="304" name="円/楕円 303"/>
        <xdr:cNvSpPr/>
      </xdr:nvSpPr>
      <xdr:spPr>
        <a:xfrm>
          <a:off x="10426700" y="64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137609</xdr:rowOff>
    </xdr:from>
    <xdr:ext cx="469744" cy="259045"/>
    <xdr:sp macro="" textlink="">
      <xdr:nvSpPr>
        <xdr:cNvPr id="305" name="労働費該当値テキスト"/>
        <xdr:cNvSpPr txBox="1"/>
      </xdr:nvSpPr>
      <xdr:spPr>
        <a:xfrm>
          <a:off x="10528300" y="63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97724</xdr:rowOff>
    </xdr:from>
    <xdr:to>
      <xdr:col>14</xdr:col>
      <xdr:colOff>79375</xdr:colOff>
      <xdr:row>37</xdr:row>
      <xdr:rowOff>27874</xdr:rowOff>
    </xdr:to>
    <xdr:sp macro="" textlink="">
      <xdr:nvSpPr>
        <xdr:cNvPr id="306" name="円/楕円 305"/>
        <xdr:cNvSpPr/>
      </xdr:nvSpPr>
      <xdr:spPr>
        <a:xfrm>
          <a:off x="9588500" y="62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44401</xdr:rowOff>
    </xdr:from>
    <xdr:ext cx="469744" cy="259045"/>
    <xdr:sp macro="" textlink="">
      <xdr:nvSpPr>
        <xdr:cNvPr id="307" name="テキスト ボックス 306"/>
        <xdr:cNvSpPr txBox="1"/>
      </xdr:nvSpPr>
      <xdr:spPr>
        <a:xfrm>
          <a:off x="9404427" y="60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36185</xdr:rowOff>
    </xdr:from>
    <xdr:to>
      <xdr:col>12</xdr:col>
      <xdr:colOff>561975</xdr:colOff>
      <xdr:row>36</xdr:row>
      <xdr:rowOff>137785</xdr:rowOff>
    </xdr:to>
    <xdr:sp macro="" textlink="">
      <xdr:nvSpPr>
        <xdr:cNvPr id="308" name="円/楕円 307"/>
        <xdr:cNvSpPr/>
      </xdr:nvSpPr>
      <xdr:spPr>
        <a:xfrm>
          <a:off x="8699500" y="62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154312</xdr:rowOff>
    </xdr:from>
    <xdr:ext cx="469744" cy="259045"/>
    <xdr:sp macro="" textlink="">
      <xdr:nvSpPr>
        <xdr:cNvPr id="309" name="テキスト ボックス 308"/>
        <xdr:cNvSpPr txBox="1"/>
      </xdr:nvSpPr>
      <xdr:spPr>
        <a:xfrm>
          <a:off x="8515427" y="598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49169</xdr:rowOff>
    </xdr:from>
    <xdr:to>
      <xdr:col>11</xdr:col>
      <xdr:colOff>358775</xdr:colOff>
      <xdr:row>36</xdr:row>
      <xdr:rowOff>150769</xdr:rowOff>
    </xdr:to>
    <xdr:sp macro="" textlink="">
      <xdr:nvSpPr>
        <xdr:cNvPr id="310" name="円/楕円 309"/>
        <xdr:cNvSpPr/>
      </xdr:nvSpPr>
      <xdr:spPr>
        <a:xfrm>
          <a:off x="7810500" y="62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167296</xdr:rowOff>
    </xdr:from>
    <xdr:ext cx="469744" cy="259045"/>
    <xdr:sp macro="" textlink="">
      <xdr:nvSpPr>
        <xdr:cNvPr id="311" name="テキスト ボックス 310"/>
        <xdr:cNvSpPr txBox="1"/>
      </xdr:nvSpPr>
      <xdr:spPr>
        <a:xfrm>
          <a:off x="7626427" y="599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47249</xdr:rowOff>
    </xdr:from>
    <xdr:to>
      <xdr:col>10</xdr:col>
      <xdr:colOff>155575</xdr:colOff>
      <xdr:row>37</xdr:row>
      <xdr:rowOff>148849</xdr:rowOff>
    </xdr:to>
    <xdr:sp macro="" textlink="">
      <xdr:nvSpPr>
        <xdr:cNvPr id="312" name="円/楕円 311"/>
        <xdr:cNvSpPr/>
      </xdr:nvSpPr>
      <xdr:spPr>
        <a:xfrm>
          <a:off x="6921500" y="6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139976</xdr:rowOff>
    </xdr:from>
    <xdr:ext cx="469744" cy="259045"/>
    <xdr:sp macro="" textlink="">
      <xdr:nvSpPr>
        <xdr:cNvPr id="313" name="テキスト ボックス 312"/>
        <xdr:cNvSpPr txBox="1"/>
      </xdr:nvSpPr>
      <xdr:spPr>
        <a:xfrm>
          <a:off x="6737427" y="648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150198</xdr:rowOff>
    </xdr:from>
    <xdr:to>
      <xdr:col>15</xdr:col>
      <xdr:colOff>180975</xdr:colOff>
      <xdr:row>59</xdr:row>
      <xdr:rowOff>32669</xdr:rowOff>
    </xdr:to>
    <xdr:cxnSp macro="">
      <xdr:nvCxnSpPr>
        <xdr:cNvPr id="344" name="直線コネクタ 343"/>
        <xdr:cNvCxnSpPr/>
      </xdr:nvCxnSpPr>
      <xdr:spPr>
        <a:xfrm flipV="1">
          <a:off x="9639300" y="10094298"/>
          <a:ext cx="838200" cy="5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32669</xdr:rowOff>
    </xdr:from>
    <xdr:to>
      <xdr:col>14</xdr:col>
      <xdr:colOff>28575</xdr:colOff>
      <xdr:row>59</xdr:row>
      <xdr:rowOff>41305</xdr:rowOff>
    </xdr:to>
    <xdr:cxnSp macro="">
      <xdr:nvCxnSpPr>
        <xdr:cNvPr id="347" name="直線コネクタ 346"/>
        <xdr:cNvCxnSpPr/>
      </xdr:nvCxnSpPr>
      <xdr:spPr>
        <a:xfrm flipV="1">
          <a:off x="8750300" y="1014821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41305</xdr:rowOff>
    </xdr:from>
    <xdr:to>
      <xdr:col>12</xdr:col>
      <xdr:colOff>511175</xdr:colOff>
      <xdr:row>59</xdr:row>
      <xdr:rowOff>45900</xdr:rowOff>
    </xdr:to>
    <xdr:cxnSp macro="">
      <xdr:nvCxnSpPr>
        <xdr:cNvPr id="350" name="直線コネクタ 349"/>
        <xdr:cNvCxnSpPr/>
      </xdr:nvCxnSpPr>
      <xdr:spPr>
        <a:xfrm flipV="1">
          <a:off x="7861300" y="1015685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33018</xdr:rowOff>
    </xdr:from>
    <xdr:to>
      <xdr:col>11</xdr:col>
      <xdr:colOff>307975</xdr:colOff>
      <xdr:row>59</xdr:row>
      <xdr:rowOff>45900</xdr:rowOff>
    </xdr:to>
    <xdr:cxnSp macro="">
      <xdr:nvCxnSpPr>
        <xdr:cNvPr id="353" name="直線コネクタ 352"/>
        <xdr:cNvCxnSpPr/>
      </xdr:nvCxnSpPr>
      <xdr:spPr>
        <a:xfrm>
          <a:off x="6972300" y="10148568"/>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99398</xdr:rowOff>
    </xdr:from>
    <xdr:to>
      <xdr:col>15</xdr:col>
      <xdr:colOff>231775</xdr:colOff>
      <xdr:row>59</xdr:row>
      <xdr:rowOff>29548</xdr:rowOff>
    </xdr:to>
    <xdr:sp macro="" textlink="">
      <xdr:nvSpPr>
        <xdr:cNvPr id="363" name="円/楕円 362"/>
        <xdr:cNvSpPr/>
      </xdr:nvSpPr>
      <xdr:spPr>
        <a:xfrm>
          <a:off x="10426700" y="100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58775</xdr:rowOff>
    </xdr:from>
    <xdr:ext cx="599010" cy="259045"/>
    <xdr:sp macro="" textlink="">
      <xdr:nvSpPr>
        <xdr:cNvPr id="364" name="農林水産業費該当値テキスト"/>
        <xdr:cNvSpPr txBox="1"/>
      </xdr:nvSpPr>
      <xdr:spPr>
        <a:xfrm>
          <a:off x="10528300" y="98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153319</xdr:rowOff>
    </xdr:from>
    <xdr:to>
      <xdr:col>14</xdr:col>
      <xdr:colOff>79375</xdr:colOff>
      <xdr:row>59</xdr:row>
      <xdr:rowOff>83469</xdr:rowOff>
    </xdr:to>
    <xdr:sp macro="" textlink="">
      <xdr:nvSpPr>
        <xdr:cNvPr id="365" name="円/楕円 364"/>
        <xdr:cNvSpPr/>
      </xdr:nvSpPr>
      <xdr:spPr>
        <a:xfrm>
          <a:off x="9588500" y="100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99996</xdr:rowOff>
    </xdr:from>
    <xdr:ext cx="534377" cy="259045"/>
    <xdr:sp macro="" textlink="">
      <xdr:nvSpPr>
        <xdr:cNvPr id="366" name="テキスト ボックス 365"/>
        <xdr:cNvSpPr txBox="1"/>
      </xdr:nvSpPr>
      <xdr:spPr>
        <a:xfrm>
          <a:off x="9372111" y="98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161955</xdr:rowOff>
    </xdr:from>
    <xdr:to>
      <xdr:col>12</xdr:col>
      <xdr:colOff>561975</xdr:colOff>
      <xdr:row>59</xdr:row>
      <xdr:rowOff>92105</xdr:rowOff>
    </xdr:to>
    <xdr:sp macro="" textlink="">
      <xdr:nvSpPr>
        <xdr:cNvPr id="367" name="円/楕円 366"/>
        <xdr:cNvSpPr/>
      </xdr:nvSpPr>
      <xdr:spPr>
        <a:xfrm>
          <a:off x="8699500" y="101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108632</xdr:rowOff>
    </xdr:from>
    <xdr:ext cx="534377" cy="259045"/>
    <xdr:sp macro="" textlink="">
      <xdr:nvSpPr>
        <xdr:cNvPr id="368" name="テキスト ボックス 367"/>
        <xdr:cNvSpPr txBox="1"/>
      </xdr:nvSpPr>
      <xdr:spPr>
        <a:xfrm>
          <a:off x="8483111" y="98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166550</xdr:rowOff>
    </xdr:from>
    <xdr:to>
      <xdr:col>11</xdr:col>
      <xdr:colOff>358775</xdr:colOff>
      <xdr:row>59</xdr:row>
      <xdr:rowOff>96700</xdr:rowOff>
    </xdr:to>
    <xdr:sp macro="" textlink="">
      <xdr:nvSpPr>
        <xdr:cNvPr id="369" name="円/楕円 368"/>
        <xdr:cNvSpPr/>
      </xdr:nvSpPr>
      <xdr:spPr>
        <a:xfrm>
          <a:off x="7810500" y="101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113227</xdr:rowOff>
    </xdr:from>
    <xdr:ext cx="534377" cy="259045"/>
    <xdr:sp macro="" textlink="">
      <xdr:nvSpPr>
        <xdr:cNvPr id="370" name="テキスト ボックス 369"/>
        <xdr:cNvSpPr txBox="1"/>
      </xdr:nvSpPr>
      <xdr:spPr>
        <a:xfrm>
          <a:off x="7594111" y="988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153668</xdr:rowOff>
    </xdr:from>
    <xdr:to>
      <xdr:col>10</xdr:col>
      <xdr:colOff>155575</xdr:colOff>
      <xdr:row>59</xdr:row>
      <xdr:rowOff>83818</xdr:rowOff>
    </xdr:to>
    <xdr:sp macro="" textlink="">
      <xdr:nvSpPr>
        <xdr:cNvPr id="371" name="円/楕円 370"/>
        <xdr:cNvSpPr/>
      </xdr:nvSpPr>
      <xdr:spPr>
        <a:xfrm>
          <a:off x="6921500" y="100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100345</xdr:rowOff>
    </xdr:from>
    <xdr:ext cx="534377" cy="259045"/>
    <xdr:sp macro="" textlink="">
      <xdr:nvSpPr>
        <xdr:cNvPr id="372" name="テキスト ボックス 371"/>
        <xdr:cNvSpPr txBox="1"/>
      </xdr:nvSpPr>
      <xdr:spPr>
        <a:xfrm>
          <a:off x="6705111" y="987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2924</xdr:rowOff>
    </xdr:from>
    <xdr:to>
      <xdr:col>15</xdr:col>
      <xdr:colOff>180975</xdr:colOff>
      <xdr:row>78</xdr:row>
      <xdr:rowOff>11547</xdr:rowOff>
    </xdr:to>
    <xdr:cxnSp macro="">
      <xdr:nvCxnSpPr>
        <xdr:cNvPr id="399" name="直線コネクタ 398"/>
        <xdr:cNvCxnSpPr/>
      </xdr:nvCxnSpPr>
      <xdr:spPr>
        <a:xfrm flipV="1">
          <a:off x="9639300" y="13376024"/>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11547</xdr:rowOff>
    </xdr:from>
    <xdr:to>
      <xdr:col>14</xdr:col>
      <xdr:colOff>28575</xdr:colOff>
      <xdr:row>78</xdr:row>
      <xdr:rowOff>21623</xdr:rowOff>
    </xdr:to>
    <xdr:cxnSp macro="">
      <xdr:nvCxnSpPr>
        <xdr:cNvPr id="402" name="直線コネクタ 401"/>
        <xdr:cNvCxnSpPr/>
      </xdr:nvCxnSpPr>
      <xdr:spPr>
        <a:xfrm flipV="1">
          <a:off x="8750300" y="13384647"/>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21623</xdr:rowOff>
    </xdr:from>
    <xdr:to>
      <xdr:col>12</xdr:col>
      <xdr:colOff>511175</xdr:colOff>
      <xdr:row>78</xdr:row>
      <xdr:rowOff>39929</xdr:rowOff>
    </xdr:to>
    <xdr:cxnSp macro="">
      <xdr:nvCxnSpPr>
        <xdr:cNvPr id="405" name="直線コネクタ 404"/>
        <xdr:cNvCxnSpPr/>
      </xdr:nvCxnSpPr>
      <xdr:spPr>
        <a:xfrm flipV="1">
          <a:off x="7861300" y="13394723"/>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39929</xdr:rowOff>
    </xdr:from>
    <xdr:to>
      <xdr:col>11</xdr:col>
      <xdr:colOff>307975</xdr:colOff>
      <xdr:row>78</xdr:row>
      <xdr:rowOff>52375</xdr:rowOff>
    </xdr:to>
    <xdr:cxnSp macro="">
      <xdr:nvCxnSpPr>
        <xdr:cNvPr id="408" name="直線コネクタ 407"/>
        <xdr:cNvCxnSpPr/>
      </xdr:nvCxnSpPr>
      <xdr:spPr>
        <a:xfrm flipV="1">
          <a:off x="6972300" y="13413029"/>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123574</xdr:rowOff>
    </xdr:from>
    <xdr:to>
      <xdr:col>15</xdr:col>
      <xdr:colOff>231775</xdr:colOff>
      <xdr:row>78</xdr:row>
      <xdr:rowOff>53724</xdr:rowOff>
    </xdr:to>
    <xdr:sp macro="" textlink="">
      <xdr:nvSpPr>
        <xdr:cNvPr id="418" name="円/楕円 417"/>
        <xdr:cNvSpPr/>
      </xdr:nvSpPr>
      <xdr:spPr>
        <a:xfrm>
          <a:off x="10426700" y="133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102001</xdr:rowOff>
    </xdr:from>
    <xdr:ext cx="534377" cy="259045"/>
    <xdr:sp macro="" textlink="">
      <xdr:nvSpPr>
        <xdr:cNvPr id="419" name="商工費該当値テキスト"/>
        <xdr:cNvSpPr txBox="1"/>
      </xdr:nvSpPr>
      <xdr:spPr>
        <a:xfrm>
          <a:off x="10528300" y="133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132197</xdr:rowOff>
    </xdr:from>
    <xdr:to>
      <xdr:col>14</xdr:col>
      <xdr:colOff>79375</xdr:colOff>
      <xdr:row>78</xdr:row>
      <xdr:rowOff>62347</xdr:rowOff>
    </xdr:to>
    <xdr:sp macro="" textlink="">
      <xdr:nvSpPr>
        <xdr:cNvPr id="420" name="円/楕円 419"/>
        <xdr:cNvSpPr/>
      </xdr:nvSpPr>
      <xdr:spPr>
        <a:xfrm>
          <a:off x="9588500" y="133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53474</xdr:rowOff>
    </xdr:from>
    <xdr:ext cx="534377" cy="259045"/>
    <xdr:sp macro="" textlink="">
      <xdr:nvSpPr>
        <xdr:cNvPr id="421" name="テキスト ボックス 420"/>
        <xdr:cNvSpPr txBox="1"/>
      </xdr:nvSpPr>
      <xdr:spPr>
        <a:xfrm>
          <a:off x="9372111" y="134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142273</xdr:rowOff>
    </xdr:from>
    <xdr:to>
      <xdr:col>12</xdr:col>
      <xdr:colOff>561975</xdr:colOff>
      <xdr:row>78</xdr:row>
      <xdr:rowOff>72423</xdr:rowOff>
    </xdr:to>
    <xdr:sp macro="" textlink="">
      <xdr:nvSpPr>
        <xdr:cNvPr id="422" name="円/楕円 421"/>
        <xdr:cNvSpPr/>
      </xdr:nvSpPr>
      <xdr:spPr>
        <a:xfrm>
          <a:off x="8699500" y="133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63550</xdr:rowOff>
    </xdr:from>
    <xdr:ext cx="534377" cy="259045"/>
    <xdr:sp macro="" textlink="">
      <xdr:nvSpPr>
        <xdr:cNvPr id="423" name="テキスト ボックス 422"/>
        <xdr:cNvSpPr txBox="1"/>
      </xdr:nvSpPr>
      <xdr:spPr>
        <a:xfrm>
          <a:off x="8483111" y="134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160579</xdr:rowOff>
    </xdr:from>
    <xdr:to>
      <xdr:col>11</xdr:col>
      <xdr:colOff>358775</xdr:colOff>
      <xdr:row>78</xdr:row>
      <xdr:rowOff>90729</xdr:rowOff>
    </xdr:to>
    <xdr:sp macro="" textlink="">
      <xdr:nvSpPr>
        <xdr:cNvPr id="424" name="円/楕円 423"/>
        <xdr:cNvSpPr/>
      </xdr:nvSpPr>
      <xdr:spPr>
        <a:xfrm>
          <a:off x="7810500" y="133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81856</xdr:rowOff>
    </xdr:from>
    <xdr:ext cx="534377" cy="259045"/>
    <xdr:sp macro="" textlink="">
      <xdr:nvSpPr>
        <xdr:cNvPr id="425" name="テキスト ボックス 424"/>
        <xdr:cNvSpPr txBox="1"/>
      </xdr:nvSpPr>
      <xdr:spPr>
        <a:xfrm>
          <a:off x="7594111" y="134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1575</xdr:rowOff>
    </xdr:from>
    <xdr:to>
      <xdr:col>10</xdr:col>
      <xdr:colOff>155575</xdr:colOff>
      <xdr:row>78</xdr:row>
      <xdr:rowOff>103175</xdr:rowOff>
    </xdr:to>
    <xdr:sp macro="" textlink="">
      <xdr:nvSpPr>
        <xdr:cNvPr id="426" name="円/楕円 425"/>
        <xdr:cNvSpPr/>
      </xdr:nvSpPr>
      <xdr:spPr>
        <a:xfrm>
          <a:off x="6921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94302</xdr:rowOff>
    </xdr:from>
    <xdr:ext cx="469744" cy="259045"/>
    <xdr:sp macro="" textlink="">
      <xdr:nvSpPr>
        <xdr:cNvPr id="427" name="テキスト ボックス 426"/>
        <xdr:cNvSpPr txBox="1"/>
      </xdr:nvSpPr>
      <xdr:spPr>
        <a:xfrm>
          <a:off x="6737427"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85337</xdr:rowOff>
    </xdr:from>
    <xdr:to>
      <xdr:col>15</xdr:col>
      <xdr:colOff>180975</xdr:colOff>
      <xdr:row>98</xdr:row>
      <xdr:rowOff>97081</xdr:rowOff>
    </xdr:to>
    <xdr:cxnSp macro="">
      <xdr:nvCxnSpPr>
        <xdr:cNvPr id="454" name="直線コネクタ 453"/>
        <xdr:cNvCxnSpPr/>
      </xdr:nvCxnSpPr>
      <xdr:spPr>
        <a:xfrm>
          <a:off x="9639300" y="16887437"/>
          <a:ext cx="8382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85337</xdr:rowOff>
    </xdr:from>
    <xdr:to>
      <xdr:col>14</xdr:col>
      <xdr:colOff>28575</xdr:colOff>
      <xdr:row>98</xdr:row>
      <xdr:rowOff>86074</xdr:rowOff>
    </xdr:to>
    <xdr:cxnSp macro="">
      <xdr:nvCxnSpPr>
        <xdr:cNvPr id="457" name="直線コネクタ 456"/>
        <xdr:cNvCxnSpPr/>
      </xdr:nvCxnSpPr>
      <xdr:spPr>
        <a:xfrm flipV="1">
          <a:off x="8750300" y="16887437"/>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86074</xdr:rowOff>
    </xdr:from>
    <xdr:to>
      <xdr:col>12</xdr:col>
      <xdr:colOff>511175</xdr:colOff>
      <xdr:row>98</xdr:row>
      <xdr:rowOff>88112</xdr:rowOff>
    </xdr:to>
    <xdr:cxnSp macro="">
      <xdr:nvCxnSpPr>
        <xdr:cNvPr id="460" name="直線コネクタ 459"/>
        <xdr:cNvCxnSpPr/>
      </xdr:nvCxnSpPr>
      <xdr:spPr>
        <a:xfrm flipV="1">
          <a:off x="7861300" y="16888174"/>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148866</xdr:rowOff>
    </xdr:from>
    <xdr:ext cx="534377" cy="259045"/>
    <xdr:sp macro="" textlink="">
      <xdr:nvSpPr>
        <xdr:cNvPr id="462" name="テキスト ボックス 461"/>
        <xdr:cNvSpPr txBox="1"/>
      </xdr:nvSpPr>
      <xdr:spPr>
        <a:xfrm>
          <a:off x="8483111" y="169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88112</xdr:rowOff>
    </xdr:from>
    <xdr:to>
      <xdr:col>11</xdr:col>
      <xdr:colOff>307975</xdr:colOff>
      <xdr:row>98</xdr:row>
      <xdr:rowOff>90962</xdr:rowOff>
    </xdr:to>
    <xdr:cxnSp macro="">
      <xdr:nvCxnSpPr>
        <xdr:cNvPr id="463" name="直線コネクタ 462"/>
        <xdr:cNvCxnSpPr/>
      </xdr:nvCxnSpPr>
      <xdr:spPr>
        <a:xfrm flipV="1">
          <a:off x="6972300" y="16890212"/>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142955</xdr:rowOff>
    </xdr:from>
    <xdr:ext cx="534377" cy="259045"/>
    <xdr:sp macro="" textlink="">
      <xdr:nvSpPr>
        <xdr:cNvPr id="465" name="テキスト ボックス 464"/>
        <xdr:cNvSpPr txBox="1"/>
      </xdr:nvSpPr>
      <xdr:spPr>
        <a:xfrm>
          <a:off x="7594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46281</xdr:rowOff>
    </xdr:from>
    <xdr:to>
      <xdr:col>15</xdr:col>
      <xdr:colOff>231775</xdr:colOff>
      <xdr:row>98</xdr:row>
      <xdr:rowOff>147881</xdr:rowOff>
    </xdr:to>
    <xdr:sp macro="" textlink="">
      <xdr:nvSpPr>
        <xdr:cNvPr id="473" name="円/楕円 472"/>
        <xdr:cNvSpPr/>
      </xdr:nvSpPr>
      <xdr:spPr>
        <a:xfrm>
          <a:off x="10426700" y="16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5658</xdr:rowOff>
    </xdr:from>
    <xdr:ext cx="534377" cy="259045"/>
    <xdr:sp macro="" textlink="">
      <xdr:nvSpPr>
        <xdr:cNvPr id="474" name="土木費該当値テキスト"/>
        <xdr:cNvSpPr txBox="1"/>
      </xdr:nvSpPr>
      <xdr:spPr>
        <a:xfrm>
          <a:off x="10528300" y="166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34537</xdr:rowOff>
    </xdr:from>
    <xdr:to>
      <xdr:col>14</xdr:col>
      <xdr:colOff>79375</xdr:colOff>
      <xdr:row>98</xdr:row>
      <xdr:rowOff>136137</xdr:rowOff>
    </xdr:to>
    <xdr:sp macro="" textlink="">
      <xdr:nvSpPr>
        <xdr:cNvPr id="475" name="円/楕円 474"/>
        <xdr:cNvSpPr/>
      </xdr:nvSpPr>
      <xdr:spPr>
        <a:xfrm>
          <a:off x="9588500" y="168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152664</xdr:rowOff>
    </xdr:from>
    <xdr:ext cx="599010" cy="259045"/>
    <xdr:sp macro="" textlink="">
      <xdr:nvSpPr>
        <xdr:cNvPr id="476" name="テキスト ボックス 475"/>
        <xdr:cNvSpPr txBox="1"/>
      </xdr:nvSpPr>
      <xdr:spPr>
        <a:xfrm>
          <a:off x="9339794" y="1661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35274</xdr:rowOff>
    </xdr:from>
    <xdr:to>
      <xdr:col>12</xdr:col>
      <xdr:colOff>561975</xdr:colOff>
      <xdr:row>98</xdr:row>
      <xdr:rowOff>136874</xdr:rowOff>
    </xdr:to>
    <xdr:sp macro="" textlink="">
      <xdr:nvSpPr>
        <xdr:cNvPr id="477" name="円/楕円 476"/>
        <xdr:cNvSpPr/>
      </xdr:nvSpPr>
      <xdr:spPr>
        <a:xfrm>
          <a:off x="8699500" y="16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153401</xdr:rowOff>
    </xdr:from>
    <xdr:ext cx="599010" cy="259045"/>
    <xdr:sp macro="" textlink="">
      <xdr:nvSpPr>
        <xdr:cNvPr id="478" name="テキスト ボックス 477"/>
        <xdr:cNvSpPr txBox="1"/>
      </xdr:nvSpPr>
      <xdr:spPr>
        <a:xfrm>
          <a:off x="8450794" y="166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37312</xdr:rowOff>
    </xdr:from>
    <xdr:to>
      <xdr:col>11</xdr:col>
      <xdr:colOff>358775</xdr:colOff>
      <xdr:row>98</xdr:row>
      <xdr:rowOff>138912</xdr:rowOff>
    </xdr:to>
    <xdr:sp macro="" textlink="">
      <xdr:nvSpPr>
        <xdr:cNvPr id="479" name="円/楕円 478"/>
        <xdr:cNvSpPr/>
      </xdr:nvSpPr>
      <xdr:spPr>
        <a:xfrm>
          <a:off x="7810500" y="168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155439</xdr:rowOff>
    </xdr:from>
    <xdr:ext cx="599010" cy="259045"/>
    <xdr:sp macro="" textlink="">
      <xdr:nvSpPr>
        <xdr:cNvPr id="480" name="テキスト ボックス 479"/>
        <xdr:cNvSpPr txBox="1"/>
      </xdr:nvSpPr>
      <xdr:spPr>
        <a:xfrm>
          <a:off x="7561794" y="16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40162</xdr:rowOff>
    </xdr:from>
    <xdr:to>
      <xdr:col>10</xdr:col>
      <xdr:colOff>155575</xdr:colOff>
      <xdr:row>98</xdr:row>
      <xdr:rowOff>141762</xdr:rowOff>
    </xdr:to>
    <xdr:sp macro="" textlink="">
      <xdr:nvSpPr>
        <xdr:cNvPr id="481" name="円/楕円 480"/>
        <xdr:cNvSpPr/>
      </xdr:nvSpPr>
      <xdr:spPr>
        <a:xfrm>
          <a:off x="6921500" y="168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158289</xdr:rowOff>
    </xdr:from>
    <xdr:ext cx="599010" cy="259045"/>
    <xdr:sp macro="" textlink="">
      <xdr:nvSpPr>
        <xdr:cNvPr id="482" name="テキスト ボックス 481"/>
        <xdr:cNvSpPr txBox="1"/>
      </xdr:nvSpPr>
      <xdr:spPr>
        <a:xfrm>
          <a:off x="6672794" y="1661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81080</xdr:rowOff>
    </xdr:from>
    <xdr:to>
      <xdr:col>23</xdr:col>
      <xdr:colOff>517525</xdr:colOff>
      <xdr:row>37</xdr:row>
      <xdr:rowOff>39769</xdr:rowOff>
    </xdr:to>
    <xdr:cxnSp macro="">
      <xdr:nvCxnSpPr>
        <xdr:cNvPr id="513" name="直線コネクタ 512"/>
        <xdr:cNvCxnSpPr/>
      </xdr:nvCxnSpPr>
      <xdr:spPr>
        <a:xfrm flipV="1">
          <a:off x="15481300" y="6253280"/>
          <a:ext cx="8382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26902</xdr:rowOff>
    </xdr:from>
    <xdr:to>
      <xdr:col>22</xdr:col>
      <xdr:colOff>365125</xdr:colOff>
      <xdr:row>37</xdr:row>
      <xdr:rowOff>39769</xdr:rowOff>
    </xdr:to>
    <xdr:cxnSp macro="">
      <xdr:nvCxnSpPr>
        <xdr:cNvPr id="516" name="直線コネクタ 515"/>
        <xdr:cNvCxnSpPr/>
      </xdr:nvCxnSpPr>
      <xdr:spPr>
        <a:xfrm>
          <a:off x="14592300" y="6199102"/>
          <a:ext cx="889000" cy="18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26902</xdr:rowOff>
    </xdr:from>
    <xdr:to>
      <xdr:col>21</xdr:col>
      <xdr:colOff>161925</xdr:colOff>
      <xdr:row>36</xdr:row>
      <xdr:rowOff>84085</xdr:rowOff>
    </xdr:to>
    <xdr:cxnSp macro="">
      <xdr:nvCxnSpPr>
        <xdr:cNvPr id="519" name="直線コネクタ 518"/>
        <xdr:cNvCxnSpPr/>
      </xdr:nvCxnSpPr>
      <xdr:spPr>
        <a:xfrm flipV="1">
          <a:off x="13703300" y="6199102"/>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84085</xdr:rowOff>
    </xdr:from>
    <xdr:to>
      <xdr:col>19</xdr:col>
      <xdr:colOff>644525</xdr:colOff>
      <xdr:row>36</xdr:row>
      <xdr:rowOff>95662</xdr:rowOff>
    </xdr:to>
    <xdr:cxnSp macro="">
      <xdr:nvCxnSpPr>
        <xdr:cNvPr id="522" name="直線コネクタ 521"/>
        <xdr:cNvCxnSpPr/>
      </xdr:nvCxnSpPr>
      <xdr:spPr>
        <a:xfrm flipV="1">
          <a:off x="12814300" y="6256285"/>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30280</xdr:rowOff>
    </xdr:from>
    <xdr:to>
      <xdr:col>23</xdr:col>
      <xdr:colOff>568325</xdr:colOff>
      <xdr:row>36</xdr:row>
      <xdr:rowOff>131880</xdr:rowOff>
    </xdr:to>
    <xdr:sp macro="" textlink="">
      <xdr:nvSpPr>
        <xdr:cNvPr id="532" name="円/楕円 531"/>
        <xdr:cNvSpPr/>
      </xdr:nvSpPr>
      <xdr:spPr>
        <a:xfrm>
          <a:off x="16268700" y="62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53157</xdr:rowOff>
    </xdr:from>
    <xdr:ext cx="534377" cy="259045"/>
    <xdr:sp macro="" textlink="">
      <xdr:nvSpPr>
        <xdr:cNvPr id="533" name="消防費該当値テキスト"/>
        <xdr:cNvSpPr txBox="1"/>
      </xdr:nvSpPr>
      <xdr:spPr>
        <a:xfrm>
          <a:off x="16370300" y="60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160419</xdr:rowOff>
    </xdr:from>
    <xdr:to>
      <xdr:col>22</xdr:col>
      <xdr:colOff>415925</xdr:colOff>
      <xdr:row>37</xdr:row>
      <xdr:rowOff>90569</xdr:rowOff>
    </xdr:to>
    <xdr:sp macro="" textlink="">
      <xdr:nvSpPr>
        <xdr:cNvPr id="534" name="円/楕円 533"/>
        <xdr:cNvSpPr/>
      </xdr:nvSpPr>
      <xdr:spPr>
        <a:xfrm>
          <a:off x="15430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81696</xdr:rowOff>
    </xdr:from>
    <xdr:ext cx="534377" cy="259045"/>
    <xdr:sp macro="" textlink="">
      <xdr:nvSpPr>
        <xdr:cNvPr id="535" name="テキスト ボックス 534"/>
        <xdr:cNvSpPr txBox="1"/>
      </xdr:nvSpPr>
      <xdr:spPr>
        <a:xfrm>
          <a:off x="15214111" y="64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147552</xdr:rowOff>
    </xdr:from>
    <xdr:to>
      <xdr:col>21</xdr:col>
      <xdr:colOff>212725</xdr:colOff>
      <xdr:row>36</xdr:row>
      <xdr:rowOff>77702</xdr:rowOff>
    </xdr:to>
    <xdr:sp macro="" textlink="">
      <xdr:nvSpPr>
        <xdr:cNvPr id="536" name="円/楕円 535"/>
        <xdr:cNvSpPr/>
      </xdr:nvSpPr>
      <xdr:spPr>
        <a:xfrm>
          <a:off x="14541500" y="6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94229</xdr:rowOff>
    </xdr:from>
    <xdr:ext cx="534377" cy="259045"/>
    <xdr:sp macro="" textlink="">
      <xdr:nvSpPr>
        <xdr:cNvPr id="537" name="テキスト ボックス 536"/>
        <xdr:cNvSpPr txBox="1"/>
      </xdr:nvSpPr>
      <xdr:spPr>
        <a:xfrm>
          <a:off x="14325111" y="5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33285</xdr:rowOff>
    </xdr:from>
    <xdr:to>
      <xdr:col>20</xdr:col>
      <xdr:colOff>9525</xdr:colOff>
      <xdr:row>36</xdr:row>
      <xdr:rowOff>134885</xdr:rowOff>
    </xdr:to>
    <xdr:sp macro="" textlink="">
      <xdr:nvSpPr>
        <xdr:cNvPr id="538" name="円/楕円 537"/>
        <xdr:cNvSpPr/>
      </xdr:nvSpPr>
      <xdr:spPr>
        <a:xfrm>
          <a:off x="13652500" y="62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151412</xdr:rowOff>
    </xdr:from>
    <xdr:ext cx="534377" cy="259045"/>
    <xdr:sp macro="" textlink="">
      <xdr:nvSpPr>
        <xdr:cNvPr id="539" name="テキスト ボックス 538"/>
        <xdr:cNvSpPr txBox="1"/>
      </xdr:nvSpPr>
      <xdr:spPr>
        <a:xfrm>
          <a:off x="13436111" y="59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44862</xdr:rowOff>
    </xdr:from>
    <xdr:to>
      <xdr:col>18</xdr:col>
      <xdr:colOff>492125</xdr:colOff>
      <xdr:row>36</xdr:row>
      <xdr:rowOff>146462</xdr:rowOff>
    </xdr:to>
    <xdr:sp macro="" textlink="">
      <xdr:nvSpPr>
        <xdr:cNvPr id="540" name="円/楕円 539"/>
        <xdr:cNvSpPr/>
      </xdr:nvSpPr>
      <xdr:spPr>
        <a:xfrm>
          <a:off x="12763500" y="6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162989</xdr:rowOff>
    </xdr:from>
    <xdr:ext cx="534377" cy="259045"/>
    <xdr:sp macro="" textlink="">
      <xdr:nvSpPr>
        <xdr:cNvPr id="541" name="テキスト ボックス 540"/>
        <xdr:cNvSpPr txBox="1"/>
      </xdr:nvSpPr>
      <xdr:spPr>
        <a:xfrm>
          <a:off x="12547111" y="59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46810</xdr:rowOff>
    </xdr:from>
    <xdr:to>
      <xdr:col>23</xdr:col>
      <xdr:colOff>517525</xdr:colOff>
      <xdr:row>57</xdr:row>
      <xdr:rowOff>54543</xdr:rowOff>
    </xdr:to>
    <xdr:cxnSp macro="">
      <xdr:nvCxnSpPr>
        <xdr:cNvPr id="572" name="直線コネクタ 571"/>
        <xdr:cNvCxnSpPr/>
      </xdr:nvCxnSpPr>
      <xdr:spPr>
        <a:xfrm>
          <a:off x="15481300" y="8790760"/>
          <a:ext cx="838200" cy="10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46810</xdr:rowOff>
    </xdr:from>
    <xdr:to>
      <xdr:col>22</xdr:col>
      <xdr:colOff>365125</xdr:colOff>
      <xdr:row>54</xdr:row>
      <xdr:rowOff>134703</xdr:rowOff>
    </xdr:to>
    <xdr:cxnSp macro="">
      <xdr:nvCxnSpPr>
        <xdr:cNvPr id="575" name="直線コネクタ 574"/>
        <xdr:cNvCxnSpPr/>
      </xdr:nvCxnSpPr>
      <xdr:spPr>
        <a:xfrm flipV="1">
          <a:off x="14592300" y="8790760"/>
          <a:ext cx="889000" cy="60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140061</xdr:rowOff>
    </xdr:from>
    <xdr:ext cx="534377" cy="259045"/>
    <xdr:sp macro="" textlink="">
      <xdr:nvSpPr>
        <xdr:cNvPr id="577" name="テキスト ボックス 576"/>
        <xdr:cNvSpPr txBox="1"/>
      </xdr:nvSpPr>
      <xdr:spPr>
        <a:xfrm>
          <a:off x="15214111" y="97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134703</xdr:rowOff>
    </xdr:from>
    <xdr:to>
      <xdr:col>21</xdr:col>
      <xdr:colOff>161925</xdr:colOff>
      <xdr:row>56</xdr:row>
      <xdr:rowOff>102484</xdr:rowOff>
    </xdr:to>
    <xdr:cxnSp macro="">
      <xdr:nvCxnSpPr>
        <xdr:cNvPr id="578" name="直線コネクタ 577"/>
        <xdr:cNvCxnSpPr/>
      </xdr:nvCxnSpPr>
      <xdr:spPr>
        <a:xfrm flipV="1">
          <a:off x="13703300" y="9393003"/>
          <a:ext cx="889000" cy="3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152543</xdr:rowOff>
    </xdr:from>
    <xdr:ext cx="534377" cy="259045"/>
    <xdr:sp macro="" textlink="">
      <xdr:nvSpPr>
        <xdr:cNvPr id="580" name="テキスト ボックス 579"/>
        <xdr:cNvSpPr txBox="1"/>
      </xdr:nvSpPr>
      <xdr:spPr>
        <a:xfrm>
          <a:off x="14325111" y="9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102484</xdr:rowOff>
    </xdr:from>
    <xdr:to>
      <xdr:col>19</xdr:col>
      <xdr:colOff>644525</xdr:colOff>
      <xdr:row>57</xdr:row>
      <xdr:rowOff>50454</xdr:rowOff>
    </xdr:to>
    <xdr:cxnSp macro="">
      <xdr:nvCxnSpPr>
        <xdr:cNvPr id="581" name="直線コネクタ 580"/>
        <xdr:cNvCxnSpPr/>
      </xdr:nvCxnSpPr>
      <xdr:spPr>
        <a:xfrm flipV="1">
          <a:off x="12814300" y="9703684"/>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3743</xdr:rowOff>
    </xdr:from>
    <xdr:to>
      <xdr:col>23</xdr:col>
      <xdr:colOff>568325</xdr:colOff>
      <xdr:row>57</xdr:row>
      <xdr:rowOff>105343</xdr:rowOff>
    </xdr:to>
    <xdr:sp macro="" textlink="">
      <xdr:nvSpPr>
        <xdr:cNvPr id="591" name="円/楕円 590"/>
        <xdr:cNvSpPr/>
      </xdr:nvSpPr>
      <xdr:spPr>
        <a:xfrm>
          <a:off x="16268700" y="97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153620</xdr:rowOff>
    </xdr:from>
    <xdr:ext cx="534377" cy="259045"/>
    <xdr:sp macro="" textlink="">
      <xdr:nvSpPr>
        <xdr:cNvPr id="592" name="教育費該当値テキスト"/>
        <xdr:cNvSpPr txBox="1"/>
      </xdr:nvSpPr>
      <xdr:spPr>
        <a:xfrm>
          <a:off x="16370300" y="97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59,288</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167460</xdr:rowOff>
    </xdr:from>
    <xdr:to>
      <xdr:col>22</xdr:col>
      <xdr:colOff>415925</xdr:colOff>
      <xdr:row>51</xdr:row>
      <xdr:rowOff>97610</xdr:rowOff>
    </xdr:to>
    <xdr:sp macro="" textlink="">
      <xdr:nvSpPr>
        <xdr:cNvPr id="593" name="円/楕円 592"/>
        <xdr:cNvSpPr/>
      </xdr:nvSpPr>
      <xdr:spPr>
        <a:xfrm>
          <a:off x="15430500" y="87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114137</xdr:rowOff>
    </xdr:from>
    <xdr:ext cx="599010" cy="259045"/>
    <xdr:sp macro="" textlink="">
      <xdr:nvSpPr>
        <xdr:cNvPr id="594" name="テキスト ボックス 593"/>
        <xdr:cNvSpPr txBox="1"/>
      </xdr:nvSpPr>
      <xdr:spPr>
        <a:xfrm>
          <a:off x="15181794" y="851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83903</xdr:rowOff>
    </xdr:from>
    <xdr:to>
      <xdr:col>21</xdr:col>
      <xdr:colOff>212725</xdr:colOff>
      <xdr:row>55</xdr:row>
      <xdr:rowOff>14053</xdr:rowOff>
    </xdr:to>
    <xdr:sp macro="" textlink="">
      <xdr:nvSpPr>
        <xdr:cNvPr id="595" name="円/楕円 594"/>
        <xdr:cNvSpPr/>
      </xdr:nvSpPr>
      <xdr:spPr>
        <a:xfrm>
          <a:off x="14541500" y="93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30580</xdr:rowOff>
    </xdr:from>
    <xdr:ext cx="599010" cy="259045"/>
    <xdr:sp macro="" textlink="">
      <xdr:nvSpPr>
        <xdr:cNvPr id="596" name="テキスト ボックス 595"/>
        <xdr:cNvSpPr txBox="1"/>
      </xdr:nvSpPr>
      <xdr:spPr>
        <a:xfrm>
          <a:off x="14292794" y="91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51684</xdr:rowOff>
    </xdr:from>
    <xdr:to>
      <xdr:col>20</xdr:col>
      <xdr:colOff>9525</xdr:colOff>
      <xdr:row>56</xdr:row>
      <xdr:rowOff>153284</xdr:rowOff>
    </xdr:to>
    <xdr:sp macro="" textlink="">
      <xdr:nvSpPr>
        <xdr:cNvPr id="597" name="円/楕円 596"/>
        <xdr:cNvSpPr/>
      </xdr:nvSpPr>
      <xdr:spPr>
        <a:xfrm>
          <a:off x="13652500" y="96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169811</xdr:rowOff>
    </xdr:from>
    <xdr:ext cx="534377" cy="259045"/>
    <xdr:sp macro="" textlink="">
      <xdr:nvSpPr>
        <xdr:cNvPr id="598" name="テキスト ボックス 597"/>
        <xdr:cNvSpPr txBox="1"/>
      </xdr:nvSpPr>
      <xdr:spPr>
        <a:xfrm>
          <a:off x="13436111" y="94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171104</xdr:rowOff>
    </xdr:from>
    <xdr:to>
      <xdr:col>18</xdr:col>
      <xdr:colOff>492125</xdr:colOff>
      <xdr:row>57</xdr:row>
      <xdr:rowOff>101254</xdr:rowOff>
    </xdr:to>
    <xdr:sp macro="" textlink="">
      <xdr:nvSpPr>
        <xdr:cNvPr id="599" name="円/楕円 598"/>
        <xdr:cNvSpPr/>
      </xdr:nvSpPr>
      <xdr:spPr>
        <a:xfrm>
          <a:off x="12763500" y="97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92381</xdr:rowOff>
    </xdr:from>
    <xdr:ext cx="534377" cy="259045"/>
    <xdr:sp macro="" textlink="">
      <xdr:nvSpPr>
        <xdr:cNvPr id="600" name="テキスト ボックス 599"/>
        <xdr:cNvSpPr txBox="1"/>
      </xdr:nvSpPr>
      <xdr:spPr>
        <a:xfrm>
          <a:off x="12547111" y="986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141043</xdr:rowOff>
    </xdr:from>
    <xdr:to>
      <xdr:col>23</xdr:col>
      <xdr:colOff>517525</xdr:colOff>
      <xdr:row>77</xdr:row>
      <xdr:rowOff>165629</xdr:rowOff>
    </xdr:to>
    <xdr:cxnSp macro="">
      <xdr:nvCxnSpPr>
        <xdr:cNvPr id="625" name="直線コネクタ 624"/>
        <xdr:cNvCxnSpPr/>
      </xdr:nvCxnSpPr>
      <xdr:spPr>
        <a:xfrm flipV="1">
          <a:off x="15481300" y="13342693"/>
          <a:ext cx="838200" cy="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165629</xdr:rowOff>
    </xdr:from>
    <xdr:to>
      <xdr:col>22</xdr:col>
      <xdr:colOff>365125</xdr:colOff>
      <xdr:row>78</xdr:row>
      <xdr:rowOff>12902</xdr:rowOff>
    </xdr:to>
    <xdr:cxnSp macro="">
      <xdr:nvCxnSpPr>
        <xdr:cNvPr id="628" name="直線コネクタ 627"/>
        <xdr:cNvCxnSpPr/>
      </xdr:nvCxnSpPr>
      <xdr:spPr>
        <a:xfrm flipV="1">
          <a:off x="14592300" y="13367279"/>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30184</xdr:rowOff>
    </xdr:from>
    <xdr:to>
      <xdr:col>21</xdr:col>
      <xdr:colOff>161925</xdr:colOff>
      <xdr:row>78</xdr:row>
      <xdr:rowOff>12902</xdr:rowOff>
    </xdr:to>
    <xdr:cxnSp macro="">
      <xdr:nvCxnSpPr>
        <xdr:cNvPr id="631" name="直線コネクタ 630"/>
        <xdr:cNvCxnSpPr/>
      </xdr:nvCxnSpPr>
      <xdr:spPr>
        <a:xfrm>
          <a:off x="13703300" y="13231834"/>
          <a:ext cx="889000" cy="15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30184</xdr:rowOff>
    </xdr:from>
    <xdr:to>
      <xdr:col>19</xdr:col>
      <xdr:colOff>644525</xdr:colOff>
      <xdr:row>77</xdr:row>
      <xdr:rowOff>60570</xdr:rowOff>
    </xdr:to>
    <xdr:cxnSp macro="">
      <xdr:nvCxnSpPr>
        <xdr:cNvPr id="634" name="直線コネクタ 633"/>
        <xdr:cNvCxnSpPr/>
      </xdr:nvCxnSpPr>
      <xdr:spPr>
        <a:xfrm flipV="1">
          <a:off x="12814300" y="13231834"/>
          <a:ext cx="8890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90243</xdr:rowOff>
    </xdr:from>
    <xdr:to>
      <xdr:col>23</xdr:col>
      <xdr:colOff>568325</xdr:colOff>
      <xdr:row>78</xdr:row>
      <xdr:rowOff>20393</xdr:rowOff>
    </xdr:to>
    <xdr:sp macro="" textlink="">
      <xdr:nvSpPr>
        <xdr:cNvPr id="644" name="円/楕円 643"/>
        <xdr:cNvSpPr/>
      </xdr:nvSpPr>
      <xdr:spPr>
        <a:xfrm>
          <a:off x="16268700" y="1329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49620</xdr:rowOff>
    </xdr:from>
    <xdr:ext cx="469744" cy="259045"/>
    <xdr:sp macro="" textlink="">
      <xdr:nvSpPr>
        <xdr:cNvPr id="645" name="災害復旧費該当値テキスト"/>
        <xdr:cNvSpPr txBox="1"/>
      </xdr:nvSpPr>
      <xdr:spPr>
        <a:xfrm>
          <a:off x="16370300" y="1307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114829</xdr:rowOff>
    </xdr:from>
    <xdr:to>
      <xdr:col>22</xdr:col>
      <xdr:colOff>415925</xdr:colOff>
      <xdr:row>78</xdr:row>
      <xdr:rowOff>44979</xdr:rowOff>
    </xdr:to>
    <xdr:sp macro="" textlink="">
      <xdr:nvSpPr>
        <xdr:cNvPr id="646" name="円/楕円 645"/>
        <xdr:cNvSpPr/>
      </xdr:nvSpPr>
      <xdr:spPr>
        <a:xfrm>
          <a:off x="15430500" y="133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36106</xdr:rowOff>
    </xdr:from>
    <xdr:ext cx="469744" cy="259045"/>
    <xdr:sp macro="" textlink="">
      <xdr:nvSpPr>
        <xdr:cNvPr id="647" name="テキスト ボックス 646"/>
        <xdr:cNvSpPr txBox="1"/>
      </xdr:nvSpPr>
      <xdr:spPr>
        <a:xfrm>
          <a:off x="15246427" y="13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133552</xdr:rowOff>
    </xdr:from>
    <xdr:to>
      <xdr:col>21</xdr:col>
      <xdr:colOff>212725</xdr:colOff>
      <xdr:row>78</xdr:row>
      <xdr:rowOff>63702</xdr:rowOff>
    </xdr:to>
    <xdr:sp macro="" textlink="">
      <xdr:nvSpPr>
        <xdr:cNvPr id="648" name="円/楕円 647"/>
        <xdr:cNvSpPr/>
      </xdr:nvSpPr>
      <xdr:spPr>
        <a:xfrm>
          <a:off x="14541500" y="133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54829</xdr:rowOff>
    </xdr:from>
    <xdr:ext cx="469744" cy="259045"/>
    <xdr:sp macro="" textlink="">
      <xdr:nvSpPr>
        <xdr:cNvPr id="649" name="テキスト ボックス 648"/>
        <xdr:cNvSpPr txBox="1"/>
      </xdr:nvSpPr>
      <xdr:spPr>
        <a:xfrm>
          <a:off x="14357427" y="134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150834</xdr:rowOff>
    </xdr:from>
    <xdr:to>
      <xdr:col>20</xdr:col>
      <xdr:colOff>9525</xdr:colOff>
      <xdr:row>77</xdr:row>
      <xdr:rowOff>80984</xdr:rowOff>
    </xdr:to>
    <xdr:sp macro="" textlink="">
      <xdr:nvSpPr>
        <xdr:cNvPr id="650" name="円/楕円 649"/>
        <xdr:cNvSpPr/>
      </xdr:nvSpPr>
      <xdr:spPr>
        <a:xfrm>
          <a:off x="13652500" y="131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97510</xdr:rowOff>
    </xdr:from>
    <xdr:ext cx="534377" cy="259045"/>
    <xdr:sp macro="" textlink="">
      <xdr:nvSpPr>
        <xdr:cNvPr id="651" name="テキスト ボックス 650"/>
        <xdr:cNvSpPr txBox="1"/>
      </xdr:nvSpPr>
      <xdr:spPr>
        <a:xfrm>
          <a:off x="13436111" y="129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9770</xdr:rowOff>
    </xdr:from>
    <xdr:to>
      <xdr:col>18</xdr:col>
      <xdr:colOff>492125</xdr:colOff>
      <xdr:row>77</xdr:row>
      <xdr:rowOff>111370</xdr:rowOff>
    </xdr:to>
    <xdr:sp macro="" textlink="">
      <xdr:nvSpPr>
        <xdr:cNvPr id="652" name="円/楕円 651"/>
        <xdr:cNvSpPr/>
      </xdr:nvSpPr>
      <xdr:spPr>
        <a:xfrm>
          <a:off x="12763500" y="132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127897</xdr:rowOff>
    </xdr:from>
    <xdr:ext cx="534377" cy="259045"/>
    <xdr:sp macro="" textlink="">
      <xdr:nvSpPr>
        <xdr:cNvPr id="653" name="テキスト ボックス 652"/>
        <xdr:cNvSpPr txBox="1"/>
      </xdr:nvSpPr>
      <xdr:spPr>
        <a:xfrm>
          <a:off x="12547111" y="1298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93895</xdr:rowOff>
    </xdr:from>
    <xdr:to>
      <xdr:col>23</xdr:col>
      <xdr:colOff>517525</xdr:colOff>
      <xdr:row>94</xdr:row>
      <xdr:rowOff>125995</xdr:rowOff>
    </xdr:to>
    <xdr:cxnSp macro="">
      <xdr:nvCxnSpPr>
        <xdr:cNvPr id="678" name="直線コネクタ 677"/>
        <xdr:cNvCxnSpPr/>
      </xdr:nvCxnSpPr>
      <xdr:spPr>
        <a:xfrm flipV="1">
          <a:off x="15481300" y="16210195"/>
          <a:ext cx="8382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34556</xdr:rowOff>
    </xdr:from>
    <xdr:to>
      <xdr:col>22</xdr:col>
      <xdr:colOff>365125</xdr:colOff>
      <xdr:row>94</xdr:row>
      <xdr:rowOff>125995</xdr:rowOff>
    </xdr:to>
    <xdr:cxnSp macro="">
      <xdr:nvCxnSpPr>
        <xdr:cNvPr id="681" name="直線コネクタ 680"/>
        <xdr:cNvCxnSpPr/>
      </xdr:nvCxnSpPr>
      <xdr:spPr>
        <a:xfrm>
          <a:off x="14592300" y="1615085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168712</xdr:rowOff>
    </xdr:from>
    <xdr:ext cx="534377" cy="259045"/>
    <xdr:sp macro="" textlink="">
      <xdr:nvSpPr>
        <xdr:cNvPr id="683" name="テキスト ボックス 682"/>
        <xdr:cNvSpPr txBox="1"/>
      </xdr:nvSpPr>
      <xdr:spPr>
        <a:xfrm>
          <a:off x="15214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34556</xdr:rowOff>
    </xdr:from>
    <xdr:to>
      <xdr:col>21</xdr:col>
      <xdr:colOff>161925</xdr:colOff>
      <xdr:row>94</xdr:row>
      <xdr:rowOff>94969</xdr:rowOff>
    </xdr:to>
    <xdr:cxnSp macro="">
      <xdr:nvCxnSpPr>
        <xdr:cNvPr id="684" name="直線コネクタ 683"/>
        <xdr:cNvCxnSpPr/>
      </xdr:nvCxnSpPr>
      <xdr:spPr>
        <a:xfrm flipV="1">
          <a:off x="13703300" y="16150856"/>
          <a:ext cx="8890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157847</xdr:rowOff>
    </xdr:from>
    <xdr:ext cx="534377" cy="259045"/>
    <xdr:sp macro="" textlink="">
      <xdr:nvSpPr>
        <xdr:cNvPr id="686" name="テキスト ボックス 685"/>
        <xdr:cNvSpPr txBox="1"/>
      </xdr:nvSpPr>
      <xdr:spPr>
        <a:xfrm>
          <a:off x="14325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94969</xdr:rowOff>
    </xdr:from>
    <xdr:to>
      <xdr:col>19</xdr:col>
      <xdr:colOff>644525</xdr:colOff>
      <xdr:row>94</xdr:row>
      <xdr:rowOff>121258</xdr:rowOff>
    </xdr:to>
    <xdr:cxnSp macro="">
      <xdr:nvCxnSpPr>
        <xdr:cNvPr id="687" name="直線コネクタ 686"/>
        <xdr:cNvCxnSpPr/>
      </xdr:nvCxnSpPr>
      <xdr:spPr>
        <a:xfrm flipV="1">
          <a:off x="12814300" y="1621126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142547</xdr:rowOff>
    </xdr:from>
    <xdr:ext cx="534377" cy="259045"/>
    <xdr:sp macro="" textlink="">
      <xdr:nvSpPr>
        <xdr:cNvPr id="689" name="テキスト ボックス 688"/>
        <xdr:cNvSpPr txBox="1"/>
      </xdr:nvSpPr>
      <xdr:spPr>
        <a:xfrm>
          <a:off x="13436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152916</xdr:rowOff>
    </xdr:from>
    <xdr:ext cx="534377" cy="259045"/>
    <xdr:sp macro="" textlink="">
      <xdr:nvSpPr>
        <xdr:cNvPr id="691" name="テキスト ボックス 690"/>
        <xdr:cNvSpPr txBox="1"/>
      </xdr:nvSpPr>
      <xdr:spPr>
        <a:xfrm>
          <a:off x="12547111" y="16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43095</xdr:rowOff>
    </xdr:from>
    <xdr:to>
      <xdr:col>23</xdr:col>
      <xdr:colOff>568325</xdr:colOff>
      <xdr:row>94</xdr:row>
      <xdr:rowOff>144695</xdr:rowOff>
    </xdr:to>
    <xdr:sp macro="" textlink="">
      <xdr:nvSpPr>
        <xdr:cNvPr id="697" name="円/楕円 696"/>
        <xdr:cNvSpPr/>
      </xdr:nvSpPr>
      <xdr:spPr>
        <a:xfrm>
          <a:off x="16268700" y="161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65972</xdr:rowOff>
    </xdr:from>
    <xdr:ext cx="599010" cy="259045"/>
    <xdr:sp macro="" textlink="">
      <xdr:nvSpPr>
        <xdr:cNvPr id="698" name="公債費該当値テキスト"/>
        <xdr:cNvSpPr txBox="1"/>
      </xdr:nvSpPr>
      <xdr:spPr>
        <a:xfrm>
          <a:off x="16370300" y="1601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108,015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75195</xdr:rowOff>
    </xdr:from>
    <xdr:to>
      <xdr:col>22</xdr:col>
      <xdr:colOff>415925</xdr:colOff>
      <xdr:row>95</xdr:row>
      <xdr:rowOff>5345</xdr:rowOff>
    </xdr:to>
    <xdr:sp macro="" textlink="">
      <xdr:nvSpPr>
        <xdr:cNvPr id="699" name="円/楕円 698"/>
        <xdr:cNvSpPr/>
      </xdr:nvSpPr>
      <xdr:spPr>
        <a:xfrm>
          <a:off x="15430500" y="161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21872</xdr:rowOff>
    </xdr:from>
    <xdr:ext cx="599010" cy="259045"/>
    <xdr:sp macro="" textlink="">
      <xdr:nvSpPr>
        <xdr:cNvPr id="700" name="テキスト ボックス 699"/>
        <xdr:cNvSpPr txBox="1"/>
      </xdr:nvSpPr>
      <xdr:spPr>
        <a:xfrm>
          <a:off x="15181794" y="1596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155206</xdr:rowOff>
    </xdr:from>
    <xdr:to>
      <xdr:col>21</xdr:col>
      <xdr:colOff>212725</xdr:colOff>
      <xdr:row>94</xdr:row>
      <xdr:rowOff>85356</xdr:rowOff>
    </xdr:to>
    <xdr:sp macro="" textlink="">
      <xdr:nvSpPr>
        <xdr:cNvPr id="701" name="円/楕円 700"/>
        <xdr:cNvSpPr/>
      </xdr:nvSpPr>
      <xdr:spPr>
        <a:xfrm>
          <a:off x="14541500" y="16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101883</xdr:rowOff>
    </xdr:from>
    <xdr:ext cx="599010" cy="259045"/>
    <xdr:sp macro="" textlink="">
      <xdr:nvSpPr>
        <xdr:cNvPr id="702" name="テキスト ボックス 701"/>
        <xdr:cNvSpPr txBox="1"/>
      </xdr:nvSpPr>
      <xdr:spPr>
        <a:xfrm>
          <a:off x="14292794" y="1587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44169</xdr:rowOff>
    </xdr:from>
    <xdr:to>
      <xdr:col>20</xdr:col>
      <xdr:colOff>9525</xdr:colOff>
      <xdr:row>94</xdr:row>
      <xdr:rowOff>145769</xdr:rowOff>
    </xdr:to>
    <xdr:sp macro="" textlink="">
      <xdr:nvSpPr>
        <xdr:cNvPr id="703" name="円/楕円 702"/>
        <xdr:cNvSpPr/>
      </xdr:nvSpPr>
      <xdr:spPr>
        <a:xfrm>
          <a:off x="13652500" y="1616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162296</xdr:rowOff>
    </xdr:from>
    <xdr:ext cx="599010" cy="259045"/>
    <xdr:sp macro="" textlink="">
      <xdr:nvSpPr>
        <xdr:cNvPr id="704" name="テキスト ボックス 703"/>
        <xdr:cNvSpPr txBox="1"/>
      </xdr:nvSpPr>
      <xdr:spPr>
        <a:xfrm>
          <a:off x="13403794" y="1593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70458</xdr:rowOff>
    </xdr:from>
    <xdr:to>
      <xdr:col>18</xdr:col>
      <xdr:colOff>492125</xdr:colOff>
      <xdr:row>95</xdr:row>
      <xdr:rowOff>608</xdr:rowOff>
    </xdr:to>
    <xdr:sp macro="" textlink="">
      <xdr:nvSpPr>
        <xdr:cNvPr id="705" name="円/楕円 704"/>
        <xdr:cNvSpPr/>
      </xdr:nvSpPr>
      <xdr:spPr>
        <a:xfrm>
          <a:off x="12763500" y="161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17135</xdr:rowOff>
    </xdr:from>
    <xdr:ext cx="599010" cy="259045"/>
    <xdr:sp macro="" textlink="">
      <xdr:nvSpPr>
        <xdr:cNvPr id="706" name="テキスト ボックス 705"/>
        <xdr:cNvSpPr txBox="1"/>
      </xdr:nvSpPr>
      <xdr:spPr>
        <a:xfrm>
          <a:off x="12514794" y="1596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議会費、総務費、労働費、農林水産業費は類似団体内順位が</a:t>
          </a:r>
          <a:r>
            <a:rPr kumimoji="1" lang="en-US" altLang="ja-JP" sz="1400">
              <a:latin typeface="ＭＳ Ｐゴシック"/>
            </a:rPr>
            <a:t>72</a:t>
          </a:r>
          <a:r>
            <a:rPr kumimoji="1" lang="ja-JP" altLang="en-US" sz="1400">
              <a:latin typeface="ＭＳ Ｐゴシック"/>
            </a:rPr>
            <a:t>団体中</a:t>
          </a:r>
          <a:r>
            <a:rPr kumimoji="1" lang="en-US" altLang="ja-JP" sz="1400">
              <a:latin typeface="ＭＳ Ｐゴシック"/>
            </a:rPr>
            <a:t>1</a:t>
          </a:r>
          <a:r>
            <a:rPr kumimoji="1" lang="ja-JP" altLang="en-US" sz="1400">
              <a:latin typeface="ＭＳ Ｐゴシック"/>
            </a:rPr>
            <a:t>ケタ順位と高くなっている。総務費ではケーブルテレビ事業、農林水産業費ではミネラル野菜普及事業など、本町独自の事業が計上されているためである。今後も費用削減を図りながら効果を上げ、健全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財政調整基金については、中期的な見通しのもと、決算剰余金を中心に積立てるとともに、最低水準の取り崩しに努めている。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しかし、</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年度に役場庁舎移転に向けた大規模改修を予定して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から平成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300,110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a:t>
          </a:r>
          <a:r>
            <a:rPr kumimoji="1" lang="en-US" altLang="ja-JP" sz="1200">
              <a:solidFill>
                <a:schemeClr val="dk1"/>
              </a:solidFill>
              <a:effectLst/>
              <a:latin typeface="+mn-lt"/>
              <a:ea typeface="+mn-ea"/>
              <a:cs typeface="+mn-cs"/>
            </a:rPr>
            <a:t>250,000</a:t>
          </a:r>
          <a:r>
            <a:rPr kumimoji="1" lang="ja-JP" altLang="en-US" sz="1200">
              <a:solidFill>
                <a:schemeClr val="dk1"/>
              </a:solidFill>
              <a:effectLst/>
              <a:latin typeface="+mn-lt"/>
              <a:ea typeface="+mn-ea"/>
              <a:cs typeface="+mn-cs"/>
            </a:rPr>
            <a:t>千円を取り崩し、庁舎整備基金に</a:t>
          </a:r>
          <a:r>
            <a:rPr kumimoji="1" lang="ja-JP" altLang="ja-JP" sz="1200">
              <a:solidFill>
                <a:schemeClr val="dk1"/>
              </a:solidFill>
              <a:effectLst/>
              <a:latin typeface="+mn-lt"/>
              <a:ea typeface="+mn-ea"/>
              <a:cs typeface="+mn-cs"/>
            </a:rPr>
            <a:t>積立</a:t>
          </a:r>
          <a:r>
            <a:rPr kumimoji="1" lang="ja-JP" altLang="en-US" sz="1200">
              <a:solidFill>
                <a:schemeClr val="dk1"/>
              </a:solidFill>
              <a:effectLst/>
              <a:latin typeface="+mn-lt"/>
              <a:ea typeface="+mn-ea"/>
              <a:cs typeface="+mn-cs"/>
            </a:rPr>
            <a:t>したことが大きな要因となり</a:t>
          </a:r>
          <a:r>
            <a:rPr kumimoji="1" lang="ja-JP" altLang="ja-JP" sz="1200">
              <a:solidFill>
                <a:schemeClr val="dk1"/>
              </a:solidFill>
              <a:effectLst/>
              <a:latin typeface="+mn-lt"/>
              <a:ea typeface="+mn-ea"/>
              <a:cs typeface="+mn-cs"/>
            </a:rPr>
            <a:t>、実質単年度収支は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年度ともに</a:t>
          </a:r>
          <a:r>
            <a:rPr kumimoji="1" lang="ja-JP" altLang="ja-JP" sz="1200">
              <a:solidFill>
                <a:schemeClr val="dk1"/>
              </a:solidFill>
              <a:effectLst/>
              <a:latin typeface="+mn-lt"/>
              <a:ea typeface="+mn-ea"/>
              <a:cs typeface="+mn-cs"/>
            </a:rPr>
            <a:t>マイナスとなった。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特殊要因を除き、今後も財政調整基金の取崩しが積立金を上回ることのないよう、事務事業の見直しや統廃合など歳出の合理化等</a:t>
          </a:r>
          <a:r>
            <a:rPr kumimoji="1" lang="ja-JP" altLang="en-US" sz="1200" b="0" i="0" baseline="0">
              <a:solidFill>
                <a:schemeClr val="dk1"/>
              </a:solidFill>
              <a:effectLst/>
              <a:latin typeface="+mn-lt"/>
              <a:ea typeface="+mn-ea"/>
              <a:cs typeface="+mn-cs"/>
            </a:rPr>
            <a:t>を</a:t>
          </a:r>
          <a:r>
            <a:rPr kumimoji="1" lang="ja-JP" altLang="ja-JP" sz="1200" b="0" i="0" baseline="0">
              <a:solidFill>
                <a:schemeClr val="dk1"/>
              </a:solidFill>
              <a:effectLst/>
              <a:latin typeface="+mn-lt"/>
              <a:ea typeface="+mn-ea"/>
              <a:cs typeface="+mn-cs"/>
            </a:rPr>
            <a:t>推進し、健全な財政運営に努める。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年度決算は、全ての会計において黒字で決算されているが、国民健康保険事業会計においては</a:t>
          </a:r>
          <a:r>
            <a:rPr kumimoji="1" lang="ja-JP" altLang="en-US" sz="1300">
              <a:solidFill>
                <a:schemeClr val="dk1"/>
              </a:solidFill>
              <a:effectLst/>
              <a:latin typeface="+mn-lt"/>
              <a:ea typeface="+mn-ea"/>
              <a:cs typeface="+mn-cs"/>
            </a:rPr>
            <a:t>標準財政規模</a:t>
          </a:r>
          <a:r>
            <a:rPr kumimoji="1" lang="ja-JP" altLang="ja-JP" sz="1300">
              <a:solidFill>
                <a:schemeClr val="dk1"/>
              </a:solidFill>
              <a:effectLst/>
              <a:latin typeface="+mn-lt"/>
              <a:ea typeface="+mn-ea"/>
              <a:cs typeface="+mn-cs"/>
            </a:rPr>
            <a:t>比率が前年度よりも</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減少している。これは、</a:t>
          </a:r>
          <a:r>
            <a:rPr kumimoji="1" lang="ja-JP" altLang="en-US" sz="1300">
              <a:solidFill>
                <a:schemeClr val="dk1"/>
              </a:solidFill>
              <a:effectLst/>
              <a:latin typeface="+mn-lt"/>
              <a:ea typeface="+mn-ea"/>
              <a:cs typeface="+mn-cs"/>
            </a:rPr>
            <a:t>保険給付費が増額になっている一方で、保険税収入が減額になっていることが</a:t>
          </a:r>
          <a:r>
            <a:rPr kumimoji="1" lang="ja-JP" altLang="ja-JP" sz="1300">
              <a:solidFill>
                <a:schemeClr val="dk1"/>
              </a:solidFill>
              <a:effectLst/>
              <a:latin typeface="+mn-lt"/>
              <a:ea typeface="+mn-ea"/>
              <a:cs typeface="+mn-cs"/>
            </a:rPr>
            <a:t>要因として</a:t>
          </a:r>
          <a:r>
            <a:rPr kumimoji="1" lang="ja-JP" altLang="en-US" sz="1300">
              <a:solidFill>
                <a:schemeClr val="dk1"/>
              </a:solidFill>
              <a:effectLst/>
              <a:latin typeface="+mn-lt"/>
              <a:ea typeface="+mn-ea"/>
              <a:cs typeface="+mn-cs"/>
            </a:rPr>
            <a:t>挙</a:t>
          </a:r>
          <a:r>
            <a:rPr kumimoji="1" lang="ja-JP" altLang="ja-JP" sz="1300">
              <a:solidFill>
                <a:schemeClr val="dk1"/>
              </a:solidFill>
              <a:effectLst/>
              <a:latin typeface="+mn-lt"/>
              <a:ea typeface="+mn-ea"/>
              <a:cs typeface="+mn-cs"/>
            </a:rPr>
            <a:t>げられるため、今後は</a:t>
          </a:r>
          <a:r>
            <a:rPr kumimoji="1" lang="ja-JP" altLang="en-US" sz="1300">
              <a:solidFill>
                <a:schemeClr val="dk1"/>
              </a:solidFill>
              <a:effectLst/>
              <a:latin typeface="+mn-lt"/>
              <a:ea typeface="+mn-ea"/>
              <a:cs typeface="+mn-cs"/>
            </a:rPr>
            <a:t>適正な保険給付費と保険税の算定に</a:t>
          </a:r>
          <a:r>
            <a:rPr kumimoji="1" lang="ja-JP" altLang="ja-JP" sz="1300">
              <a:solidFill>
                <a:schemeClr val="dk1"/>
              </a:solidFill>
              <a:effectLst/>
              <a:latin typeface="+mn-lt"/>
              <a:ea typeface="+mn-ea"/>
              <a:cs typeface="+mn-cs"/>
            </a:rPr>
            <a:t>努める</a:t>
          </a:r>
          <a:r>
            <a:rPr kumimoji="1" lang="ja-JP" altLang="en-US"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6638776</v>
      </c>
      <c r="BO4" s="409"/>
      <c r="BP4" s="409"/>
      <c r="BQ4" s="409"/>
      <c r="BR4" s="409"/>
      <c r="BS4" s="409"/>
      <c r="BT4" s="409"/>
      <c r="BU4" s="410"/>
      <c r="BV4" s="408">
        <v>7576544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6355116</v>
      </c>
      <c r="BO5" s="414"/>
      <c r="BP5" s="414"/>
      <c r="BQ5" s="414"/>
      <c r="BR5" s="414"/>
      <c r="BS5" s="414"/>
      <c r="BT5" s="414"/>
      <c r="BU5" s="415"/>
      <c r="BV5" s="413">
        <v>7275762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81.7</v>
      </c>
      <c r="CU5" s="384"/>
      <c r="CV5" s="384"/>
      <c r="CW5" s="384"/>
      <c r="CX5" s="384"/>
      <c r="CY5" s="384"/>
      <c r="CZ5" s="384"/>
      <c r="DA5" s="385"/>
      <c r="DB5" s="383">
        <v>84.2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283660</v>
      </c>
      <c r="BO6" s="414"/>
      <c r="BP6" s="414"/>
      <c r="BQ6" s="414"/>
      <c r="BR6" s="414"/>
      <c r="BS6" s="414"/>
      <c r="BT6" s="414"/>
      <c r="BU6" s="415"/>
      <c r="BV6" s="413">
        <v>300782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v>
      </c>
      <c r="CU6" s="560"/>
      <c r="CV6" s="560"/>
      <c r="CW6" s="560"/>
      <c r="CX6" s="560"/>
      <c r="CY6" s="560"/>
      <c r="CZ6" s="560"/>
      <c r="DA6" s="561"/>
      <c r="DB6" s="559">
        <v>89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73135</v>
      </c>
      <c r="BO7" s="414"/>
      <c r="BP7" s="414"/>
      <c r="BQ7" s="414"/>
      <c r="BR7" s="414"/>
      <c r="BS7" s="414"/>
      <c r="BT7" s="414"/>
      <c r="BU7" s="415"/>
      <c r="BV7" s="413">
        <v>109376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3636058</v>
      </c>
      <c r="CU7" s="414"/>
      <c r="CV7" s="414"/>
      <c r="CW7" s="414"/>
      <c r="CX7" s="414"/>
      <c r="CY7" s="414"/>
      <c r="CZ7" s="414"/>
      <c r="DA7" s="415"/>
      <c r="DB7" s="413">
        <v>3542180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210525</v>
      </c>
      <c r="BO8" s="414"/>
      <c r="BP8" s="414"/>
      <c r="BQ8" s="414"/>
      <c r="BR8" s="414"/>
      <c r="BS8" s="414"/>
      <c r="BT8" s="414"/>
      <c r="BU8" s="415"/>
      <c r="BV8" s="413">
        <v>191406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v>
      </c>
      <c r="CU8" s="523"/>
      <c r="CV8" s="523"/>
      <c r="CW8" s="523"/>
      <c r="CX8" s="523"/>
      <c r="CY8" s="523"/>
      <c r="CZ8" s="523"/>
      <c r="DA8" s="524"/>
      <c r="DB8" s="522">
        <v>0.19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6582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19119</v>
      </c>
      <c r="BO9" s="414"/>
      <c r="BP9" s="414"/>
      <c r="BQ9" s="414"/>
      <c r="BR9" s="414"/>
      <c r="BS9" s="414"/>
      <c r="BT9" s="414"/>
      <c r="BU9" s="415"/>
      <c r="BV9" s="413">
        <v>41048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15.3</v>
      </c>
      <c r="CU9" s="384"/>
      <c r="CV9" s="384"/>
      <c r="CW9" s="384"/>
      <c r="CX9" s="384"/>
      <c r="CY9" s="384"/>
      <c r="CZ9" s="384"/>
      <c r="DA9" s="385"/>
      <c r="DB9" s="383">
        <v>14.3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7366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428160</v>
      </c>
      <c r="BO10" s="414"/>
      <c r="BP10" s="414"/>
      <c r="BQ10" s="414"/>
      <c r="BR10" s="414"/>
      <c r="BS10" s="414"/>
      <c r="BT10" s="414"/>
      <c r="BU10" s="415"/>
      <c r="BV10" s="413">
        <v>404386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6927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447777</v>
      </c>
      <c r="BO12" s="414"/>
      <c r="BP12" s="414"/>
      <c r="BQ12" s="414"/>
      <c r="BR12" s="414"/>
      <c r="BS12" s="414"/>
      <c r="BT12" s="414"/>
      <c r="BU12" s="415"/>
      <c r="BV12" s="413">
        <v>649843</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6883</v>
      </c>
      <c r="S13" s="515"/>
      <c r="T13" s="515"/>
      <c r="U13" s="515"/>
      <c r="V13" s="516"/>
      <c r="W13" s="502" t="s">
        <v>120</v>
      </c>
      <c r="X13" s="426"/>
      <c r="Y13" s="426"/>
      <c r="Z13" s="426"/>
      <c r="AA13" s="426"/>
      <c r="AB13" s="427"/>
      <c r="AC13" s="389">
        <v>679</v>
      </c>
      <c r="AD13" s="390"/>
      <c r="AE13" s="390"/>
      <c r="AF13" s="390"/>
      <c r="AG13" s="391"/>
      <c r="AH13" s="389">
        <v>904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-498</v>
      </c>
      <c r="BO13" s="414"/>
      <c r="BP13" s="414"/>
      <c r="BQ13" s="414"/>
      <c r="BR13" s="414"/>
      <c r="BS13" s="414"/>
      <c r="BT13" s="414"/>
      <c r="BU13" s="415"/>
      <c r="BV13" s="413">
        <v>-204409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11.4</v>
      </c>
      <c r="CU13" s="384"/>
      <c r="CV13" s="384"/>
      <c r="CW13" s="384"/>
      <c r="CX13" s="384"/>
      <c r="CY13" s="384"/>
      <c r="CZ13" s="384"/>
      <c r="DA13" s="385"/>
      <c r="DB13" s="383">
        <v>12.4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7097</v>
      </c>
      <c r="S14" s="515"/>
      <c r="T14" s="515"/>
      <c r="U14" s="515"/>
      <c r="V14" s="516"/>
      <c r="W14" s="517"/>
      <c r="X14" s="429"/>
      <c r="Y14" s="429"/>
      <c r="Z14" s="429"/>
      <c r="AA14" s="429"/>
      <c r="AB14" s="430"/>
      <c r="AC14" s="507">
        <v>19.5</v>
      </c>
      <c r="AD14" s="508"/>
      <c r="AE14" s="508"/>
      <c r="AF14" s="508"/>
      <c r="AG14" s="509"/>
      <c r="AH14" s="507">
        <v>22.4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84.7</v>
      </c>
      <c r="CU14" s="486"/>
      <c r="CV14" s="486"/>
      <c r="CW14" s="486"/>
      <c r="CX14" s="486"/>
      <c r="CY14" s="486"/>
      <c r="CZ14" s="486"/>
      <c r="DA14" s="487"/>
      <c r="DB14" s="518">
        <v>87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7063</v>
      </c>
      <c r="S15" s="515"/>
      <c r="T15" s="515"/>
      <c r="U15" s="515"/>
      <c r="V15" s="516"/>
      <c r="W15" s="502" t="s">
        <v>127</v>
      </c>
      <c r="X15" s="426"/>
      <c r="Y15" s="426"/>
      <c r="Z15" s="426"/>
      <c r="AA15" s="426"/>
      <c r="AB15" s="427"/>
      <c r="AC15" s="389">
        <v>1269</v>
      </c>
      <c r="AD15" s="390"/>
      <c r="AE15" s="390"/>
      <c r="AF15" s="390"/>
      <c r="AG15" s="391"/>
      <c r="AH15" s="389">
        <v>1427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663632</v>
      </c>
      <c r="BO15" s="409"/>
      <c r="BP15" s="409"/>
      <c r="BQ15" s="409"/>
      <c r="BR15" s="409"/>
      <c r="BS15" s="409"/>
      <c r="BT15" s="409"/>
      <c r="BU15" s="410"/>
      <c r="BV15" s="408">
        <v>636146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36.4</v>
      </c>
      <c r="AD16" s="508"/>
      <c r="AE16" s="508"/>
      <c r="AF16" s="508"/>
      <c r="AG16" s="509"/>
      <c r="AH16" s="507">
        <v>35.4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3293308</v>
      </c>
      <c r="BO16" s="414"/>
      <c r="BP16" s="414"/>
      <c r="BQ16" s="414"/>
      <c r="BR16" s="414"/>
      <c r="BS16" s="414"/>
      <c r="BT16" s="414"/>
      <c r="BU16" s="415"/>
      <c r="BV16" s="413">
        <v>3192123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1537</v>
      </c>
      <c r="AD17" s="390"/>
      <c r="AE17" s="390"/>
      <c r="AF17" s="390"/>
      <c r="AG17" s="391"/>
      <c r="AH17" s="389">
        <v>1694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821304</v>
      </c>
      <c r="BO17" s="414"/>
      <c r="BP17" s="414"/>
      <c r="BQ17" s="414"/>
      <c r="BR17" s="414"/>
      <c r="BS17" s="414"/>
      <c r="BT17" s="414"/>
      <c r="BU17" s="415"/>
      <c r="BV17" s="413">
        <v>796845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298.18</v>
      </c>
      <c r="M18" s="478"/>
      <c r="N18" s="478"/>
      <c r="O18" s="478"/>
      <c r="P18" s="478"/>
      <c r="Q18" s="478"/>
      <c r="R18" s="479"/>
      <c r="S18" s="479"/>
      <c r="T18" s="479"/>
      <c r="U18" s="479"/>
      <c r="V18" s="480"/>
      <c r="W18" s="494"/>
      <c r="X18" s="495"/>
      <c r="Y18" s="495"/>
      <c r="Z18" s="495"/>
      <c r="AA18" s="495"/>
      <c r="AB18" s="503"/>
      <c r="AC18" s="377">
        <v>44.1</v>
      </c>
      <c r="AD18" s="378"/>
      <c r="AE18" s="378"/>
      <c r="AF18" s="378"/>
      <c r="AG18" s="481"/>
      <c r="AH18" s="377">
        <v>42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2982991</v>
      </c>
      <c r="BO18" s="414"/>
      <c r="BP18" s="414"/>
      <c r="BQ18" s="414"/>
      <c r="BR18" s="414"/>
      <c r="BS18" s="414"/>
      <c r="BT18" s="414"/>
      <c r="BU18" s="415"/>
      <c r="BV18" s="413">
        <v>2978875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4815947</v>
      </c>
      <c r="BO19" s="414"/>
      <c r="BP19" s="414"/>
      <c r="BQ19" s="414"/>
      <c r="BR19" s="414"/>
      <c r="BS19" s="414"/>
      <c r="BT19" s="414"/>
      <c r="BU19" s="415"/>
      <c r="BV19" s="413">
        <v>4937596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2531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7233856</v>
      </c>
      <c r="BO23" s="414"/>
      <c r="BP23" s="414"/>
      <c r="BQ23" s="414"/>
      <c r="BR23" s="414"/>
      <c r="BS23" s="414"/>
      <c r="BT23" s="414"/>
      <c r="BU23" s="415"/>
      <c r="BV23" s="413">
        <v>7167967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7500</v>
      </c>
      <c r="R24" s="390"/>
      <c r="S24" s="390"/>
      <c r="T24" s="390"/>
      <c r="U24" s="390"/>
      <c r="V24" s="391"/>
      <c r="W24" s="455"/>
      <c r="X24" s="446"/>
      <c r="Y24" s="447"/>
      <c r="Z24" s="386" t="s">
        <v>151</v>
      </c>
      <c r="AA24" s="387"/>
      <c r="AB24" s="387"/>
      <c r="AC24" s="387"/>
      <c r="AD24" s="387"/>
      <c r="AE24" s="387"/>
      <c r="AF24" s="387"/>
      <c r="AG24" s="388"/>
      <c r="AH24" s="389">
        <v>96</v>
      </c>
      <c r="AI24" s="390"/>
      <c r="AJ24" s="390"/>
      <c r="AK24" s="390"/>
      <c r="AL24" s="391"/>
      <c r="AM24" s="389">
        <v>316320</v>
      </c>
      <c r="AN24" s="390"/>
      <c r="AO24" s="390"/>
      <c r="AP24" s="390"/>
      <c r="AQ24" s="390"/>
      <c r="AR24" s="391"/>
      <c r="AS24" s="389">
        <v>3295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6498172</v>
      </c>
      <c r="BO24" s="414"/>
      <c r="BP24" s="414"/>
      <c r="BQ24" s="414"/>
      <c r="BR24" s="414"/>
      <c r="BS24" s="414"/>
      <c r="BT24" s="414"/>
      <c r="BU24" s="415"/>
      <c r="BV24" s="413">
        <v>6434117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6300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165943</v>
      </c>
      <c r="BO25" s="409"/>
      <c r="BP25" s="409"/>
      <c r="BQ25" s="409"/>
      <c r="BR25" s="409"/>
      <c r="BS25" s="409"/>
      <c r="BT25" s="409"/>
      <c r="BU25" s="410"/>
      <c r="BV25" s="408">
        <v>32334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6000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3000</v>
      </c>
      <c r="R27" s="390"/>
      <c r="S27" s="390"/>
      <c r="T27" s="390"/>
      <c r="U27" s="390"/>
      <c r="V27" s="391"/>
      <c r="W27" s="455"/>
      <c r="X27" s="446"/>
      <c r="Y27" s="447"/>
      <c r="Z27" s="386" t="s">
        <v>161</v>
      </c>
      <c r="AA27" s="387"/>
      <c r="AB27" s="387"/>
      <c r="AC27" s="387"/>
      <c r="AD27" s="387"/>
      <c r="AE27" s="387"/>
      <c r="AF27" s="387"/>
      <c r="AG27" s="388"/>
      <c r="AH27" s="389">
        <v>1</v>
      </c>
      <c r="AI27" s="390"/>
      <c r="AJ27" s="390"/>
      <c r="AK27" s="390"/>
      <c r="AL27" s="391"/>
      <c r="AM27" s="389" t="s">
        <v>158</v>
      </c>
      <c r="AN27" s="390"/>
      <c r="AO27" s="390"/>
      <c r="AP27" s="390"/>
      <c r="AQ27" s="390"/>
      <c r="AR27" s="391"/>
      <c r="AS27" s="389" t="s">
        <v>158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91755</v>
      </c>
      <c r="BO27" s="417"/>
      <c r="BP27" s="417"/>
      <c r="BQ27" s="417"/>
      <c r="BR27" s="417"/>
      <c r="BS27" s="417"/>
      <c r="BT27" s="417"/>
      <c r="BU27" s="418"/>
      <c r="BV27" s="416">
        <v>91753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2475</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1113394</v>
      </c>
      <c r="BO28" s="409"/>
      <c r="BP28" s="409"/>
      <c r="BQ28" s="409"/>
      <c r="BR28" s="409"/>
      <c r="BS28" s="409"/>
      <c r="BT28" s="409"/>
      <c r="BU28" s="410"/>
      <c r="BV28" s="408">
        <v>1133011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2250</v>
      </c>
      <c r="R29" s="390"/>
      <c r="S29" s="390"/>
      <c r="T29" s="390"/>
      <c r="U29" s="390"/>
      <c r="V29" s="391"/>
      <c r="W29" s="456"/>
      <c r="X29" s="457"/>
      <c r="Y29" s="458"/>
      <c r="Z29" s="386" t="s">
        <v>168</v>
      </c>
      <c r="AA29" s="387"/>
      <c r="AB29" s="387"/>
      <c r="AC29" s="387"/>
      <c r="AD29" s="387"/>
      <c r="AE29" s="387"/>
      <c r="AF29" s="387"/>
      <c r="AG29" s="388"/>
      <c r="AH29" s="389">
        <v>97</v>
      </c>
      <c r="AI29" s="390"/>
      <c r="AJ29" s="390"/>
      <c r="AK29" s="390"/>
      <c r="AL29" s="391"/>
      <c r="AM29" s="389">
        <v>320272</v>
      </c>
      <c r="AN29" s="390"/>
      <c r="AO29" s="390"/>
      <c r="AP29" s="390"/>
      <c r="AQ29" s="390"/>
      <c r="AR29" s="391"/>
      <c r="AS29" s="389">
        <v>3302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118</v>
      </c>
      <c r="BO29" s="414"/>
      <c r="BP29" s="414"/>
      <c r="BQ29" s="414"/>
      <c r="BR29" s="414"/>
      <c r="BS29" s="414"/>
      <c r="BT29" s="414"/>
      <c r="BU29" s="415"/>
      <c r="BV29" s="413">
        <v>519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764845</v>
      </c>
      <c r="BO30" s="417"/>
      <c r="BP30" s="417"/>
      <c r="BQ30" s="417"/>
      <c r="BR30" s="417"/>
      <c r="BS30" s="417"/>
      <c r="BT30" s="417"/>
      <c r="BU30" s="418"/>
      <c r="BV30" s="416">
        <v>558986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簡易水道等事業特別会計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喜多方地方広域市町村圏組合（一般会計）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株式会社西会津町振興公社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国民健康保険特別会計（診療施設勘定）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下水道施設事業特別会計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喜多方地方広域市町村圏組合（喜多方プラザ特別会計）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農業集落排水処理事業特別会計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喜多方地方広域市町村圏組合（ふるさと市町村圏事業特別会計）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個別排水処理事業特別会計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喜多方地方広域市町村圏組合（介護保険事業特別会計）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IF('各会計、関係団体の財政状況及び健全化判断比率'!B37="","",'各会計、関係団体の財政状況及び健全化判断比率'!B37)</f>
        <v>工業団地造成事業特別会計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福島県市町村総合事務組合（一般会計）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12</v>
      </c>
      <c r="BF39" s="373"/>
      <c r="BG39" s="372" t="str">
        <f>IF('各会計、関係団体の財政状況及び健全化判断比率'!B38="","",'各会計、関係団体の財政状況及び健全化判断比率'!B38)</f>
        <v>商業団地造成事業特別会計</v>
      </c>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福島県市町村総合事務組合（消防補償等特別会計）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13</v>
      </c>
      <c r="BF40" s="373"/>
      <c r="BG40" s="372" t="str">
        <f>IF('各会計、関係団体の財政状況及び健全化判断比率'!B39="","",'各会計、関係団体の財政状況及び健全化判断比率'!B39)</f>
        <v>住宅団地造成事業特別会計</v>
      </c>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福島県市町村総合事務組合（消防賞じゅつ金特別会計）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福島県市町村総合事務組合（非常勤職員公務災害補償特別会計）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福島県市町村総合事務組合（自治会館管理特別会計）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福島県後期高齢者医療広域連合（一般会計）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4" t="s">
        <v>540</v>
      </c>
      <c r="D34" s="1184"/>
      <c r="E34" s="1185"/>
      <c r="F34" s="32">
        <v>4.45</v>
      </c>
      <c r="G34" s="33">
        <v>3.7</v>
      </c>
      <c r="H34" s="33">
        <v>4.2</v>
      </c>
      <c r="I34" s="33">
        <v>5.4</v>
      </c>
      <c r="J34" s="34">
        <v>5.78</v>
      </c>
      <c r="K34" s="22"/>
      <c r="L34" s="22"/>
      <c r="M34" s="22"/>
      <c r="N34" s="22"/>
      <c r="O34" s="22"/>
      <c r="P34" s="22"/>
    </row>
    <row r="35" spans="1:16" ht="39" customHeight="1">
      <c r="A35" s="22"/>
      <c r="B35" s="35"/>
      <c r="C35" s="1178" t="s">
        <v>541</v>
      </c>
      <c r="D35" s="1179"/>
      <c r="E35" s="1180"/>
      <c r="F35" s="36">
        <v>2.08</v>
      </c>
      <c r="G35" s="37">
        <v>2.64</v>
      </c>
      <c r="H35" s="37">
        <v>3.26</v>
      </c>
      <c r="I35" s="37">
        <v>3.42</v>
      </c>
      <c r="J35" s="38">
        <v>4.05</v>
      </c>
      <c r="K35" s="22"/>
      <c r="L35" s="22"/>
      <c r="M35" s="22"/>
      <c r="N35" s="22"/>
      <c r="O35" s="22"/>
      <c r="P35" s="22"/>
    </row>
    <row r="36" spans="1:16" ht="39" customHeight="1">
      <c r="A36" s="22"/>
      <c r="B36" s="35"/>
      <c r="C36" s="1178" t="s">
        <v>542</v>
      </c>
      <c r="D36" s="1179"/>
      <c r="E36" s="1180"/>
      <c r="F36" s="36">
        <v>0.55000000000000004</v>
      </c>
      <c r="G36" s="37">
        <v>0.28000000000000003</v>
      </c>
      <c r="H36" s="37">
        <v>0.6</v>
      </c>
      <c r="I36" s="37">
        <v>1.1200000000000001</v>
      </c>
      <c r="J36" s="38">
        <v>1.1499999999999999</v>
      </c>
      <c r="K36" s="22"/>
      <c r="L36" s="22"/>
      <c r="M36" s="22"/>
      <c r="N36" s="22"/>
      <c r="O36" s="22"/>
      <c r="P36" s="22"/>
    </row>
    <row r="37" spans="1:16" ht="39" customHeight="1">
      <c r="A37" s="22"/>
      <c r="B37" s="35"/>
      <c r="C37" s="1178" t="s">
        <v>543</v>
      </c>
      <c r="D37" s="1179"/>
      <c r="E37" s="1180"/>
      <c r="F37" s="36">
        <v>1.04</v>
      </c>
      <c r="G37" s="37">
        <v>1.24</v>
      </c>
      <c r="H37" s="37">
        <v>1.51</v>
      </c>
      <c r="I37" s="37">
        <v>1.36</v>
      </c>
      <c r="J37" s="38">
        <v>0.72</v>
      </c>
      <c r="K37" s="22"/>
      <c r="L37" s="22"/>
      <c r="M37" s="22"/>
      <c r="N37" s="22"/>
      <c r="O37" s="22"/>
      <c r="P37" s="22"/>
    </row>
    <row r="38" spans="1:16" ht="39" customHeight="1">
      <c r="A38" s="22"/>
      <c r="B38" s="35"/>
      <c r="C38" s="1178" t="s">
        <v>544</v>
      </c>
      <c r="D38" s="1179"/>
      <c r="E38" s="1180"/>
      <c r="F38" s="36">
        <v>0.47</v>
      </c>
      <c r="G38" s="37">
        <v>0.37</v>
      </c>
      <c r="H38" s="37">
        <v>0.27</v>
      </c>
      <c r="I38" s="37">
        <v>0.33</v>
      </c>
      <c r="J38" s="38">
        <v>0.3</v>
      </c>
      <c r="K38" s="22"/>
      <c r="L38" s="22"/>
      <c r="M38" s="22"/>
      <c r="N38" s="22"/>
      <c r="O38" s="22"/>
      <c r="P38" s="22"/>
    </row>
    <row r="39" spans="1:16" ht="39" customHeight="1">
      <c r="A39" s="22"/>
      <c r="B39" s="35"/>
      <c r="C39" s="1178" t="s">
        <v>545</v>
      </c>
      <c r="D39" s="1179"/>
      <c r="E39" s="1180"/>
      <c r="F39" s="36">
        <v>1.28</v>
      </c>
      <c r="G39" s="37">
        <v>0.52</v>
      </c>
      <c r="H39" s="37">
        <v>0.34</v>
      </c>
      <c r="I39" s="37">
        <v>0.17</v>
      </c>
      <c r="J39" s="38">
        <v>0.27</v>
      </c>
      <c r="K39" s="22"/>
      <c r="L39" s="22"/>
      <c r="M39" s="22"/>
      <c r="N39" s="22"/>
      <c r="O39" s="22"/>
      <c r="P39" s="22"/>
    </row>
    <row r="40" spans="1:16" ht="39" customHeight="1">
      <c r="A40" s="22"/>
      <c r="B40" s="35"/>
      <c r="C40" s="1178" t="s">
        <v>546</v>
      </c>
      <c r="D40" s="1179"/>
      <c r="E40" s="1180"/>
      <c r="F40" s="36">
        <v>0.79</v>
      </c>
      <c r="G40" s="37">
        <v>0.66</v>
      </c>
      <c r="H40" s="37">
        <v>0.63</v>
      </c>
      <c r="I40" s="37">
        <v>0.61</v>
      </c>
      <c r="J40" s="38">
        <v>0.18</v>
      </c>
      <c r="K40" s="22"/>
      <c r="L40" s="22"/>
      <c r="M40" s="22"/>
      <c r="N40" s="22"/>
      <c r="O40" s="22"/>
      <c r="P40" s="22"/>
    </row>
    <row r="41" spans="1:16" ht="39" customHeight="1">
      <c r="A41" s="22"/>
      <c r="B41" s="35"/>
      <c r="C41" s="1178" t="s">
        <v>547</v>
      </c>
      <c r="D41" s="1179"/>
      <c r="E41" s="1180"/>
      <c r="F41" s="36">
        <v>0.22</v>
      </c>
      <c r="G41" s="37">
        <v>0.2</v>
      </c>
      <c r="H41" s="37">
        <v>0.18</v>
      </c>
      <c r="I41" s="37">
        <v>0.16</v>
      </c>
      <c r="J41" s="38">
        <v>0.12</v>
      </c>
      <c r="K41" s="22"/>
      <c r="L41" s="22"/>
      <c r="M41" s="22"/>
      <c r="N41" s="22"/>
      <c r="O41" s="22"/>
      <c r="P41" s="22"/>
    </row>
    <row r="42" spans="1:16" ht="39" customHeight="1">
      <c r="A42" s="22"/>
      <c r="B42" s="39"/>
      <c r="C42" s="1178" t="s">
        <v>548</v>
      </c>
      <c r="D42" s="1179"/>
      <c r="E42" s="1180"/>
      <c r="F42" s="36" t="s">
        <v>493</v>
      </c>
      <c r="G42" s="37" t="s">
        <v>493</v>
      </c>
      <c r="H42" s="37" t="s">
        <v>493</v>
      </c>
      <c r="I42" s="37" t="s">
        <v>493</v>
      </c>
      <c r="J42" s="38" t="s">
        <v>493</v>
      </c>
      <c r="K42" s="22"/>
      <c r="L42" s="22"/>
      <c r="M42" s="22"/>
      <c r="N42" s="22"/>
      <c r="O42" s="22"/>
      <c r="P42" s="22"/>
    </row>
    <row r="43" spans="1:16" ht="39" customHeight="1" thickBot="1">
      <c r="A43" s="22"/>
      <c r="B43" s="40"/>
      <c r="C43" s="1181" t="s">
        <v>549</v>
      </c>
      <c r="D43" s="1182"/>
      <c r="E43" s="1183"/>
      <c r="F43" s="41">
        <v>0.23</v>
      </c>
      <c r="G43" s="42">
        <v>0.38</v>
      </c>
      <c r="H43" s="42">
        <v>0.27</v>
      </c>
      <c r="I43" s="42">
        <v>0.38</v>
      </c>
      <c r="J43" s="43">
        <v>0.37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4" t="s">
        <v>10</v>
      </c>
      <c r="C45" s="1195"/>
      <c r="D45" s="58"/>
      <c r="E45" s="1200" t="s">
        <v>11</v>
      </c>
      <c r="F45" s="1200"/>
      <c r="G45" s="1200"/>
      <c r="H45" s="1200"/>
      <c r="I45" s="1200"/>
      <c r="J45" s="1201"/>
      <c r="K45" s="59">
        <v>778</v>
      </c>
      <c r="L45" s="60">
        <v>795</v>
      </c>
      <c r="M45" s="60">
        <v>733</v>
      </c>
      <c r="N45" s="60">
        <v>727</v>
      </c>
      <c r="O45" s="61">
        <v>748</v>
      </c>
      <c r="P45" s="48"/>
      <c r="Q45" s="48"/>
      <c r="R45" s="48"/>
      <c r="S45" s="48"/>
      <c r="T45" s="48"/>
      <c r="U45" s="48"/>
    </row>
    <row r="46" spans="1:21" ht="30.75" customHeight="1">
      <c r="A46" s="48"/>
      <c r="B46" s="1196"/>
      <c r="C46" s="1197"/>
      <c r="D46" s="62"/>
      <c r="E46" s="1188" t="s">
        <v>12</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c r="A47" s="48"/>
      <c r="B47" s="1196"/>
      <c r="C47" s="1197"/>
      <c r="D47" s="62"/>
      <c r="E47" s="1188" t="s">
        <v>13</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c r="A48" s="48"/>
      <c r="B48" s="1196"/>
      <c r="C48" s="1197"/>
      <c r="D48" s="62"/>
      <c r="E48" s="1188" t="s">
        <v>14</v>
      </c>
      <c r="F48" s="1188"/>
      <c r="G48" s="1188"/>
      <c r="H48" s="1188"/>
      <c r="I48" s="1188"/>
      <c r="J48" s="1189"/>
      <c r="K48" s="63">
        <v>255</v>
      </c>
      <c r="L48" s="64">
        <v>265</v>
      </c>
      <c r="M48" s="64">
        <v>261</v>
      </c>
      <c r="N48" s="64">
        <v>265</v>
      </c>
      <c r="O48" s="65">
        <v>257</v>
      </c>
      <c r="P48" s="48"/>
      <c r="Q48" s="48"/>
      <c r="R48" s="48"/>
      <c r="S48" s="48"/>
      <c r="T48" s="48"/>
      <c r="U48" s="48"/>
    </row>
    <row r="49" spans="1:21" ht="30.75" customHeight="1">
      <c r="A49" s="48"/>
      <c r="B49" s="1196"/>
      <c r="C49" s="1197"/>
      <c r="D49" s="62"/>
      <c r="E49" s="1188" t="s">
        <v>15</v>
      </c>
      <c r="F49" s="1188"/>
      <c r="G49" s="1188"/>
      <c r="H49" s="1188"/>
      <c r="I49" s="1188"/>
      <c r="J49" s="1189"/>
      <c r="K49" s="63">
        <v>30</v>
      </c>
      <c r="L49" s="64">
        <v>13</v>
      </c>
      <c r="M49" s="64">
        <v>11</v>
      </c>
      <c r="N49" s="64">
        <v>10</v>
      </c>
      <c r="O49" s="65">
        <v>10</v>
      </c>
      <c r="P49" s="48"/>
      <c r="Q49" s="48"/>
      <c r="R49" s="48"/>
      <c r="S49" s="48"/>
      <c r="T49" s="48"/>
      <c r="U49" s="48"/>
    </row>
    <row r="50" spans="1:21" ht="30.75" customHeight="1">
      <c r="A50" s="48"/>
      <c r="B50" s="1196"/>
      <c r="C50" s="1197"/>
      <c r="D50" s="62"/>
      <c r="E50" s="1188" t="s">
        <v>16</v>
      </c>
      <c r="F50" s="1188"/>
      <c r="G50" s="1188"/>
      <c r="H50" s="1188"/>
      <c r="I50" s="1188"/>
      <c r="J50" s="1189"/>
      <c r="K50" s="63">
        <v>28</v>
      </c>
      <c r="L50" s="64">
        <v>13</v>
      </c>
      <c r="M50" s="64">
        <v>12</v>
      </c>
      <c r="N50" s="64">
        <v>7</v>
      </c>
      <c r="O50" s="65">
        <v>7</v>
      </c>
      <c r="P50" s="48"/>
      <c r="Q50" s="48"/>
      <c r="R50" s="48"/>
      <c r="S50" s="48"/>
      <c r="T50" s="48"/>
      <c r="U50" s="48"/>
    </row>
    <row r="51" spans="1:21" ht="30.75" customHeight="1">
      <c r="A51" s="48"/>
      <c r="B51" s="1198"/>
      <c r="C51" s="1199"/>
      <c r="D51" s="66"/>
      <c r="E51" s="1188" t="s">
        <v>17</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18</v>
      </c>
      <c r="C52" s="1187"/>
      <c r="D52" s="66"/>
      <c r="E52" s="1188" t="s">
        <v>19</v>
      </c>
      <c r="F52" s="1188"/>
      <c r="G52" s="1188"/>
      <c r="H52" s="1188"/>
      <c r="I52" s="1188"/>
      <c r="J52" s="1189"/>
      <c r="K52" s="63">
        <v>642</v>
      </c>
      <c r="L52" s="64">
        <v>679</v>
      </c>
      <c r="M52" s="64">
        <v>652</v>
      </c>
      <c r="N52" s="64">
        <v>691</v>
      </c>
      <c r="O52" s="65">
        <v>702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449</v>
      </c>
      <c r="L53" s="69">
        <v>407</v>
      </c>
      <c r="M53" s="69">
        <v>365</v>
      </c>
      <c r="N53" s="69">
        <v>318</v>
      </c>
      <c r="O53" s="70">
        <v>320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533</v>
      </c>
      <c r="J40" s="79" t="s">
        <v>534</v>
      </c>
      <c r="K40" s="79" t="s">
        <v>535</v>
      </c>
      <c r="L40" s="79" t="s">
        <v>536</v>
      </c>
      <c r="M40" s="80" t="s">
        <v>537</v>
      </c>
    </row>
    <row r="41" spans="2:13" ht="27.75" customHeight="1">
      <c r="B41" s="1214" t="s">
        <v>23</v>
      </c>
      <c r="C41" s="1215"/>
      <c r="D41" s="81"/>
      <c r="E41" s="1216" t="s">
        <v>24</v>
      </c>
      <c r="F41" s="1216"/>
      <c r="G41" s="1216"/>
      <c r="H41" s="1217"/>
      <c r="I41" s="82">
        <v>6797</v>
      </c>
      <c r="J41" s="83">
        <v>6897</v>
      </c>
      <c r="K41" s="83">
        <v>6925</v>
      </c>
      <c r="L41" s="83">
        <v>7168</v>
      </c>
      <c r="M41" s="84">
        <v>7234</v>
      </c>
    </row>
    <row r="42" spans="2:13" ht="27.75" customHeight="1">
      <c r="B42" s="1204"/>
      <c r="C42" s="1205"/>
      <c r="D42" s="85"/>
      <c r="E42" s="1208" t="s">
        <v>25</v>
      </c>
      <c r="F42" s="1208"/>
      <c r="G42" s="1208"/>
      <c r="H42" s="1209"/>
      <c r="I42" s="86">
        <v>74</v>
      </c>
      <c r="J42" s="87">
        <v>62</v>
      </c>
      <c r="K42" s="87">
        <v>30</v>
      </c>
      <c r="L42" s="87">
        <v>24</v>
      </c>
      <c r="M42" s="88">
        <v>17</v>
      </c>
    </row>
    <row r="43" spans="2:13" ht="27.75" customHeight="1">
      <c r="B43" s="1204"/>
      <c r="C43" s="1205"/>
      <c r="D43" s="85"/>
      <c r="E43" s="1208" t="s">
        <v>26</v>
      </c>
      <c r="F43" s="1208"/>
      <c r="G43" s="1208"/>
      <c r="H43" s="1209"/>
      <c r="I43" s="86">
        <v>3251</v>
      </c>
      <c r="J43" s="87">
        <v>3189</v>
      </c>
      <c r="K43" s="87">
        <v>3212</v>
      </c>
      <c r="L43" s="87">
        <v>3093</v>
      </c>
      <c r="M43" s="88">
        <v>2935</v>
      </c>
    </row>
    <row r="44" spans="2:13" ht="27.75" customHeight="1">
      <c r="B44" s="1204"/>
      <c r="C44" s="1205"/>
      <c r="D44" s="85"/>
      <c r="E44" s="1208" t="s">
        <v>27</v>
      </c>
      <c r="F44" s="1208"/>
      <c r="G44" s="1208"/>
      <c r="H44" s="1209"/>
      <c r="I44" s="86">
        <v>114</v>
      </c>
      <c r="J44" s="87">
        <v>91</v>
      </c>
      <c r="K44" s="87">
        <v>70</v>
      </c>
      <c r="L44" s="87">
        <v>47</v>
      </c>
      <c r="M44" s="88">
        <v>69</v>
      </c>
    </row>
    <row r="45" spans="2:13" ht="27.75" customHeight="1">
      <c r="B45" s="1204"/>
      <c r="C45" s="1205"/>
      <c r="D45" s="85"/>
      <c r="E45" s="1208" t="s">
        <v>28</v>
      </c>
      <c r="F45" s="1208"/>
      <c r="G45" s="1208"/>
      <c r="H45" s="1209"/>
      <c r="I45" s="86">
        <v>1264</v>
      </c>
      <c r="J45" s="87">
        <v>1225</v>
      </c>
      <c r="K45" s="87">
        <v>1143</v>
      </c>
      <c r="L45" s="87">
        <v>1060</v>
      </c>
      <c r="M45" s="88">
        <v>992</v>
      </c>
    </row>
    <row r="46" spans="2:13" ht="27.75" customHeight="1">
      <c r="B46" s="1204"/>
      <c r="C46" s="1205"/>
      <c r="D46" s="85"/>
      <c r="E46" s="1208" t="s">
        <v>29</v>
      </c>
      <c r="F46" s="1208"/>
      <c r="G46" s="1208"/>
      <c r="H46" s="1209"/>
      <c r="I46" s="86" t="s">
        <v>493</v>
      </c>
      <c r="J46" s="87" t="s">
        <v>493</v>
      </c>
      <c r="K46" s="87" t="s">
        <v>493</v>
      </c>
      <c r="L46" s="87" t="s">
        <v>493</v>
      </c>
      <c r="M46" s="88" t="s">
        <v>493</v>
      </c>
    </row>
    <row r="47" spans="2:13" ht="27.75" customHeight="1">
      <c r="B47" s="1204"/>
      <c r="C47" s="1205"/>
      <c r="D47" s="85"/>
      <c r="E47" s="1208" t="s">
        <v>30</v>
      </c>
      <c r="F47" s="1208"/>
      <c r="G47" s="1208"/>
      <c r="H47" s="1209"/>
      <c r="I47" s="86" t="s">
        <v>493</v>
      </c>
      <c r="J47" s="87" t="s">
        <v>493</v>
      </c>
      <c r="K47" s="87" t="s">
        <v>493</v>
      </c>
      <c r="L47" s="87" t="s">
        <v>493</v>
      </c>
      <c r="M47" s="88" t="s">
        <v>493</v>
      </c>
    </row>
    <row r="48" spans="2:13" ht="27.75" customHeight="1">
      <c r="B48" s="1206"/>
      <c r="C48" s="1207"/>
      <c r="D48" s="85"/>
      <c r="E48" s="1208" t="s">
        <v>31</v>
      </c>
      <c r="F48" s="1208"/>
      <c r="G48" s="1208"/>
      <c r="H48" s="1209"/>
      <c r="I48" s="86" t="s">
        <v>493</v>
      </c>
      <c r="J48" s="87" t="s">
        <v>493</v>
      </c>
      <c r="K48" s="87" t="s">
        <v>493</v>
      </c>
      <c r="L48" s="87" t="s">
        <v>493</v>
      </c>
      <c r="M48" s="88" t="s">
        <v>493</v>
      </c>
    </row>
    <row r="49" spans="2:13" ht="27.75" customHeight="1">
      <c r="B49" s="1202" t="s">
        <v>32</v>
      </c>
      <c r="C49" s="1203"/>
      <c r="D49" s="89"/>
      <c r="E49" s="1208" t="s">
        <v>33</v>
      </c>
      <c r="F49" s="1208"/>
      <c r="G49" s="1208"/>
      <c r="H49" s="1209"/>
      <c r="I49" s="86">
        <v>1395</v>
      </c>
      <c r="J49" s="87">
        <v>1633</v>
      </c>
      <c r="K49" s="87">
        <v>1849</v>
      </c>
      <c r="L49" s="87">
        <v>1849</v>
      </c>
      <c r="M49" s="88">
        <v>1991</v>
      </c>
    </row>
    <row r="50" spans="2:13" ht="27.75" customHeight="1">
      <c r="B50" s="1204"/>
      <c r="C50" s="1205"/>
      <c r="D50" s="85"/>
      <c r="E50" s="1208" t="s">
        <v>34</v>
      </c>
      <c r="F50" s="1208"/>
      <c r="G50" s="1208"/>
      <c r="H50" s="1209"/>
      <c r="I50" s="86">
        <v>68</v>
      </c>
      <c r="J50" s="87">
        <v>66</v>
      </c>
      <c r="K50" s="87">
        <v>59</v>
      </c>
      <c r="L50" s="87">
        <v>52</v>
      </c>
      <c r="M50" s="88">
        <v>44</v>
      </c>
    </row>
    <row r="51" spans="2:13" ht="27.75" customHeight="1">
      <c r="B51" s="1206"/>
      <c r="C51" s="1207"/>
      <c r="D51" s="85"/>
      <c r="E51" s="1208" t="s">
        <v>35</v>
      </c>
      <c r="F51" s="1208"/>
      <c r="G51" s="1208"/>
      <c r="H51" s="1209"/>
      <c r="I51" s="86">
        <v>6517</v>
      </c>
      <c r="J51" s="87">
        <v>6618</v>
      </c>
      <c r="K51" s="87">
        <v>6796</v>
      </c>
      <c r="L51" s="87">
        <v>6991</v>
      </c>
      <c r="M51" s="88">
        <v>6713</v>
      </c>
    </row>
    <row r="52" spans="2:13" ht="27.75" customHeight="1" thickBot="1">
      <c r="B52" s="1210" t="s">
        <v>36</v>
      </c>
      <c r="C52" s="1211"/>
      <c r="D52" s="90"/>
      <c r="E52" s="1212" t="s">
        <v>37</v>
      </c>
      <c r="F52" s="1212"/>
      <c r="G52" s="1212"/>
      <c r="H52" s="1213"/>
      <c r="I52" s="91">
        <v>3521</v>
      </c>
      <c r="J52" s="92">
        <v>3148</v>
      </c>
      <c r="K52" s="92">
        <v>2676</v>
      </c>
      <c r="L52" s="92">
        <v>2499</v>
      </c>
      <c r="M52" s="93">
        <v>2500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M12" sqref="M12"/>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572</v>
      </c>
      <c r="C41" s="246"/>
      <c r="D41" s="246"/>
      <c r="E41" s="246"/>
      <c r="F41" s="246"/>
      <c r="G41" s="246"/>
      <c r="H41" s="246"/>
      <c r="I41" s="246"/>
      <c r="J41" s="246"/>
      <c r="K41" s="246"/>
      <c r="L41" s="246"/>
      <c r="M41" s="246"/>
      <c r="N41" s="246"/>
      <c r="O41" s="246"/>
      <c r="P41" s="247"/>
    </row>
    <row r="42" spans="2:17" ht="13.5">
      <c r="B42" s="248"/>
      <c r="C42" s="244"/>
      <c r="D42" s="244"/>
      <c r="E42" s="244"/>
      <c r="F42" s="244"/>
      <c r="G42" s="353" t="s">
        <v>569</v>
      </c>
      <c r="I42" s="352"/>
      <c r="J42" s="352"/>
      <c r="K42" s="352"/>
      <c r="L42" s="244"/>
      <c r="M42" s="244"/>
      <c r="N42" s="244"/>
      <c r="O42" s="244"/>
    </row>
    <row r="43" spans="2:17" ht="13.5">
      <c r="B43" s="248"/>
      <c r="C43" s="244"/>
      <c r="D43" s="244"/>
      <c r="E43" s="244"/>
      <c r="F43" s="244"/>
      <c r="G43" s="1254"/>
      <c r="H43" s="1233"/>
      <c r="I43" s="1233"/>
      <c r="J43" s="1233"/>
      <c r="K43" s="1233"/>
      <c r="L43" s="1233"/>
      <c r="M43" s="1233"/>
      <c r="N43" s="1233"/>
      <c r="O43" s="1234"/>
    </row>
    <row r="44" spans="2:17" ht="13.5">
      <c r="B44" s="248"/>
      <c r="C44" s="244"/>
      <c r="D44" s="244"/>
      <c r="E44" s="244"/>
      <c r="F44" s="244"/>
      <c r="G44" s="1235"/>
      <c r="H44" s="1236"/>
      <c r="I44" s="1236"/>
      <c r="J44" s="1236"/>
      <c r="K44" s="1236"/>
      <c r="L44" s="1236"/>
      <c r="M44" s="1236"/>
      <c r="N44" s="1236"/>
      <c r="O44" s="1237"/>
    </row>
    <row r="45" spans="2:17" ht="13.5">
      <c r="B45" s="248"/>
      <c r="C45" s="244"/>
      <c r="D45" s="244"/>
      <c r="E45" s="244"/>
      <c r="F45" s="244"/>
      <c r="G45" s="1235"/>
      <c r="H45" s="1236"/>
      <c r="I45" s="1236"/>
      <c r="J45" s="1236"/>
      <c r="K45" s="1236"/>
      <c r="L45" s="1236"/>
      <c r="M45" s="1236"/>
      <c r="N45" s="1236"/>
      <c r="O45" s="1237"/>
    </row>
    <row r="46" spans="2:17" ht="13.5">
      <c r="B46" s="248"/>
      <c r="C46" s="244"/>
      <c r="D46" s="244"/>
      <c r="E46" s="244"/>
      <c r="F46" s="244"/>
      <c r="G46" s="1235"/>
      <c r="H46" s="1236"/>
      <c r="I46" s="1236"/>
      <c r="J46" s="1236"/>
      <c r="K46" s="1236"/>
      <c r="L46" s="1236"/>
      <c r="M46" s="1236"/>
      <c r="N46" s="1236"/>
      <c r="O46" s="1237"/>
    </row>
    <row r="47" spans="2:17" ht="13.5">
      <c r="B47" s="248"/>
      <c r="C47" s="244"/>
      <c r="D47" s="244"/>
      <c r="E47" s="244"/>
      <c r="F47" s="244"/>
      <c r="G47" s="1238"/>
      <c r="H47" s="1239"/>
      <c r="I47" s="1239"/>
      <c r="J47" s="1239"/>
      <c r="K47" s="1239"/>
      <c r="L47" s="1239"/>
      <c r="M47" s="1239"/>
      <c r="N47" s="1239"/>
      <c r="O47" s="1240"/>
    </row>
    <row r="48" spans="2:17" ht="13.5">
      <c r="B48" s="248"/>
      <c r="C48" s="244"/>
      <c r="D48" s="244"/>
      <c r="E48" s="244"/>
      <c r="F48" s="244"/>
      <c r="G48" s="244"/>
      <c r="H48" s="363"/>
      <c r="I48" s="363"/>
      <c r="J48" s="363"/>
    </row>
    <row r="49" spans="1:17" ht="13.5">
      <c r="B49" s="248"/>
      <c r="C49" s="244"/>
      <c r="D49" s="244"/>
      <c r="E49" s="244"/>
      <c r="F49" s="244"/>
      <c r="G49" s="243" t="s">
        <v>571</v>
      </c>
    </row>
    <row r="50" spans="1:17" ht="13.5">
      <c r="B50" s="248"/>
      <c r="C50" s="244"/>
      <c r="D50" s="244"/>
      <c r="E50" s="244"/>
      <c r="F50" s="244"/>
      <c r="G50" s="1241"/>
      <c r="H50" s="1242"/>
      <c r="I50" s="1242"/>
      <c r="J50" s="1243"/>
      <c r="K50" s="345" t="s">
        <v>533</v>
      </c>
      <c r="L50" s="345" t="s">
        <v>534</v>
      </c>
      <c r="M50" s="345" t="s">
        <v>535</v>
      </c>
      <c r="N50" s="345" t="s">
        <v>536</v>
      </c>
      <c r="O50" s="345" t="s">
        <v>537</v>
      </c>
    </row>
    <row r="51" spans="1:17" ht="13.5">
      <c r="B51" s="248"/>
      <c r="C51" s="244"/>
      <c r="D51" s="244"/>
      <c r="E51" s="244"/>
      <c r="F51" s="244"/>
      <c r="G51" s="1244" t="s">
        <v>566</v>
      </c>
      <c r="H51" s="1245"/>
      <c r="I51" s="1250" t="s">
        <v>564</v>
      </c>
      <c r="J51" s="1250"/>
      <c r="K51" s="1252"/>
      <c r="L51" s="1252"/>
      <c r="M51" s="1252"/>
      <c r="N51" s="1252"/>
      <c r="O51" s="1252"/>
    </row>
    <row r="52" spans="1:17" ht="13.5">
      <c r="B52" s="248"/>
      <c r="C52" s="244"/>
      <c r="D52" s="244"/>
      <c r="E52" s="244"/>
      <c r="F52" s="244"/>
      <c r="G52" s="1246"/>
      <c r="H52" s="1247"/>
      <c r="I52" s="1251"/>
      <c r="J52" s="1251"/>
      <c r="K52" s="1218"/>
      <c r="L52" s="1218"/>
      <c r="M52" s="1218"/>
      <c r="N52" s="1218"/>
      <c r="O52" s="1218"/>
    </row>
    <row r="53" spans="1:17" ht="13.5">
      <c r="A53" s="355"/>
      <c r="B53" s="248"/>
      <c r="C53" s="244"/>
      <c r="D53" s="244"/>
      <c r="E53" s="244"/>
      <c r="F53" s="244"/>
      <c r="G53" s="1246"/>
      <c r="H53" s="1247"/>
      <c r="I53" s="1230" t="s">
        <v>574</v>
      </c>
      <c r="J53" s="1230"/>
      <c r="K53" s="1253"/>
      <c r="L53" s="1253"/>
      <c r="M53" s="1253"/>
      <c r="N53" s="1253"/>
      <c r="O53" s="1253"/>
    </row>
    <row r="54" spans="1:17" ht="13.5">
      <c r="A54" s="355"/>
      <c r="B54" s="248"/>
      <c r="C54" s="244"/>
      <c r="D54" s="244"/>
      <c r="E54" s="244"/>
      <c r="F54" s="244"/>
      <c r="G54" s="1248"/>
      <c r="H54" s="1249"/>
      <c r="I54" s="1230"/>
      <c r="J54" s="1230"/>
      <c r="K54" s="1223"/>
      <c r="L54" s="1223"/>
      <c r="M54" s="1223"/>
      <c r="N54" s="1223"/>
      <c r="O54" s="1223"/>
    </row>
    <row r="55" spans="1:17" ht="13.5">
      <c r="A55" s="355"/>
      <c r="B55" s="248"/>
      <c r="C55" s="244"/>
      <c r="D55" s="244"/>
      <c r="E55" s="244"/>
      <c r="F55" s="244"/>
      <c r="G55" s="1224" t="s">
        <v>565</v>
      </c>
      <c r="H55" s="1225"/>
      <c r="I55" s="1230" t="s">
        <v>564</v>
      </c>
      <c r="J55" s="1230"/>
      <c r="K55" s="1252"/>
      <c r="L55" s="1252"/>
      <c r="M55" s="1252"/>
      <c r="N55" s="1252"/>
      <c r="O55" s="1252"/>
    </row>
    <row r="56" spans="1:17" ht="13.5">
      <c r="A56" s="355"/>
      <c r="B56" s="248"/>
      <c r="C56" s="244"/>
      <c r="D56" s="244"/>
      <c r="E56" s="244"/>
      <c r="F56" s="244"/>
      <c r="G56" s="1226"/>
      <c r="H56" s="1227"/>
      <c r="I56" s="1230"/>
      <c r="J56" s="1230"/>
      <c r="K56" s="1218"/>
      <c r="L56" s="1218"/>
      <c r="M56" s="1218"/>
      <c r="N56" s="1218"/>
      <c r="O56" s="1218"/>
    </row>
    <row r="57" spans="1:17" s="355" customFormat="1" ht="13.5">
      <c r="B57" s="356"/>
      <c r="C57" s="352"/>
      <c r="D57" s="352"/>
      <c r="E57" s="352"/>
      <c r="F57" s="352"/>
      <c r="G57" s="1226"/>
      <c r="H57" s="1227"/>
      <c r="I57" s="1220" t="s">
        <v>574</v>
      </c>
      <c r="J57" s="1220"/>
      <c r="K57" s="1253"/>
      <c r="L57" s="1253"/>
      <c r="M57" s="1253"/>
      <c r="N57" s="1253"/>
      <c r="O57" s="1253"/>
      <c r="P57" s="361"/>
      <c r="Q57" s="356"/>
    </row>
    <row r="58" spans="1:17" s="355" customFormat="1" ht="13.5">
      <c r="A58" s="243"/>
      <c r="B58" s="356"/>
      <c r="C58" s="352"/>
      <c r="D58" s="352"/>
      <c r="E58" s="352"/>
      <c r="F58" s="352"/>
      <c r="G58" s="1228"/>
      <c r="H58" s="1229"/>
      <c r="I58" s="1220"/>
      <c r="J58" s="1220"/>
      <c r="K58" s="1223"/>
      <c r="L58" s="1223"/>
      <c r="M58" s="1223"/>
      <c r="N58" s="1223"/>
      <c r="O58" s="1223"/>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570</v>
      </c>
      <c r="C63" s="244"/>
      <c r="D63" s="244"/>
      <c r="E63" s="244"/>
      <c r="F63" s="244"/>
      <c r="G63" s="244"/>
      <c r="H63" s="244"/>
      <c r="I63" s="244"/>
      <c r="J63" s="244"/>
      <c r="K63" s="244"/>
      <c r="L63" s="244"/>
      <c r="M63" s="244"/>
      <c r="N63" s="244"/>
      <c r="O63" s="244"/>
    </row>
    <row r="64" spans="1:17" ht="13.5">
      <c r="B64" s="248"/>
      <c r="C64" s="244"/>
      <c r="D64" s="244"/>
      <c r="E64" s="244"/>
      <c r="F64" s="244"/>
      <c r="G64" s="353" t="s">
        <v>569</v>
      </c>
      <c r="I64" s="352"/>
      <c r="J64" s="352"/>
      <c r="K64" s="352"/>
      <c r="L64" s="244"/>
      <c r="M64" s="244"/>
      <c r="N64" s="244"/>
      <c r="O64" s="244"/>
    </row>
    <row r="65" spans="2:30" ht="13.5">
      <c r="B65" s="248"/>
      <c r="C65" s="244"/>
      <c r="D65" s="244"/>
      <c r="E65" s="244"/>
      <c r="F65" s="244"/>
      <c r="G65" s="1232" t="s">
        <v>568</v>
      </c>
      <c r="H65" s="1233"/>
      <c r="I65" s="1233"/>
      <c r="J65" s="1233"/>
      <c r="K65" s="1233"/>
      <c r="L65" s="1233"/>
      <c r="M65" s="1233"/>
      <c r="N65" s="1233"/>
      <c r="O65" s="1234"/>
    </row>
    <row r="66" spans="2:30" ht="13.5">
      <c r="B66" s="248"/>
      <c r="C66" s="244"/>
      <c r="D66" s="244"/>
      <c r="E66" s="244"/>
      <c r="F66" s="244"/>
      <c r="G66" s="1235"/>
      <c r="H66" s="1236"/>
      <c r="I66" s="1236"/>
      <c r="J66" s="1236"/>
      <c r="K66" s="1236"/>
      <c r="L66" s="1236"/>
      <c r="M66" s="1236"/>
      <c r="N66" s="1236"/>
      <c r="O66" s="1237"/>
    </row>
    <row r="67" spans="2:30" ht="13.5">
      <c r="B67" s="248"/>
      <c r="C67" s="244"/>
      <c r="D67" s="244"/>
      <c r="E67" s="244"/>
      <c r="F67" s="244"/>
      <c r="G67" s="1235"/>
      <c r="H67" s="1236"/>
      <c r="I67" s="1236"/>
      <c r="J67" s="1236"/>
      <c r="K67" s="1236"/>
      <c r="L67" s="1236"/>
      <c r="M67" s="1236"/>
      <c r="N67" s="1236"/>
      <c r="O67" s="1237"/>
    </row>
    <row r="68" spans="2:30" ht="13.5">
      <c r="B68" s="248"/>
      <c r="C68" s="244"/>
      <c r="D68" s="244"/>
      <c r="E68" s="244"/>
      <c r="F68" s="244"/>
      <c r="G68" s="1235"/>
      <c r="H68" s="1236"/>
      <c r="I68" s="1236"/>
      <c r="J68" s="1236"/>
      <c r="K68" s="1236"/>
      <c r="L68" s="1236"/>
      <c r="M68" s="1236"/>
      <c r="N68" s="1236"/>
      <c r="O68" s="1237"/>
    </row>
    <row r="69" spans="2:30" ht="13.5">
      <c r="B69" s="248"/>
      <c r="C69" s="244"/>
      <c r="D69" s="244"/>
      <c r="E69" s="244"/>
      <c r="F69" s="244"/>
      <c r="G69" s="1238"/>
      <c r="H69" s="1239"/>
      <c r="I69" s="1239"/>
      <c r="J69" s="1239"/>
      <c r="K69" s="1239"/>
      <c r="L69" s="1239"/>
      <c r="M69" s="1239"/>
      <c r="N69" s="1239"/>
      <c r="O69" s="1240"/>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567</v>
      </c>
      <c r="I71" s="349"/>
      <c r="J71" s="348"/>
      <c r="K71" s="348"/>
      <c r="L71" s="347"/>
      <c r="M71" s="348"/>
      <c r="N71" s="347"/>
      <c r="O71" s="346"/>
    </row>
    <row r="72" spans="2:30" ht="13.5">
      <c r="B72" s="248"/>
      <c r="C72" s="244"/>
      <c r="D72" s="244"/>
      <c r="E72" s="244"/>
      <c r="F72" s="244"/>
      <c r="G72" s="1241"/>
      <c r="H72" s="1242"/>
      <c r="I72" s="1242"/>
      <c r="J72" s="1243"/>
      <c r="K72" s="345" t="s">
        <v>533</v>
      </c>
      <c r="L72" s="345" t="s">
        <v>534</v>
      </c>
      <c r="M72" s="345" t="s">
        <v>535</v>
      </c>
      <c r="N72" s="345" t="s">
        <v>536</v>
      </c>
      <c r="O72" s="345" t="s">
        <v>537</v>
      </c>
    </row>
    <row r="73" spans="2:30" ht="13.5">
      <c r="B73" s="248"/>
      <c r="C73" s="244"/>
      <c r="D73" s="244"/>
      <c r="E73" s="244"/>
      <c r="F73" s="244"/>
      <c r="G73" s="1244" t="s">
        <v>566</v>
      </c>
      <c r="H73" s="1245"/>
      <c r="I73" s="1250" t="s">
        <v>564</v>
      </c>
      <c r="J73" s="1250"/>
      <c r="K73" s="1231">
        <v>118.1</v>
      </c>
      <c r="L73" s="1231">
        <v>106.3</v>
      </c>
      <c r="M73" s="1218">
        <v>90.7</v>
      </c>
      <c r="N73" s="1218">
        <v>87</v>
      </c>
      <c r="O73" s="1218">
        <v>84.7</v>
      </c>
      <c r="S73" s="243">
        <v>9.9</v>
      </c>
    </row>
    <row r="74" spans="2:30" ht="13.5">
      <c r="B74" s="248"/>
      <c r="C74" s="244"/>
      <c r="D74" s="244"/>
      <c r="E74" s="244"/>
      <c r="F74" s="244"/>
      <c r="G74" s="1246"/>
      <c r="H74" s="1247"/>
      <c r="I74" s="1251"/>
      <c r="J74" s="1251"/>
      <c r="K74" s="1231"/>
      <c r="L74" s="1231"/>
      <c r="M74" s="1218"/>
      <c r="N74" s="1218"/>
      <c r="O74" s="1218"/>
    </row>
    <row r="75" spans="2:30" ht="13.5">
      <c r="B75" s="248"/>
      <c r="C75" s="244"/>
      <c r="D75" s="244"/>
      <c r="E75" s="244"/>
      <c r="F75" s="244"/>
      <c r="G75" s="1246"/>
      <c r="H75" s="1247"/>
      <c r="I75" s="1230" t="s">
        <v>563</v>
      </c>
      <c r="J75" s="1230"/>
      <c r="K75" s="1222">
        <v>15.3</v>
      </c>
      <c r="L75" s="1222">
        <v>14.4</v>
      </c>
      <c r="M75" s="1222">
        <v>13.7</v>
      </c>
      <c r="N75" s="1222">
        <v>12.4</v>
      </c>
      <c r="O75" s="1222">
        <v>11.4</v>
      </c>
      <c r="U75" s="243">
        <v>81.2</v>
      </c>
      <c r="W75" s="243">
        <v>87.2</v>
      </c>
      <c r="Y75" s="243">
        <v>99.8</v>
      </c>
      <c r="AA75" s="243">
        <v>109.5</v>
      </c>
      <c r="AC75" s="243">
        <v>115.2</v>
      </c>
    </row>
    <row r="76" spans="2:30" ht="13.5">
      <c r="B76" s="248"/>
      <c r="C76" s="244"/>
      <c r="D76" s="244"/>
      <c r="E76" s="244"/>
      <c r="F76" s="244"/>
      <c r="G76" s="1248"/>
      <c r="H76" s="1249"/>
      <c r="I76" s="1230"/>
      <c r="J76" s="1230"/>
      <c r="K76" s="1223"/>
      <c r="L76" s="1223"/>
      <c r="M76" s="1223"/>
      <c r="N76" s="1223"/>
      <c r="O76" s="1223"/>
    </row>
    <row r="77" spans="2:30" ht="13.5">
      <c r="B77" s="248"/>
      <c r="C77" s="244"/>
      <c r="D77" s="244"/>
      <c r="E77" s="244"/>
      <c r="F77" s="244"/>
      <c r="G77" s="1224" t="s">
        <v>565</v>
      </c>
      <c r="H77" s="1225"/>
      <c r="I77" s="1230" t="s">
        <v>564</v>
      </c>
      <c r="J77" s="1230"/>
      <c r="K77" s="1231">
        <v>27.1</v>
      </c>
      <c r="L77" s="1231">
        <v>18.7</v>
      </c>
      <c r="M77" s="1218">
        <v>12.9</v>
      </c>
      <c r="N77" s="1218">
        <v>22.6</v>
      </c>
      <c r="O77" s="1218">
        <v>0.8</v>
      </c>
      <c r="R77" s="243">
        <v>12.3</v>
      </c>
      <c r="T77" s="243">
        <v>11.1</v>
      </c>
    </row>
    <row r="78" spans="2:30" ht="13.5">
      <c r="B78" s="248"/>
      <c r="C78" s="244"/>
      <c r="D78" s="244"/>
      <c r="E78" s="244"/>
      <c r="F78" s="244"/>
      <c r="G78" s="1226"/>
      <c r="H78" s="1227"/>
      <c r="I78" s="1230"/>
      <c r="J78" s="1230"/>
      <c r="K78" s="1231"/>
      <c r="L78" s="1231"/>
      <c r="M78" s="1218"/>
      <c r="N78" s="1218"/>
      <c r="O78" s="1218"/>
    </row>
    <row r="79" spans="2:30" ht="13.5">
      <c r="B79" s="248"/>
      <c r="C79" s="244"/>
      <c r="D79" s="244"/>
      <c r="E79" s="244"/>
      <c r="F79" s="244"/>
      <c r="G79" s="1226"/>
      <c r="H79" s="1227"/>
      <c r="I79" s="1219" t="s">
        <v>563</v>
      </c>
      <c r="J79" s="1220"/>
      <c r="K79" s="1221">
        <v>11.9</v>
      </c>
      <c r="L79" s="1221">
        <v>10.7</v>
      </c>
      <c r="M79" s="1221">
        <v>10</v>
      </c>
      <c r="N79" s="1221">
        <v>9.5</v>
      </c>
      <c r="O79" s="1221">
        <v>8.1</v>
      </c>
      <c r="V79" s="243">
        <v>53.5</v>
      </c>
      <c r="X79" s="243">
        <v>48.2</v>
      </c>
      <c r="Z79" s="243">
        <v>34.200000000000003</v>
      </c>
      <c r="AB79" s="243">
        <v>30.3</v>
      </c>
      <c r="AD79" s="243">
        <v>28.9</v>
      </c>
    </row>
    <row r="80" spans="2:30" ht="13.5">
      <c r="B80" s="248"/>
      <c r="C80" s="244"/>
      <c r="D80" s="244"/>
      <c r="E80" s="244"/>
      <c r="F80" s="244"/>
      <c r="G80" s="1228"/>
      <c r="H80" s="1229"/>
      <c r="I80" s="1220"/>
      <c r="J80" s="1220"/>
      <c r="K80" s="1221"/>
      <c r="L80" s="1221"/>
      <c r="M80" s="1221"/>
      <c r="N80" s="1221"/>
      <c r="O80" s="122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K10" sqref="K1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Q13" sqref="Q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532</v>
      </c>
      <c r="G2" s="111"/>
      <c r="H2" s="112"/>
    </row>
    <row r="3" spans="1:8">
      <c r="A3" s="108" t="s">
        <v>525</v>
      </c>
      <c r="B3" s="113"/>
      <c r="C3" s="114"/>
      <c r="D3" s="115">
        <v>146661</v>
      </c>
      <c r="E3" s="116"/>
      <c r="F3" s="117">
        <v>96333</v>
      </c>
      <c r="G3" s="118"/>
      <c r="H3" s="119"/>
    </row>
    <row r="4" spans="1:8">
      <c r="A4" s="120"/>
      <c r="B4" s="121"/>
      <c r="C4" s="122"/>
      <c r="D4" s="123">
        <v>81919</v>
      </c>
      <c r="E4" s="124"/>
      <c r="F4" s="125">
        <v>57060</v>
      </c>
      <c r="G4" s="126"/>
      <c r="H4" s="127"/>
    </row>
    <row r="5" spans="1:8">
      <c r="A5" s="108" t="s">
        <v>527</v>
      </c>
      <c r="B5" s="113"/>
      <c r="C5" s="114"/>
      <c r="D5" s="115">
        <v>148967</v>
      </c>
      <c r="E5" s="116"/>
      <c r="F5" s="117">
        <v>117673</v>
      </c>
      <c r="G5" s="118"/>
      <c r="H5" s="119"/>
    </row>
    <row r="6" spans="1:8">
      <c r="A6" s="120"/>
      <c r="B6" s="121"/>
      <c r="C6" s="122"/>
      <c r="D6" s="123">
        <v>76089</v>
      </c>
      <c r="E6" s="124"/>
      <c r="F6" s="125">
        <v>62359</v>
      </c>
      <c r="G6" s="126"/>
      <c r="H6" s="127"/>
    </row>
    <row r="7" spans="1:8">
      <c r="A7" s="108" t="s">
        <v>528</v>
      </c>
      <c r="B7" s="113"/>
      <c r="C7" s="114"/>
      <c r="D7" s="115">
        <v>206938</v>
      </c>
      <c r="E7" s="116"/>
      <c r="F7" s="117">
        <v>118223</v>
      </c>
      <c r="G7" s="118"/>
      <c r="H7" s="119"/>
    </row>
    <row r="8" spans="1:8">
      <c r="A8" s="120"/>
      <c r="B8" s="121"/>
      <c r="C8" s="122"/>
      <c r="D8" s="123">
        <v>49688</v>
      </c>
      <c r="E8" s="124"/>
      <c r="F8" s="125">
        <v>57106</v>
      </c>
      <c r="G8" s="126"/>
      <c r="H8" s="127"/>
    </row>
    <row r="9" spans="1:8">
      <c r="A9" s="108" t="s">
        <v>529</v>
      </c>
      <c r="B9" s="113"/>
      <c r="C9" s="114"/>
      <c r="D9" s="115">
        <v>293412</v>
      </c>
      <c r="E9" s="116"/>
      <c r="F9" s="117">
        <v>128485</v>
      </c>
      <c r="G9" s="118"/>
      <c r="H9" s="119"/>
    </row>
    <row r="10" spans="1:8">
      <c r="A10" s="120"/>
      <c r="B10" s="121"/>
      <c r="C10" s="122"/>
      <c r="D10" s="123">
        <v>78689</v>
      </c>
      <c r="E10" s="124"/>
      <c r="F10" s="125">
        <v>62765</v>
      </c>
      <c r="G10" s="126"/>
      <c r="H10" s="127"/>
    </row>
    <row r="11" spans="1:8">
      <c r="A11" s="108" t="s">
        <v>530</v>
      </c>
      <c r="B11" s="113"/>
      <c r="C11" s="114"/>
      <c r="D11" s="115">
        <v>164540</v>
      </c>
      <c r="E11" s="116"/>
      <c r="F11" s="117">
        <v>128611</v>
      </c>
      <c r="G11" s="118"/>
      <c r="H11" s="119"/>
    </row>
    <row r="12" spans="1:8">
      <c r="A12" s="120"/>
      <c r="B12" s="121"/>
      <c r="C12" s="128"/>
      <c r="D12" s="123">
        <v>74908</v>
      </c>
      <c r="E12" s="124"/>
      <c r="F12" s="125">
        <v>61552</v>
      </c>
      <c r="G12" s="126"/>
      <c r="H12" s="127"/>
    </row>
    <row r="13" spans="1:8">
      <c r="A13" s="108"/>
      <c r="B13" s="113"/>
      <c r="C13" s="129"/>
      <c r="D13" s="130">
        <v>192104</v>
      </c>
      <c r="E13" s="131"/>
      <c r="F13" s="132">
        <v>117865</v>
      </c>
      <c r="G13" s="133"/>
      <c r="H13" s="119"/>
    </row>
    <row r="14" spans="1:8">
      <c r="A14" s="120"/>
      <c r="B14" s="121"/>
      <c r="C14" s="122"/>
      <c r="D14" s="123">
        <v>72259</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4.46</v>
      </c>
      <c r="C19" s="134">
        <f>ROUND(VALUE(SUBSTITUTE(実質収支比率等に係る経年分析!G$48,"▲","-")),2)</f>
        <v>3.71</v>
      </c>
      <c r="D19" s="134">
        <f>ROUND(VALUE(SUBSTITUTE(実質収支比率等に係る経年分析!H$48,"▲","-")),2)</f>
        <v>4.2</v>
      </c>
      <c r="E19" s="134">
        <f>ROUND(VALUE(SUBSTITUTE(実質収支比率等に係る経年分析!I$48,"▲","-")),2)</f>
        <v>5.4</v>
      </c>
      <c r="F19" s="134">
        <f>ROUND(VALUE(SUBSTITUTE(実質収支比率等に係る経年分析!J$48,"▲","-")),2)</f>
        <v>5.79</v>
      </c>
    </row>
    <row r="20" spans="1:11">
      <c r="A20" s="134" t="s">
        <v>42</v>
      </c>
      <c r="B20" s="134">
        <f>ROUND(VALUE(SUBSTITUTE(実質収支比率等に係る経年分析!F$47,"▲","-")),2)</f>
        <v>26.99</v>
      </c>
      <c r="C20" s="134">
        <f>ROUND(VALUE(SUBSTITUTE(実質収支比率等に係る経年分析!G$47,"▲","-")),2)</f>
        <v>32.85</v>
      </c>
      <c r="D20" s="134">
        <f>ROUND(VALUE(SUBSTITUTE(実質収支比率等に係る経年分析!H$47,"▲","-")),2)</f>
        <v>38.54</v>
      </c>
      <c r="E20" s="134">
        <f>ROUND(VALUE(SUBSTITUTE(実質収支比率等に係る経年分析!I$47,"▲","-")),2)</f>
        <v>31.99</v>
      </c>
      <c r="F20" s="134">
        <f>ROUND(VALUE(SUBSTITUTE(実質収支比率等に係る経年分析!J$47,"▲","-")),2)</f>
        <v>30.62</v>
      </c>
    </row>
    <row r="21" spans="1:11">
      <c r="A21" s="134" t="s">
        <v>43</v>
      </c>
      <c r="B21" s="134">
        <f>IF(ISNUMBER(VALUE(SUBSTITUTE(実質収支比率等に係る経年分析!F$49,"▲","-"))),ROUND(VALUE(SUBSTITUTE(実質収支比率等に係る経年分析!F$49,"▲","-")),2),NA())</f>
        <v>3.16</v>
      </c>
      <c r="C21" s="134">
        <f>IF(ISNUMBER(VALUE(SUBSTITUTE(実質収支比率等に係る経年分析!G$49,"▲","-"))),ROUND(VALUE(SUBSTITUTE(実質収支比率等に係る経年分析!G$49,"▲","-")),2),NA())</f>
        <v>5.2</v>
      </c>
      <c r="D21" s="134">
        <f>IF(ISNUMBER(VALUE(SUBSTITUTE(実質収支比率等に係る経年分析!H$49,"▲","-"))),ROUND(VALUE(SUBSTITUTE(実質収支比率等に係る経年分析!H$49,"▲","-")),2),NA())</f>
        <v>9.5</v>
      </c>
      <c r="E21" s="134">
        <f>IF(ISNUMBER(VALUE(SUBSTITUTE(実質収支比率等に係る経年分析!I$49,"▲","-"))),ROUND(VALUE(SUBSTITUTE(実質収支比率等に係る経年分析!I$49,"▲","-")),2),NA())</f>
        <v>-5.77</v>
      </c>
      <c r="F21" s="134">
        <f>IF(ISNUMBER(VALUE(SUBSTITUTE(実質収支比率等に係る経年分析!J$49,"▲","-"))),ROUND(VALUE(SUBSTITUTE(実質収支比率等に係る経年分析!J$49,"▲","-")),2),NA())</f>
        <v>-0.01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工業団地造成事業特別会計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商業団地造成事業特別会計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国民健康保険特別会計（診療施設勘定）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住宅団地造成事業特別会計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642</v>
      </c>
      <c r="E42" s="136"/>
      <c r="F42" s="136"/>
      <c r="G42" s="136">
        <f>'実質公債費比率（分子）の構造'!L$52</f>
        <v>679</v>
      </c>
      <c r="H42" s="136"/>
      <c r="I42" s="136"/>
      <c r="J42" s="136">
        <f>'実質公債費比率（分子）の構造'!M$52</f>
        <v>652</v>
      </c>
      <c r="K42" s="136"/>
      <c r="L42" s="136"/>
      <c r="M42" s="136">
        <f>'実質公債費比率（分子）の構造'!N$52</f>
        <v>691</v>
      </c>
      <c r="N42" s="136"/>
      <c r="O42" s="136"/>
      <c r="P42" s="136">
        <f>'実質公債費比率（分子）の構造'!O$52</f>
        <v>702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28</v>
      </c>
      <c r="C44" s="136"/>
      <c r="D44" s="136"/>
      <c r="E44" s="136">
        <f>'実質公債費比率（分子）の構造'!L$50</f>
        <v>13</v>
      </c>
      <c r="F44" s="136"/>
      <c r="G44" s="136"/>
      <c r="H44" s="136">
        <f>'実質公債費比率（分子）の構造'!M$50</f>
        <v>12</v>
      </c>
      <c r="I44" s="136"/>
      <c r="J44" s="136"/>
      <c r="K44" s="136">
        <f>'実質公債費比率（分子）の構造'!N$50</f>
        <v>7</v>
      </c>
      <c r="L44" s="136"/>
      <c r="M44" s="136"/>
      <c r="N44" s="136">
        <f>'実質公債費比率（分子）の構造'!O$50</f>
        <v>7</v>
      </c>
      <c r="O44" s="136"/>
      <c r="P44" s="136"/>
    </row>
    <row r="45" spans="1:16">
      <c r="A45" s="136" t="s">
        <v>53</v>
      </c>
      <c r="B45" s="136">
        <f>'実質公債費比率（分子）の構造'!K$49</f>
        <v>30</v>
      </c>
      <c r="C45" s="136"/>
      <c r="D45" s="136"/>
      <c r="E45" s="136">
        <f>'実質公債費比率（分子）の構造'!L$49</f>
        <v>13</v>
      </c>
      <c r="F45" s="136"/>
      <c r="G45" s="136"/>
      <c r="H45" s="136">
        <f>'実質公債費比率（分子）の構造'!M$49</f>
        <v>11</v>
      </c>
      <c r="I45" s="136"/>
      <c r="J45" s="136"/>
      <c r="K45" s="136">
        <f>'実質公債費比率（分子）の構造'!N$49</f>
        <v>10</v>
      </c>
      <c r="L45" s="136"/>
      <c r="M45" s="136"/>
      <c r="N45" s="136">
        <f>'実質公債費比率（分子）の構造'!O$49</f>
        <v>10</v>
      </c>
      <c r="O45" s="136"/>
      <c r="P45" s="136"/>
    </row>
    <row r="46" spans="1:16">
      <c r="A46" s="136" t="s">
        <v>54</v>
      </c>
      <c r="B46" s="136">
        <f>'実質公債費比率（分子）の構造'!K$48</f>
        <v>255</v>
      </c>
      <c r="C46" s="136"/>
      <c r="D46" s="136"/>
      <c r="E46" s="136">
        <f>'実質公債費比率（分子）の構造'!L$48</f>
        <v>265</v>
      </c>
      <c r="F46" s="136"/>
      <c r="G46" s="136"/>
      <c r="H46" s="136">
        <f>'実質公債費比率（分子）の構造'!M$48</f>
        <v>261</v>
      </c>
      <c r="I46" s="136"/>
      <c r="J46" s="136"/>
      <c r="K46" s="136">
        <f>'実質公債費比率（分子）の構造'!N$48</f>
        <v>265</v>
      </c>
      <c r="L46" s="136"/>
      <c r="M46" s="136"/>
      <c r="N46" s="136">
        <f>'実質公債費比率（分子）の構造'!O$48</f>
        <v>257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778</v>
      </c>
      <c r="C49" s="136"/>
      <c r="D49" s="136"/>
      <c r="E49" s="136">
        <f>'実質公債費比率（分子）の構造'!L$45</f>
        <v>795</v>
      </c>
      <c r="F49" s="136"/>
      <c r="G49" s="136"/>
      <c r="H49" s="136">
        <f>'実質公債費比率（分子）の構造'!M$45</f>
        <v>733</v>
      </c>
      <c r="I49" s="136"/>
      <c r="J49" s="136"/>
      <c r="K49" s="136">
        <f>'実質公債費比率（分子）の構造'!N$45</f>
        <v>727</v>
      </c>
      <c r="L49" s="136"/>
      <c r="M49" s="136"/>
      <c r="N49" s="136">
        <f>'実質公債費比率（分子）の構造'!O$45</f>
        <v>748</v>
      </c>
      <c r="O49" s="136"/>
      <c r="P49" s="136"/>
    </row>
    <row r="50" spans="1:16">
      <c r="A50" s="136" t="s">
        <v>58</v>
      </c>
      <c r="B50" s="136" t="e">
        <f>NA()</f>
        <v>#N/A</v>
      </c>
      <c r="C50" s="136">
        <f>IF(ISNUMBER('実質公債費比率（分子）の構造'!K$53),'実質公債費比率（分子）の構造'!K$53,NA())</f>
        <v>449</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365</v>
      </c>
      <c r="J50" s="136" t="e">
        <f>NA()</f>
        <v>#N/A</v>
      </c>
      <c r="K50" s="136" t="e">
        <f>NA()</f>
        <v>#N/A</v>
      </c>
      <c r="L50" s="136">
        <f>IF(ISNUMBER('実質公債費比率（分子）の構造'!N$53),'実質公債費比率（分子）の構造'!N$53,NA())</f>
        <v>318</v>
      </c>
      <c r="M50" s="136" t="e">
        <f>NA()</f>
        <v>#N/A</v>
      </c>
      <c r="N50" s="136" t="e">
        <f>NA()</f>
        <v>#N/A</v>
      </c>
      <c r="O50" s="136">
        <f>IF(ISNUMBER('実質公債費比率（分子）の構造'!O$53),'実質公債費比率（分子）の構造'!O$53,NA())</f>
        <v>320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6517</v>
      </c>
      <c r="E56" s="135"/>
      <c r="F56" s="135"/>
      <c r="G56" s="135">
        <f>'将来負担比率（分子）の構造'!J$51</f>
        <v>6618</v>
      </c>
      <c r="H56" s="135"/>
      <c r="I56" s="135"/>
      <c r="J56" s="135">
        <f>'将来負担比率（分子）の構造'!K$51</f>
        <v>6796</v>
      </c>
      <c r="K56" s="135"/>
      <c r="L56" s="135"/>
      <c r="M56" s="135">
        <f>'将来負担比率（分子）の構造'!L$51</f>
        <v>6991</v>
      </c>
      <c r="N56" s="135"/>
      <c r="O56" s="135"/>
      <c r="P56" s="135">
        <f>'将来負担比率（分子）の構造'!M$51</f>
        <v>6713</v>
      </c>
    </row>
    <row r="57" spans="1:16">
      <c r="A57" s="135" t="s">
        <v>34</v>
      </c>
      <c r="B57" s="135"/>
      <c r="C57" s="135"/>
      <c r="D57" s="135">
        <f>'将来負担比率（分子）の構造'!I$50</f>
        <v>68</v>
      </c>
      <c r="E57" s="135"/>
      <c r="F57" s="135"/>
      <c r="G57" s="135">
        <f>'将来負担比率（分子）の構造'!J$50</f>
        <v>66</v>
      </c>
      <c r="H57" s="135"/>
      <c r="I57" s="135"/>
      <c r="J57" s="135">
        <f>'将来負担比率（分子）の構造'!K$50</f>
        <v>59</v>
      </c>
      <c r="K57" s="135"/>
      <c r="L57" s="135"/>
      <c r="M57" s="135">
        <f>'将来負担比率（分子）の構造'!L$50</f>
        <v>52</v>
      </c>
      <c r="N57" s="135"/>
      <c r="O57" s="135"/>
      <c r="P57" s="135">
        <f>'将来負担比率（分子）の構造'!M$50</f>
        <v>44</v>
      </c>
    </row>
    <row r="58" spans="1:16">
      <c r="A58" s="135" t="s">
        <v>33</v>
      </c>
      <c r="B58" s="135"/>
      <c r="C58" s="135"/>
      <c r="D58" s="135">
        <f>'将来負担比率（分子）の構造'!I$49</f>
        <v>1395</v>
      </c>
      <c r="E58" s="135"/>
      <c r="F58" s="135"/>
      <c r="G58" s="135">
        <f>'将来負担比率（分子）の構造'!J$49</f>
        <v>1633</v>
      </c>
      <c r="H58" s="135"/>
      <c r="I58" s="135"/>
      <c r="J58" s="135">
        <f>'将来負担比率（分子）の構造'!K$49</f>
        <v>1849</v>
      </c>
      <c r="K58" s="135"/>
      <c r="L58" s="135"/>
      <c r="M58" s="135">
        <f>'将来負担比率（分子）の構造'!L$49</f>
        <v>1849</v>
      </c>
      <c r="N58" s="135"/>
      <c r="O58" s="135"/>
      <c r="P58" s="135">
        <f>'将来負担比率（分子）の構造'!M$49</f>
        <v>1991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1264</v>
      </c>
      <c r="C62" s="135"/>
      <c r="D62" s="135"/>
      <c r="E62" s="135">
        <f>'将来負担比率（分子）の構造'!J$45</f>
        <v>1225</v>
      </c>
      <c r="F62" s="135"/>
      <c r="G62" s="135"/>
      <c r="H62" s="135">
        <f>'将来負担比率（分子）の構造'!K$45</f>
        <v>1143</v>
      </c>
      <c r="I62" s="135"/>
      <c r="J62" s="135"/>
      <c r="K62" s="135">
        <f>'将来負担比率（分子）の構造'!L$45</f>
        <v>1060</v>
      </c>
      <c r="L62" s="135"/>
      <c r="M62" s="135"/>
      <c r="N62" s="135">
        <f>'将来負担比率（分子）の構造'!M$45</f>
        <v>992</v>
      </c>
      <c r="O62" s="135"/>
      <c r="P62" s="135"/>
    </row>
    <row r="63" spans="1:16">
      <c r="A63" s="135" t="s">
        <v>27</v>
      </c>
      <c r="B63" s="135">
        <f>'将来負担比率（分子）の構造'!I$44</f>
        <v>114</v>
      </c>
      <c r="C63" s="135"/>
      <c r="D63" s="135"/>
      <c r="E63" s="135">
        <f>'将来負担比率（分子）の構造'!J$44</f>
        <v>91</v>
      </c>
      <c r="F63" s="135"/>
      <c r="G63" s="135"/>
      <c r="H63" s="135">
        <f>'将来負担比率（分子）の構造'!K$44</f>
        <v>70</v>
      </c>
      <c r="I63" s="135"/>
      <c r="J63" s="135"/>
      <c r="K63" s="135">
        <f>'将来負担比率（分子）の構造'!L$44</f>
        <v>47</v>
      </c>
      <c r="L63" s="135"/>
      <c r="M63" s="135"/>
      <c r="N63" s="135">
        <f>'将来負担比率（分子）の構造'!M$44</f>
        <v>69</v>
      </c>
      <c r="O63" s="135"/>
      <c r="P63" s="135"/>
    </row>
    <row r="64" spans="1:16">
      <c r="A64" s="135" t="s">
        <v>26</v>
      </c>
      <c r="B64" s="135">
        <f>'将来負担比率（分子）の構造'!I$43</f>
        <v>3251</v>
      </c>
      <c r="C64" s="135"/>
      <c r="D64" s="135"/>
      <c r="E64" s="135">
        <f>'将来負担比率（分子）の構造'!J$43</f>
        <v>3189</v>
      </c>
      <c r="F64" s="135"/>
      <c r="G64" s="135"/>
      <c r="H64" s="135">
        <f>'将来負担比率（分子）の構造'!K$43</f>
        <v>3212</v>
      </c>
      <c r="I64" s="135"/>
      <c r="J64" s="135"/>
      <c r="K64" s="135">
        <f>'将来負担比率（分子）の構造'!L$43</f>
        <v>3093</v>
      </c>
      <c r="L64" s="135"/>
      <c r="M64" s="135"/>
      <c r="N64" s="135">
        <f>'将来負担比率（分子）の構造'!M$43</f>
        <v>2935</v>
      </c>
      <c r="O64" s="135"/>
      <c r="P64" s="135"/>
    </row>
    <row r="65" spans="1:16">
      <c r="A65" s="135" t="s">
        <v>25</v>
      </c>
      <c r="B65" s="135">
        <f>'将来負担比率（分子）の構造'!I$42</f>
        <v>74</v>
      </c>
      <c r="C65" s="135"/>
      <c r="D65" s="135"/>
      <c r="E65" s="135">
        <f>'将来負担比率（分子）の構造'!J$42</f>
        <v>62</v>
      </c>
      <c r="F65" s="135"/>
      <c r="G65" s="135"/>
      <c r="H65" s="135">
        <f>'将来負担比率（分子）の構造'!K$42</f>
        <v>30</v>
      </c>
      <c r="I65" s="135"/>
      <c r="J65" s="135"/>
      <c r="K65" s="135">
        <f>'将来負担比率（分子）の構造'!L$42</f>
        <v>24</v>
      </c>
      <c r="L65" s="135"/>
      <c r="M65" s="135"/>
      <c r="N65" s="135">
        <f>'将来負担比率（分子）の構造'!M$42</f>
        <v>17</v>
      </c>
      <c r="O65" s="135"/>
      <c r="P65" s="135"/>
    </row>
    <row r="66" spans="1:16">
      <c r="A66" s="135" t="s">
        <v>24</v>
      </c>
      <c r="B66" s="135">
        <f>'将来負担比率（分子）の構造'!I$41</f>
        <v>6797</v>
      </c>
      <c r="C66" s="135"/>
      <c r="D66" s="135"/>
      <c r="E66" s="135">
        <f>'将来負担比率（分子）の構造'!J$41</f>
        <v>6897</v>
      </c>
      <c r="F66" s="135"/>
      <c r="G66" s="135"/>
      <c r="H66" s="135">
        <f>'将来負担比率（分子）の構造'!K$41</f>
        <v>6925</v>
      </c>
      <c r="I66" s="135"/>
      <c r="J66" s="135"/>
      <c r="K66" s="135">
        <f>'将来負担比率（分子）の構造'!L$41</f>
        <v>7168</v>
      </c>
      <c r="L66" s="135"/>
      <c r="M66" s="135"/>
      <c r="N66" s="135">
        <f>'将来負担比率（分子）の構造'!M$41</f>
        <v>7234</v>
      </c>
      <c r="O66" s="135"/>
      <c r="P66" s="135"/>
    </row>
    <row r="67" spans="1:16">
      <c r="A67" s="135" t="s">
        <v>62</v>
      </c>
      <c r="B67" s="135" t="e">
        <f>NA()</f>
        <v>#N/A</v>
      </c>
      <c r="C67" s="135">
        <f>IF(ISNUMBER('将来負担比率（分子）の構造'!I$52), IF('将来負担比率（分子）の構造'!I$52 &lt; 0, 0, '将来負担比率（分子）の構造'!I$52), NA())</f>
        <v>3521</v>
      </c>
      <c r="D67" s="135" t="e">
        <f>NA()</f>
        <v>#N/A</v>
      </c>
      <c r="E67" s="135" t="e">
        <f>NA()</f>
        <v>#N/A</v>
      </c>
      <c r="F67" s="135">
        <f>IF(ISNUMBER('将来負担比率（分子）の構造'!J$52), IF('将来負担比率（分子）の構造'!J$52 &lt; 0, 0, '将来負担比率（分子）の構造'!J$52), NA())</f>
        <v>3148</v>
      </c>
      <c r="G67" s="135" t="e">
        <f>NA()</f>
        <v>#N/A</v>
      </c>
      <c r="H67" s="135" t="e">
        <f>NA()</f>
        <v>#N/A</v>
      </c>
      <c r="I67" s="135">
        <f>IF(ISNUMBER('将来負担比率（分子）の構造'!K$52), IF('将来負担比率（分子）の構造'!K$52 &lt; 0, 0, '将来負担比率（分子）の構造'!K$52), NA())</f>
        <v>2676</v>
      </c>
      <c r="J67" s="135" t="e">
        <f>NA()</f>
        <v>#N/A</v>
      </c>
      <c r="K67" s="135" t="e">
        <f>NA()</f>
        <v>#N/A</v>
      </c>
      <c r="L67" s="135">
        <f>IF(ISNUMBER('将来負担比率（分子）の構造'!L$52), IF('将来負担比率（分子）の構造'!L$52 &lt; 0, 0, '将来負担比率（分子）の構造'!L$52), NA())</f>
        <v>2499</v>
      </c>
      <c r="M67" s="135" t="e">
        <f>NA()</f>
        <v>#N/A</v>
      </c>
      <c r="N67" s="135" t="e">
        <f>NA()</f>
        <v>#N/A</v>
      </c>
      <c r="O67" s="135">
        <f>IF(ISNUMBER('将来負担比率（分子）の構造'!M$52), IF('将来負担比率（分子）の構造'!M$52 &lt; 0, 0, '将来負担比率（分子）の構造'!M$52), NA())</f>
        <v>2500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596740</v>
      </c>
      <c r="S5" s="669"/>
      <c r="T5" s="669"/>
      <c r="U5" s="669"/>
      <c r="V5" s="669"/>
      <c r="W5" s="669"/>
      <c r="X5" s="669"/>
      <c r="Y5" s="716"/>
      <c r="Z5" s="729">
        <v>9</v>
      </c>
      <c r="AA5" s="729"/>
      <c r="AB5" s="729"/>
      <c r="AC5" s="729"/>
      <c r="AD5" s="730">
        <v>596740</v>
      </c>
      <c r="AE5" s="730"/>
      <c r="AF5" s="730"/>
      <c r="AG5" s="730"/>
      <c r="AH5" s="730"/>
      <c r="AI5" s="730"/>
      <c r="AJ5" s="730"/>
      <c r="AK5" s="730"/>
      <c r="AL5" s="717">
        <v>17.2</v>
      </c>
      <c r="AM5" s="686"/>
      <c r="AN5" s="686"/>
      <c r="AO5" s="718"/>
      <c r="AP5" s="705" t="s">
        <v>207</v>
      </c>
      <c r="AQ5" s="706"/>
      <c r="AR5" s="706"/>
      <c r="AS5" s="706"/>
      <c r="AT5" s="706"/>
      <c r="AU5" s="706"/>
      <c r="AV5" s="706"/>
      <c r="AW5" s="706"/>
      <c r="AX5" s="706"/>
      <c r="AY5" s="706"/>
      <c r="AZ5" s="706"/>
      <c r="BA5" s="706"/>
      <c r="BB5" s="706"/>
      <c r="BC5" s="706"/>
      <c r="BD5" s="706"/>
      <c r="BE5" s="706"/>
      <c r="BF5" s="707"/>
      <c r="BG5" s="618">
        <v>596164</v>
      </c>
      <c r="BH5" s="619"/>
      <c r="BI5" s="619"/>
      <c r="BJ5" s="619"/>
      <c r="BK5" s="619"/>
      <c r="BL5" s="619"/>
      <c r="BM5" s="619"/>
      <c r="BN5" s="620"/>
      <c r="BO5" s="671">
        <v>99.9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88037</v>
      </c>
      <c r="S6" s="619"/>
      <c r="T6" s="619"/>
      <c r="U6" s="619"/>
      <c r="V6" s="619"/>
      <c r="W6" s="619"/>
      <c r="X6" s="619"/>
      <c r="Y6" s="620"/>
      <c r="Z6" s="671">
        <v>1.3</v>
      </c>
      <c r="AA6" s="671"/>
      <c r="AB6" s="671"/>
      <c r="AC6" s="671"/>
      <c r="AD6" s="672">
        <v>88037</v>
      </c>
      <c r="AE6" s="672"/>
      <c r="AF6" s="672"/>
      <c r="AG6" s="672"/>
      <c r="AH6" s="672"/>
      <c r="AI6" s="672"/>
      <c r="AJ6" s="672"/>
      <c r="AK6" s="672"/>
      <c r="AL6" s="641">
        <v>2.5</v>
      </c>
      <c r="AM6" s="673"/>
      <c r="AN6" s="673"/>
      <c r="AO6" s="674"/>
      <c r="AP6" s="615" t="s">
        <v>213</v>
      </c>
      <c r="AQ6" s="616"/>
      <c r="AR6" s="616"/>
      <c r="AS6" s="616"/>
      <c r="AT6" s="616"/>
      <c r="AU6" s="616"/>
      <c r="AV6" s="616"/>
      <c r="AW6" s="616"/>
      <c r="AX6" s="616"/>
      <c r="AY6" s="616"/>
      <c r="AZ6" s="616"/>
      <c r="BA6" s="616"/>
      <c r="BB6" s="616"/>
      <c r="BC6" s="616"/>
      <c r="BD6" s="616"/>
      <c r="BE6" s="616"/>
      <c r="BF6" s="617"/>
      <c r="BG6" s="618">
        <v>596164</v>
      </c>
      <c r="BH6" s="619"/>
      <c r="BI6" s="619"/>
      <c r="BJ6" s="619"/>
      <c r="BK6" s="619"/>
      <c r="BL6" s="619"/>
      <c r="BM6" s="619"/>
      <c r="BN6" s="620"/>
      <c r="BO6" s="671">
        <v>99.9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90912</v>
      </c>
      <c r="CS6" s="619"/>
      <c r="CT6" s="619"/>
      <c r="CU6" s="619"/>
      <c r="CV6" s="619"/>
      <c r="CW6" s="619"/>
      <c r="CX6" s="619"/>
      <c r="CY6" s="620"/>
      <c r="CZ6" s="671">
        <v>1.4</v>
      </c>
      <c r="DA6" s="671"/>
      <c r="DB6" s="671"/>
      <c r="DC6" s="671"/>
      <c r="DD6" s="624" t="s">
        <v>208</v>
      </c>
      <c r="DE6" s="619"/>
      <c r="DF6" s="619"/>
      <c r="DG6" s="619"/>
      <c r="DH6" s="619"/>
      <c r="DI6" s="619"/>
      <c r="DJ6" s="619"/>
      <c r="DK6" s="619"/>
      <c r="DL6" s="619"/>
      <c r="DM6" s="619"/>
      <c r="DN6" s="619"/>
      <c r="DO6" s="619"/>
      <c r="DP6" s="620"/>
      <c r="DQ6" s="624">
        <v>90909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773</v>
      </c>
      <c r="S7" s="619"/>
      <c r="T7" s="619"/>
      <c r="U7" s="619"/>
      <c r="V7" s="619"/>
      <c r="W7" s="619"/>
      <c r="X7" s="619"/>
      <c r="Y7" s="620"/>
      <c r="Z7" s="671">
        <v>0</v>
      </c>
      <c r="AA7" s="671"/>
      <c r="AB7" s="671"/>
      <c r="AC7" s="671"/>
      <c r="AD7" s="672">
        <v>773</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189405</v>
      </c>
      <c r="BH7" s="619"/>
      <c r="BI7" s="619"/>
      <c r="BJ7" s="619"/>
      <c r="BK7" s="619"/>
      <c r="BL7" s="619"/>
      <c r="BM7" s="619"/>
      <c r="BN7" s="620"/>
      <c r="BO7" s="671">
        <v>31.7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1678449</v>
      </c>
      <c r="CS7" s="619"/>
      <c r="CT7" s="619"/>
      <c r="CU7" s="619"/>
      <c r="CV7" s="619"/>
      <c r="CW7" s="619"/>
      <c r="CX7" s="619"/>
      <c r="CY7" s="620"/>
      <c r="CZ7" s="671">
        <v>26.4</v>
      </c>
      <c r="DA7" s="671"/>
      <c r="DB7" s="671"/>
      <c r="DC7" s="671"/>
      <c r="DD7" s="624">
        <v>113774</v>
      </c>
      <c r="DE7" s="619"/>
      <c r="DF7" s="619"/>
      <c r="DG7" s="619"/>
      <c r="DH7" s="619"/>
      <c r="DI7" s="619"/>
      <c r="DJ7" s="619"/>
      <c r="DK7" s="619"/>
      <c r="DL7" s="619"/>
      <c r="DM7" s="619"/>
      <c r="DN7" s="619"/>
      <c r="DO7" s="619"/>
      <c r="DP7" s="620"/>
      <c r="DQ7" s="624">
        <v>1433551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1924</v>
      </c>
      <c r="S8" s="619"/>
      <c r="T8" s="619"/>
      <c r="U8" s="619"/>
      <c r="V8" s="619"/>
      <c r="W8" s="619"/>
      <c r="X8" s="619"/>
      <c r="Y8" s="620"/>
      <c r="Z8" s="671">
        <v>0</v>
      </c>
      <c r="AA8" s="671"/>
      <c r="AB8" s="671"/>
      <c r="AC8" s="671"/>
      <c r="AD8" s="672">
        <v>1924</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10224</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1130599</v>
      </c>
      <c r="CS8" s="619"/>
      <c r="CT8" s="619"/>
      <c r="CU8" s="619"/>
      <c r="CV8" s="619"/>
      <c r="CW8" s="619"/>
      <c r="CX8" s="619"/>
      <c r="CY8" s="620"/>
      <c r="CZ8" s="671">
        <v>17.8</v>
      </c>
      <c r="DA8" s="671"/>
      <c r="DB8" s="671"/>
      <c r="DC8" s="671"/>
      <c r="DD8" s="624">
        <v>141297</v>
      </c>
      <c r="DE8" s="619"/>
      <c r="DF8" s="619"/>
      <c r="DG8" s="619"/>
      <c r="DH8" s="619"/>
      <c r="DI8" s="619"/>
      <c r="DJ8" s="619"/>
      <c r="DK8" s="619"/>
      <c r="DL8" s="619"/>
      <c r="DM8" s="619"/>
      <c r="DN8" s="619"/>
      <c r="DO8" s="619"/>
      <c r="DP8" s="620"/>
      <c r="DQ8" s="624">
        <v>637008</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1558</v>
      </c>
      <c r="S9" s="619"/>
      <c r="T9" s="619"/>
      <c r="U9" s="619"/>
      <c r="V9" s="619"/>
      <c r="W9" s="619"/>
      <c r="X9" s="619"/>
      <c r="Y9" s="620"/>
      <c r="Z9" s="671">
        <v>0</v>
      </c>
      <c r="AA9" s="671"/>
      <c r="AB9" s="671"/>
      <c r="AC9" s="671"/>
      <c r="AD9" s="672">
        <v>1558</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155735</v>
      </c>
      <c r="BH9" s="619"/>
      <c r="BI9" s="619"/>
      <c r="BJ9" s="619"/>
      <c r="BK9" s="619"/>
      <c r="BL9" s="619"/>
      <c r="BM9" s="619"/>
      <c r="BN9" s="620"/>
      <c r="BO9" s="671">
        <v>26.1</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467026</v>
      </c>
      <c r="CS9" s="619"/>
      <c r="CT9" s="619"/>
      <c r="CU9" s="619"/>
      <c r="CV9" s="619"/>
      <c r="CW9" s="619"/>
      <c r="CX9" s="619"/>
      <c r="CY9" s="620"/>
      <c r="CZ9" s="671">
        <v>7.3</v>
      </c>
      <c r="DA9" s="671"/>
      <c r="DB9" s="671"/>
      <c r="DC9" s="671"/>
      <c r="DD9" s="624">
        <v>17884</v>
      </c>
      <c r="DE9" s="619"/>
      <c r="DF9" s="619"/>
      <c r="DG9" s="619"/>
      <c r="DH9" s="619"/>
      <c r="DI9" s="619"/>
      <c r="DJ9" s="619"/>
      <c r="DK9" s="619"/>
      <c r="DL9" s="619"/>
      <c r="DM9" s="619"/>
      <c r="DN9" s="619"/>
      <c r="DO9" s="619"/>
      <c r="DP9" s="620"/>
      <c r="DQ9" s="624">
        <v>456081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125354</v>
      </c>
      <c r="S10" s="619"/>
      <c r="T10" s="619"/>
      <c r="U10" s="619"/>
      <c r="V10" s="619"/>
      <c r="W10" s="619"/>
      <c r="X10" s="619"/>
      <c r="Y10" s="620"/>
      <c r="Z10" s="671">
        <v>1.9</v>
      </c>
      <c r="AA10" s="671"/>
      <c r="AB10" s="671"/>
      <c r="AC10" s="671"/>
      <c r="AD10" s="672">
        <v>125354</v>
      </c>
      <c r="AE10" s="672"/>
      <c r="AF10" s="672"/>
      <c r="AG10" s="672"/>
      <c r="AH10" s="672"/>
      <c r="AI10" s="672"/>
      <c r="AJ10" s="672"/>
      <c r="AK10" s="672"/>
      <c r="AL10" s="641">
        <v>3.6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12108</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22061</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48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11338</v>
      </c>
      <c r="BH11" s="619"/>
      <c r="BI11" s="619"/>
      <c r="BJ11" s="619"/>
      <c r="BK11" s="619"/>
      <c r="BL11" s="619"/>
      <c r="BM11" s="619"/>
      <c r="BN11" s="620"/>
      <c r="BO11" s="671">
        <v>1.9</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764439</v>
      </c>
      <c r="CS11" s="619"/>
      <c r="CT11" s="619"/>
      <c r="CU11" s="619"/>
      <c r="CV11" s="619"/>
      <c r="CW11" s="619"/>
      <c r="CX11" s="619"/>
      <c r="CY11" s="620"/>
      <c r="CZ11" s="671">
        <v>12</v>
      </c>
      <c r="DA11" s="671"/>
      <c r="DB11" s="671"/>
      <c r="DC11" s="671"/>
      <c r="DD11" s="624">
        <v>392581</v>
      </c>
      <c r="DE11" s="619"/>
      <c r="DF11" s="619"/>
      <c r="DG11" s="619"/>
      <c r="DH11" s="619"/>
      <c r="DI11" s="619"/>
      <c r="DJ11" s="619"/>
      <c r="DK11" s="619"/>
      <c r="DL11" s="619"/>
      <c r="DM11" s="619"/>
      <c r="DN11" s="619"/>
      <c r="DO11" s="619"/>
      <c r="DP11" s="620"/>
      <c r="DQ11" s="624">
        <v>233183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346839</v>
      </c>
      <c r="BH12" s="619"/>
      <c r="BI12" s="619"/>
      <c r="BJ12" s="619"/>
      <c r="BK12" s="619"/>
      <c r="BL12" s="619"/>
      <c r="BM12" s="619"/>
      <c r="BN12" s="620"/>
      <c r="BO12" s="671">
        <v>58.1</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103611</v>
      </c>
      <c r="CS12" s="619"/>
      <c r="CT12" s="619"/>
      <c r="CU12" s="619"/>
      <c r="CV12" s="619"/>
      <c r="CW12" s="619"/>
      <c r="CX12" s="619"/>
      <c r="CY12" s="620"/>
      <c r="CZ12" s="671">
        <v>1.6</v>
      </c>
      <c r="DA12" s="671"/>
      <c r="DB12" s="671"/>
      <c r="DC12" s="671"/>
      <c r="DD12" s="624">
        <v>20763</v>
      </c>
      <c r="DE12" s="619"/>
      <c r="DF12" s="619"/>
      <c r="DG12" s="619"/>
      <c r="DH12" s="619"/>
      <c r="DI12" s="619"/>
      <c r="DJ12" s="619"/>
      <c r="DK12" s="619"/>
      <c r="DL12" s="619"/>
      <c r="DM12" s="619"/>
      <c r="DN12" s="619"/>
      <c r="DO12" s="619"/>
      <c r="DP12" s="620"/>
      <c r="DQ12" s="624">
        <v>61844</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16011</v>
      </c>
      <c r="S13" s="619"/>
      <c r="T13" s="619"/>
      <c r="U13" s="619"/>
      <c r="V13" s="619"/>
      <c r="W13" s="619"/>
      <c r="X13" s="619"/>
      <c r="Y13" s="620"/>
      <c r="Z13" s="671">
        <v>0.2</v>
      </c>
      <c r="AA13" s="671"/>
      <c r="AB13" s="671"/>
      <c r="AC13" s="671"/>
      <c r="AD13" s="672">
        <v>16011</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343975</v>
      </c>
      <c r="BH13" s="619"/>
      <c r="BI13" s="619"/>
      <c r="BJ13" s="619"/>
      <c r="BK13" s="619"/>
      <c r="BL13" s="619"/>
      <c r="BM13" s="619"/>
      <c r="BN13" s="620"/>
      <c r="BO13" s="671">
        <v>57.6</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645720</v>
      </c>
      <c r="CS13" s="619"/>
      <c r="CT13" s="619"/>
      <c r="CU13" s="619"/>
      <c r="CV13" s="619"/>
      <c r="CW13" s="619"/>
      <c r="CX13" s="619"/>
      <c r="CY13" s="620"/>
      <c r="CZ13" s="671">
        <v>10.199999999999999</v>
      </c>
      <c r="DA13" s="671"/>
      <c r="DB13" s="671"/>
      <c r="DC13" s="671"/>
      <c r="DD13" s="624">
        <v>342620</v>
      </c>
      <c r="DE13" s="619"/>
      <c r="DF13" s="619"/>
      <c r="DG13" s="619"/>
      <c r="DH13" s="619"/>
      <c r="DI13" s="619"/>
      <c r="DJ13" s="619"/>
      <c r="DK13" s="619"/>
      <c r="DL13" s="619"/>
      <c r="DM13" s="619"/>
      <c r="DN13" s="619"/>
      <c r="DO13" s="619"/>
      <c r="DP13" s="620"/>
      <c r="DQ13" s="624">
        <v>344643</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17033</v>
      </c>
      <c r="BH14" s="619"/>
      <c r="BI14" s="619"/>
      <c r="BJ14" s="619"/>
      <c r="BK14" s="619"/>
      <c r="BL14" s="619"/>
      <c r="BM14" s="619"/>
      <c r="BN14" s="620"/>
      <c r="BO14" s="671">
        <v>2.9</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225750</v>
      </c>
      <c r="CS14" s="619"/>
      <c r="CT14" s="619"/>
      <c r="CU14" s="619"/>
      <c r="CV14" s="619"/>
      <c r="CW14" s="619"/>
      <c r="CX14" s="619"/>
      <c r="CY14" s="620"/>
      <c r="CZ14" s="671">
        <v>3.6</v>
      </c>
      <c r="DA14" s="671"/>
      <c r="DB14" s="671"/>
      <c r="DC14" s="671"/>
      <c r="DD14" s="624">
        <v>43978</v>
      </c>
      <c r="DE14" s="619"/>
      <c r="DF14" s="619"/>
      <c r="DG14" s="619"/>
      <c r="DH14" s="619"/>
      <c r="DI14" s="619"/>
      <c r="DJ14" s="619"/>
      <c r="DK14" s="619"/>
      <c r="DL14" s="619"/>
      <c r="DM14" s="619"/>
      <c r="DN14" s="619"/>
      <c r="DO14" s="619"/>
      <c r="DP14" s="620"/>
      <c r="DQ14" s="624">
        <v>184200</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709</v>
      </c>
      <c r="S15" s="619"/>
      <c r="T15" s="619"/>
      <c r="U15" s="619"/>
      <c r="V15" s="619"/>
      <c r="W15" s="619"/>
      <c r="X15" s="619"/>
      <c r="Y15" s="620"/>
      <c r="Z15" s="671">
        <v>0</v>
      </c>
      <c r="AA15" s="671"/>
      <c r="AB15" s="671"/>
      <c r="AC15" s="671"/>
      <c r="AD15" s="672">
        <v>709</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42887</v>
      </c>
      <c r="BH15" s="619"/>
      <c r="BI15" s="619"/>
      <c r="BJ15" s="619"/>
      <c r="BK15" s="619"/>
      <c r="BL15" s="619"/>
      <c r="BM15" s="619"/>
      <c r="BN15" s="620"/>
      <c r="BO15" s="671">
        <v>7.2</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410688</v>
      </c>
      <c r="CS15" s="619"/>
      <c r="CT15" s="619"/>
      <c r="CU15" s="619"/>
      <c r="CV15" s="619"/>
      <c r="CW15" s="619"/>
      <c r="CX15" s="619"/>
      <c r="CY15" s="620"/>
      <c r="CZ15" s="671">
        <v>6.5</v>
      </c>
      <c r="DA15" s="671"/>
      <c r="DB15" s="671"/>
      <c r="DC15" s="671"/>
      <c r="DD15" s="624">
        <v>66870</v>
      </c>
      <c r="DE15" s="619"/>
      <c r="DF15" s="619"/>
      <c r="DG15" s="619"/>
      <c r="DH15" s="619"/>
      <c r="DI15" s="619"/>
      <c r="DJ15" s="619"/>
      <c r="DK15" s="619"/>
      <c r="DL15" s="619"/>
      <c r="DM15" s="619"/>
      <c r="DN15" s="619"/>
      <c r="DO15" s="619"/>
      <c r="DP15" s="620"/>
      <c r="DQ15" s="624">
        <v>343941</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2925247</v>
      </c>
      <c r="S16" s="619"/>
      <c r="T16" s="619"/>
      <c r="U16" s="619"/>
      <c r="V16" s="619"/>
      <c r="W16" s="619"/>
      <c r="X16" s="619"/>
      <c r="Y16" s="620"/>
      <c r="Z16" s="671">
        <v>44.1</v>
      </c>
      <c r="AA16" s="671"/>
      <c r="AB16" s="671"/>
      <c r="AC16" s="671"/>
      <c r="AD16" s="672">
        <v>2633274</v>
      </c>
      <c r="AE16" s="672"/>
      <c r="AF16" s="672"/>
      <c r="AG16" s="672"/>
      <c r="AH16" s="672"/>
      <c r="AI16" s="672"/>
      <c r="AJ16" s="672"/>
      <c r="AK16" s="672"/>
      <c r="AL16" s="641">
        <v>75.900000000000006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67644</v>
      </c>
      <c r="CS16" s="619"/>
      <c r="CT16" s="619"/>
      <c r="CU16" s="619"/>
      <c r="CV16" s="619"/>
      <c r="CW16" s="619"/>
      <c r="CX16" s="619"/>
      <c r="CY16" s="620"/>
      <c r="CZ16" s="671">
        <v>1.1000000000000001</v>
      </c>
      <c r="DA16" s="671"/>
      <c r="DB16" s="671"/>
      <c r="DC16" s="671"/>
      <c r="DD16" s="624" t="s">
        <v>108</v>
      </c>
      <c r="DE16" s="619"/>
      <c r="DF16" s="619"/>
      <c r="DG16" s="619"/>
      <c r="DH16" s="619"/>
      <c r="DI16" s="619"/>
      <c r="DJ16" s="619"/>
      <c r="DK16" s="619"/>
      <c r="DL16" s="619"/>
      <c r="DM16" s="619"/>
      <c r="DN16" s="619"/>
      <c r="DO16" s="619"/>
      <c r="DP16" s="620"/>
      <c r="DQ16" s="624">
        <v>12352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2633274</v>
      </c>
      <c r="S17" s="619"/>
      <c r="T17" s="619"/>
      <c r="U17" s="619"/>
      <c r="V17" s="619"/>
      <c r="W17" s="619"/>
      <c r="X17" s="619"/>
      <c r="Y17" s="620"/>
      <c r="Z17" s="671">
        <v>39.700000000000003</v>
      </c>
      <c r="AA17" s="671"/>
      <c r="AB17" s="671"/>
      <c r="AC17" s="671"/>
      <c r="AD17" s="672">
        <v>2633274</v>
      </c>
      <c r="AE17" s="672"/>
      <c r="AF17" s="672"/>
      <c r="AG17" s="672"/>
      <c r="AH17" s="672"/>
      <c r="AI17" s="672"/>
      <c r="AJ17" s="672"/>
      <c r="AK17" s="672"/>
      <c r="AL17" s="641">
        <v>75.900000000000006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748217</v>
      </c>
      <c r="CS17" s="619"/>
      <c r="CT17" s="619"/>
      <c r="CU17" s="619"/>
      <c r="CV17" s="619"/>
      <c r="CW17" s="619"/>
      <c r="CX17" s="619"/>
      <c r="CY17" s="620"/>
      <c r="CZ17" s="671">
        <v>11.8</v>
      </c>
      <c r="DA17" s="671"/>
      <c r="DB17" s="671"/>
      <c r="DC17" s="671"/>
      <c r="DD17" s="624" t="s">
        <v>108</v>
      </c>
      <c r="DE17" s="619"/>
      <c r="DF17" s="619"/>
      <c r="DG17" s="619"/>
      <c r="DH17" s="619"/>
      <c r="DI17" s="619"/>
      <c r="DJ17" s="619"/>
      <c r="DK17" s="619"/>
      <c r="DL17" s="619"/>
      <c r="DM17" s="619"/>
      <c r="DN17" s="619"/>
      <c r="DO17" s="619"/>
      <c r="DP17" s="620"/>
      <c r="DQ17" s="624">
        <v>734527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285580</v>
      </c>
      <c r="S18" s="619"/>
      <c r="T18" s="619"/>
      <c r="U18" s="619"/>
      <c r="V18" s="619"/>
      <c r="W18" s="619"/>
      <c r="X18" s="619"/>
      <c r="Y18" s="620"/>
      <c r="Z18" s="671">
        <v>4.3</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6393</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576</v>
      </c>
      <c r="BH19" s="619"/>
      <c r="BI19" s="619"/>
      <c r="BJ19" s="619"/>
      <c r="BK19" s="619"/>
      <c r="BL19" s="619"/>
      <c r="BM19" s="619"/>
      <c r="BN19" s="620"/>
      <c r="BO19" s="671">
        <v>0.1</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3756353</v>
      </c>
      <c r="S20" s="619"/>
      <c r="T20" s="619"/>
      <c r="U20" s="619"/>
      <c r="V20" s="619"/>
      <c r="W20" s="619"/>
      <c r="X20" s="619"/>
      <c r="Y20" s="620"/>
      <c r="Z20" s="671">
        <v>56.6</v>
      </c>
      <c r="AA20" s="671"/>
      <c r="AB20" s="671"/>
      <c r="AC20" s="671"/>
      <c r="AD20" s="672">
        <v>3464380</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576</v>
      </c>
      <c r="BH20" s="619"/>
      <c r="BI20" s="619"/>
      <c r="BJ20" s="619"/>
      <c r="BK20" s="619"/>
      <c r="BL20" s="619"/>
      <c r="BM20" s="619"/>
      <c r="BN20" s="620"/>
      <c r="BO20" s="671">
        <v>0.1</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6355116</v>
      </c>
      <c r="CS20" s="619"/>
      <c r="CT20" s="619"/>
      <c r="CU20" s="619"/>
      <c r="CV20" s="619"/>
      <c r="CW20" s="619"/>
      <c r="CX20" s="619"/>
      <c r="CY20" s="620"/>
      <c r="CZ20" s="671">
        <v>100</v>
      </c>
      <c r="DA20" s="671"/>
      <c r="DB20" s="671"/>
      <c r="DC20" s="671"/>
      <c r="DD20" s="624">
        <v>1139767</v>
      </c>
      <c r="DE20" s="619"/>
      <c r="DF20" s="619"/>
      <c r="DG20" s="619"/>
      <c r="DH20" s="619"/>
      <c r="DI20" s="619"/>
      <c r="DJ20" s="619"/>
      <c r="DK20" s="619"/>
      <c r="DL20" s="619"/>
      <c r="DM20" s="619"/>
      <c r="DN20" s="619"/>
      <c r="DO20" s="619"/>
      <c r="DP20" s="620"/>
      <c r="DQ20" s="624">
        <v>4532287</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893</v>
      </c>
      <c r="S21" s="619"/>
      <c r="T21" s="619"/>
      <c r="U21" s="619"/>
      <c r="V21" s="619"/>
      <c r="W21" s="619"/>
      <c r="X21" s="619"/>
      <c r="Y21" s="620"/>
      <c r="Z21" s="671">
        <v>0</v>
      </c>
      <c r="AA21" s="671"/>
      <c r="AB21" s="671"/>
      <c r="AC21" s="671"/>
      <c r="AD21" s="672">
        <v>893</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576</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7010</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159980</v>
      </c>
      <c r="S23" s="619"/>
      <c r="T23" s="619"/>
      <c r="U23" s="619"/>
      <c r="V23" s="619"/>
      <c r="W23" s="619"/>
      <c r="X23" s="619"/>
      <c r="Y23" s="620"/>
      <c r="Z23" s="671">
        <v>2.4</v>
      </c>
      <c r="AA23" s="671"/>
      <c r="AB23" s="671"/>
      <c r="AC23" s="671"/>
      <c r="AD23" s="672">
        <v>4560</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9910</v>
      </c>
      <c r="S24" s="619"/>
      <c r="T24" s="619"/>
      <c r="U24" s="619"/>
      <c r="V24" s="619"/>
      <c r="W24" s="619"/>
      <c r="X24" s="619"/>
      <c r="Y24" s="620"/>
      <c r="Z24" s="671">
        <v>0.1</v>
      </c>
      <c r="AA24" s="671"/>
      <c r="AB24" s="671"/>
      <c r="AC24" s="671"/>
      <c r="AD24" s="672">
        <v>219</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2038632</v>
      </c>
      <c r="CS24" s="669"/>
      <c r="CT24" s="669"/>
      <c r="CU24" s="669"/>
      <c r="CV24" s="669"/>
      <c r="CW24" s="669"/>
      <c r="CX24" s="669"/>
      <c r="CY24" s="716"/>
      <c r="CZ24" s="720">
        <v>32.1</v>
      </c>
      <c r="DA24" s="721"/>
      <c r="DB24" s="721"/>
      <c r="DC24" s="722"/>
      <c r="DD24" s="715">
        <v>1735219</v>
      </c>
      <c r="DE24" s="669"/>
      <c r="DF24" s="669"/>
      <c r="DG24" s="669"/>
      <c r="DH24" s="669"/>
      <c r="DI24" s="669"/>
      <c r="DJ24" s="669"/>
      <c r="DK24" s="716"/>
      <c r="DL24" s="715">
        <v>1708760</v>
      </c>
      <c r="DM24" s="669"/>
      <c r="DN24" s="669"/>
      <c r="DO24" s="669"/>
      <c r="DP24" s="669"/>
      <c r="DQ24" s="669"/>
      <c r="DR24" s="669"/>
      <c r="DS24" s="669"/>
      <c r="DT24" s="669"/>
      <c r="DU24" s="669"/>
      <c r="DV24" s="716"/>
      <c r="DW24" s="717">
        <v>46.8</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419812</v>
      </c>
      <c r="S25" s="619"/>
      <c r="T25" s="619"/>
      <c r="U25" s="619"/>
      <c r="V25" s="619"/>
      <c r="W25" s="619"/>
      <c r="X25" s="619"/>
      <c r="Y25" s="620"/>
      <c r="Z25" s="671">
        <v>6.3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879569</v>
      </c>
      <c r="CS25" s="637"/>
      <c r="CT25" s="637"/>
      <c r="CU25" s="637"/>
      <c r="CV25" s="637"/>
      <c r="CW25" s="637"/>
      <c r="CX25" s="637"/>
      <c r="CY25" s="638"/>
      <c r="CZ25" s="621">
        <v>13.8</v>
      </c>
      <c r="DA25" s="639"/>
      <c r="DB25" s="639"/>
      <c r="DC25" s="640"/>
      <c r="DD25" s="624">
        <v>849276</v>
      </c>
      <c r="DE25" s="637"/>
      <c r="DF25" s="637"/>
      <c r="DG25" s="637"/>
      <c r="DH25" s="637"/>
      <c r="DI25" s="637"/>
      <c r="DJ25" s="637"/>
      <c r="DK25" s="638"/>
      <c r="DL25" s="624">
        <v>830006</v>
      </c>
      <c r="DM25" s="637"/>
      <c r="DN25" s="637"/>
      <c r="DO25" s="637"/>
      <c r="DP25" s="637"/>
      <c r="DQ25" s="637"/>
      <c r="DR25" s="637"/>
      <c r="DS25" s="637"/>
      <c r="DT25" s="637"/>
      <c r="DU25" s="637"/>
      <c r="DV25" s="638"/>
      <c r="DW25" s="641">
        <v>22.7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519060</v>
      </c>
      <c r="CS26" s="619"/>
      <c r="CT26" s="619"/>
      <c r="CU26" s="619"/>
      <c r="CV26" s="619"/>
      <c r="CW26" s="619"/>
      <c r="CX26" s="619"/>
      <c r="CY26" s="620"/>
      <c r="CZ26" s="621">
        <v>8.1999999999999993</v>
      </c>
      <c r="DA26" s="639"/>
      <c r="DB26" s="639"/>
      <c r="DC26" s="640"/>
      <c r="DD26" s="624">
        <v>491394</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641066</v>
      </c>
      <c r="S27" s="619"/>
      <c r="T27" s="619"/>
      <c r="U27" s="619"/>
      <c r="V27" s="619"/>
      <c r="W27" s="619"/>
      <c r="X27" s="619"/>
      <c r="Y27" s="620"/>
      <c r="Z27" s="671">
        <v>9.6999999999999993</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596740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410846</v>
      </c>
      <c r="CS27" s="637"/>
      <c r="CT27" s="637"/>
      <c r="CU27" s="637"/>
      <c r="CV27" s="637"/>
      <c r="CW27" s="637"/>
      <c r="CX27" s="637"/>
      <c r="CY27" s="638"/>
      <c r="CZ27" s="621">
        <v>6.5</v>
      </c>
      <c r="DA27" s="639"/>
      <c r="DB27" s="639"/>
      <c r="DC27" s="640"/>
      <c r="DD27" s="624">
        <v>151416</v>
      </c>
      <c r="DE27" s="637"/>
      <c r="DF27" s="637"/>
      <c r="DG27" s="637"/>
      <c r="DH27" s="637"/>
      <c r="DI27" s="637"/>
      <c r="DJ27" s="637"/>
      <c r="DK27" s="638"/>
      <c r="DL27" s="624">
        <v>144227</v>
      </c>
      <c r="DM27" s="637"/>
      <c r="DN27" s="637"/>
      <c r="DO27" s="637"/>
      <c r="DP27" s="637"/>
      <c r="DQ27" s="637"/>
      <c r="DR27" s="637"/>
      <c r="DS27" s="637"/>
      <c r="DT27" s="637"/>
      <c r="DU27" s="637"/>
      <c r="DV27" s="638"/>
      <c r="DW27" s="641">
        <v>3.9</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13742</v>
      </c>
      <c r="S28" s="619"/>
      <c r="T28" s="619"/>
      <c r="U28" s="619"/>
      <c r="V28" s="619"/>
      <c r="W28" s="619"/>
      <c r="X28" s="619"/>
      <c r="Y28" s="620"/>
      <c r="Z28" s="671">
        <v>0.2</v>
      </c>
      <c r="AA28" s="671"/>
      <c r="AB28" s="671"/>
      <c r="AC28" s="671"/>
      <c r="AD28" s="672">
        <v>31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748217</v>
      </c>
      <c r="CS28" s="619"/>
      <c r="CT28" s="619"/>
      <c r="CU28" s="619"/>
      <c r="CV28" s="619"/>
      <c r="CW28" s="619"/>
      <c r="CX28" s="619"/>
      <c r="CY28" s="620"/>
      <c r="CZ28" s="621">
        <v>11.8</v>
      </c>
      <c r="DA28" s="639"/>
      <c r="DB28" s="639"/>
      <c r="DC28" s="640"/>
      <c r="DD28" s="624">
        <v>734527</v>
      </c>
      <c r="DE28" s="619"/>
      <c r="DF28" s="619"/>
      <c r="DG28" s="619"/>
      <c r="DH28" s="619"/>
      <c r="DI28" s="619"/>
      <c r="DJ28" s="619"/>
      <c r="DK28" s="620"/>
      <c r="DL28" s="624">
        <v>734527</v>
      </c>
      <c r="DM28" s="619"/>
      <c r="DN28" s="619"/>
      <c r="DO28" s="619"/>
      <c r="DP28" s="619"/>
      <c r="DQ28" s="619"/>
      <c r="DR28" s="619"/>
      <c r="DS28" s="619"/>
      <c r="DT28" s="619"/>
      <c r="DU28" s="619"/>
      <c r="DV28" s="620"/>
      <c r="DW28" s="641">
        <v>20.100000000000001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1352</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748211</v>
      </c>
      <c r="CS29" s="637"/>
      <c r="CT29" s="637"/>
      <c r="CU29" s="637"/>
      <c r="CV29" s="637"/>
      <c r="CW29" s="637"/>
      <c r="CX29" s="637"/>
      <c r="CY29" s="638"/>
      <c r="CZ29" s="621">
        <v>11.8</v>
      </c>
      <c r="DA29" s="639"/>
      <c r="DB29" s="639"/>
      <c r="DC29" s="640"/>
      <c r="DD29" s="624">
        <v>734521</v>
      </c>
      <c r="DE29" s="637"/>
      <c r="DF29" s="637"/>
      <c r="DG29" s="637"/>
      <c r="DH29" s="637"/>
      <c r="DI29" s="637"/>
      <c r="DJ29" s="637"/>
      <c r="DK29" s="638"/>
      <c r="DL29" s="624">
        <v>734521</v>
      </c>
      <c r="DM29" s="637"/>
      <c r="DN29" s="637"/>
      <c r="DO29" s="637"/>
      <c r="DP29" s="637"/>
      <c r="DQ29" s="637"/>
      <c r="DR29" s="637"/>
      <c r="DS29" s="637"/>
      <c r="DT29" s="637"/>
      <c r="DU29" s="637"/>
      <c r="DV29" s="638"/>
      <c r="DW29" s="641">
        <v>20.100000000000001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516521</v>
      </c>
      <c r="S30" s="619"/>
      <c r="T30" s="619"/>
      <c r="U30" s="619"/>
      <c r="V30" s="619"/>
      <c r="W30" s="619"/>
      <c r="X30" s="619"/>
      <c r="Y30" s="620"/>
      <c r="Z30" s="671">
        <v>7.8</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94.5</v>
      </c>
      <c r="BN30" s="685"/>
      <c r="BO30" s="685"/>
      <c r="BP30" s="685"/>
      <c r="BQ30" s="687"/>
      <c r="BR30" s="684">
        <v>98.8</v>
      </c>
      <c r="BS30" s="685"/>
      <c r="BT30" s="685"/>
      <c r="BU30" s="685"/>
      <c r="BV30" s="685"/>
      <c r="BW30" s="685"/>
      <c r="BX30" s="686">
        <v>94.1</v>
      </c>
      <c r="BY30" s="685"/>
      <c r="BZ30" s="685"/>
      <c r="CA30" s="685"/>
      <c r="CB30" s="687"/>
      <c r="CD30" s="690"/>
      <c r="CE30" s="691"/>
      <c r="CF30" s="655" t="s">
        <v>291</v>
      </c>
      <c r="CG30" s="652"/>
      <c r="CH30" s="652"/>
      <c r="CI30" s="652"/>
      <c r="CJ30" s="652"/>
      <c r="CK30" s="652"/>
      <c r="CL30" s="652"/>
      <c r="CM30" s="652"/>
      <c r="CN30" s="652"/>
      <c r="CO30" s="652"/>
      <c r="CP30" s="652"/>
      <c r="CQ30" s="653"/>
      <c r="CR30" s="618">
        <v>680011</v>
      </c>
      <c r="CS30" s="619"/>
      <c r="CT30" s="619"/>
      <c r="CU30" s="619"/>
      <c r="CV30" s="619"/>
      <c r="CW30" s="619"/>
      <c r="CX30" s="619"/>
      <c r="CY30" s="620"/>
      <c r="CZ30" s="621">
        <v>10.7</v>
      </c>
      <c r="DA30" s="639"/>
      <c r="DB30" s="639"/>
      <c r="DC30" s="640"/>
      <c r="DD30" s="624">
        <v>666321</v>
      </c>
      <c r="DE30" s="619"/>
      <c r="DF30" s="619"/>
      <c r="DG30" s="619"/>
      <c r="DH30" s="619"/>
      <c r="DI30" s="619"/>
      <c r="DJ30" s="619"/>
      <c r="DK30" s="620"/>
      <c r="DL30" s="624">
        <v>666321</v>
      </c>
      <c r="DM30" s="619"/>
      <c r="DN30" s="619"/>
      <c r="DO30" s="619"/>
      <c r="DP30" s="619"/>
      <c r="DQ30" s="619"/>
      <c r="DR30" s="619"/>
      <c r="DS30" s="619"/>
      <c r="DT30" s="619"/>
      <c r="DU30" s="619"/>
      <c r="DV30" s="620"/>
      <c r="DW30" s="641">
        <v>18.2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300782</v>
      </c>
      <c r="S31" s="619"/>
      <c r="T31" s="619"/>
      <c r="U31" s="619"/>
      <c r="V31" s="619"/>
      <c r="W31" s="619"/>
      <c r="X31" s="619"/>
      <c r="Y31" s="620"/>
      <c r="Z31" s="671">
        <v>4.5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97.9</v>
      </c>
      <c r="BN31" s="683"/>
      <c r="BO31" s="683"/>
      <c r="BP31" s="683"/>
      <c r="BQ31" s="647"/>
      <c r="BR31" s="682">
        <v>99.2</v>
      </c>
      <c r="BS31" s="637"/>
      <c r="BT31" s="637"/>
      <c r="BU31" s="637"/>
      <c r="BV31" s="637"/>
      <c r="BW31" s="637"/>
      <c r="BX31" s="673">
        <v>97.9</v>
      </c>
      <c r="BY31" s="683"/>
      <c r="BZ31" s="683"/>
      <c r="CA31" s="683"/>
      <c r="CB31" s="647"/>
      <c r="CD31" s="690"/>
      <c r="CE31" s="691"/>
      <c r="CF31" s="655" t="s">
        <v>295</v>
      </c>
      <c r="CG31" s="652"/>
      <c r="CH31" s="652"/>
      <c r="CI31" s="652"/>
      <c r="CJ31" s="652"/>
      <c r="CK31" s="652"/>
      <c r="CL31" s="652"/>
      <c r="CM31" s="652"/>
      <c r="CN31" s="652"/>
      <c r="CO31" s="652"/>
      <c r="CP31" s="652"/>
      <c r="CQ31" s="653"/>
      <c r="CR31" s="618">
        <v>68200</v>
      </c>
      <c r="CS31" s="637"/>
      <c r="CT31" s="637"/>
      <c r="CU31" s="637"/>
      <c r="CV31" s="637"/>
      <c r="CW31" s="637"/>
      <c r="CX31" s="637"/>
      <c r="CY31" s="638"/>
      <c r="CZ31" s="621">
        <v>1.1000000000000001</v>
      </c>
      <c r="DA31" s="639"/>
      <c r="DB31" s="639"/>
      <c r="DC31" s="640"/>
      <c r="DD31" s="624">
        <v>68200</v>
      </c>
      <c r="DE31" s="637"/>
      <c r="DF31" s="637"/>
      <c r="DG31" s="637"/>
      <c r="DH31" s="637"/>
      <c r="DI31" s="637"/>
      <c r="DJ31" s="637"/>
      <c r="DK31" s="638"/>
      <c r="DL31" s="624">
        <v>68200</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65455</v>
      </c>
      <c r="S32" s="619"/>
      <c r="T32" s="619"/>
      <c r="U32" s="619"/>
      <c r="V32" s="619"/>
      <c r="W32" s="619"/>
      <c r="X32" s="619"/>
      <c r="Y32" s="620"/>
      <c r="Z32" s="671">
        <v>1</v>
      </c>
      <c r="AA32" s="671"/>
      <c r="AB32" s="671"/>
      <c r="AC32" s="671"/>
      <c r="AD32" s="672">
        <v>151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92</v>
      </c>
      <c r="BN32" s="603"/>
      <c r="BO32" s="603"/>
      <c r="BP32" s="603"/>
      <c r="BQ32" s="660"/>
      <c r="BR32" s="681">
        <v>98.5</v>
      </c>
      <c r="BS32" s="603"/>
      <c r="BT32" s="603"/>
      <c r="BU32" s="603"/>
      <c r="BV32" s="603"/>
      <c r="BW32" s="603"/>
      <c r="BX32" s="666">
        <v>91.1</v>
      </c>
      <c r="BY32" s="603"/>
      <c r="BZ32" s="603"/>
      <c r="CA32" s="603"/>
      <c r="CB32" s="660"/>
      <c r="CD32" s="692"/>
      <c r="CE32" s="693"/>
      <c r="CF32" s="655" t="s">
        <v>298</v>
      </c>
      <c r="CG32" s="652"/>
      <c r="CH32" s="652"/>
      <c r="CI32" s="652"/>
      <c r="CJ32" s="652"/>
      <c r="CK32" s="652"/>
      <c r="CL32" s="652"/>
      <c r="CM32" s="652"/>
      <c r="CN32" s="652"/>
      <c r="CO32" s="652"/>
      <c r="CP32" s="652"/>
      <c r="CQ32" s="653"/>
      <c r="CR32" s="618">
        <v>6</v>
      </c>
      <c r="CS32" s="619"/>
      <c r="CT32" s="619"/>
      <c r="CU32" s="619"/>
      <c r="CV32" s="619"/>
      <c r="CW32" s="619"/>
      <c r="CX32" s="619"/>
      <c r="CY32" s="620"/>
      <c r="CZ32" s="621">
        <v>0</v>
      </c>
      <c r="DA32" s="639"/>
      <c r="DB32" s="639"/>
      <c r="DC32" s="640"/>
      <c r="DD32" s="624">
        <v>6</v>
      </c>
      <c r="DE32" s="619"/>
      <c r="DF32" s="619"/>
      <c r="DG32" s="619"/>
      <c r="DH32" s="619"/>
      <c r="DI32" s="619"/>
      <c r="DJ32" s="619"/>
      <c r="DK32" s="620"/>
      <c r="DL32" s="624">
        <v>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745900</v>
      </c>
      <c r="S33" s="619"/>
      <c r="T33" s="619"/>
      <c r="U33" s="619"/>
      <c r="V33" s="619"/>
      <c r="W33" s="619"/>
      <c r="X33" s="619"/>
      <c r="Y33" s="620"/>
      <c r="Z33" s="671">
        <v>11.2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3109073</v>
      </c>
      <c r="CS33" s="637"/>
      <c r="CT33" s="637"/>
      <c r="CU33" s="637"/>
      <c r="CV33" s="637"/>
      <c r="CW33" s="637"/>
      <c r="CX33" s="637"/>
      <c r="CY33" s="638"/>
      <c r="CZ33" s="621">
        <v>48.9</v>
      </c>
      <c r="DA33" s="639"/>
      <c r="DB33" s="639"/>
      <c r="DC33" s="640"/>
      <c r="DD33" s="624">
        <v>2602137</v>
      </c>
      <c r="DE33" s="637"/>
      <c r="DF33" s="637"/>
      <c r="DG33" s="637"/>
      <c r="DH33" s="637"/>
      <c r="DI33" s="637"/>
      <c r="DJ33" s="637"/>
      <c r="DK33" s="638"/>
      <c r="DL33" s="624">
        <v>1274231</v>
      </c>
      <c r="DM33" s="637"/>
      <c r="DN33" s="637"/>
      <c r="DO33" s="637"/>
      <c r="DP33" s="637"/>
      <c r="DQ33" s="637"/>
      <c r="DR33" s="637"/>
      <c r="DS33" s="637"/>
      <c r="DT33" s="637"/>
      <c r="DU33" s="637"/>
      <c r="DV33" s="638"/>
      <c r="DW33" s="641">
        <v>34.9</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918676</v>
      </c>
      <c r="CS34" s="619"/>
      <c r="CT34" s="619"/>
      <c r="CU34" s="619"/>
      <c r="CV34" s="619"/>
      <c r="CW34" s="619"/>
      <c r="CX34" s="619"/>
      <c r="CY34" s="620"/>
      <c r="CZ34" s="621">
        <v>14.5</v>
      </c>
      <c r="DA34" s="639"/>
      <c r="DB34" s="639"/>
      <c r="DC34" s="640"/>
      <c r="DD34" s="624">
        <v>658752</v>
      </c>
      <c r="DE34" s="619"/>
      <c r="DF34" s="619"/>
      <c r="DG34" s="619"/>
      <c r="DH34" s="619"/>
      <c r="DI34" s="619"/>
      <c r="DJ34" s="619"/>
      <c r="DK34" s="620"/>
      <c r="DL34" s="624">
        <v>455852</v>
      </c>
      <c r="DM34" s="619"/>
      <c r="DN34" s="619"/>
      <c r="DO34" s="619"/>
      <c r="DP34" s="619"/>
      <c r="DQ34" s="619"/>
      <c r="DR34" s="619"/>
      <c r="DS34" s="619"/>
      <c r="DT34" s="619"/>
      <c r="DU34" s="619"/>
      <c r="DV34" s="620"/>
      <c r="DW34" s="641">
        <v>12.5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181400</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789290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26454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140208</v>
      </c>
      <c r="CS35" s="637"/>
      <c r="CT35" s="637"/>
      <c r="CU35" s="637"/>
      <c r="CV35" s="637"/>
      <c r="CW35" s="637"/>
      <c r="CX35" s="637"/>
      <c r="CY35" s="638"/>
      <c r="CZ35" s="621">
        <v>2.2000000000000002</v>
      </c>
      <c r="DA35" s="639"/>
      <c r="DB35" s="639"/>
      <c r="DC35" s="640"/>
      <c r="DD35" s="624">
        <v>119205</v>
      </c>
      <c r="DE35" s="637"/>
      <c r="DF35" s="637"/>
      <c r="DG35" s="637"/>
      <c r="DH35" s="637"/>
      <c r="DI35" s="637"/>
      <c r="DJ35" s="637"/>
      <c r="DK35" s="638"/>
      <c r="DL35" s="624">
        <v>58300</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6638776</v>
      </c>
      <c r="S36" s="659"/>
      <c r="T36" s="659"/>
      <c r="U36" s="659"/>
      <c r="V36" s="659"/>
      <c r="W36" s="659"/>
      <c r="X36" s="659"/>
      <c r="Y36" s="662"/>
      <c r="Z36" s="663">
        <v>100</v>
      </c>
      <c r="AA36" s="663"/>
      <c r="AB36" s="663"/>
      <c r="AC36" s="663"/>
      <c r="AD36" s="664">
        <v>3470234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205523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14503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646891</v>
      </c>
      <c r="CS36" s="619"/>
      <c r="CT36" s="619"/>
      <c r="CU36" s="619"/>
      <c r="CV36" s="619"/>
      <c r="CW36" s="619"/>
      <c r="CX36" s="619"/>
      <c r="CY36" s="620"/>
      <c r="CZ36" s="621">
        <v>10.199999999999999</v>
      </c>
      <c r="DA36" s="639"/>
      <c r="DB36" s="639"/>
      <c r="DC36" s="640"/>
      <c r="DD36" s="624">
        <v>511644</v>
      </c>
      <c r="DE36" s="619"/>
      <c r="DF36" s="619"/>
      <c r="DG36" s="619"/>
      <c r="DH36" s="619"/>
      <c r="DI36" s="619"/>
      <c r="DJ36" s="619"/>
      <c r="DK36" s="620"/>
      <c r="DL36" s="624">
        <v>298035</v>
      </c>
      <c r="DM36" s="619"/>
      <c r="DN36" s="619"/>
      <c r="DO36" s="619"/>
      <c r="DP36" s="619"/>
      <c r="DQ36" s="619"/>
      <c r="DR36" s="619"/>
      <c r="DS36" s="619"/>
      <c r="DT36" s="619"/>
      <c r="DU36" s="619"/>
      <c r="DV36" s="620"/>
      <c r="DW36" s="641">
        <v>8.1999999999999993</v>
      </c>
      <c r="DX36" s="642"/>
      <c r="DY36" s="642"/>
      <c r="DZ36" s="642"/>
      <c r="EA36" s="642"/>
      <c r="EB36" s="642"/>
      <c r="EC36" s="643"/>
    </row>
    <row r="37" spans="2:133" ht="11.25" customHeight="1">
      <c r="AQ37" s="644" t="s">
        <v>313</v>
      </c>
      <c r="AR37" s="645"/>
      <c r="AS37" s="645"/>
      <c r="AT37" s="645"/>
      <c r="AU37" s="645"/>
      <c r="AV37" s="645"/>
      <c r="AW37" s="645"/>
      <c r="AX37" s="645"/>
      <c r="AY37" s="646"/>
      <c r="AZ37" s="618">
        <v>93400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1200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224596</v>
      </c>
      <c r="CS37" s="637"/>
      <c r="CT37" s="637"/>
      <c r="CU37" s="637"/>
      <c r="CV37" s="637"/>
      <c r="CW37" s="637"/>
      <c r="CX37" s="637"/>
      <c r="CY37" s="638"/>
      <c r="CZ37" s="621">
        <v>3.5</v>
      </c>
      <c r="DA37" s="639"/>
      <c r="DB37" s="639"/>
      <c r="DC37" s="640"/>
      <c r="DD37" s="624">
        <v>224596</v>
      </c>
      <c r="DE37" s="637"/>
      <c r="DF37" s="637"/>
      <c r="DG37" s="637"/>
      <c r="DH37" s="637"/>
      <c r="DI37" s="637"/>
      <c r="DJ37" s="637"/>
      <c r="DK37" s="638"/>
      <c r="DL37" s="624">
        <v>203850</v>
      </c>
      <c r="DM37" s="637"/>
      <c r="DN37" s="637"/>
      <c r="DO37" s="637"/>
      <c r="DP37" s="637"/>
      <c r="DQ37" s="637"/>
      <c r="DR37" s="637"/>
      <c r="DS37" s="637"/>
      <c r="DT37" s="637"/>
      <c r="DU37" s="637"/>
      <c r="DV37" s="638"/>
      <c r="DW37" s="641">
        <v>5.6</v>
      </c>
      <c r="DX37" s="642"/>
      <c r="DY37" s="642"/>
      <c r="DZ37" s="642"/>
      <c r="EA37" s="642"/>
      <c r="EB37" s="642"/>
      <c r="EC37" s="643"/>
    </row>
    <row r="38" spans="2:133" ht="11.25" customHeight="1">
      <c r="AQ38" s="644" t="s">
        <v>316</v>
      </c>
      <c r="AR38" s="645"/>
      <c r="AS38" s="645"/>
      <c r="AT38" s="645"/>
      <c r="AU38" s="645"/>
      <c r="AV38" s="645"/>
      <c r="AW38" s="645"/>
      <c r="AX38" s="645"/>
      <c r="AY38" s="646"/>
      <c r="AZ38" s="618">
        <v>46402</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2003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695890</v>
      </c>
      <c r="CS38" s="619"/>
      <c r="CT38" s="619"/>
      <c r="CU38" s="619"/>
      <c r="CV38" s="619"/>
      <c r="CW38" s="619"/>
      <c r="CX38" s="619"/>
      <c r="CY38" s="620"/>
      <c r="CZ38" s="621">
        <v>11</v>
      </c>
      <c r="DA38" s="639"/>
      <c r="DB38" s="639"/>
      <c r="DC38" s="640"/>
      <c r="DD38" s="624">
        <v>631367</v>
      </c>
      <c r="DE38" s="619"/>
      <c r="DF38" s="619"/>
      <c r="DG38" s="619"/>
      <c r="DH38" s="619"/>
      <c r="DI38" s="619"/>
      <c r="DJ38" s="619"/>
      <c r="DK38" s="620"/>
      <c r="DL38" s="624">
        <v>462044</v>
      </c>
      <c r="DM38" s="619"/>
      <c r="DN38" s="619"/>
      <c r="DO38" s="619"/>
      <c r="DP38" s="619"/>
      <c r="DQ38" s="619"/>
      <c r="DR38" s="619"/>
      <c r="DS38" s="619"/>
      <c r="DT38" s="619"/>
      <c r="DU38" s="619"/>
      <c r="DV38" s="620"/>
      <c r="DW38" s="641">
        <v>12.7</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678492</v>
      </c>
      <c r="CS39" s="637"/>
      <c r="CT39" s="637"/>
      <c r="CU39" s="637"/>
      <c r="CV39" s="637"/>
      <c r="CW39" s="637"/>
      <c r="CX39" s="637"/>
      <c r="CY39" s="638"/>
      <c r="CZ39" s="621">
        <v>10.7</v>
      </c>
      <c r="DA39" s="639"/>
      <c r="DB39" s="639"/>
      <c r="DC39" s="640"/>
      <c r="DD39" s="624">
        <v>677564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99191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28916</v>
      </c>
      <c r="CS40" s="619"/>
      <c r="CT40" s="619"/>
      <c r="CU40" s="619"/>
      <c r="CV40" s="619"/>
      <c r="CW40" s="619"/>
      <c r="CX40" s="619"/>
      <c r="CY40" s="620"/>
      <c r="CZ40" s="621">
        <v>0.5</v>
      </c>
      <c r="DA40" s="639"/>
      <c r="DB40" s="639"/>
      <c r="DC40" s="640"/>
      <c r="DD40" s="624">
        <v>3605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344774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282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1207411</v>
      </c>
      <c r="CS42" s="619"/>
      <c r="CT42" s="619"/>
      <c r="CU42" s="619"/>
      <c r="CV42" s="619"/>
      <c r="CW42" s="619"/>
      <c r="CX42" s="619"/>
      <c r="CY42" s="620"/>
      <c r="CZ42" s="621">
        <v>19</v>
      </c>
      <c r="DA42" s="622"/>
      <c r="DB42" s="622"/>
      <c r="DC42" s="623"/>
      <c r="DD42" s="624">
        <v>194931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45184</v>
      </c>
      <c r="CS43" s="637"/>
      <c r="CT43" s="637"/>
      <c r="CU43" s="637"/>
      <c r="CV43" s="637"/>
      <c r="CW43" s="637"/>
      <c r="CX43" s="637"/>
      <c r="CY43" s="638"/>
      <c r="CZ43" s="621">
        <v>0.7</v>
      </c>
      <c r="DA43" s="639"/>
      <c r="DB43" s="639"/>
      <c r="DC43" s="640"/>
      <c r="DD43" s="624">
        <v>45184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1139767</v>
      </c>
      <c r="CS44" s="619"/>
      <c r="CT44" s="619"/>
      <c r="CU44" s="619"/>
      <c r="CV44" s="619"/>
      <c r="CW44" s="619"/>
      <c r="CX44" s="619"/>
      <c r="CY44" s="620"/>
      <c r="CZ44" s="621">
        <v>17.899999999999999</v>
      </c>
      <c r="DA44" s="622"/>
      <c r="DB44" s="622"/>
      <c r="DC44" s="623"/>
      <c r="DD44" s="624">
        <v>182579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620882</v>
      </c>
      <c r="CS45" s="637"/>
      <c r="CT45" s="637"/>
      <c r="CU45" s="637"/>
      <c r="CV45" s="637"/>
      <c r="CW45" s="637"/>
      <c r="CX45" s="637"/>
      <c r="CY45" s="638"/>
      <c r="CZ45" s="621">
        <v>9.8000000000000007</v>
      </c>
      <c r="DA45" s="639"/>
      <c r="DB45" s="639"/>
      <c r="DC45" s="640"/>
      <c r="DD45" s="624">
        <v>34335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518885</v>
      </c>
      <c r="CS46" s="619"/>
      <c r="CT46" s="619"/>
      <c r="CU46" s="619"/>
      <c r="CV46" s="619"/>
      <c r="CW46" s="619"/>
      <c r="CX46" s="619"/>
      <c r="CY46" s="620"/>
      <c r="CZ46" s="621">
        <v>8.1999999999999993</v>
      </c>
      <c r="DA46" s="622"/>
      <c r="DB46" s="622"/>
      <c r="DC46" s="623"/>
      <c r="DD46" s="624">
        <v>148244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67644</v>
      </c>
      <c r="CS47" s="637"/>
      <c r="CT47" s="637"/>
      <c r="CU47" s="637"/>
      <c r="CV47" s="637"/>
      <c r="CW47" s="637"/>
      <c r="CX47" s="637"/>
      <c r="CY47" s="638"/>
      <c r="CZ47" s="621">
        <v>1.1000000000000001</v>
      </c>
      <c r="DA47" s="639"/>
      <c r="DB47" s="639"/>
      <c r="DC47" s="640"/>
      <c r="DD47" s="624">
        <v>12352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6355116</v>
      </c>
      <c r="CS49" s="603"/>
      <c r="CT49" s="603"/>
      <c r="CU49" s="603"/>
      <c r="CV49" s="603"/>
      <c r="CW49" s="603"/>
      <c r="CX49" s="603"/>
      <c r="CY49" s="604"/>
      <c r="CZ49" s="605">
        <v>100</v>
      </c>
      <c r="DA49" s="606"/>
      <c r="DB49" s="606"/>
      <c r="DC49" s="607"/>
      <c r="DD49" s="608">
        <v>4532287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341</v>
      </c>
      <c r="DK2" s="1140"/>
      <c r="DL2" s="1140"/>
      <c r="DM2" s="1140"/>
      <c r="DN2" s="1140"/>
      <c r="DO2" s="1141"/>
      <c r="DP2" s="200"/>
      <c r="DQ2" s="1139" t="s">
        <v>342</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42"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7"/>
      <c r="BA5" s="207"/>
      <c r="BB5" s="207"/>
      <c r="BC5" s="207"/>
      <c r="BD5" s="207"/>
      <c r="BE5" s="208"/>
      <c r="BF5" s="208"/>
      <c r="BG5" s="208"/>
      <c r="BH5" s="208"/>
      <c r="BI5" s="208"/>
      <c r="BJ5" s="208"/>
      <c r="BK5" s="208"/>
      <c r="BL5" s="208"/>
      <c r="BM5" s="208"/>
      <c r="BN5" s="208"/>
      <c r="BO5" s="208"/>
      <c r="BP5" s="208"/>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27" t="s">
        <v>359</v>
      </c>
      <c r="DH5" s="1128"/>
      <c r="DI5" s="1128"/>
      <c r="DJ5" s="1128"/>
      <c r="DK5" s="1129"/>
      <c r="DL5" s="1127" t="s">
        <v>360</v>
      </c>
      <c r="DM5" s="1128"/>
      <c r="DN5" s="1128"/>
      <c r="DO5" s="1128"/>
      <c r="DP5" s="1129"/>
      <c r="DQ5" s="1030" t="s">
        <v>361</v>
      </c>
      <c r="DR5" s="1031"/>
      <c r="DS5" s="1031"/>
      <c r="DT5" s="1031"/>
      <c r="DU5" s="1032"/>
      <c r="DV5" s="1030" t="s">
        <v>352</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c r="A7" s="209">
        <v>1</v>
      </c>
      <c r="B7" s="1079" t="s">
        <v>550</v>
      </c>
      <c r="C7" s="1080"/>
      <c r="D7" s="1080"/>
      <c r="E7" s="1080"/>
      <c r="F7" s="1080"/>
      <c r="G7" s="1080"/>
      <c r="H7" s="1080"/>
      <c r="I7" s="1080"/>
      <c r="J7" s="1080"/>
      <c r="K7" s="1080"/>
      <c r="L7" s="1080"/>
      <c r="M7" s="1080"/>
      <c r="N7" s="1080"/>
      <c r="O7" s="1080"/>
      <c r="P7" s="1081"/>
      <c r="Q7" s="1133">
        <v>6639</v>
      </c>
      <c r="R7" s="1134"/>
      <c r="S7" s="1134"/>
      <c r="T7" s="1134"/>
      <c r="U7" s="1134"/>
      <c r="V7" s="1134">
        <v>6355</v>
      </c>
      <c r="W7" s="1134"/>
      <c r="X7" s="1134"/>
      <c r="Y7" s="1134"/>
      <c r="Z7" s="1134"/>
      <c r="AA7" s="1134">
        <v>284</v>
      </c>
      <c r="AB7" s="1134"/>
      <c r="AC7" s="1134"/>
      <c r="AD7" s="1134"/>
      <c r="AE7" s="1135"/>
      <c r="AF7" s="1136">
        <v>211</v>
      </c>
      <c r="AG7" s="1137"/>
      <c r="AH7" s="1137"/>
      <c r="AI7" s="1137"/>
      <c r="AJ7" s="1138"/>
      <c r="AK7" s="1120">
        <v>517</v>
      </c>
      <c r="AL7" s="1121"/>
      <c r="AM7" s="1121"/>
      <c r="AN7" s="1121"/>
      <c r="AO7" s="1121"/>
      <c r="AP7" s="1121">
        <v>7234</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551</v>
      </c>
      <c r="BT7" s="1125"/>
      <c r="BU7" s="1125"/>
      <c r="BV7" s="1125"/>
      <c r="BW7" s="1125"/>
      <c r="BX7" s="1125"/>
      <c r="BY7" s="1125"/>
      <c r="BZ7" s="1125"/>
      <c r="CA7" s="1125"/>
      <c r="CB7" s="1125"/>
      <c r="CC7" s="1125"/>
      <c r="CD7" s="1125"/>
      <c r="CE7" s="1125"/>
      <c r="CF7" s="1125"/>
      <c r="CG7" s="1126"/>
      <c r="CH7" s="1117">
        <v>15</v>
      </c>
      <c r="CI7" s="1118"/>
      <c r="CJ7" s="1118"/>
      <c r="CK7" s="1118"/>
      <c r="CL7" s="1119"/>
      <c r="CM7" s="1117">
        <v>46</v>
      </c>
      <c r="CN7" s="1118"/>
      <c r="CO7" s="1118"/>
      <c r="CP7" s="1118"/>
      <c r="CQ7" s="1119"/>
      <c r="CR7" s="1117">
        <v>30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5"/>
    </row>
    <row r="8" spans="1:131" s="206" customFormat="1" ht="26.25" customHeight="1">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362</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7">
        <v>6639</v>
      </c>
      <c r="R23" s="1098"/>
      <c r="S23" s="1098"/>
      <c r="T23" s="1098"/>
      <c r="U23" s="1098"/>
      <c r="V23" s="1098">
        <v>6355</v>
      </c>
      <c r="W23" s="1098"/>
      <c r="X23" s="1098"/>
      <c r="Y23" s="1098"/>
      <c r="Z23" s="1098"/>
      <c r="AA23" s="1098">
        <v>284</v>
      </c>
      <c r="AB23" s="1098"/>
      <c r="AC23" s="1098"/>
      <c r="AD23" s="1098"/>
      <c r="AE23" s="1099"/>
      <c r="AF23" s="1100">
        <v>211</v>
      </c>
      <c r="AG23" s="1098"/>
      <c r="AH23" s="1098"/>
      <c r="AI23" s="1098"/>
      <c r="AJ23" s="1101"/>
      <c r="AK23" s="1102"/>
      <c r="AL23" s="1103"/>
      <c r="AM23" s="1103"/>
      <c r="AN23" s="1103"/>
      <c r="AO23" s="1103"/>
      <c r="AP23" s="1098">
        <v>7234</v>
      </c>
      <c r="AQ23" s="1098"/>
      <c r="AR23" s="1098"/>
      <c r="AS23" s="1098"/>
      <c r="AT23" s="1098"/>
      <c r="AU23" s="1104"/>
      <c r="AV23" s="1104"/>
      <c r="AW23" s="1104"/>
      <c r="AX23" s="1104"/>
      <c r="AY23" s="1105"/>
      <c r="AZ23" s="1094" t="s">
        <v>365</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345</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352</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376</v>
      </c>
      <c r="C28" s="1080"/>
      <c r="D28" s="1080"/>
      <c r="E28" s="1080"/>
      <c r="F28" s="1080"/>
      <c r="G28" s="1080"/>
      <c r="H28" s="1080"/>
      <c r="I28" s="1080"/>
      <c r="J28" s="1080"/>
      <c r="K28" s="1080"/>
      <c r="L28" s="1080"/>
      <c r="M28" s="1080"/>
      <c r="N28" s="1080"/>
      <c r="O28" s="1080"/>
      <c r="P28" s="1081"/>
      <c r="Q28" s="1082">
        <v>1065</v>
      </c>
      <c r="R28" s="1083"/>
      <c r="S28" s="1083"/>
      <c r="T28" s="1083"/>
      <c r="U28" s="1083"/>
      <c r="V28" s="1083">
        <v>1039</v>
      </c>
      <c r="W28" s="1083"/>
      <c r="X28" s="1083"/>
      <c r="Y28" s="1083"/>
      <c r="Z28" s="1083"/>
      <c r="AA28" s="1083">
        <v>26</v>
      </c>
      <c r="AB28" s="1083"/>
      <c r="AC28" s="1083"/>
      <c r="AD28" s="1083"/>
      <c r="AE28" s="1084"/>
      <c r="AF28" s="1085">
        <v>26</v>
      </c>
      <c r="AG28" s="1083"/>
      <c r="AH28" s="1083"/>
      <c r="AI28" s="1083"/>
      <c r="AJ28" s="1086"/>
      <c r="AK28" s="1087">
        <v>125</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6" t="s">
        <v>377</v>
      </c>
      <c r="C29" s="1067"/>
      <c r="D29" s="1067"/>
      <c r="E29" s="1067"/>
      <c r="F29" s="1067"/>
      <c r="G29" s="1067"/>
      <c r="H29" s="1067"/>
      <c r="I29" s="1067"/>
      <c r="J29" s="1067"/>
      <c r="K29" s="1067"/>
      <c r="L29" s="1067"/>
      <c r="M29" s="1067"/>
      <c r="N29" s="1067"/>
      <c r="O29" s="1067"/>
      <c r="P29" s="1068"/>
      <c r="Q29" s="1072">
        <v>267</v>
      </c>
      <c r="R29" s="1073"/>
      <c r="S29" s="1073"/>
      <c r="T29" s="1073"/>
      <c r="U29" s="1073"/>
      <c r="V29" s="1073">
        <v>257</v>
      </c>
      <c r="W29" s="1073"/>
      <c r="X29" s="1073"/>
      <c r="Y29" s="1073"/>
      <c r="Z29" s="1073"/>
      <c r="AA29" s="1073">
        <v>10</v>
      </c>
      <c r="AB29" s="1073"/>
      <c r="AC29" s="1073"/>
      <c r="AD29" s="1073"/>
      <c r="AE29" s="1074"/>
      <c r="AF29" s="1048">
        <v>10</v>
      </c>
      <c r="AG29" s="1049"/>
      <c r="AH29" s="1049"/>
      <c r="AI29" s="1049"/>
      <c r="AJ29" s="1050"/>
      <c r="AK29" s="1006">
        <v>31</v>
      </c>
      <c r="AL29" s="997"/>
      <c r="AM29" s="997"/>
      <c r="AN29" s="997"/>
      <c r="AO29" s="997"/>
      <c r="AP29" s="997">
        <v>234</v>
      </c>
      <c r="AQ29" s="997"/>
      <c r="AR29" s="997"/>
      <c r="AS29" s="997"/>
      <c r="AT29" s="997"/>
      <c r="AU29" s="997">
        <v>234</v>
      </c>
      <c r="AV29" s="997"/>
      <c r="AW29" s="997"/>
      <c r="AX29" s="997"/>
      <c r="AY29" s="997"/>
      <c r="AZ29" s="1071">
        <v>0</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6" t="s">
        <v>378</v>
      </c>
      <c r="C30" s="1067"/>
      <c r="D30" s="1067"/>
      <c r="E30" s="1067"/>
      <c r="F30" s="1067"/>
      <c r="G30" s="1067"/>
      <c r="H30" s="1067"/>
      <c r="I30" s="1067"/>
      <c r="J30" s="1067"/>
      <c r="K30" s="1067"/>
      <c r="L30" s="1067"/>
      <c r="M30" s="1067"/>
      <c r="N30" s="1067"/>
      <c r="O30" s="1067"/>
      <c r="P30" s="1068"/>
      <c r="Q30" s="1072">
        <v>1143</v>
      </c>
      <c r="R30" s="1073"/>
      <c r="S30" s="1073"/>
      <c r="T30" s="1073"/>
      <c r="U30" s="1073"/>
      <c r="V30" s="1073">
        <v>1101</v>
      </c>
      <c r="W30" s="1073"/>
      <c r="X30" s="1073"/>
      <c r="Y30" s="1073"/>
      <c r="Z30" s="1073"/>
      <c r="AA30" s="1073">
        <v>42</v>
      </c>
      <c r="AB30" s="1073"/>
      <c r="AC30" s="1073"/>
      <c r="AD30" s="1073"/>
      <c r="AE30" s="1074"/>
      <c r="AF30" s="1048">
        <v>42</v>
      </c>
      <c r="AG30" s="1049"/>
      <c r="AH30" s="1049"/>
      <c r="AI30" s="1049"/>
      <c r="AJ30" s="1050"/>
      <c r="AK30" s="1006">
        <v>187</v>
      </c>
      <c r="AL30" s="997"/>
      <c r="AM30" s="997"/>
      <c r="AN30" s="997"/>
      <c r="AO30" s="997"/>
      <c r="AP30" s="997">
        <v>0</v>
      </c>
      <c r="AQ30" s="997"/>
      <c r="AR30" s="997"/>
      <c r="AS30" s="997"/>
      <c r="AT30" s="997"/>
      <c r="AU30" s="997">
        <v>0</v>
      </c>
      <c r="AV30" s="997"/>
      <c r="AW30" s="997"/>
      <c r="AX30" s="997"/>
      <c r="AY30" s="997"/>
      <c r="AZ30" s="1071">
        <v>0</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6" t="s">
        <v>379</v>
      </c>
      <c r="C31" s="1067"/>
      <c r="D31" s="1067"/>
      <c r="E31" s="1067"/>
      <c r="F31" s="1067"/>
      <c r="G31" s="1067"/>
      <c r="H31" s="1067"/>
      <c r="I31" s="1067"/>
      <c r="J31" s="1067"/>
      <c r="K31" s="1067"/>
      <c r="L31" s="1067"/>
      <c r="M31" s="1067"/>
      <c r="N31" s="1067"/>
      <c r="O31" s="1067"/>
      <c r="P31" s="1068"/>
      <c r="Q31" s="1072">
        <v>97</v>
      </c>
      <c r="R31" s="1073"/>
      <c r="S31" s="1073"/>
      <c r="T31" s="1073"/>
      <c r="U31" s="1073"/>
      <c r="V31" s="1073">
        <v>97</v>
      </c>
      <c r="W31" s="1073"/>
      <c r="X31" s="1073"/>
      <c r="Y31" s="1073"/>
      <c r="Z31" s="1073"/>
      <c r="AA31" s="1073">
        <v>0</v>
      </c>
      <c r="AB31" s="1073"/>
      <c r="AC31" s="1073"/>
      <c r="AD31" s="1073"/>
      <c r="AE31" s="1074"/>
      <c r="AF31" s="1048">
        <v>0</v>
      </c>
      <c r="AG31" s="1049"/>
      <c r="AH31" s="1049"/>
      <c r="AI31" s="1049"/>
      <c r="AJ31" s="1050"/>
      <c r="AK31" s="1006">
        <v>42</v>
      </c>
      <c r="AL31" s="997"/>
      <c r="AM31" s="997"/>
      <c r="AN31" s="997"/>
      <c r="AO31" s="997"/>
      <c r="AP31" s="997">
        <v>0</v>
      </c>
      <c r="AQ31" s="997"/>
      <c r="AR31" s="997"/>
      <c r="AS31" s="997"/>
      <c r="AT31" s="997"/>
      <c r="AU31" s="997">
        <v>0</v>
      </c>
      <c r="AV31" s="997"/>
      <c r="AW31" s="997"/>
      <c r="AX31" s="997"/>
      <c r="AY31" s="997"/>
      <c r="AZ31" s="1071">
        <v>0</v>
      </c>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6" t="s">
        <v>380</v>
      </c>
      <c r="C32" s="1067"/>
      <c r="D32" s="1067"/>
      <c r="E32" s="1067"/>
      <c r="F32" s="1067"/>
      <c r="G32" s="1067"/>
      <c r="H32" s="1067"/>
      <c r="I32" s="1067"/>
      <c r="J32" s="1067"/>
      <c r="K32" s="1067"/>
      <c r="L32" s="1067"/>
      <c r="M32" s="1067"/>
      <c r="N32" s="1067"/>
      <c r="O32" s="1067"/>
      <c r="P32" s="1068"/>
      <c r="Q32" s="1072">
        <v>157</v>
      </c>
      <c r="R32" s="1073"/>
      <c r="S32" s="1073"/>
      <c r="T32" s="1073"/>
      <c r="U32" s="1073"/>
      <c r="V32" s="1073">
        <v>133</v>
      </c>
      <c r="W32" s="1073"/>
      <c r="X32" s="1073"/>
      <c r="Y32" s="1073"/>
      <c r="Z32" s="1073"/>
      <c r="AA32" s="1073">
        <v>24</v>
      </c>
      <c r="AB32" s="1073"/>
      <c r="AC32" s="1073"/>
      <c r="AD32" s="1073"/>
      <c r="AE32" s="1074"/>
      <c r="AF32" s="1048">
        <v>148</v>
      </c>
      <c r="AG32" s="1049"/>
      <c r="AH32" s="1049"/>
      <c r="AI32" s="1049"/>
      <c r="AJ32" s="1050"/>
      <c r="AK32" s="1006">
        <v>93</v>
      </c>
      <c r="AL32" s="997"/>
      <c r="AM32" s="997"/>
      <c r="AN32" s="997"/>
      <c r="AO32" s="997"/>
      <c r="AP32" s="997">
        <v>1162</v>
      </c>
      <c r="AQ32" s="997"/>
      <c r="AR32" s="997"/>
      <c r="AS32" s="997"/>
      <c r="AT32" s="997"/>
      <c r="AU32" s="997">
        <v>732</v>
      </c>
      <c r="AV32" s="997"/>
      <c r="AW32" s="997"/>
      <c r="AX32" s="997"/>
      <c r="AY32" s="997"/>
      <c r="AZ32" s="1071">
        <v>0</v>
      </c>
      <c r="BA32" s="1071"/>
      <c r="BB32" s="1071"/>
      <c r="BC32" s="1071"/>
      <c r="BD32" s="1071"/>
      <c r="BE32" s="1061" t="s">
        <v>381</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6" t="s">
        <v>382</v>
      </c>
      <c r="C33" s="1067"/>
      <c r="D33" s="1067"/>
      <c r="E33" s="1067"/>
      <c r="F33" s="1067"/>
      <c r="G33" s="1067"/>
      <c r="H33" s="1067"/>
      <c r="I33" s="1067"/>
      <c r="J33" s="1067"/>
      <c r="K33" s="1067"/>
      <c r="L33" s="1067"/>
      <c r="M33" s="1067"/>
      <c r="N33" s="1067"/>
      <c r="O33" s="1067"/>
      <c r="P33" s="1068"/>
      <c r="Q33" s="1072">
        <v>78</v>
      </c>
      <c r="R33" s="1073"/>
      <c r="S33" s="1073"/>
      <c r="T33" s="1073"/>
      <c r="U33" s="1073"/>
      <c r="V33" s="1073">
        <v>74</v>
      </c>
      <c r="W33" s="1073"/>
      <c r="X33" s="1073"/>
      <c r="Y33" s="1073"/>
      <c r="Z33" s="1073"/>
      <c r="AA33" s="1073">
        <v>4</v>
      </c>
      <c r="AB33" s="1073"/>
      <c r="AC33" s="1073"/>
      <c r="AD33" s="1073"/>
      <c r="AE33" s="1074"/>
      <c r="AF33" s="1048">
        <v>4</v>
      </c>
      <c r="AG33" s="1049"/>
      <c r="AH33" s="1049"/>
      <c r="AI33" s="1049"/>
      <c r="AJ33" s="1050"/>
      <c r="AK33" s="1006">
        <v>46</v>
      </c>
      <c r="AL33" s="997"/>
      <c r="AM33" s="997"/>
      <c r="AN33" s="997"/>
      <c r="AO33" s="997"/>
      <c r="AP33" s="997">
        <v>242</v>
      </c>
      <c r="AQ33" s="997"/>
      <c r="AR33" s="997"/>
      <c r="AS33" s="997"/>
      <c r="AT33" s="997"/>
      <c r="AU33" s="997">
        <v>227</v>
      </c>
      <c r="AV33" s="997"/>
      <c r="AW33" s="997"/>
      <c r="AX33" s="997"/>
      <c r="AY33" s="997"/>
      <c r="AZ33" s="1071">
        <v>0</v>
      </c>
      <c r="BA33" s="1071"/>
      <c r="BB33" s="1071"/>
      <c r="BC33" s="1071"/>
      <c r="BD33" s="1071"/>
      <c r="BE33" s="1061" t="s">
        <v>383</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6" t="s">
        <v>384</v>
      </c>
      <c r="C34" s="1067"/>
      <c r="D34" s="1067"/>
      <c r="E34" s="1067"/>
      <c r="F34" s="1067"/>
      <c r="G34" s="1067"/>
      <c r="H34" s="1067"/>
      <c r="I34" s="1067"/>
      <c r="J34" s="1067"/>
      <c r="K34" s="1067"/>
      <c r="L34" s="1067"/>
      <c r="M34" s="1067"/>
      <c r="N34" s="1067"/>
      <c r="O34" s="1067"/>
      <c r="P34" s="1068"/>
      <c r="Q34" s="1072">
        <v>184</v>
      </c>
      <c r="R34" s="1073"/>
      <c r="S34" s="1073"/>
      <c r="T34" s="1073"/>
      <c r="U34" s="1073"/>
      <c r="V34" s="1073">
        <v>180</v>
      </c>
      <c r="W34" s="1073"/>
      <c r="X34" s="1073"/>
      <c r="Y34" s="1073"/>
      <c r="Z34" s="1073"/>
      <c r="AA34" s="1073">
        <v>4</v>
      </c>
      <c r="AB34" s="1073"/>
      <c r="AC34" s="1073"/>
      <c r="AD34" s="1073"/>
      <c r="AE34" s="1074"/>
      <c r="AF34" s="1048">
        <v>4</v>
      </c>
      <c r="AG34" s="1049"/>
      <c r="AH34" s="1049"/>
      <c r="AI34" s="1049"/>
      <c r="AJ34" s="1050"/>
      <c r="AK34" s="1006">
        <v>107</v>
      </c>
      <c r="AL34" s="997"/>
      <c r="AM34" s="997"/>
      <c r="AN34" s="997"/>
      <c r="AO34" s="997"/>
      <c r="AP34" s="997">
        <v>1244</v>
      </c>
      <c r="AQ34" s="997"/>
      <c r="AR34" s="997"/>
      <c r="AS34" s="997"/>
      <c r="AT34" s="997"/>
      <c r="AU34" s="997">
        <v>1122</v>
      </c>
      <c r="AV34" s="997"/>
      <c r="AW34" s="997"/>
      <c r="AX34" s="997"/>
      <c r="AY34" s="997"/>
      <c r="AZ34" s="1071">
        <v>0</v>
      </c>
      <c r="BA34" s="1071"/>
      <c r="BB34" s="1071"/>
      <c r="BC34" s="1071"/>
      <c r="BD34" s="1071"/>
      <c r="BE34" s="1061" t="s">
        <v>383</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6" t="s">
        <v>385</v>
      </c>
      <c r="C35" s="1067"/>
      <c r="D35" s="1067"/>
      <c r="E35" s="1067"/>
      <c r="F35" s="1067"/>
      <c r="G35" s="1067"/>
      <c r="H35" s="1067"/>
      <c r="I35" s="1067"/>
      <c r="J35" s="1067"/>
      <c r="K35" s="1067"/>
      <c r="L35" s="1067"/>
      <c r="M35" s="1067"/>
      <c r="N35" s="1067"/>
      <c r="O35" s="1067"/>
      <c r="P35" s="1068"/>
      <c r="Q35" s="1072">
        <v>113</v>
      </c>
      <c r="R35" s="1073"/>
      <c r="S35" s="1073"/>
      <c r="T35" s="1073"/>
      <c r="U35" s="1073"/>
      <c r="V35" s="1073">
        <v>109</v>
      </c>
      <c r="W35" s="1073"/>
      <c r="X35" s="1073"/>
      <c r="Y35" s="1073"/>
      <c r="Z35" s="1073"/>
      <c r="AA35" s="1073">
        <v>4</v>
      </c>
      <c r="AB35" s="1073"/>
      <c r="AC35" s="1073"/>
      <c r="AD35" s="1073"/>
      <c r="AE35" s="1074"/>
      <c r="AF35" s="1048">
        <v>4</v>
      </c>
      <c r="AG35" s="1049"/>
      <c r="AH35" s="1049"/>
      <c r="AI35" s="1049"/>
      <c r="AJ35" s="1050"/>
      <c r="AK35" s="1006">
        <v>76</v>
      </c>
      <c r="AL35" s="997"/>
      <c r="AM35" s="997"/>
      <c r="AN35" s="997"/>
      <c r="AO35" s="997"/>
      <c r="AP35" s="997">
        <v>907</v>
      </c>
      <c r="AQ35" s="997"/>
      <c r="AR35" s="997"/>
      <c r="AS35" s="997"/>
      <c r="AT35" s="997"/>
      <c r="AU35" s="997">
        <v>712</v>
      </c>
      <c r="AV35" s="997"/>
      <c r="AW35" s="997"/>
      <c r="AX35" s="997"/>
      <c r="AY35" s="997"/>
      <c r="AZ35" s="1071">
        <v>0</v>
      </c>
      <c r="BA35" s="1071"/>
      <c r="BB35" s="1071"/>
      <c r="BC35" s="1071"/>
      <c r="BD35" s="1071"/>
      <c r="BE35" s="1061" t="s">
        <v>383</v>
      </c>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6" t="s">
        <v>386</v>
      </c>
      <c r="C36" s="1067"/>
      <c r="D36" s="1067"/>
      <c r="E36" s="1067"/>
      <c r="F36" s="1067"/>
      <c r="G36" s="1067"/>
      <c r="H36" s="1067"/>
      <c r="I36" s="1067"/>
      <c r="J36" s="1067"/>
      <c r="K36" s="1067"/>
      <c r="L36" s="1067"/>
      <c r="M36" s="1067"/>
      <c r="N36" s="1067"/>
      <c r="O36" s="1067"/>
      <c r="P36" s="1068"/>
      <c r="Q36" s="1072">
        <v>55</v>
      </c>
      <c r="R36" s="1073"/>
      <c r="S36" s="1073"/>
      <c r="T36" s="1073"/>
      <c r="U36" s="1073"/>
      <c r="V36" s="1073">
        <v>54</v>
      </c>
      <c r="W36" s="1073"/>
      <c r="X36" s="1073"/>
      <c r="Y36" s="1073"/>
      <c r="Z36" s="1073"/>
      <c r="AA36" s="1073">
        <v>1</v>
      </c>
      <c r="AB36" s="1073"/>
      <c r="AC36" s="1073"/>
      <c r="AD36" s="1073"/>
      <c r="AE36" s="1074"/>
      <c r="AF36" s="1048">
        <v>1</v>
      </c>
      <c r="AG36" s="1049"/>
      <c r="AH36" s="1049"/>
      <c r="AI36" s="1049"/>
      <c r="AJ36" s="1050"/>
      <c r="AK36" s="1006">
        <v>23</v>
      </c>
      <c r="AL36" s="997"/>
      <c r="AM36" s="997"/>
      <c r="AN36" s="997"/>
      <c r="AO36" s="997"/>
      <c r="AP36" s="997">
        <v>137</v>
      </c>
      <c r="AQ36" s="997"/>
      <c r="AR36" s="997"/>
      <c r="AS36" s="997"/>
      <c r="AT36" s="997"/>
      <c r="AU36" s="997">
        <v>116</v>
      </c>
      <c r="AV36" s="997"/>
      <c r="AW36" s="997"/>
      <c r="AX36" s="997"/>
      <c r="AY36" s="997"/>
      <c r="AZ36" s="1071">
        <v>0</v>
      </c>
      <c r="BA36" s="1071"/>
      <c r="BB36" s="1071"/>
      <c r="BC36" s="1071"/>
      <c r="BD36" s="1071"/>
      <c r="BE36" s="1061" t="s">
        <v>383</v>
      </c>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6" t="s">
        <v>387</v>
      </c>
      <c r="C37" s="1067"/>
      <c r="D37" s="1067"/>
      <c r="E37" s="1067"/>
      <c r="F37" s="1067"/>
      <c r="G37" s="1067"/>
      <c r="H37" s="1067"/>
      <c r="I37" s="1067"/>
      <c r="J37" s="1067"/>
      <c r="K37" s="1067"/>
      <c r="L37" s="1067"/>
      <c r="M37" s="1067"/>
      <c r="N37" s="1067"/>
      <c r="O37" s="1067"/>
      <c r="P37" s="1068"/>
      <c r="Q37" s="1072">
        <v>0</v>
      </c>
      <c r="R37" s="1073"/>
      <c r="S37" s="1073"/>
      <c r="T37" s="1073"/>
      <c r="U37" s="1073"/>
      <c r="V37" s="1073">
        <v>0</v>
      </c>
      <c r="W37" s="1073"/>
      <c r="X37" s="1073"/>
      <c r="Y37" s="1073"/>
      <c r="Z37" s="1073"/>
      <c r="AA37" s="1073">
        <v>0</v>
      </c>
      <c r="AB37" s="1073"/>
      <c r="AC37" s="1073"/>
      <c r="AD37" s="1073"/>
      <c r="AE37" s="1074"/>
      <c r="AF37" s="1048">
        <v>5</v>
      </c>
      <c r="AG37" s="1049"/>
      <c r="AH37" s="1049"/>
      <c r="AI37" s="1049"/>
      <c r="AJ37" s="1050"/>
      <c r="AK37" s="1006">
        <v>0</v>
      </c>
      <c r="AL37" s="997"/>
      <c r="AM37" s="997"/>
      <c r="AN37" s="997"/>
      <c r="AO37" s="997"/>
      <c r="AP37" s="997">
        <v>0</v>
      </c>
      <c r="AQ37" s="997"/>
      <c r="AR37" s="997"/>
      <c r="AS37" s="997"/>
      <c r="AT37" s="997"/>
      <c r="AU37" s="997">
        <v>0</v>
      </c>
      <c r="AV37" s="997"/>
      <c r="AW37" s="997"/>
      <c r="AX37" s="997"/>
      <c r="AY37" s="997"/>
      <c r="AZ37" s="1071">
        <v>0</v>
      </c>
      <c r="BA37" s="1071"/>
      <c r="BB37" s="1071"/>
      <c r="BC37" s="1071"/>
      <c r="BD37" s="1071"/>
      <c r="BE37" s="1061" t="s">
        <v>383</v>
      </c>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6" t="s">
        <v>388</v>
      </c>
      <c r="C38" s="1067"/>
      <c r="D38" s="1067"/>
      <c r="E38" s="1067"/>
      <c r="F38" s="1067"/>
      <c r="G38" s="1067"/>
      <c r="H38" s="1067"/>
      <c r="I38" s="1067"/>
      <c r="J38" s="1067"/>
      <c r="K38" s="1067"/>
      <c r="L38" s="1067"/>
      <c r="M38" s="1067"/>
      <c r="N38" s="1067"/>
      <c r="O38" s="1067"/>
      <c r="P38" s="1068"/>
      <c r="Q38" s="1072">
        <v>13</v>
      </c>
      <c r="R38" s="1073"/>
      <c r="S38" s="1073"/>
      <c r="T38" s="1073"/>
      <c r="U38" s="1073"/>
      <c r="V38" s="1073">
        <v>13</v>
      </c>
      <c r="W38" s="1073"/>
      <c r="X38" s="1073"/>
      <c r="Y38" s="1073"/>
      <c r="Z38" s="1073"/>
      <c r="AA38" s="1073">
        <v>0</v>
      </c>
      <c r="AB38" s="1073"/>
      <c r="AC38" s="1073"/>
      <c r="AD38" s="1073"/>
      <c r="AE38" s="1074"/>
      <c r="AF38" s="1048">
        <v>7</v>
      </c>
      <c r="AG38" s="1049"/>
      <c r="AH38" s="1049"/>
      <c r="AI38" s="1049"/>
      <c r="AJ38" s="1050"/>
      <c r="AK38" s="1006">
        <v>0</v>
      </c>
      <c r="AL38" s="997"/>
      <c r="AM38" s="997"/>
      <c r="AN38" s="997"/>
      <c r="AO38" s="997"/>
      <c r="AP38" s="997">
        <v>0</v>
      </c>
      <c r="AQ38" s="997"/>
      <c r="AR38" s="997"/>
      <c r="AS38" s="997"/>
      <c r="AT38" s="997"/>
      <c r="AU38" s="997">
        <v>0</v>
      </c>
      <c r="AV38" s="997"/>
      <c r="AW38" s="997"/>
      <c r="AX38" s="997"/>
      <c r="AY38" s="997"/>
      <c r="AZ38" s="1071">
        <v>0</v>
      </c>
      <c r="BA38" s="1071"/>
      <c r="BB38" s="1071"/>
      <c r="BC38" s="1071"/>
      <c r="BD38" s="1071"/>
      <c r="BE38" s="1061" t="s">
        <v>383</v>
      </c>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6" t="s">
        <v>389</v>
      </c>
      <c r="C39" s="1067"/>
      <c r="D39" s="1067"/>
      <c r="E39" s="1067"/>
      <c r="F39" s="1067"/>
      <c r="G39" s="1067"/>
      <c r="H39" s="1067"/>
      <c r="I39" s="1067"/>
      <c r="J39" s="1067"/>
      <c r="K39" s="1067"/>
      <c r="L39" s="1067"/>
      <c r="M39" s="1067"/>
      <c r="N39" s="1067"/>
      <c r="O39" s="1067"/>
      <c r="P39" s="1068"/>
      <c r="Q39" s="1072">
        <v>18</v>
      </c>
      <c r="R39" s="1073"/>
      <c r="S39" s="1073"/>
      <c r="T39" s="1073"/>
      <c r="U39" s="1073"/>
      <c r="V39" s="1073">
        <v>11</v>
      </c>
      <c r="W39" s="1073"/>
      <c r="X39" s="1073"/>
      <c r="Y39" s="1073"/>
      <c r="Z39" s="1073"/>
      <c r="AA39" s="1073">
        <v>7</v>
      </c>
      <c r="AB39" s="1073"/>
      <c r="AC39" s="1073"/>
      <c r="AD39" s="1073"/>
      <c r="AE39" s="1074"/>
      <c r="AF39" s="1048">
        <v>11</v>
      </c>
      <c r="AG39" s="1049"/>
      <c r="AH39" s="1049"/>
      <c r="AI39" s="1049"/>
      <c r="AJ39" s="1050"/>
      <c r="AK39" s="1006">
        <v>0</v>
      </c>
      <c r="AL39" s="997"/>
      <c r="AM39" s="997"/>
      <c r="AN39" s="997"/>
      <c r="AO39" s="997"/>
      <c r="AP39" s="997">
        <v>0</v>
      </c>
      <c r="AQ39" s="997"/>
      <c r="AR39" s="997"/>
      <c r="AS39" s="997"/>
      <c r="AT39" s="997"/>
      <c r="AU39" s="997">
        <v>0</v>
      </c>
      <c r="AV39" s="997"/>
      <c r="AW39" s="997"/>
      <c r="AX39" s="997"/>
      <c r="AY39" s="997"/>
      <c r="AZ39" s="1071">
        <v>0</v>
      </c>
      <c r="BA39" s="1071"/>
      <c r="BB39" s="1071"/>
      <c r="BC39" s="1071"/>
      <c r="BD39" s="1071"/>
      <c r="BE39" s="1061" t="s">
        <v>383</v>
      </c>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363</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262</v>
      </c>
      <c r="AG63" s="985"/>
      <c r="AH63" s="985"/>
      <c r="AI63" s="985"/>
      <c r="AJ63" s="1059"/>
      <c r="AK63" s="1060"/>
      <c r="AL63" s="989"/>
      <c r="AM63" s="989"/>
      <c r="AN63" s="989"/>
      <c r="AO63" s="989"/>
      <c r="AP63" s="985">
        <v>3926</v>
      </c>
      <c r="AQ63" s="985"/>
      <c r="AR63" s="985"/>
      <c r="AS63" s="985"/>
      <c r="AT63" s="985"/>
      <c r="AU63" s="985">
        <v>3143</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393</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396</v>
      </c>
      <c r="AB66" s="1031"/>
      <c r="AC66" s="1031"/>
      <c r="AD66" s="1031"/>
      <c r="AE66" s="1032"/>
      <c r="AF66" s="1036" t="s">
        <v>397</v>
      </c>
      <c r="AG66" s="1037"/>
      <c r="AH66" s="1037"/>
      <c r="AI66" s="1037"/>
      <c r="AJ66" s="1038"/>
      <c r="AK66" s="1030" t="s">
        <v>398</v>
      </c>
      <c r="AL66" s="1025"/>
      <c r="AM66" s="1025"/>
      <c r="AN66" s="1025"/>
      <c r="AO66" s="1026"/>
      <c r="AP66" s="1030" t="s">
        <v>399</v>
      </c>
      <c r="AQ66" s="1031"/>
      <c r="AR66" s="1031"/>
      <c r="AS66" s="1031"/>
      <c r="AT66" s="1032"/>
      <c r="AU66" s="1030" t="s">
        <v>400</v>
      </c>
      <c r="AV66" s="1031"/>
      <c r="AW66" s="1031"/>
      <c r="AX66" s="1031"/>
      <c r="AY66" s="1032"/>
      <c r="AZ66" s="1030" t="s">
        <v>352</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552</v>
      </c>
      <c r="C68" s="1015"/>
      <c r="D68" s="1015"/>
      <c r="E68" s="1015"/>
      <c r="F68" s="1015"/>
      <c r="G68" s="1015"/>
      <c r="H68" s="1015"/>
      <c r="I68" s="1015"/>
      <c r="J68" s="1015"/>
      <c r="K68" s="1015"/>
      <c r="L68" s="1015"/>
      <c r="M68" s="1015"/>
      <c r="N68" s="1015"/>
      <c r="O68" s="1015"/>
      <c r="P68" s="1016"/>
      <c r="Q68" s="1017">
        <v>3331</v>
      </c>
      <c r="R68" s="1009"/>
      <c r="S68" s="1009"/>
      <c r="T68" s="1009"/>
      <c r="U68" s="1010"/>
      <c r="V68" s="1008">
        <v>2479</v>
      </c>
      <c r="W68" s="1009"/>
      <c r="X68" s="1009"/>
      <c r="Y68" s="1009"/>
      <c r="Z68" s="1010"/>
      <c r="AA68" s="1008">
        <v>852</v>
      </c>
      <c r="AB68" s="1009"/>
      <c r="AC68" s="1009"/>
      <c r="AD68" s="1009"/>
      <c r="AE68" s="1010"/>
      <c r="AF68" s="1008">
        <v>852</v>
      </c>
      <c r="AG68" s="1009"/>
      <c r="AH68" s="1009"/>
      <c r="AI68" s="1009"/>
      <c r="AJ68" s="1010"/>
      <c r="AK68" s="1008">
        <v>744</v>
      </c>
      <c r="AL68" s="1009"/>
      <c r="AM68" s="1009"/>
      <c r="AN68" s="1009"/>
      <c r="AO68" s="1010"/>
      <c r="AP68" s="1008">
        <v>1330</v>
      </c>
      <c r="AQ68" s="1009"/>
      <c r="AR68" s="1009"/>
      <c r="AS68" s="1009"/>
      <c r="AT68" s="1010"/>
      <c r="AU68" s="1011">
        <v>0</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553</v>
      </c>
      <c r="C69" s="1001"/>
      <c r="D69" s="1001"/>
      <c r="E69" s="1001"/>
      <c r="F69" s="1001"/>
      <c r="G69" s="1001"/>
      <c r="H69" s="1001"/>
      <c r="I69" s="1001"/>
      <c r="J69" s="1001"/>
      <c r="K69" s="1001"/>
      <c r="L69" s="1001"/>
      <c r="M69" s="1001"/>
      <c r="N69" s="1001"/>
      <c r="O69" s="1001"/>
      <c r="P69" s="1002"/>
      <c r="Q69" s="1004">
        <v>87</v>
      </c>
      <c r="R69" s="1005"/>
      <c r="S69" s="1005"/>
      <c r="T69" s="1005"/>
      <c r="U69" s="1006"/>
      <c r="V69" s="1007">
        <v>81</v>
      </c>
      <c r="W69" s="1005"/>
      <c r="X69" s="1005"/>
      <c r="Y69" s="1005"/>
      <c r="Z69" s="1006"/>
      <c r="AA69" s="1007">
        <v>6</v>
      </c>
      <c r="AB69" s="1005"/>
      <c r="AC69" s="1005"/>
      <c r="AD69" s="1005"/>
      <c r="AE69" s="1006"/>
      <c r="AF69" s="1007">
        <v>6</v>
      </c>
      <c r="AG69" s="1005"/>
      <c r="AH69" s="1005"/>
      <c r="AI69" s="1005"/>
      <c r="AJ69" s="1006"/>
      <c r="AK69" s="1007">
        <v>6</v>
      </c>
      <c r="AL69" s="1005"/>
      <c r="AM69" s="1005"/>
      <c r="AN69" s="1005"/>
      <c r="AO69" s="1006"/>
      <c r="AP69" s="1007">
        <v>0</v>
      </c>
      <c r="AQ69" s="1005"/>
      <c r="AR69" s="1005"/>
      <c r="AS69" s="1005"/>
      <c r="AT69" s="1006"/>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554</v>
      </c>
      <c r="C70" s="1001"/>
      <c r="D70" s="1001"/>
      <c r="E70" s="1001"/>
      <c r="F70" s="1001"/>
      <c r="G70" s="1001"/>
      <c r="H70" s="1001"/>
      <c r="I70" s="1001"/>
      <c r="J70" s="1001"/>
      <c r="K70" s="1001"/>
      <c r="L70" s="1001"/>
      <c r="M70" s="1001"/>
      <c r="N70" s="1001"/>
      <c r="O70" s="1001"/>
      <c r="P70" s="1002"/>
      <c r="Q70" s="1004">
        <v>858</v>
      </c>
      <c r="R70" s="1005"/>
      <c r="S70" s="1005"/>
      <c r="T70" s="1005"/>
      <c r="U70" s="1006"/>
      <c r="V70" s="1007">
        <v>858</v>
      </c>
      <c r="W70" s="1005"/>
      <c r="X70" s="1005"/>
      <c r="Y70" s="1005"/>
      <c r="Z70" s="1006"/>
      <c r="AA70" s="1007">
        <v>0</v>
      </c>
      <c r="AB70" s="1005"/>
      <c r="AC70" s="1005"/>
      <c r="AD70" s="1005"/>
      <c r="AE70" s="1006"/>
      <c r="AF70" s="1007">
        <v>0</v>
      </c>
      <c r="AG70" s="1005"/>
      <c r="AH70" s="1005"/>
      <c r="AI70" s="1005"/>
      <c r="AJ70" s="1006"/>
      <c r="AK70" s="1007">
        <v>849</v>
      </c>
      <c r="AL70" s="1005"/>
      <c r="AM70" s="1005"/>
      <c r="AN70" s="1005"/>
      <c r="AO70" s="1006"/>
      <c r="AP70" s="1007">
        <v>0</v>
      </c>
      <c r="AQ70" s="1005"/>
      <c r="AR70" s="1005"/>
      <c r="AS70" s="1005"/>
      <c r="AT70" s="1006"/>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555</v>
      </c>
      <c r="C71" s="1001"/>
      <c r="D71" s="1001"/>
      <c r="E71" s="1001"/>
      <c r="F71" s="1001"/>
      <c r="G71" s="1001"/>
      <c r="H71" s="1001"/>
      <c r="I71" s="1001"/>
      <c r="J71" s="1001"/>
      <c r="K71" s="1001"/>
      <c r="L71" s="1001"/>
      <c r="M71" s="1001"/>
      <c r="N71" s="1001"/>
      <c r="O71" s="1001"/>
      <c r="P71" s="1002"/>
      <c r="Q71" s="1004">
        <v>35</v>
      </c>
      <c r="R71" s="1005"/>
      <c r="S71" s="1005"/>
      <c r="T71" s="1005"/>
      <c r="U71" s="1006"/>
      <c r="V71" s="1007">
        <v>31</v>
      </c>
      <c r="W71" s="1005"/>
      <c r="X71" s="1005"/>
      <c r="Y71" s="1005"/>
      <c r="Z71" s="1006"/>
      <c r="AA71" s="1007">
        <v>4</v>
      </c>
      <c r="AB71" s="1005"/>
      <c r="AC71" s="1005"/>
      <c r="AD71" s="1005"/>
      <c r="AE71" s="1006"/>
      <c r="AF71" s="1007">
        <v>4</v>
      </c>
      <c r="AG71" s="1005"/>
      <c r="AH71" s="1005"/>
      <c r="AI71" s="1005"/>
      <c r="AJ71" s="1006"/>
      <c r="AK71" s="1007">
        <v>0</v>
      </c>
      <c r="AL71" s="1005"/>
      <c r="AM71" s="1005"/>
      <c r="AN71" s="1005"/>
      <c r="AO71" s="1006"/>
      <c r="AP71" s="1007">
        <v>0</v>
      </c>
      <c r="AQ71" s="1005"/>
      <c r="AR71" s="1005"/>
      <c r="AS71" s="1005"/>
      <c r="AT71" s="1006"/>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556</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v>0</v>
      </c>
      <c r="AG72" s="997"/>
      <c r="AH72" s="997"/>
      <c r="AI72" s="997"/>
      <c r="AJ72" s="997"/>
      <c r="AK72" s="997">
        <v>16</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557</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v>0</v>
      </c>
      <c r="AG73" s="997"/>
      <c r="AH73" s="997"/>
      <c r="AI73" s="997"/>
      <c r="AJ73" s="997"/>
      <c r="AK73" s="997">
        <v>0</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558</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v>0</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559</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v>0</v>
      </c>
      <c r="AG75" s="1005"/>
      <c r="AH75" s="1005"/>
      <c r="AI75" s="1005"/>
      <c r="AJ75" s="1006"/>
      <c r="AK75" s="1007">
        <v>0</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560</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v>0</v>
      </c>
      <c r="AG76" s="1005"/>
      <c r="AH76" s="1005"/>
      <c r="AI76" s="1005"/>
      <c r="AJ76" s="1006"/>
      <c r="AK76" s="1007">
        <v>12</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561</v>
      </c>
      <c r="C77" s="1001"/>
      <c r="D77" s="1001"/>
      <c r="E77" s="1001"/>
      <c r="F77" s="1001"/>
      <c r="G77" s="1001"/>
      <c r="H77" s="1001"/>
      <c r="I77" s="1001"/>
      <c r="J77" s="1001"/>
      <c r="K77" s="1001"/>
      <c r="L77" s="1001"/>
      <c r="M77" s="1001"/>
      <c r="N77" s="1001"/>
      <c r="O77" s="1001"/>
      <c r="P77" s="1002"/>
      <c r="Q77" s="1004">
        <v>729</v>
      </c>
      <c r="R77" s="1005"/>
      <c r="S77" s="1005"/>
      <c r="T77" s="1005"/>
      <c r="U77" s="1006"/>
      <c r="V77" s="1007">
        <v>688</v>
      </c>
      <c r="W77" s="1005"/>
      <c r="X77" s="1005"/>
      <c r="Y77" s="1005"/>
      <c r="Z77" s="1006"/>
      <c r="AA77" s="1007">
        <v>41</v>
      </c>
      <c r="AB77" s="1005"/>
      <c r="AC77" s="1005"/>
      <c r="AD77" s="1005"/>
      <c r="AE77" s="1006"/>
      <c r="AF77" s="1007">
        <v>41</v>
      </c>
      <c r="AG77" s="1005"/>
      <c r="AH77" s="1005"/>
      <c r="AI77" s="1005"/>
      <c r="AJ77" s="1006"/>
      <c r="AK77" s="1007">
        <v>0</v>
      </c>
      <c r="AL77" s="1005"/>
      <c r="AM77" s="1005"/>
      <c r="AN77" s="1005"/>
      <c r="AO77" s="1006"/>
      <c r="AP77" s="1007">
        <v>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562</v>
      </c>
      <c r="C78" s="1001"/>
      <c r="D78" s="1001"/>
      <c r="E78" s="1001"/>
      <c r="F78" s="1001"/>
      <c r="G78" s="1001"/>
      <c r="H78" s="1001"/>
      <c r="I78" s="1001"/>
      <c r="J78" s="1001"/>
      <c r="K78" s="1001"/>
      <c r="L78" s="1001"/>
      <c r="M78" s="1001"/>
      <c r="N78" s="1001"/>
      <c r="O78" s="1001"/>
      <c r="P78" s="1002"/>
      <c r="Q78" s="1003">
        <v>250943</v>
      </c>
      <c r="R78" s="997"/>
      <c r="S78" s="997"/>
      <c r="T78" s="997"/>
      <c r="U78" s="997"/>
      <c r="V78" s="997">
        <v>239378</v>
      </c>
      <c r="W78" s="997"/>
      <c r="X78" s="997"/>
      <c r="Y78" s="997"/>
      <c r="Z78" s="997"/>
      <c r="AA78" s="997">
        <v>11565</v>
      </c>
      <c r="AB78" s="997"/>
      <c r="AC78" s="997"/>
      <c r="AD78" s="997"/>
      <c r="AE78" s="997"/>
      <c r="AF78" s="997">
        <v>11565</v>
      </c>
      <c r="AG78" s="997"/>
      <c r="AH78" s="997"/>
      <c r="AI78" s="997"/>
      <c r="AJ78" s="997"/>
      <c r="AK78" s="997">
        <v>726</v>
      </c>
      <c r="AL78" s="997"/>
      <c r="AM78" s="997"/>
      <c r="AN78" s="997"/>
      <c r="AO78" s="997"/>
      <c r="AP78" s="997">
        <v>0</v>
      </c>
      <c r="AQ78" s="997"/>
      <c r="AR78" s="997"/>
      <c r="AS78" s="997"/>
      <c r="AT78" s="997"/>
      <c r="AU78" s="997">
        <v>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401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12468</v>
      </c>
      <c r="AG88" s="985"/>
      <c r="AH88" s="985"/>
      <c r="AI88" s="985"/>
      <c r="AJ88" s="985"/>
      <c r="AK88" s="989"/>
      <c r="AL88" s="989"/>
      <c r="AM88" s="989"/>
      <c r="AN88" s="989"/>
      <c r="AO88" s="989"/>
      <c r="AP88" s="985">
        <v>1330</v>
      </c>
      <c r="AQ88" s="985"/>
      <c r="AR88" s="985"/>
      <c r="AS88" s="985"/>
      <c r="AT88" s="985"/>
      <c r="AU88" s="985">
        <v>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402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v>0</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410</v>
      </c>
      <c r="AB109" s="918"/>
      <c r="AC109" s="918"/>
      <c r="AD109" s="918"/>
      <c r="AE109" s="919"/>
      <c r="AF109" s="920" t="s">
        <v>285</v>
      </c>
      <c r="AG109" s="918"/>
      <c r="AH109" s="918"/>
      <c r="AI109" s="918"/>
      <c r="AJ109" s="919"/>
      <c r="AK109" s="920" t="s">
        <v>284</v>
      </c>
      <c r="AL109" s="918"/>
      <c r="AM109" s="918"/>
      <c r="AN109" s="918"/>
      <c r="AO109" s="919"/>
      <c r="AP109" s="920" t="s">
        <v>411</v>
      </c>
      <c r="AQ109" s="918"/>
      <c r="AR109" s="918"/>
      <c r="AS109" s="918"/>
      <c r="AT109" s="949"/>
      <c r="AU109" s="917" t="s">
        <v>409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410</v>
      </c>
      <c r="BR109" s="918"/>
      <c r="BS109" s="918"/>
      <c r="BT109" s="918"/>
      <c r="BU109" s="919"/>
      <c r="BV109" s="920" t="s">
        <v>285</v>
      </c>
      <c r="BW109" s="918"/>
      <c r="BX109" s="918"/>
      <c r="BY109" s="918"/>
      <c r="BZ109" s="919"/>
      <c r="CA109" s="920" t="s">
        <v>284</v>
      </c>
      <c r="CB109" s="918"/>
      <c r="CC109" s="918"/>
      <c r="CD109" s="918"/>
      <c r="CE109" s="919"/>
      <c r="CF109" s="958" t="s">
        <v>411</v>
      </c>
      <c r="CG109" s="958"/>
      <c r="CH109" s="958"/>
      <c r="CI109" s="958"/>
      <c r="CJ109" s="958"/>
      <c r="CK109" s="920" t="s">
        <v>412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410</v>
      </c>
      <c r="DH109" s="918"/>
      <c r="DI109" s="918"/>
      <c r="DJ109" s="918"/>
      <c r="DK109" s="919"/>
      <c r="DL109" s="920" t="s">
        <v>285</v>
      </c>
      <c r="DM109" s="918"/>
      <c r="DN109" s="918"/>
      <c r="DO109" s="918"/>
      <c r="DP109" s="919"/>
      <c r="DQ109" s="920" t="s">
        <v>284</v>
      </c>
      <c r="DR109" s="918"/>
      <c r="DS109" s="918"/>
      <c r="DT109" s="918"/>
      <c r="DU109" s="919"/>
      <c r="DV109" s="920" t="s">
        <v>411</v>
      </c>
      <c r="DW109" s="918"/>
      <c r="DX109" s="918"/>
      <c r="DY109" s="918"/>
      <c r="DZ109" s="949"/>
    </row>
    <row r="110" spans="1:131" s="197" customFormat="1" ht="26.25" customHeight="1">
      <c r="A110" s="787" t="s">
        <v>413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732904</v>
      </c>
      <c r="AB110" s="903"/>
      <c r="AC110" s="903"/>
      <c r="AD110" s="903"/>
      <c r="AE110" s="904"/>
      <c r="AF110" s="905">
        <v>726584</v>
      </c>
      <c r="AG110" s="903"/>
      <c r="AH110" s="903"/>
      <c r="AI110" s="903"/>
      <c r="AJ110" s="904"/>
      <c r="AK110" s="905">
        <v>748211</v>
      </c>
      <c r="AL110" s="903"/>
      <c r="AM110" s="903"/>
      <c r="AN110" s="903"/>
      <c r="AO110" s="904"/>
      <c r="AP110" s="906">
        <v>25.4</v>
      </c>
      <c r="AQ110" s="907"/>
      <c r="AR110" s="907"/>
      <c r="AS110" s="907"/>
      <c r="AT110" s="908"/>
      <c r="AU110" s="950" t="s">
        <v>60</v>
      </c>
      <c r="AV110" s="951"/>
      <c r="AW110" s="951"/>
      <c r="AX110" s="951"/>
      <c r="AY110" s="952"/>
      <c r="AZ110" s="846" t="s">
        <v>414</v>
      </c>
      <c r="BA110" s="788"/>
      <c r="BB110" s="788"/>
      <c r="BC110" s="788"/>
      <c r="BD110" s="788"/>
      <c r="BE110" s="788"/>
      <c r="BF110" s="788"/>
      <c r="BG110" s="788"/>
      <c r="BH110" s="788"/>
      <c r="BI110" s="788"/>
      <c r="BJ110" s="788"/>
      <c r="BK110" s="788"/>
      <c r="BL110" s="788"/>
      <c r="BM110" s="788"/>
      <c r="BN110" s="788"/>
      <c r="BO110" s="788"/>
      <c r="BP110" s="789"/>
      <c r="BQ110" s="829">
        <v>6924675</v>
      </c>
      <c r="BR110" s="830"/>
      <c r="BS110" s="830"/>
      <c r="BT110" s="830"/>
      <c r="BU110" s="830"/>
      <c r="BV110" s="830">
        <v>7167967</v>
      </c>
      <c r="BW110" s="830"/>
      <c r="BX110" s="830"/>
      <c r="BY110" s="830"/>
      <c r="BZ110" s="830"/>
      <c r="CA110" s="830">
        <v>7233856</v>
      </c>
      <c r="CB110" s="830"/>
      <c r="CC110" s="830"/>
      <c r="CD110" s="830"/>
      <c r="CE110" s="830"/>
      <c r="CF110" s="891">
        <v>245.3</v>
      </c>
      <c r="CG110" s="892"/>
      <c r="CH110" s="892"/>
      <c r="CI110" s="892"/>
      <c r="CJ110" s="892"/>
      <c r="CK110" s="946" t="s">
        <v>415</v>
      </c>
      <c r="CL110" s="894"/>
      <c r="CM110" s="899" t="s">
        <v>416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417</v>
      </c>
      <c r="DH110" s="830"/>
      <c r="DI110" s="830"/>
      <c r="DJ110" s="830"/>
      <c r="DK110" s="830"/>
      <c r="DL110" s="830" t="s">
        <v>417</v>
      </c>
      <c r="DM110" s="830"/>
      <c r="DN110" s="830"/>
      <c r="DO110" s="830"/>
      <c r="DP110" s="830"/>
      <c r="DQ110" s="830" t="s">
        <v>417</v>
      </c>
      <c r="DR110" s="830"/>
      <c r="DS110" s="830"/>
      <c r="DT110" s="830"/>
      <c r="DU110" s="830"/>
      <c r="DV110" s="831" t="s">
        <v>417</v>
      </c>
      <c r="DW110" s="831"/>
      <c r="DX110" s="831"/>
      <c r="DY110" s="831"/>
      <c r="DZ110" s="832"/>
    </row>
    <row r="111" spans="1:131" s="197" customFormat="1" ht="26.25" customHeight="1">
      <c r="A111" s="808" t="s">
        <v>418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419</v>
      </c>
      <c r="AB111" s="939"/>
      <c r="AC111" s="939"/>
      <c r="AD111" s="939"/>
      <c r="AE111" s="940"/>
      <c r="AF111" s="941" t="s">
        <v>419</v>
      </c>
      <c r="AG111" s="939"/>
      <c r="AH111" s="939"/>
      <c r="AI111" s="939"/>
      <c r="AJ111" s="940"/>
      <c r="AK111" s="941" t="s">
        <v>419</v>
      </c>
      <c r="AL111" s="939"/>
      <c r="AM111" s="939"/>
      <c r="AN111" s="939"/>
      <c r="AO111" s="940"/>
      <c r="AP111" s="942" t="s">
        <v>419</v>
      </c>
      <c r="AQ111" s="943"/>
      <c r="AR111" s="943"/>
      <c r="AS111" s="943"/>
      <c r="AT111" s="944"/>
      <c r="AU111" s="953"/>
      <c r="AV111" s="954"/>
      <c r="AW111" s="954"/>
      <c r="AX111" s="954"/>
      <c r="AY111" s="955"/>
      <c r="AZ111" s="797" t="s">
        <v>420</v>
      </c>
      <c r="BA111" s="798"/>
      <c r="BB111" s="798"/>
      <c r="BC111" s="798"/>
      <c r="BD111" s="798"/>
      <c r="BE111" s="798"/>
      <c r="BF111" s="798"/>
      <c r="BG111" s="798"/>
      <c r="BH111" s="798"/>
      <c r="BI111" s="798"/>
      <c r="BJ111" s="798"/>
      <c r="BK111" s="798"/>
      <c r="BL111" s="798"/>
      <c r="BM111" s="798"/>
      <c r="BN111" s="798"/>
      <c r="BO111" s="798"/>
      <c r="BP111" s="799"/>
      <c r="BQ111" s="800">
        <v>30307</v>
      </c>
      <c r="BR111" s="801"/>
      <c r="BS111" s="801"/>
      <c r="BT111" s="801"/>
      <c r="BU111" s="801"/>
      <c r="BV111" s="801">
        <v>23812</v>
      </c>
      <c r="BW111" s="801"/>
      <c r="BX111" s="801"/>
      <c r="BY111" s="801"/>
      <c r="BZ111" s="801"/>
      <c r="CA111" s="801">
        <v>17317</v>
      </c>
      <c r="CB111" s="801"/>
      <c r="CC111" s="801"/>
      <c r="CD111" s="801"/>
      <c r="CE111" s="801"/>
      <c r="CF111" s="878">
        <v>0.6</v>
      </c>
      <c r="CG111" s="879"/>
      <c r="CH111" s="879"/>
      <c r="CI111" s="879"/>
      <c r="CJ111" s="879"/>
      <c r="CK111" s="947"/>
      <c r="CL111" s="896"/>
      <c r="CM111" s="833" t="s">
        <v>421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c r="A112" s="932" t="s">
        <v>422</v>
      </c>
      <c r="B112" s="933"/>
      <c r="C112" s="798" t="s">
        <v>423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424</v>
      </c>
      <c r="BA112" s="798"/>
      <c r="BB112" s="798"/>
      <c r="BC112" s="798"/>
      <c r="BD112" s="798"/>
      <c r="BE112" s="798"/>
      <c r="BF112" s="798"/>
      <c r="BG112" s="798"/>
      <c r="BH112" s="798"/>
      <c r="BI112" s="798"/>
      <c r="BJ112" s="798"/>
      <c r="BK112" s="798"/>
      <c r="BL112" s="798"/>
      <c r="BM112" s="798"/>
      <c r="BN112" s="798"/>
      <c r="BO112" s="798"/>
      <c r="BP112" s="799"/>
      <c r="BQ112" s="800">
        <v>3212262</v>
      </c>
      <c r="BR112" s="801"/>
      <c r="BS112" s="801"/>
      <c r="BT112" s="801"/>
      <c r="BU112" s="801"/>
      <c r="BV112" s="801">
        <v>3092803</v>
      </c>
      <c r="BW112" s="801"/>
      <c r="BX112" s="801"/>
      <c r="BY112" s="801"/>
      <c r="BZ112" s="801"/>
      <c r="CA112" s="801">
        <v>2935145</v>
      </c>
      <c r="CB112" s="801"/>
      <c r="CC112" s="801"/>
      <c r="CD112" s="801"/>
      <c r="CE112" s="801"/>
      <c r="CF112" s="878">
        <v>99.5</v>
      </c>
      <c r="CG112" s="879"/>
      <c r="CH112" s="879"/>
      <c r="CI112" s="879"/>
      <c r="CJ112" s="879"/>
      <c r="CK112" s="947"/>
      <c r="CL112" s="896"/>
      <c r="CM112" s="833" t="s">
        <v>425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260503</v>
      </c>
      <c r="AB113" s="939"/>
      <c r="AC113" s="939"/>
      <c r="AD113" s="939"/>
      <c r="AE113" s="940"/>
      <c r="AF113" s="941">
        <v>265200</v>
      </c>
      <c r="AG113" s="939"/>
      <c r="AH113" s="939"/>
      <c r="AI113" s="939"/>
      <c r="AJ113" s="940"/>
      <c r="AK113" s="941">
        <v>257457</v>
      </c>
      <c r="AL113" s="939"/>
      <c r="AM113" s="939"/>
      <c r="AN113" s="939"/>
      <c r="AO113" s="940"/>
      <c r="AP113" s="942">
        <v>8.6999999999999993</v>
      </c>
      <c r="AQ113" s="943"/>
      <c r="AR113" s="943"/>
      <c r="AS113" s="943"/>
      <c r="AT113" s="944"/>
      <c r="AU113" s="953"/>
      <c r="AV113" s="954"/>
      <c r="AW113" s="954"/>
      <c r="AX113" s="954"/>
      <c r="AY113" s="955"/>
      <c r="AZ113" s="797" t="s">
        <v>427</v>
      </c>
      <c r="BA113" s="798"/>
      <c r="BB113" s="798"/>
      <c r="BC113" s="798"/>
      <c r="BD113" s="798"/>
      <c r="BE113" s="798"/>
      <c r="BF113" s="798"/>
      <c r="BG113" s="798"/>
      <c r="BH113" s="798"/>
      <c r="BI113" s="798"/>
      <c r="BJ113" s="798"/>
      <c r="BK113" s="798"/>
      <c r="BL113" s="798"/>
      <c r="BM113" s="798"/>
      <c r="BN113" s="798"/>
      <c r="BO113" s="798"/>
      <c r="BP113" s="799"/>
      <c r="BQ113" s="800">
        <v>69946</v>
      </c>
      <c r="BR113" s="801"/>
      <c r="BS113" s="801"/>
      <c r="BT113" s="801"/>
      <c r="BU113" s="801"/>
      <c r="BV113" s="801">
        <v>46863</v>
      </c>
      <c r="BW113" s="801"/>
      <c r="BX113" s="801"/>
      <c r="BY113" s="801"/>
      <c r="BZ113" s="801"/>
      <c r="CA113" s="801">
        <v>69177</v>
      </c>
      <c r="CB113" s="801"/>
      <c r="CC113" s="801"/>
      <c r="CD113" s="801"/>
      <c r="CE113" s="801"/>
      <c r="CF113" s="878">
        <v>2.2999999999999998</v>
      </c>
      <c r="CG113" s="879"/>
      <c r="CH113" s="879"/>
      <c r="CI113" s="879"/>
      <c r="CJ113" s="879"/>
      <c r="CK113" s="947"/>
      <c r="CL113" s="896"/>
      <c r="CM113" s="833" t="s">
        <v>428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10935</v>
      </c>
      <c r="AB114" s="814"/>
      <c r="AC114" s="814"/>
      <c r="AD114" s="814"/>
      <c r="AE114" s="815"/>
      <c r="AF114" s="816">
        <v>9621</v>
      </c>
      <c r="AG114" s="814"/>
      <c r="AH114" s="814"/>
      <c r="AI114" s="814"/>
      <c r="AJ114" s="815"/>
      <c r="AK114" s="816">
        <v>9663</v>
      </c>
      <c r="AL114" s="814"/>
      <c r="AM114" s="814"/>
      <c r="AN114" s="814"/>
      <c r="AO114" s="815"/>
      <c r="AP114" s="784">
        <v>0.3</v>
      </c>
      <c r="AQ114" s="785"/>
      <c r="AR114" s="785"/>
      <c r="AS114" s="785"/>
      <c r="AT114" s="786"/>
      <c r="AU114" s="953"/>
      <c r="AV114" s="954"/>
      <c r="AW114" s="954"/>
      <c r="AX114" s="954"/>
      <c r="AY114" s="955"/>
      <c r="AZ114" s="797" t="s">
        <v>430</v>
      </c>
      <c r="BA114" s="798"/>
      <c r="BB114" s="798"/>
      <c r="BC114" s="798"/>
      <c r="BD114" s="798"/>
      <c r="BE114" s="798"/>
      <c r="BF114" s="798"/>
      <c r="BG114" s="798"/>
      <c r="BH114" s="798"/>
      <c r="BI114" s="798"/>
      <c r="BJ114" s="798"/>
      <c r="BK114" s="798"/>
      <c r="BL114" s="798"/>
      <c r="BM114" s="798"/>
      <c r="BN114" s="798"/>
      <c r="BO114" s="798"/>
      <c r="BP114" s="799"/>
      <c r="BQ114" s="800">
        <v>1143409</v>
      </c>
      <c r="BR114" s="801"/>
      <c r="BS114" s="801"/>
      <c r="BT114" s="801"/>
      <c r="BU114" s="801"/>
      <c r="BV114" s="801">
        <v>1059822</v>
      </c>
      <c r="BW114" s="801"/>
      <c r="BX114" s="801"/>
      <c r="BY114" s="801"/>
      <c r="BZ114" s="801"/>
      <c r="CA114" s="801">
        <v>992306</v>
      </c>
      <c r="CB114" s="801"/>
      <c r="CC114" s="801"/>
      <c r="CD114" s="801"/>
      <c r="CE114" s="801"/>
      <c r="CF114" s="878">
        <v>33.700000000000003</v>
      </c>
      <c r="CG114" s="879"/>
      <c r="CH114" s="879"/>
      <c r="CI114" s="879"/>
      <c r="CJ114" s="879"/>
      <c r="CK114" s="947"/>
      <c r="CL114" s="896"/>
      <c r="CM114" s="833" t="s">
        <v>431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432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12087</v>
      </c>
      <c r="AB115" s="939"/>
      <c r="AC115" s="939"/>
      <c r="AD115" s="939"/>
      <c r="AE115" s="940"/>
      <c r="AF115" s="941">
        <v>7034</v>
      </c>
      <c r="AG115" s="939"/>
      <c r="AH115" s="939"/>
      <c r="AI115" s="939"/>
      <c r="AJ115" s="940"/>
      <c r="AK115" s="941">
        <v>7028</v>
      </c>
      <c r="AL115" s="939"/>
      <c r="AM115" s="939"/>
      <c r="AN115" s="939"/>
      <c r="AO115" s="940"/>
      <c r="AP115" s="942">
        <v>0.2</v>
      </c>
      <c r="AQ115" s="943"/>
      <c r="AR115" s="943"/>
      <c r="AS115" s="943"/>
      <c r="AT115" s="944"/>
      <c r="AU115" s="953"/>
      <c r="AV115" s="954"/>
      <c r="AW115" s="954"/>
      <c r="AX115" s="954"/>
      <c r="AY115" s="955"/>
      <c r="AZ115" s="797" t="s">
        <v>433</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434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41</v>
      </c>
      <c r="AB116" s="814"/>
      <c r="AC116" s="814"/>
      <c r="AD116" s="814"/>
      <c r="AE116" s="815"/>
      <c r="AF116" s="816">
        <v>133</v>
      </c>
      <c r="AG116" s="814"/>
      <c r="AH116" s="814"/>
      <c r="AI116" s="814"/>
      <c r="AJ116" s="815"/>
      <c r="AK116" s="816">
        <v>6</v>
      </c>
      <c r="AL116" s="814"/>
      <c r="AM116" s="814"/>
      <c r="AN116" s="814"/>
      <c r="AO116" s="815"/>
      <c r="AP116" s="784">
        <v>0</v>
      </c>
      <c r="AQ116" s="785"/>
      <c r="AR116" s="785"/>
      <c r="AS116" s="785"/>
      <c r="AT116" s="786"/>
      <c r="AU116" s="953"/>
      <c r="AV116" s="954"/>
      <c r="AW116" s="954"/>
      <c r="AX116" s="954"/>
      <c r="AY116" s="955"/>
      <c r="AZ116" s="797" t="s">
        <v>436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30307</v>
      </c>
      <c r="DH116" s="814"/>
      <c r="DI116" s="814"/>
      <c r="DJ116" s="814"/>
      <c r="DK116" s="815"/>
      <c r="DL116" s="816">
        <v>23812</v>
      </c>
      <c r="DM116" s="814"/>
      <c r="DN116" s="814"/>
      <c r="DO116" s="814"/>
      <c r="DP116" s="815"/>
      <c r="DQ116" s="816">
        <v>17317</v>
      </c>
      <c r="DR116" s="814"/>
      <c r="DS116" s="814"/>
      <c r="DT116" s="814"/>
      <c r="DU116" s="815"/>
      <c r="DV116" s="784">
        <v>0.6</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438</v>
      </c>
      <c r="Z117" s="919"/>
      <c r="AA117" s="924">
        <v>1016470</v>
      </c>
      <c r="AB117" s="925"/>
      <c r="AC117" s="925"/>
      <c r="AD117" s="925"/>
      <c r="AE117" s="926"/>
      <c r="AF117" s="928">
        <v>1008572</v>
      </c>
      <c r="AG117" s="925"/>
      <c r="AH117" s="925"/>
      <c r="AI117" s="925"/>
      <c r="AJ117" s="926"/>
      <c r="AK117" s="928">
        <v>1022365</v>
      </c>
      <c r="AL117" s="925"/>
      <c r="AM117" s="925"/>
      <c r="AN117" s="925"/>
      <c r="AO117" s="926"/>
      <c r="AP117" s="929"/>
      <c r="AQ117" s="930"/>
      <c r="AR117" s="930"/>
      <c r="AS117" s="930"/>
      <c r="AT117" s="931"/>
      <c r="AU117" s="953"/>
      <c r="AV117" s="954"/>
      <c r="AW117" s="954"/>
      <c r="AX117" s="954"/>
      <c r="AY117" s="955"/>
      <c r="AZ117" s="875" t="s">
        <v>439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440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412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410</v>
      </c>
      <c r="AB118" s="918"/>
      <c r="AC118" s="918"/>
      <c r="AD118" s="918"/>
      <c r="AE118" s="919"/>
      <c r="AF118" s="920" t="s">
        <v>285</v>
      </c>
      <c r="AG118" s="918"/>
      <c r="AH118" s="918"/>
      <c r="AI118" s="918"/>
      <c r="AJ118" s="919"/>
      <c r="AK118" s="920" t="s">
        <v>284</v>
      </c>
      <c r="AL118" s="918"/>
      <c r="AM118" s="918"/>
      <c r="AN118" s="918"/>
      <c r="AO118" s="919"/>
      <c r="AP118" s="921" t="s">
        <v>411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441</v>
      </c>
      <c r="BP118" s="868"/>
      <c r="BQ118" s="887">
        <v>11380599</v>
      </c>
      <c r="BR118" s="888"/>
      <c r="BS118" s="888"/>
      <c r="BT118" s="888"/>
      <c r="BU118" s="888"/>
      <c r="BV118" s="888">
        <v>11391267</v>
      </c>
      <c r="BW118" s="888"/>
      <c r="BX118" s="888"/>
      <c r="BY118" s="888"/>
      <c r="BZ118" s="888"/>
      <c r="CA118" s="888">
        <v>11247801</v>
      </c>
      <c r="CB118" s="888"/>
      <c r="CC118" s="888"/>
      <c r="CD118" s="888"/>
      <c r="CE118" s="888"/>
      <c r="CF118" s="773"/>
      <c r="CG118" s="774"/>
      <c r="CH118" s="774"/>
      <c r="CI118" s="774"/>
      <c r="CJ118" s="871"/>
      <c r="CK118" s="947"/>
      <c r="CL118" s="896"/>
      <c r="CM118" s="833" t="s">
        <v>442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415</v>
      </c>
      <c r="B119" s="894"/>
      <c r="C119" s="899" t="s">
        <v>416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443</v>
      </c>
      <c r="AV119" s="910"/>
      <c r="AW119" s="910"/>
      <c r="AX119" s="910"/>
      <c r="AY119" s="911"/>
      <c r="AZ119" s="846" t="s">
        <v>444</v>
      </c>
      <c r="BA119" s="788"/>
      <c r="BB119" s="788"/>
      <c r="BC119" s="788"/>
      <c r="BD119" s="788"/>
      <c r="BE119" s="788"/>
      <c r="BF119" s="788"/>
      <c r="BG119" s="788"/>
      <c r="BH119" s="788"/>
      <c r="BI119" s="788"/>
      <c r="BJ119" s="788"/>
      <c r="BK119" s="788"/>
      <c r="BL119" s="788"/>
      <c r="BM119" s="788"/>
      <c r="BN119" s="788"/>
      <c r="BO119" s="788"/>
      <c r="BP119" s="789"/>
      <c r="BQ119" s="829">
        <v>1849269</v>
      </c>
      <c r="BR119" s="830"/>
      <c r="BS119" s="830"/>
      <c r="BT119" s="830"/>
      <c r="BU119" s="830"/>
      <c r="BV119" s="830">
        <v>1848830</v>
      </c>
      <c r="BW119" s="830"/>
      <c r="BX119" s="830"/>
      <c r="BY119" s="830"/>
      <c r="BZ119" s="830"/>
      <c r="CA119" s="830">
        <v>1991397</v>
      </c>
      <c r="CB119" s="830"/>
      <c r="CC119" s="830"/>
      <c r="CD119" s="830"/>
      <c r="CE119" s="830"/>
      <c r="CF119" s="891">
        <v>67.5</v>
      </c>
      <c r="CG119" s="892"/>
      <c r="CH119" s="892"/>
      <c r="CI119" s="892"/>
      <c r="CJ119" s="892"/>
      <c r="CK119" s="948"/>
      <c r="CL119" s="898"/>
      <c r="CM119" s="855" t="s">
        <v>445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421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446</v>
      </c>
      <c r="BA120" s="798"/>
      <c r="BB120" s="798"/>
      <c r="BC120" s="798"/>
      <c r="BD120" s="798"/>
      <c r="BE120" s="798"/>
      <c r="BF120" s="798"/>
      <c r="BG120" s="798"/>
      <c r="BH120" s="798"/>
      <c r="BI120" s="798"/>
      <c r="BJ120" s="798"/>
      <c r="BK120" s="798"/>
      <c r="BL120" s="798"/>
      <c r="BM120" s="798"/>
      <c r="BN120" s="798"/>
      <c r="BO120" s="798"/>
      <c r="BP120" s="799"/>
      <c r="BQ120" s="800">
        <v>59113</v>
      </c>
      <c r="BR120" s="801"/>
      <c r="BS120" s="801"/>
      <c r="BT120" s="801"/>
      <c r="BU120" s="801"/>
      <c r="BV120" s="801">
        <v>52320</v>
      </c>
      <c r="BW120" s="801"/>
      <c r="BX120" s="801"/>
      <c r="BY120" s="801"/>
      <c r="BZ120" s="801"/>
      <c r="CA120" s="801">
        <v>44098</v>
      </c>
      <c r="CB120" s="801"/>
      <c r="CC120" s="801"/>
      <c r="CD120" s="801"/>
      <c r="CE120" s="801"/>
      <c r="CF120" s="878">
        <v>1.5</v>
      </c>
      <c r="CG120" s="879"/>
      <c r="CH120" s="879"/>
      <c r="CI120" s="879"/>
      <c r="CJ120" s="879"/>
      <c r="CK120" s="880" t="s">
        <v>447</v>
      </c>
      <c r="CL120" s="840"/>
      <c r="CM120" s="840"/>
      <c r="CN120" s="840"/>
      <c r="CO120" s="841"/>
      <c r="CP120" s="884" t="s">
        <v>448</v>
      </c>
      <c r="CQ120" s="885"/>
      <c r="CR120" s="885"/>
      <c r="CS120" s="885"/>
      <c r="CT120" s="885"/>
      <c r="CU120" s="885"/>
      <c r="CV120" s="885"/>
      <c r="CW120" s="885"/>
      <c r="CX120" s="885"/>
      <c r="CY120" s="885"/>
      <c r="CZ120" s="885"/>
      <c r="DA120" s="885"/>
      <c r="DB120" s="885"/>
      <c r="DC120" s="885"/>
      <c r="DD120" s="885"/>
      <c r="DE120" s="885"/>
      <c r="DF120" s="886"/>
      <c r="DG120" s="829">
        <v>1208889</v>
      </c>
      <c r="DH120" s="830"/>
      <c r="DI120" s="830"/>
      <c r="DJ120" s="830"/>
      <c r="DK120" s="830"/>
      <c r="DL120" s="830">
        <v>1170516</v>
      </c>
      <c r="DM120" s="830"/>
      <c r="DN120" s="830"/>
      <c r="DO120" s="830"/>
      <c r="DP120" s="830"/>
      <c r="DQ120" s="830">
        <v>1121699</v>
      </c>
      <c r="DR120" s="830"/>
      <c r="DS120" s="830"/>
      <c r="DT120" s="830"/>
      <c r="DU120" s="830"/>
      <c r="DV120" s="831">
        <v>38</v>
      </c>
      <c r="DW120" s="831"/>
      <c r="DX120" s="831"/>
      <c r="DY120" s="831"/>
      <c r="DZ120" s="832"/>
    </row>
    <row r="121" spans="1:130" s="197" customFormat="1" ht="26.25" customHeight="1">
      <c r="A121" s="895"/>
      <c r="B121" s="896"/>
      <c r="C121" s="872" t="s">
        <v>449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450</v>
      </c>
      <c r="BA121" s="876"/>
      <c r="BB121" s="876"/>
      <c r="BC121" s="876"/>
      <c r="BD121" s="876"/>
      <c r="BE121" s="876"/>
      <c r="BF121" s="876"/>
      <c r="BG121" s="876"/>
      <c r="BH121" s="876"/>
      <c r="BI121" s="876"/>
      <c r="BJ121" s="876"/>
      <c r="BK121" s="876"/>
      <c r="BL121" s="876"/>
      <c r="BM121" s="876"/>
      <c r="BN121" s="876"/>
      <c r="BO121" s="876"/>
      <c r="BP121" s="877"/>
      <c r="BQ121" s="887">
        <v>6796302</v>
      </c>
      <c r="BR121" s="888"/>
      <c r="BS121" s="888"/>
      <c r="BT121" s="888"/>
      <c r="BU121" s="888"/>
      <c r="BV121" s="888">
        <v>6991083</v>
      </c>
      <c r="BW121" s="888"/>
      <c r="BX121" s="888"/>
      <c r="BY121" s="888"/>
      <c r="BZ121" s="888"/>
      <c r="CA121" s="888">
        <v>6712540</v>
      </c>
      <c r="CB121" s="888"/>
      <c r="CC121" s="888"/>
      <c r="CD121" s="888"/>
      <c r="CE121" s="888"/>
      <c r="CF121" s="889">
        <v>227.6</v>
      </c>
      <c r="CG121" s="890"/>
      <c r="CH121" s="890"/>
      <c r="CI121" s="890"/>
      <c r="CJ121" s="890"/>
      <c r="CK121" s="881"/>
      <c r="CL121" s="842"/>
      <c r="CM121" s="842"/>
      <c r="CN121" s="842"/>
      <c r="CO121" s="843"/>
      <c r="CP121" s="858" t="s">
        <v>451</v>
      </c>
      <c r="CQ121" s="859"/>
      <c r="CR121" s="859"/>
      <c r="CS121" s="859"/>
      <c r="CT121" s="859"/>
      <c r="CU121" s="859"/>
      <c r="CV121" s="859"/>
      <c r="CW121" s="859"/>
      <c r="CX121" s="859"/>
      <c r="CY121" s="859"/>
      <c r="CZ121" s="859"/>
      <c r="DA121" s="859"/>
      <c r="DB121" s="859"/>
      <c r="DC121" s="859"/>
      <c r="DD121" s="859"/>
      <c r="DE121" s="859"/>
      <c r="DF121" s="860"/>
      <c r="DG121" s="800">
        <v>836708</v>
      </c>
      <c r="DH121" s="801"/>
      <c r="DI121" s="801"/>
      <c r="DJ121" s="801"/>
      <c r="DK121" s="801"/>
      <c r="DL121" s="801">
        <v>781428</v>
      </c>
      <c r="DM121" s="801"/>
      <c r="DN121" s="801"/>
      <c r="DO121" s="801"/>
      <c r="DP121" s="801"/>
      <c r="DQ121" s="801">
        <v>732145</v>
      </c>
      <c r="DR121" s="801"/>
      <c r="DS121" s="801"/>
      <c r="DT121" s="801"/>
      <c r="DU121" s="801"/>
      <c r="DV121" s="853">
        <v>24.8</v>
      </c>
      <c r="DW121" s="853"/>
      <c r="DX121" s="853"/>
      <c r="DY121" s="853"/>
      <c r="DZ121" s="854"/>
    </row>
    <row r="122" spans="1:130" s="197" customFormat="1" ht="26.25" customHeight="1">
      <c r="A122" s="895"/>
      <c r="B122" s="896"/>
      <c r="C122" s="833" t="s">
        <v>431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452</v>
      </c>
      <c r="BP122" s="868"/>
      <c r="BQ122" s="869">
        <v>8704684</v>
      </c>
      <c r="BR122" s="870"/>
      <c r="BS122" s="870"/>
      <c r="BT122" s="870"/>
      <c r="BU122" s="870"/>
      <c r="BV122" s="870">
        <v>8892233</v>
      </c>
      <c r="BW122" s="870"/>
      <c r="BX122" s="870"/>
      <c r="BY122" s="870"/>
      <c r="BZ122" s="870"/>
      <c r="CA122" s="870">
        <v>8748035</v>
      </c>
      <c r="CB122" s="870"/>
      <c r="CC122" s="870"/>
      <c r="CD122" s="870"/>
      <c r="CE122" s="870"/>
      <c r="CF122" s="773"/>
      <c r="CG122" s="774"/>
      <c r="CH122" s="774"/>
      <c r="CI122" s="774"/>
      <c r="CJ122" s="871"/>
      <c r="CK122" s="881"/>
      <c r="CL122" s="842"/>
      <c r="CM122" s="842"/>
      <c r="CN122" s="842"/>
      <c r="CO122" s="843"/>
      <c r="CP122" s="858" t="s">
        <v>453</v>
      </c>
      <c r="CQ122" s="859"/>
      <c r="CR122" s="859"/>
      <c r="CS122" s="859"/>
      <c r="CT122" s="859"/>
      <c r="CU122" s="859"/>
      <c r="CV122" s="859"/>
      <c r="CW122" s="859"/>
      <c r="CX122" s="859"/>
      <c r="CY122" s="859"/>
      <c r="CZ122" s="859"/>
      <c r="DA122" s="859"/>
      <c r="DB122" s="859"/>
      <c r="DC122" s="859"/>
      <c r="DD122" s="859"/>
      <c r="DE122" s="859"/>
      <c r="DF122" s="860"/>
      <c r="DG122" s="800">
        <v>787298</v>
      </c>
      <c r="DH122" s="801"/>
      <c r="DI122" s="801"/>
      <c r="DJ122" s="801"/>
      <c r="DK122" s="801"/>
      <c r="DL122" s="801">
        <v>755056</v>
      </c>
      <c r="DM122" s="801"/>
      <c r="DN122" s="801"/>
      <c r="DO122" s="801"/>
      <c r="DP122" s="801"/>
      <c r="DQ122" s="801">
        <v>711756</v>
      </c>
      <c r="DR122" s="801"/>
      <c r="DS122" s="801"/>
      <c r="DT122" s="801"/>
      <c r="DU122" s="801"/>
      <c r="DV122" s="853">
        <v>24.1</v>
      </c>
      <c r="DW122" s="853"/>
      <c r="DX122" s="853"/>
      <c r="DY122" s="853"/>
      <c r="DZ122" s="854"/>
    </row>
    <row r="123" spans="1:130" s="197" customFormat="1" ht="26.25" customHeight="1" thickBot="1">
      <c r="A123" s="895"/>
      <c r="B123" s="896"/>
      <c r="C123" s="833" t="s">
        <v>437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12047</v>
      </c>
      <c r="AB123" s="814"/>
      <c r="AC123" s="814"/>
      <c r="AD123" s="814"/>
      <c r="AE123" s="815"/>
      <c r="AF123" s="816">
        <v>7000</v>
      </c>
      <c r="AG123" s="814"/>
      <c r="AH123" s="814"/>
      <c r="AI123" s="814"/>
      <c r="AJ123" s="815"/>
      <c r="AK123" s="816">
        <v>7000</v>
      </c>
      <c r="AL123" s="814"/>
      <c r="AM123" s="814"/>
      <c r="AN123" s="814"/>
      <c r="AO123" s="815"/>
      <c r="AP123" s="784">
        <v>0.2</v>
      </c>
      <c r="AQ123" s="785"/>
      <c r="AR123" s="785"/>
      <c r="AS123" s="785"/>
      <c r="AT123" s="786"/>
      <c r="AU123" s="864" t="s">
        <v>454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90.7</v>
      </c>
      <c r="BR123" s="862"/>
      <c r="BS123" s="862"/>
      <c r="BT123" s="862"/>
      <c r="BU123" s="862"/>
      <c r="BV123" s="862">
        <v>87</v>
      </c>
      <c r="BW123" s="862"/>
      <c r="BX123" s="862"/>
      <c r="BY123" s="862"/>
      <c r="BZ123" s="862"/>
      <c r="CA123" s="862">
        <v>84.7</v>
      </c>
      <c r="CB123" s="862"/>
      <c r="CC123" s="862"/>
      <c r="CD123" s="862"/>
      <c r="CE123" s="862"/>
      <c r="CF123" s="760"/>
      <c r="CG123" s="761"/>
      <c r="CH123" s="761"/>
      <c r="CI123" s="761"/>
      <c r="CJ123" s="863"/>
      <c r="CK123" s="881"/>
      <c r="CL123" s="842"/>
      <c r="CM123" s="842"/>
      <c r="CN123" s="842"/>
      <c r="CO123" s="843"/>
      <c r="CP123" s="858" t="s">
        <v>455</v>
      </c>
      <c r="CQ123" s="859"/>
      <c r="CR123" s="859"/>
      <c r="CS123" s="859"/>
      <c r="CT123" s="859"/>
      <c r="CU123" s="859"/>
      <c r="CV123" s="859"/>
      <c r="CW123" s="859"/>
      <c r="CX123" s="859"/>
      <c r="CY123" s="859"/>
      <c r="CZ123" s="859"/>
      <c r="DA123" s="859"/>
      <c r="DB123" s="859"/>
      <c r="DC123" s="859"/>
      <c r="DD123" s="859"/>
      <c r="DE123" s="859"/>
      <c r="DF123" s="860"/>
      <c r="DG123" s="813">
        <v>263886</v>
      </c>
      <c r="DH123" s="814"/>
      <c r="DI123" s="814"/>
      <c r="DJ123" s="814"/>
      <c r="DK123" s="815"/>
      <c r="DL123" s="816">
        <v>253036</v>
      </c>
      <c r="DM123" s="814"/>
      <c r="DN123" s="814"/>
      <c r="DO123" s="814"/>
      <c r="DP123" s="815"/>
      <c r="DQ123" s="816">
        <v>226707</v>
      </c>
      <c r="DR123" s="814"/>
      <c r="DS123" s="814"/>
      <c r="DT123" s="814"/>
      <c r="DU123" s="815"/>
      <c r="DV123" s="784">
        <v>7.7</v>
      </c>
      <c r="DW123" s="785"/>
      <c r="DX123" s="785"/>
      <c r="DY123" s="785"/>
      <c r="DZ123" s="786"/>
    </row>
    <row r="124" spans="1:130" s="197" customFormat="1" ht="26.25" customHeight="1">
      <c r="A124" s="895"/>
      <c r="B124" s="896"/>
      <c r="C124" s="833" t="s">
        <v>440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456</v>
      </c>
      <c r="AB124" s="814"/>
      <c r="AC124" s="814"/>
      <c r="AD124" s="814"/>
      <c r="AE124" s="815"/>
      <c r="AF124" s="816" t="s">
        <v>456</v>
      </c>
      <c r="AG124" s="814"/>
      <c r="AH124" s="814"/>
      <c r="AI124" s="814"/>
      <c r="AJ124" s="815"/>
      <c r="AK124" s="816" t="s">
        <v>456</v>
      </c>
      <c r="AL124" s="814"/>
      <c r="AM124" s="814"/>
      <c r="AN124" s="814"/>
      <c r="AO124" s="815"/>
      <c r="AP124" s="784" t="s">
        <v>456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457</v>
      </c>
      <c r="CQ124" s="859"/>
      <c r="CR124" s="859"/>
      <c r="CS124" s="859"/>
      <c r="CT124" s="859"/>
      <c r="CU124" s="859"/>
      <c r="CV124" s="859"/>
      <c r="CW124" s="859"/>
      <c r="CX124" s="859"/>
      <c r="CY124" s="859"/>
      <c r="CZ124" s="859"/>
      <c r="DA124" s="859"/>
      <c r="DB124" s="859"/>
      <c r="DC124" s="859"/>
      <c r="DD124" s="859"/>
      <c r="DE124" s="859"/>
      <c r="DF124" s="860"/>
      <c r="DG124" s="746">
        <v>115481</v>
      </c>
      <c r="DH124" s="747"/>
      <c r="DI124" s="747"/>
      <c r="DJ124" s="747"/>
      <c r="DK124" s="748"/>
      <c r="DL124" s="749">
        <v>132767</v>
      </c>
      <c r="DM124" s="747"/>
      <c r="DN124" s="747"/>
      <c r="DO124" s="747"/>
      <c r="DP124" s="748"/>
      <c r="DQ124" s="749">
        <v>142838</v>
      </c>
      <c r="DR124" s="747"/>
      <c r="DS124" s="747"/>
      <c r="DT124" s="747"/>
      <c r="DU124" s="748"/>
      <c r="DV124" s="837">
        <v>4.8</v>
      </c>
      <c r="DW124" s="838"/>
      <c r="DX124" s="838"/>
      <c r="DY124" s="838"/>
      <c r="DZ124" s="839"/>
    </row>
    <row r="125" spans="1:130" s="197" customFormat="1" ht="26.25" customHeight="1" thickBot="1">
      <c r="A125" s="895"/>
      <c r="B125" s="896"/>
      <c r="C125" s="833" t="s">
        <v>442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456</v>
      </c>
      <c r="AB125" s="814"/>
      <c r="AC125" s="814"/>
      <c r="AD125" s="814"/>
      <c r="AE125" s="815"/>
      <c r="AF125" s="816" t="s">
        <v>456</v>
      </c>
      <c r="AG125" s="814"/>
      <c r="AH125" s="814"/>
      <c r="AI125" s="814"/>
      <c r="AJ125" s="815"/>
      <c r="AK125" s="816" t="s">
        <v>456</v>
      </c>
      <c r="AL125" s="814"/>
      <c r="AM125" s="814"/>
      <c r="AN125" s="814"/>
      <c r="AO125" s="815"/>
      <c r="AP125" s="784" t="s">
        <v>456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458</v>
      </c>
      <c r="CL125" s="840"/>
      <c r="CM125" s="840"/>
      <c r="CN125" s="840"/>
      <c r="CO125" s="841"/>
      <c r="CP125" s="846" t="s">
        <v>459</v>
      </c>
      <c r="CQ125" s="788"/>
      <c r="CR125" s="788"/>
      <c r="CS125" s="788"/>
      <c r="CT125" s="788"/>
      <c r="CU125" s="788"/>
      <c r="CV125" s="788"/>
      <c r="CW125" s="788"/>
      <c r="CX125" s="788"/>
      <c r="CY125" s="788"/>
      <c r="CZ125" s="788"/>
      <c r="DA125" s="788"/>
      <c r="DB125" s="788"/>
      <c r="DC125" s="788"/>
      <c r="DD125" s="788"/>
      <c r="DE125" s="788"/>
      <c r="DF125" s="789"/>
      <c r="DG125" s="829" t="s">
        <v>456</v>
      </c>
      <c r="DH125" s="830"/>
      <c r="DI125" s="830"/>
      <c r="DJ125" s="830"/>
      <c r="DK125" s="830"/>
      <c r="DL125" s="830" t="s">
        <v>456</v>
      </c>
      <c r="DM125" s="830"/>
      <c r="DN125" s="830"/>
      <c r="DO125" s="830"/>
      <c r="DP125" s="830"/>
      <c r="DQ125" s="830" t="s">
        <v>456</v>
      </c>
      <c r="DR125" s="830"/>
      <c r="DS125" s="830"/>
      <c r="DT125" s="830"/>
      <c r="DU125" s="830"/>
      <c r="DV125" s="831" t="s">
        <v>456</v>
      </c>
      <c r="DW125" s="831"/>
      <c r="DX125" s="831"/>
      <c r="DY125" s="831"/>
      <c r="DZ125" s="832"/>
    </row>
    <row r="126" spans="1:130" s="197" customFormat="1" ht="26.25" customHeight="1">
      <c r="A126" s="895"/>
      <c r="B126" s="896"/>
      <c r="C126" s="833" t="s">
        <v>445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456</v>
      </c>
      <c r="AB126" s="814"/>
      <c r="AC126" s="814"/>
      <c r="AD126" s="814"/>
      <c r="AE126" s="815"/>
      <c r="AF126" s="816" t="s">
        <v>456</v>
      </c>
      <c r="AG126" s="814"/>
      <c r="AH126" s="814"/>
      <c r="AI126" s="814"/>
      <c r="AJ126" s="815"/>
      <c r="AK126" s="816" t="s">
        <v>456</v>
      </c>
      <c r="AL126" s="814"/>
      <c r="AM126" s="814"/>
      <c r="AN126" s="814"/>
      <c r="AO126" s="815"/>
      <c r="AP126" s="784" t="s">
        <v>456</v>
      </c>
      <c r="AQ126" s="785"/>
      <c r="AR126" s="785"/>
      <c r="AS126" s="785"/>
      <c r="AT126" s="786"/>
      <c r="AU126" s="233"/>
      <c r="AV126" s="233"/>
      <c r="AW126" s="233"/>
      <c r="AX126" s="836" t="s">
        <v>460</v>
      </c>
      <c r="AY126" s="794"/>
      <c r="AZ126" s="794"/>
      <c r="BA126" s="794"/>
      <c r="BB126" s="794"/>
      <c r="BC126" s="794"/>
      <c r="BD126" s="794"/>
      <c r="BE126" s="795"/>
      <c r="BF126" s="793" t="s">
        <v>461</v>
      </c>
      <c r="BG126" s="794"/>
      <c r="BH126" s="794"/>
      <c r="BI126" s="794"/>
      <c r="BJ126" s="794"/>
      <c r="BK126" s="794"/>
      <c r="BL126" s="795"/>
      <c r="BM126" s="793" t="s">
        <v>462</v>
      </c>
      <c r="BN126" s="794"/>
      <c r="BO126" s="794"/>
      <c r="BP126" s="794"/>
      <c r="BQ126" s="794"/>
      <c r="BR126" s="794"/>
      <c r="BS126" s="795"/>
      <c r="BT126" s="793" t="s">
        <v>463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464</v>
      </c>
      <c r="CQ126" s="798"/>
      <c r="CR126" s="798"/>
      <c r="CS126" s="798"/>
      <c r="CT126" s="798"/>
      <c r="CU126" s="798"/>
      <c r="CV126" s="798"/>
      <c r="CW126" s="798"/>
      <c r="CX126" s="798"/>
      <c r="CY126" s="798"/>
      <c r="CZ126" s="798"/>
      <c r="DA126" s="798"/>
      <c r="DB126" s="798"/>
      <c r="DC126" s="798"/>
      <c r="DD126" s="798"/>
      <c r="DE126" s="798"/>
      <c r="DF126" s="799"/>
      <c r="DG126" s="800" t="s">
        <v>456</v>
      </c>
      <c r="DH126" s="801"/>
      <c r="DI126" s="801"/>
      <c r="DJ126" s="801"/>
      <c r="DK126" s="801"/>
      <c r="DL126" s="801" t="s">
        <v>456</v>
      </c>
      <c r="DM126" s="801"/>
      <c r="DN126" s="801"/>
      <c r="DO126" s="801"/>
      <c r="DP126" s="801"/>
      <c r="DQ126" s="801" t="s">
        <v>456</v>
      </c>
      <c r="DR126" s="801"/>
      <c r="DS126" s="801"/>
      <c r="DT126" s="801"/>
      <c r="DU126" s="801"/>
      <c r="DV126" s="853" t="s">
        <v>456</v>
      </c>
      <c r="DW126" s="853"/>
      <c r="DX126" s="853"/>
      <c r="DY126" s="853"/>
      <c r="DZ126" s="854"/>
    </row>
    <row r="127" spans="1:130" s="197" customFormat="1" ht="26.25" customHeight="1" thickBot="1">
      <c r="A127" s="897"/>
      <c r="B127" s="898"/>
      <c r="C127" s="855" t="s">
        <v>465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40</v>
      </c>
      <c r="AB127" s="814"/>
      <c r="AC127" s="814"/>
      <c r="AD127" s="814"/>
      <c r="AE127" s="815"/>
      <c r="AF127" s="816">
        <v>34</v>
      </c>
      <c r="AG127" s="814"/>
      <c r="AH127" s="814"/>
      <c r="AI127" s="814"/>
      <c r="AJ127" s="815"/>
      <c r="AK127" s="816">
        <v>28</v>
      </c>
      <c r="AL127" s="814"/>
      <c r="AM127" s="814"/>
      <c r="AN127" s="814"/>
      <c r="AO127" s="815"/>
      <c r="AP127" s="784">
        <v>0</v>
      </c>
      <c r="AQ127" s="785"/>
      <c r="AR127" s="785"/>
      <c r="AS127" s="785"/>
      <c r="AT127" s="786"/>
      <c r="AU127" s="233"/>
      <c r="AV127" s="233"/>
      <c r="AW127" s="233"/>
      <c r="AX127" s="787" t="s">
        <v>466</v>
      </c>
      <c r="AY127" s="788"/>
      <c r="AZ127" s="788"/>
      <c r="BA127" s="788"/>
      <c r="BB127" s="788"/>
      <c r="BC127" s="788"/>
      <c r="BD127" s="788"/>
      <c r="BE127" s="789"/>
      <c r="BF127" s="790" t="s">
        <v>456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467</v>
      </c>
      <c r="CQ127" s="782"/>
      <c r="CR127" s="782"/>
      <c r="CS127" s="782"/>
      <c r="CT127" s="782"/>
      <c r="CU127" s="782"/>
      <c r="CV127" s="782"/>
      <c r="CW127" s="782"/>
      <c r="CX127" s="782"/>
      <c r="CY127" s="782"/>
      <c r="CZ127" s="782"/>
      <c r="DA127" s="782"/>
      <c r="DB127" s="782"/>
      <c r="DC127" s="782"/>
      <c r="DD127" s="782"/>
      <c r="DE127" s="782"/>
      <c r="DF127" s="783"/>
      <c r="DG127" s="849" t="s">
        <v>468</v>
      </c>
      <c r="DH127" s="850"/>
      <c r="DI127" s="850"/>
      <c r="DJ127" s="850"/>
      <c r="DK127" s="850"/>
      <c r="DL127" s="850" t="s">
        <v>469</v>
      </c>
      <c r="DM127" s="850"/>
      <c r="DN127" s="850"/>
      <c r="DO127" s="850"/>
      <c r="DP127" s="850"/>
      <c r="DQ127" s="850" t="s">
        <v>469</v>
      </c>
      <c r="DR127" s="850"/>
      <c r="DS127" s="850"/>
      <c r="DT127" s="850"/>
      <c r="DU127" s="850"/>
      <c r="DV127" s="851" t="s">
        <v>469</v>
      </c>
      <c r="DW127" s="851"/>
      <c r="DX127" s="851"/>
      <c r="DY127" s="851"/>
      <c r="DZ127" s="852"/>
    </row>
    <row r="128" spans="1:130" s="197" customFormat="1" ht="26.25" customHeight="1">
      <c r="A128" s="825" t="s">
        <v>470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471</v>
      </c>
      <c r="X128" s="827"/>
      <c r="Y128" s="827"/>
      <c r="Z128" s="828"/>
      <c r="AA128" s="753">
        <v>24260</v>
      </c>
      <c r="AB128" s="754"/>
      <c r="AC128" s="754"/>
      <c r="AD128" s="754"/>
      <c r="AE128" s="755"/>
      <c r="AF128" s="756">
        <v>18758</v>
      </c>
      <c r="AG128" s="754"/>
      <c r="AH128" s="754"/>
      <c r="AI128" s="754"/>
      <c r="AJ128" s="755"/>
      <c r="AK128" s="756">
        <v>13690</v>
      </c>
      <c r="AL128" s="754"/>
      <c r="AM128" s="754"/>
      <c r="AN128" s="754"/>
      <c r="AO128" s="755"/>
      <c r="AP128" s="757"/>
      <c r="AQ128" s="758"/>
      <c r="AR128" s="758"/>
      <c r="AS128" s="758"/>
      <c r="AT128" s="759"/>
      <c r="AU128" s="235"/>
      <c r="AV128" s="235"/>
      <c r="AW128" s="235"/>
      <c r="AX128" s="802" t="s">
        <v>472</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473</v>
      </c>
      <c r="X129" s="811"/>
      <c r="Y129" s="811"/>
      <c r="Z129" s="812"/>
      <c r="AA129" s="813">
        <v>3576346</v>
      </c>
      <c r="AB129" s="814"/>
      <c r="AC129" s="814"/>
      <c r="AD129" s="814"/>
      <c r="AE129" s="815"/>
      <c r="AF129" s="816">
        <v>3542180</v>
      </c>
      <c r="AG129" s="814"/>
      <c r="AH129" s="814"/>
      <c r="AI129" s="814"/>
      <c r="AJ129" s="815"/>
      <c r="AK129" s="816">
        <v>3636058</v>
      </c>
      <c r="AL129" s="814"/>
      <c r="AM129" s="814"/>
      <c r="AN129" s="814"/>
      <c r="AO129" s="815"/>
      <c r="AP129" s="817"/>
      <c r="AQ129" s="818"/>
      <c r="AR129" s="818"/>
      <c r="AS129" s="818"/>
      <c r="AT129" s="819"/>
      <c r="AU129" s="235"/>
      <c r="AV129" s="235"/>
      <c r="AW129" s="235"/>
      <c r="AX129" s="802" t="s">
        <v>474</v>
      </c>
      <c r="AY129" s="798"/>
      <c r="AZ129" s="798"/>
      <c r="BA129" s="798"/>
      <c r="BB129" s="798"/>
      <c r="BC129" s="798"/>
      <c r="BD129" s="798"/>
      <c r="BE129" s="799"/>
      <c r="BF129" s="803">
        <v>11.4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476</v>
      </c>
      <c r="X130" s="811"/>
      <c r="Y130" s="811"/>
      <c r="Z130" s="812"/>
      <c r="AA130" s="813">
        <v>627654</v>
      </c>
      <c r="AB130" s="814"/>
      <c r="AC130" s="814"/>
      <c r="AD130" s="814"/>
      <c r="AE130" s="815"/>
      <c r="AF130" s="816">
        <v>670742</v>
      </c>
      <c r="AG130" s="814"/>
      <c r="AH130" s="814"/>
      <c r="AI130" s="814"/>
      <c r="AJ130" s="815"/>
      <c r="AK130" s="816">
        <v>687384</v>
      </c>
      <c r="AL130" s="814"/>
      <c r="AM130" s="814"/>
      <c r="AN130" s="814"/>
      <c r="AO130" s="815"/>
      <c r="AP130" s="817"/>
      <c r="AQ130" s="818"/>
      <c r="AR130" s="818"/>
      <c r="AS130" s="818"/>
      <c r="AT130" s="819"/>
      <c r="AU130" s="235"/>
      <c r="AV130" s="235"/>
      <c r="AW130" s="235"/>
      <c r="AX130" s="781" t="s">
        <v>477</v>
      </c>
      <c r="AY130" s="782"/>
      <c r="AZ130" s="782"/>
      <c r="BA130" s="782"/>
      <c r="BB130" s="782"/>
      <c r="BC130" s="782"/>
      <c r="BD130" s="782"/>
      <c r="BE130" s="783"/>
      <c r="BF130" s="735">
        <v>84.7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478</v>
      </c>
      <c r="X131" s="744"/>
      <c r="Y131" s="744"/>
      <c r="Z131" s="745"/>
      <c r="AA131" s="746">
        <v>2948692</v>
      </c>
      <c r="AB131" s="747"/>
      <c r="AC131" s="747"/>
      <c r="AD131" s="747"/>
      <c r="AE131" s="748"/>
      <c r="AF131" s="749">
        <v>2871438</v>
      </c>
      <c r="AG131" s="747"/>
      <c r="AH131" s="747"/>
      <c r="AI131" s="747"/>
      <c r="AJ131" s="748"/>
      <c r="AK131" s="749">
        <v>2948674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480</v>
      </c>
      <c r="W132" s="767"/>
      <c r="X132" s="767"/>
      <c r="Y132" s="767"/>
      <c r="Z132" s="768"/>
      <c r="AA132" s="769">
        <v>12.363312280000001</v>
      </c>
      <c r="AB132" s="770"/>
      <c r="AC132" s="770"/>
      <c r="AD132" s="770"/>
      <c r="AE132" s="771"/>
      <c r="AF132" s="772">
        <v>11.111923709999999</v>
      </c>
      <c r="AG132" s="770"/>
      <c r="AH132" s="770"/>
      <c r="AI132" s="770"/>
      <c r="AJ132" s="771"/>
      <c r="AK132" s="772">
        <v>10.89611805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481</v>
      </c>
      <c r="W133" s="776"/>
      <c r="X133" s="776"/>
      <c r="Y133" s="776"/>
      <c r="Z133" s="777"/>
      <c r="AA133" s="778">
        <v>13.7</v>
      </c>
      <c r="AB133" s="779"/>
      <c r="AC133" s="779"/>
      <c r="AD133" s="779"/>
      <c r="AE133" s="780"/>
      <c r="AF133" s="778">
        <v>12.4</v>
      </c>
      <c r="AG133" s="779"/>
      <c r="AH133" s="779"/>
      <c r="AI133" s="779"/>
      <c r="AJ133" s="780"/>
      <c r="AK133" s="778">
        <v>11.4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52" t="s">
        <v>484</v>
      </c>
      <c r="L7" s="254"/>
      <c r="M7" s="255" t="s">
        <v>485</v>
      </c>
      <c r="N7" s="256"/>
    </row>
    <row r="8" spans="1:16">
      <c r="A8" s="248"/>
      <c r="B8" s="244"/>
      <c r="C8" s="244"/>
      <c r="D8" s="244"/>
      <c r="E8" s="244"/>
      <c r="F8" s="244"/>
      <c r="G8" s="257"/>
      <c r="H8" s="258"/>
      <c r="I8" s="258"/>
      <c r="J8" s="259"/>
      <c r="K8" s="1153"/>
      <c r="L8" s="260" t="s">
        <v>486</v>
      </c>
      <c r="M8" s="261" t="s">
        <v>487</v>
      </c>
      <c r="N8" s="262" t="s">
        <v>488</v>
      </c>
    </row>
    <row r="9" spans="1:16">
      <c r="A9" s="248"/>
      <c r="B9" s="244"/>
      <c r="C9" s="244"/>
      <c r="D9" s="244"/>
      <c r="E9" s="244"/>
      <c r="F9" s="244"/>
      <c r="G9" s="1166" t="s">
        <v>489</v>
      </c>
      <c r="H9" s="1167"/>
      <c r="I9" s="1167"/>
      <c r="J9" s="1168"/>
      <c r="K9" s="263">
        <v>879569</v>
      </c>
      <c r="L9" s="264">
        <v>126977</v>
      </c>
      <c r="M9" s="265">
        <v>105093</v>
      </c>
      <c r="N9" s="266">
        <v>20.8</v>
      </c>
    </row>
    <row r="10" spans="1:16">
      <c r="A10" s="248"/>
      <c r="B10" s="244"/>
      <c r="C10" s="244"/>
      <c r="D10" s="244"/>
      <c r="E10" s="244"/>
      <c r="F10" s="244"/>
      <c r="G10" s="1166" t="s">
        <v>490</v>
      </c>
      <c r="H10" s="1167"/>
      <c r="I10" s="1167"/>
      <c r="J10" s="1168"/>
      <c r="K10" s="267">
        <v>43660</v>
      </c>
      <c r="L10" s="268">
        <v>6303</v>
      </c>
      <c r="M10" s="269">
        <v>11546</v>
      </c>
      <c r="N10" s="270">
        <v>-45.4</v>
      </c>
    </row>
    <row r="11" spans="1:16" ht="13.5" customHeight="1">
      <c r="A11" s="248"/>
      <c r="B11" s="244"/>
      <c r="C11" s="244"/>
      <c r="D11" s="244"/>
      <c r="E11" s="244"/>
      <c r="F11" s="244"/>
      <c r="G11" s="1166" t="s">
        <v>491</v>
      </c>
      <c r="H11" s="1167"/>
      <c r="I11" s="1167"/>
      <c r="J11" s="1168"/>
      <c r="K11" s="267">
        <v>124474</v>
      </c>
      <c r="L11" s="268">
        <v>17969</v>
      </c>
      <c r="M11" s="269">
        <v>13382</v>
      </c>
      <c r="N11" s="270">
        <v>34.299999999999997</v>
      </c>
    </row>
    <row r="12" spans="1:16" ht="13.5" customHeight="1">
      <c r="A12" s="248"/>
      <c r="B12" s="244"/>
      <c r="C12" s="244"/>
      <c r="D12" s="244"/>
      <c r="E12" s="244"/>
      <c r="F12" s="244"/>
      <c r="G12" s="1166" t="s">
        <v>492</v>
      </c>
      <c r="H12" s="1167"/>
      <c r="I12" s="1167"/>
      <c r="J12" s="1168"/>
      <c r="K12" s="267" t="s">
        <v>493</v>
      </c>
      <c r="L12" s="268" t="s">
        <v>493</v>
      </c>
      <c r="M12" s="269">
        <v>1458</v>
      </c>
      <c r="N12" s="270" t="s">
        <v>493</v>
      </c>
    </row>
    <row r="13" spans="1:16" ht="13.5" customHeight="1">
      <c r="A13" s="248"/>
      <c r="B13" s="244"/>
      <c r="C13" s="244"/>
      <c r="D13" s="244"/>
      <c r="E13" s="244"/>
      <c r="F13" s="244"/>
      <c r="G13" s="1166" t="s">
        <v>494</v>
      </c>
      <c r="H13" s="1167"/>
      <c r="I13" s="1167"/>
      <c r="J13" s="1168"/>
      <c r="K13" s="267" t="s">
        <v>493</v>
      </c>
      <c r="L13" s="268" t="s">
        <v>493</v>
      </c>
      <c r="M13" s="269" t="s">
        <v>493</v>
      </c>
      <c r="N13" s="270" t="s">
        <v>493</v>
      </c>
    </row>
    <row r="14" spans="1:16" ht="13.5" customHeight="1">
      <c r="A14" s="248"/>
      <c r="B14" s="244"/>
      <c r="C14" s="244"/>
      <c r="D14" s="244"/>
      <c r="E14" s="244"/>
      <c r="F14" s="244"/>
      <c r="G14" s="1166" t="s">
        <v>495</v>
      </c>
      <c r="H14" s="1167"/>
      <c r="I14" s="1167"/>
      <c r="J14" s="1168"/>
      <c r="K14" s="267">
        <v>67136</v>
      </c>
      <c r="L14" s="268">
        <v>9692</v>
      </c>
      <c r="M14" s="269">
        <v>5712</v>
      </c>
      <c r="N14" s="270">
        <v>69.7</v>
      </c>
    </row>
    <row r="15" spans="1:16" ht="13.5" customHeight="1">
      <c r="A15" s="248"/>
      <c r="B15" s="244"/>
      <c r="C15" s="244"/>
      <c r="D15" s="244"/>
      <c r="E15" s="244"/>
      <c r="F15" s="244"/>
      <c r="G15" s="1166" t="s">
        <v>496</v>
      </c>
      <c r="H15" s="1167"/>
      <c r="I15" s="1167"/>
      <c r="J15" s="1168"/>
      <c r="K15" s="267">
        <v>45184</v>
      </c>
      <c r="L15" s="268">
        <v>6523</v>
      </c>
      <c r="M15" s="269">
        <v>2855</v>
      </c>
      <c r="N15" s="270">
        <v>128.5</v>
      </c>
    </row>
    <row r="16" spans="1:16">
      <c r="A16" s="248"/>
      <c r="B16" s="244"/>
      <c r="C16" s="244"/>
      <c r="D16" s="244"/>
      <c r="E16" s="244"/>
      <c r="F16" s="244"/>
      <c r="G16" s="1169" t="s">
        <v>497</v>
      </c>
      <c r="H16" s="1170"/>
      <c r="I16" s="1170"/>
      <c r="J16" s="1171"/>
      <c r="K16" s="268">
        <v>-82372</v>
      </c>
      <c r="L16" s="268">
        <v>-11891</v>
      </c>
      <c r="M16" s="269">
        <v>-10245</v>
      </c>
      <c r="N16" s="270">
        <v>16.100000000000001</v>
      </c>
    </row>
    <row r="17" spans="1:16">
      <c r="A17" s="248"/>
      <c r="B17" s="244"/>
      <c r="C17" s="244"/>
      <c r="D17" s="244"/>
      <c r="E17" s="244"/>
      <c r="F17" s="244"/>
      <c r="G17" s="1169" t="s">
        <v>168</v>
      </c>
      <c r="H17" s="1170"/>
      <c r="I17" s="1170"/>
      <c r="J17" s="1171"/>
      <c r="K17" s="268">
        <v>1077651</v>
      </c>
      <c r="L17" s="268">
        <v>155573</v>
      </c>
      <c r="M17" s="269">
        <v>129801</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63" t="s">
        <v>502</v>
      </c>
      <c r="H21" s="1164"/>
      <c r="I21" s="1164"/>
      <c r="J21" s="1165"/>
      <c r="K21" s="280">
        <v>14</v>
      </c>
      <c r="L21" s="281">
        <v>12.01</v>
      </c>
      <c r="M21" s="282">
        <v>1.99</v>
      </c>
      <c r="N21" s="249"/>
      <c r="O21" s="283"/>
      <c r="P21" s="279"/>
    </row>
    <row r="22" spans="1:16" s="284" customFormat="1">
      <c r="A22" s="279"/>
      <c r="B22" s="249"/>
      <c r="C22" s="249"/>
      <c r="D22" s="249"/>
      <c r="E22" s="249"/>
      <c r="F22" s="249"/>
      <c r="G22" s="1163" t="s">
        <v>503</v>
      </c>
      <c r="H22" s="1164"/>
      <c r="I22" s="1164"/>
      <c r="J22" s="1165"/>
      <c r="K22" s="285">
        <v>97.6</v>
      </c>
      <c r="L22" s="286">
        <v>95.9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506</v>
      </c>
      <c r="H29" s="249"/>
      <c r="I29" s="249"/>
      <c r="J29" s="249"/>
      <c r="K29" s="244"/>
      <c r="L29" s="244"/>
      <c r="M29" s="244"/>
      <c r="N29" s="244"/>
      <c r="O29" s="293"/>
    </row>
    <row r="30" spans="1:16">
      <c r="A30" s="248"/>
      <c r="B30" s="244"/>
      <c r="C30" s="244"/>
      <c r="D30" s="244"/>
      <c r="E30" s="244"/>
      <c r="F30" s="244"/>
      <c r="G30" s="251"/>
      <c r="H30" s="252"/>
      <c r="I30" s="252"/>
      <c r="J30" s="253"/>
      <c r="K30" s="1152" t="s">
        <v>484</v>
      </c>
      <c r="L30" s="254"/>
      <c r="M30" s="255" t="s">
        <v>485</v>
      </c>
      <c r="N30" s="256"/>
    </row>
    <row r="31" spans="1:16">
      <c r="A31" s="248"/>
      <c r="B31" s="244"/>
      <c r="C31" s="244"/>
      <c r="D31" s="244"/>
      <c r="E31" s="244"/>
      <c r="F31" s="244"/>
      <c r="G31" s="257"/>
      <c r="H31" s="258"/>
      <c r="I31" s="258"/>
      <c r="J31" s="259"/>
      <c r="K31" s="1153"/>
      <c r="L31" s="260" t="s">
        <v>486</v>
      </c>
      <c r="M31" s="261" t="s">
        <v>487</v>
      </c>
      <c r="N31" s="262" t="s">
        <v>488</v>
      </c>
    </row>
    <row r="32" spans="1:16" ht="27" customHeight="1">
      <c r="A32" s="248"/>
      <c r="B32" s="244"/>
      <c r="C32" s="244"/>
      <c r="D32" s="244"/>
      <c r="E32" s="244"/>
      <c r="F32" s="244"/>
      <c r="G32" s="1154" t="s">
        <v>507</v>
      </c>
      <c r="H32" s="1155"/>
      <c r="I32" s="1155"/>
      <c r="J32" s="1156"/>
      <c r="K32" s="294">
        <v>748211</v>
      </c>
      <c r="L32" s="294">
        <v>108014</v>
      </c>
      <c r="M32" s="295">
        <v>66201</v>
      </c>
      <c r="N32" s="296">
        <v>63.2</v>
      </c>
    </row>
    <row r="33" spans="1:16" ht="13.5" customHeight="1">
      <c r="A33" s="248"/>
      <c r="B33" s="244"/>
      <c r="C33" s="244"/>
      <c r="D33" s="244"/>
      <c r="E33" s="244"/>
      <c r="F33" s="244"/>
      <c r="G33" s="1154" t="s">
        <v>508</v>
      </c>
      <c r="H33" s="1155"/>
      <c r="I33" s="1155"/>
      <c r="J33" s="1156"/>
      <c r="K33" s="294" t="s">
        <v>493</v>
      </c>
      <c r="L33" s="294" t="s">
        <v>493</v>
      </c>
      <c r="M33" s="295" t="s">
        <v>493</v>
      </c>
      <c r="N33" s="296" t="s">
        <v>493</v>
      </c>
    </row>
    <row r="34" spans="1:16" ht="27" customHeight="1">
      <c r="A34" s="248"/>
      <c r="B34" s="244"/>
      <c r="C34" s="244"/>
      <c r="D34" s="244"/>
      <c r="E34" s="244"/>
      <c r="F34" s="244"/>
      <c r="G34" s="1154" t="s">
        <v>509</v>
      </c>
      <c r="H34" s="1155"/>
      <c r="I34" s="1155"/>
      <c r="J34" s="1156"/>
      <c r="K34" s="294" t="s">
        <v>493</v>
      </c>
      <c r="L34" s="294" t="s">
        <v>493</v>
      </c>
      <c r="M34" s="295" t="s">
        <v>493</v>
      </c>
      <c r="N34" s="296" t="s">
        <v>493</v>
      </c>
    </row>
    <row r="35" spans="1:16" ht="27" customHeight="1">
      <c r="A35" s="248"/>
      <c r="B35" s="244"/>
      <c r="C35" s="244"/>
      <c r="D35" s="244"/>
      <c r="E35" s="244"/>
      <c r="F35" s="244"/>
      <c r="G35" s="1154" t="s">
        <v>510</v>
      </c>
      <c r="H35" s="1155"/>
      <c r="I35" s="1155"/>
      <c r="J35" s="1156"/>
      <c r="K35" s="294">
        <v>257457</v>
      </c>
      <c r="L35" s="294">
        <v>37167</v>
      </c>
      <c r="M35" s="295">
        <v>21827</v>
      </c>
      <c r="N35" s="296">
        <v>70.3</v>
      </c>
    </row>
    <row r="36" spans="1:16" ht="27" customHeight="1">
      <c r="A36" s="248"/>
      <c r="B36" s="244"/>
      <c r="C36" s="244"/>
      <c r="D36" s="244"/>
      <c r="E36" s="244"/>
      <c r="F36" s="244"/>
      <c r="G36" s="1154" t="s">
        <v>511</v>
      </c>
      <c r="H36" s="1155"/>
      <c r="I36" s="1155"/>
      <c r="J36" s="1156"/>
      <c r="K36" s="294">
        <v>9663</v>
      </c>
      <c r="L36" s="294">
        <v>1395</v>
      </c>
      <c r="M36" s="295">
        <v>5334</v>
      </c>
      <c r="N36" s="296">
        <v>-73.8</v>
      </c>
    </row>
    <row r="37" spans="1:16" ht="13.5" customHeight="1">
      <c r="A37" s="248"/>
      <c r="B37" s="244"/>
      <c r="C37" s="244"/>
      <c r="D37" s="244"/>
      <c r="E37" s="244"/>
      <c r="F37" s="244"/>
      <c r="G37" s="1154" t="s">
        <v>512</v>
      </c>
      <c r="H37" s="1155"/>
      <c r="I37" s="1155"/>
      <c r="J37" s="1156"/>
      <c r="K37" s="294">
        <v>7028</v>
      </c>
      <c r="L37" s="294">
        <v>1015</v>
      </c>
      <c r="M37" s="295">
        <v>1051</v>
      </c>
      <c r="N37" s="296">
        <v>-3.4</v>
      </c>
    </row>
    <row r="38" spans="1:16" ht="27" customHeight="1">
      <c r="A38" s="248"/>
      <c r="B38" s="244"/>
      <c r="C38" s="244"/>
      <c r="D38" s="244"/>
      <c r="E38" s="244"/>
      <c r="F38" s="244"/>
      <c r="G38" s="1157" t="s">
        <v>513</v>
      </c>
      <c r="H38" s="1158"/>
      <c r="I38" s="1158"/>
      <c r="J38" s="1159"/>
      <c r="K38" s="297">
        <v>6</v>
      </c>
      <c r="L38" s="297">
        <v>1</v>
      </c>
      <c r="M38" s="298">
        <v>4</v>
      </c>
      <c r="N38" s="299">
        <v>-75</v>
      </c>
      <c r="O38" s="293"/>
    </row>
    <row r="39" spans="1:16">
      <c r="A39" s="248"/>
      <c r="B39" s="244"/>
      <c r="C39" s="244"/>
      <c r="D39" s="244"/>
      <c r="E39" s="244"/>
      <c r="F39" s="244"/>
      <c r="G39" s="1157" t="s">
        <v>514</v>
      </c>
      <c r="H39" s="1158"/>
      <c r="I39" s="1158"/>
      <c r="J39" s="1159"/>
      <c r="K39" s="300">
        <v>-13690</v>
      </c>
      <c r="L39" s="300">
        <v>-1976</v>
      </c>
      <c r="M39" s="301">
        <v>-2306</v>
      </c>
      <c r="N39" s="302">
        <v>-14.3</v>
      </c>
      <c r="O39" s="293"/>
    </row>
    <row r="40" spans="1:16" ht="27" customHeight="1">
      <c r="A40" s="248"/>
      <c r="B40" s="244"/>
      <c r="C40" s="244"/>
      <c r="D40" s="244"/>
      <c r="E40" s="244"/>
      <c r="F40" s="244"/>
      <c r="G40" s="1154" t="s">
        <v>515</v>
      </c>
      <c r="H40" s="1155"/>
      <c r="I40" s="1155"/>
      <c r="J40" s="1156"/>
      <c r="K40" s="300">
        <v>-687384</v>
      </c>
      <c r="L40" s="300">
        <v>-99233</v>
      </c>
      <c r="M40" s="301">
        <v>-67056</v>
      </c>
      <c r="N40" s="302">
        <v>48</v>
      </c>
      <c r="O40" s="293"/>
    </row>
    <row r="41" spans="1:16">
      <c r="A41" s="248"/>
      <c r="B41" s="244"/>
      <c r="C41" s="244"/>
      <c r="D41" s="244"/>
      <c r="E41" s="244"/>
      <c r="F41" s="244"/>
      <c r="G41" s="1160" t="s">
        <v>279</v>
      </c>
      <c r="H41" s="1161"/>
      <c r="I41" s="1161"/>
      <c r="J41" s="1162"/>
      <c r="K41" s="294">
        <v>321291</v>
      </c>
      <c r="L41" s="300">
        <v>46382</v>
      </c>
      <c r="M41" s="301">
        <v>25054</v>
      </c>
      <c r="N41" s="302">
        <v>85.1</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47" t="s">
        <v>484</v>
      </c>
      <c r="J49" s="1149" t="s">
        <v>519</v>
      </c>
      <c r="K49" s="1150"/>
      <c r="L49" s="1150"/>
      <c r="M49" s="1150"/>
      <c r="N49" s="1151"/>
    </row>
    <row r="50" spans="1:14">
      <c r="A50" s="248"/>
      <c r="B50" s="244"/>
      <c r="C50" s="244"/>
      <c r="D50" s="244"/>
      <c r="E50" s="244"/>
      <c r="F50" s="244"/>
      <c r="G50" s="312"/>
      <c r="H50" s="313"/>
      <c r="I50" s="1148"/>
      <c r="J50" s="314" t="s">
        <v>520</v>
      </c>
      <c r="K50" s="315" t="s">
        <v>521</v>
      </c>
      <c r="L50" s="316" t="s">
        <v>522</v>
      </c>
      <c r="M50" s="317" t="s">
        <v>523</v>
      </c>
      <c r="N50" s="318" t="s">
        <v>524</v>
      </c>
    </row>
    <row r="51" spans="1:14">
      <c r="A51" s="248"/>
      <c r="B51" s="244"/>
      <c r="C51" s="244"/>
      <c r="D51" s="244"/>
      <c r="E51" s="244"/>
      <c r="F51" s="244"/>
      <c r="G51" s="310" t="s">
        <v>525</v>
      </c>
      <c r="H51" s="311"/>
      <c r="I51" s="319">
        <v>1105679</v>
      </c>
      <c r="J51" s="320">
        <v>146661</v>
      </c>
      <c r="K51" s="321">
        <v>16.2</v>
      </c>
      <c r="L51" s="322">
        <v>96333</v>
      </c>
      <c r="M51" s="323">
        <v>-50</v>
      </c>
      <c r="N51" s="324">
        <v>66.2</v>
      </c>
    </row>
    <row r="52" spans="1:14">
      <c r="A52" s="248"/>
      <c r="B52" s="244"/>
      <c r="C52" s="244"/>
      <c r="D52" s="244"/>
      <c r="E52" s="244"/>
      <c r="F52" s="244"/>
      <c r="G52" s="325"/>
      <c r="H52" s="326" t="s">
        <v>526</v>
      </c>
      <c r="I52" s="327">
        <v>617589</v>
      </c>
      <c r="J52" s="328">
        <v>81919</v>
      </c>
      <c r="K52" s="329">
        <v>-9.5</v>
      </c>
      <c r="L52" s="330">
        <v>57060</v>
      </c>
      <c r="M52" s="331">
        <v>-30.6</v>
      </c>
      <c r="N52" s="332">
        <v>21.1</v>
      </c>
    </row>
    <row r="53" spans="1:14">
      <c r="A53" s="248"/>
      <c r="B53" s="244"/>
      <c r="C53" s="244"/>
      <c r="D53" s="244"/>
      <c r="E53" s="244"/>
      <c r="F53" s="244"/>
      <c r="G53" s="310" t="s">
        <v>527</v>
      </c>
      <c r="H53" s="311"/>
      <c r="I53" s="319">
        <v>1099673</v>
      </c>
      <c r="J53" s="320">
        <v>148967</v>
      </c>
      <c r="K53" s="321">
        <v>1.6</v>
      </c>
      <c r="L53" s="322">
        <v>117673</v>
      </c>
      <c r="M53" s="323">
        <v>22.2</v>
      </c>
      <c r="N53" s="324">
        <v>-20.6</v>
      </c>
    </row>
    <row r="54" spans="1:14">
      <c r="A54" s="248"/>
      <c r="B54" s="244"/>
      <c r="C54" s="244"/>
      <c r="D54" s="244"/>
      <c r="E54" s="244"/>
      <c r="F54" s="244"/>
      <c r="G54" s="325"/>
      <c r="H54" s="326" t="s">
        <v>526</v>
      </c>
      <c r="I54" s="327">
        <v>561690</v>
      </c>
      <c r="J54" s="328">
        <v>76089</v>
      </c>
      <c r="K54" s="329">
        <v>-7.1</v>
      </c>
      <c r="L54" s="330">
        <v>62359</v>
      </c>
      <c r="M54" s="331">
        <v>9.3000000000000007</v>
      </c>
      <c r="N54" s="332">
        <v>-16.399999999999999</v>
      </c>
    </row>
    <row r="55" spans="1:14">
      <c r="A55" s="248"/>
      <c r="B55" s="244"/>
      <c r="C55" s="244"/>
      <c r="D55" s="244"/>
      <c r="E55" s="244"/>
      <c r="F55" s="244"/>
      <c r="G55" s="310" t="s">
        <v>528</v>
      </c>
      <c r="H55" s="311"/>
      <c r="I55" s="319">
        <v>1508576</v>
      </c>
      <c r="J55" s="320">
        <v>206938</v>
      </c>
      <c r="K55" s="321">
        <v>38.9</v>
      </c>
      <c r="L55" s="322">
        <v>118223</v>
      </c>
      <c r="M55" s="323">
        <v>0.5</v>
      </c>
      <c r="N55" s="324">
        <v>38.4</v>
      </c>
    </row>
    <row r="56" spans="1:14">
      <c r="A56" s="248"/>
      <c r="B56" s="244"/>
      <c r="C56" s="244"/>
      <c r="D56" s="244"/>
      <c r="E56" s="244"/>
      <c r="F56" s="244"/>
      <c r="G56" s="325"/>
      <c r="H56" s="326" t="s">
        <v>526</v>
      </c>
      <c r="I56" s="327">
        <v>362223</v>
      </c>
      <c r="J56" s="328">
        <v>49688</v>
      </c>
      <c r="K56" s="329">
        <v>-34.700000000000003</v>
      </c>
      <c r="L56" s="330">
        <v>57106</v>
      </c>
      <c r="M56" s="331">
        <v>-8.4</v>
      </c>
      <c r="N56" s="332">
        <v>-26.3</v>
      </c>
    </row>
    <row r="57" spans="1:14">
      <c r="A57" s="248"/>
      <c r="B57" s="244"/>
      <c r="C57" s="244"/>
      <c r="D57" s="244"/>
      <c r="E57" s="244"/>
      <c r="F57" s="244"/>
      <c r="G57" s="310" t="s">
        <v>529</v>
      </c>
      <c r="H57" s="311"/>
      <c r="I57" s="319">
        <v>2082343</v>
      </c>
      <c r="J57" s="320">
        <v>293412</v>
      </c>
      <c r="K57" s="321">
        <v>41.8</v>
      </c>
      <c r="L57" s="322">
        <v>128485</v>
      </c>
      <c r="M57" s="323">
        <v>8.6999999999999993</v>
      </c>
      <c r="N57" s="324">
        <v>33.1</v>
      </c>
    </row>
    <row r="58" spans="1:14">
      <c r="A58" s="248"/>
      <c r="B58" s="244"/>
      <c r="C58" s="244"/>
      <c r="D58" s="244"/>
      <c r="E58" s="244"/>
      <c r="F58" s="244"/>
      <c r="G58" s="325"/>
      <c r="H58" s="326" t="s">
        <v>526</v>
      </c>
      <c r="I58" s="327">
        <v>558457</v>
      </c>
      <c r="J58" s="328">
        <v>78689</v>
      </c>
      <c r="K58" s="329">
        <v>58.4</v>
      </c>
      <c r="L58" s="330">
        <v>62765</v>
      </c>
      <c r="M58" s="331">
        <v>9.9</v>
      </c>
      <c r="N58" s="332">
        <v>48.5</v>
      </c>
    </row>
    <row r="59" spans="1:14">
      <c r="A59" s="248"/>
      <c r="B59" s="244"/>
      <c r="C59" s="244"/>
      <c r="D59" s="244"/>
      <c r="E59" s="244"/>
      <c r="F59" s="244"/>
      <c r="G59" s="310" t="s">
        <v>530</v>
      </c>
      <c r="H59" s="311"/>
      <c r="I59" s="319">
        <v>1139767</v>
      </c>
      <c r="J59" s="320">
        <v>164540</v>
      </c>
      <c r="K59" s="321">
        <v>-43.9</v>
      </c>
      <c r="L59" s="322">
        <v>128611</v>
      </c>
      <c r="M59" s="323">
        <v>0.1</v>
      </c>
      <c r="N59" s="324">
        <v>-44</v>
      </c>
    </row>
    <row r="60" spans="1:14">
      <c r="A60" s="248"/>
      <c r="B60" s="244"/>
      <c r="C60" s="244"/>
      <c r="D60" s="244"/>
      <c r="E60" s="244"/>
      <c r="F60" s="244"/>
      <c r="G60" s="325"/>
      <c r="H60" s="326" t="s">
        <v>526</v>
      </c>
      <c r="I60" s="333">
        <v>518885</v>
      </c>
      <c r="J60" s="328">
        <v>74908</v>
      </c>
      <c r="K60" s="329">
        <v>-4.8</v>
      </c>
      <c r="L60" s="330">
        <v>61552</v>
      </c>
      <c r="M60" s="331">
        <v>-1.9</v>
      </c>
      <c r="N60" s="332">
        <v>-2.9</v>
      </c>
    </row>
    <row r="61" spans="1:14">
      <c r="A61" s="248"/>
      <c r="B61" s="244"/>
      <c r="C61" s="244"/>
      <c r="D61" s="244"/>
      <c r="E61" s="244"/>
      <c r="F61" s="244"/>
      <c r="G61" s="310" t="s">
        <v>531</v>
      </c>
      <c r="H61" s="334"/>
      <c r="I61" s="335">
        <v>1387208</v>
      </c>
      <c r="J61" s="336">
        <v>192104</v>
      </c>
      <c r="K61" s="337">
        <v>10.9</v>
      </c>
      <c r="L61" s="338">
        <v>117865</v>
      </c>
      <c r="M61" s="339">
        <v>-3.7</v>
      </c>
      <c r="N61" s="324">
        <v>14.6</v>
      </c>
    </row>
    <row r="62" spans="1:14">
      <c r="A62" s="248"/>
      <c r="B62" s="244"/>
      <c r="C62" s="244"/>
      <c r="D62" s="244"/>
      <c r="E62" s="244"/>
      <c r="F62" s="244"/>
      <c r="G62" s="325"/>
      <c r="H62" s="326" t="s">
        <v>526</v>
      </c>
      <c r="I62" s="327">
        <v>523769</v>
      </c>
      <c r="J62" s="328">
        <v>72259</v>
      </c>
      <c r="K62" s="329">
        <v>0.5</v>
      </c>
      <c r="L62" s="330">
        <v>60168</v>
      </c>
      <c r="M62" s="331">
        <v>-4.3</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72" t="s">
        <v>3</v>
      </c>
      <c r="D47" s="1172"/>
      <c r="E47" s="1173"/>
      <c r="F47" s="11">
        <v>26.99</v>
      </c>
      <c r="G47" s="12">
        <v>32.85</v>
      </c>
      <c r="H47" s="12">
        <v>38.54</v>
      </c>
      <c r="I47" s="12">
        <v>31.99</v>
      </c>
      <c r="J47" s="13">
        <v>30.62</v>
      </c>
    </row>
    <row r="48" spans="2:10" ht="57.75" customHeight="1">
      <c r="B48" s="14"/>
      <c r="C48" s="1174" t="s">
        <v>4</v>
      </c>
      <c r="D48" s="1174"/>
      <c r="E48" s="1175"/>
      <c r="F48" s="15">
        <v>4.46</v>
      </c>
      <c r="G48" s="16">
        <v>3.71</v>
      </c>
      <c r="H48" s="16">
        <v>4.2</v>
      </c>
      <c r="I48" s="16">
        <v>5.4</v>
      </c>
      <c r="J48" s="17">
        <v>5.79</v>
      </c>
    </row>
    <row r="49" spans="2:10" ht="57.75" customHeight="1" thickBot="1">
      <c r="B49" s="18"/>
      <c r="C49" s="1176" t="s">
        <v>5</v>
      </c>
      <c r="D49" s="1176"/>
      <c r="E49" s="1177"/>
      <c r="F49" s="19">
        <v>3.16</v>
      </c>
      <c r="G49" s="20">
        <v>5.2</v>
      </c>
      <c r="H49" s="20">
        <v>9.5</v>
      </c>
      <c r="I49" s="20" t="s">
        <v>538</v>
      </c>
      <c r="J49" s="21" t="s">
        <v>539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cl091</dc:creator>
  <cp:lastModifiedBy>鹿股 仁</cp:lastModifiedBy>
  <cp:lastPrinted>2017-05-02T10:47:35Z</cp:lastPrinted>
  <dcterms:created xsi:type="dcterms:W3CDTF">2017-05-02T10:53:29Z</dcterms:created>
  <dcterms:modified xsi:type="dcterms:W3CDTF">2017-05-23T04:36:10Z</dcterms:modified>
</cp:coreProperties>
</file>