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BW34" i="9"/>
  <c r="BW35" i="9" s="1"/>
  <c r="BW36" i="9" s="1"/>
  <c r="BW37" i="9" s="1"/>
  <c r="BW38" i="9" s="1"/>
  <c r="BW39" i="9" s="1"/>
  <c r="BW40" i="9" s="1"/>
  <c r="BW41" i="9" s="1"/>
  <c r="BW42" i="9" s="1"/>
  <c r="BW43"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<sst xmlns="http://schemas.openxmlformats.org/spreadsheetml/2006/main" count="1019" uniqueCount="561">
  <si>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</si>
  <si>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</si>
  <si>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</si>
  <si>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</si>
  <si>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</si>
  <si>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</si>
  <si>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</si>
  <si>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</si>
  <si>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</si>
  <si>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</si>
  <si>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</si>
  <si>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</si>
  <si>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</si>
  <si>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</si>
  <si>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</si>
  <si>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</si>
  <si>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</si>
  <si>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</si>
  <si>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</si>
  <si>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</si>
  <si>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</si>
  <si>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</si>
  <si>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</si>
  <si>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</si>
  <si>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</si>
  <si>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</si>
  <si>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</si>
  <si>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</si>
  <si>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</si>
  <si>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</si>
  <si>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</si>
  <si>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</si>
  <si>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</si>
  <si>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</si>
  <si>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</si>
  <si>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</si>
  <si>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</si>
  <si>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</si>
  <si>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</si>
  <si>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</si>
  <si>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</si>
  <si>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</si>
  <si>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</si>
  <si>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</si>
  <si>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</si>
  <si>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</si>
  <si>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</si>
  <si>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</si>
  <si>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</si>
  <si>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</si>
  <si>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</si>
  <si>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</si>
  <si>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</si>
  <si>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</si>
  <si>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</si>
  <si>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</si>
  <si>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</si>
  <si>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</si>
  <si>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</si>
  <si>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</si>
  <si>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</si>
  <si>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</si>
  <si>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</si>
  <si>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</si>
  <si>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</si>
  <si>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</si>
  <si>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</si>
  <si>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</si>
  <si>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</si>
  <si>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</si>
  <si>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</si>
  <si>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</si>
  <si>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</si>
  <si>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</si>
  <si>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</si>
  <si>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</si>
  <si>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</si>
  <si>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</si>
  <si>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</si>
  <si>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</si>
  <si>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</si>
  <si>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</si>
  <si>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</si>
  <si>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</si>
  <si>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</si>
  <si>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</si>
  <si>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</si>
  <si>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</si>
  <si>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</si>
  <si>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</si>
  <si>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</si>
  <si>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</si>
  <si>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</si>
  <si>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</si>
  <si>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</si>
  <si>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</si>
  <si>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</si>
  <si>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</si>
  <si>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</si>
  <si>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</si>
  <si>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</si>
  <si>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</si>
  <si>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</si>
  <si>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</si>
  <si>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</si>
  <si>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</si>
  <si>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</si>
  <si>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</si>
  <si>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</si>
  <si>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</si>
  <si>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</si>
  <si>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</si>
  <si>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</si>
  <si>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</si>
  <si>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</si>
  <si>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</si>
  <si>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</si>
  <si>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</si>
  <si>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</si>
  <si>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</si>
  <si>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</si>
  <si>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</si>
  <si>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</si>
  <si>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</si>
  <si>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</si>
  <si>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</si>
  <si>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</si>
  <si>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</si>
  <si>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</si>
  <si>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</si>
  <si>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</si>
  <si>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</si>
  <si>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</si>
  <si>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</si>
  <si>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</si>
  <si>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</si>
  <si>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</si>
  <si>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</si>
  <si>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</si>
  <si>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</si>
  <si>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</si>
  <si>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</si>
  <si>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</si>
  <si>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</si>
  <si>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</si>
  <si>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</si>
  <si>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</si>
  <si>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</si>
  <si>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</si>
  <si>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</si>
  <si>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</si>
  <si>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</si>
  <si>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</si>
  <si>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</si>
  <si>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</si>
  <si>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</si>
  <si>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</si>
  <si>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</si>
  <si>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</si>
  <si>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</si>
  <si>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</si>
  <si>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</si>
  <si>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</si>
  <si>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</si>
  <si>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</si>
  <si>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</si>
  <si>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</si>
  <si>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</si>
  <si>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</si>
  <si>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</si>
  <si>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</si>
  <si>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</si>
  <si>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</si>
  <si>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</si>
  <si>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</si>
  <si>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</si>
  <si>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</si>
  <si>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</si>
  <si>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</si>
  <si>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</si>
  <si>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</si>
  <si>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</si>
  <si>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</si>
  <si>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</si>
  <si>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</si>
  <si>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</si>
  <si>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</si>
  <si>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</si>
  <si>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</si>
  <si>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</si>
  <si>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</si>
  <si>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福島県国見町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</si>
  <si>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</si>
  <si>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</si>
  <si>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</si>
  <si>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</si>
  <si>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</si>
  <si>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</si>
  <si>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</si>
  <si>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</si>
  <si>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</si>
  <si>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</si>
  <si>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</si>
  <si>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</si>
  <si>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</si>
  <si>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</si>
  <si>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</si>
  <si>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</si>
  <si>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</si>
  <si>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</si>
  <si>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</si>
  <si>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</si>
  <si>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</si>
  <si>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</si>
  <si>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</si>
  <si>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</si>
  <si>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</si>
  <si>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</si>
  <si>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</si>
  <si>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</si>
  <si>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</si>
  <si>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</si>
  <si>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</si>
  <si>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</si>
  <si>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</si>
  <si>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</si>
  <si>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</si>
  <si>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</si>
  <si>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</si>
  <si>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</si>
  <si>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</si>
  <si>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</si>
  <si>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</si>
  <si>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</si>
  <si>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</si>
  <si>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</si>
  <si>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</si>
  <si>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</si>
  <si>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</si>
  <si>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</si>
  <si>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</si>
  <si>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</si>
  <si>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</si>
  <si>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</si>
  <si>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</si>
  <si>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</si>
  <si>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</si>
  <si>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</si>
  <si>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</si>
  <si>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</si>
  <si>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</si>
  <si>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</si>
  <si>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</si>
  <si>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</si>
  <si>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</si>
  <si>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</si>
  <si>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</si>
  <si>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</si>
  <si>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</si>
  <si>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</si>
  <si>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</si>
  <si>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</si>
  <si>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</si>
  <si>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</si>
  <si>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</si>
  <si>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</si>
  <si>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</si>
  <si>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</si>
  <si>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</si>
  <si>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</si>
  <si>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</si>
  <si>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</si>
  <si>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</si>
  <si>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</si>
  <si>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</si>
  <si>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</si>
  <si>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</si>
  <si>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</si>
  <si>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</si>
  <si>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</si>
  <si>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</si>
  <si>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</si>
  <si>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</si>
  <si>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</si>
  <si>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</si>
  <si>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</si>
  <si>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</si>
  <si>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</si>
  <si>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</si>
  <si>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</si>
  <si>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</si>
  <si>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</si>
  <si>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</si>
  <si>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</si>
  <si>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</si>
  <si>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</si>
  <si>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</si>
  <si>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</si>
  <si>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</si>
  <si>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</si>
  <si>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</si>
  <si>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</si>
  <si>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</si>
  <si>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</si>
  <si>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</si>
  <si>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</si>
  <si>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</si>
  <si>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</si>
  <si>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</si>
  <si>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</si>
  <si>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</si>
  <si>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</si>
  <si>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</si>
  <si>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</si>
  <si>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</si>
  <si>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</si>
  <si>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</si>
  <si>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</si>
  <si>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</si>
  <si>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</si>
  <si>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</si>
  <si>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</si>
  <si>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</si>
  <si>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</si>
  <si>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</si>
  <si>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</si>
  <si>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</si>
  <si>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</si>
  <si>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</si>
  <si>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</si>
  <si>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</si>
  <si>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</si>
  <si>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</si>
  <si>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</si>
  <si>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</si>
  <si>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</si>
  <si>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</si>
  <si>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</si>
  <si>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</si>
  <si>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福島県国見町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</si>
  <si>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</si>
  <si>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</si>
  <si>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</si>
  <si>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</si>
  <si>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</si>
  <si>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</si>
  <si>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</si>
  <si>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</si>
  <si>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</si>
  <si>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</si>
  <si>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</si>
  <si>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</si>
  <si>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</si>
  <si>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</si>
  <si>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</si>
  <si>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</si>
  <si>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</si>
  <si>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</si>
  <si>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</si>
  <si>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</si>
  <si>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国見町渇水対策施設特別会計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</si>
  <si>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</si>
  <si>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</si>
  <si>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</si>
  <si>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</si>
  <si>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</si>
  <si>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</si>
  <si>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</si>
  <si>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</si>
  <si>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</si>
  <si>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</si>
  <si>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</si>
  <si>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</si>
  <si>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</si>
  <si>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国見町国民健康保険特別会計</t>
    <phoneticPr fontId="5"/>
  </si>
  <si>
    <t>国見町介護保険特別会計(保険事業勘定)</t>
    <phoneticPr fontId="5"/>
  </si>
  <si>
    <t>国見町介護保険特別会計(サービス事業勘定)</t>
    <phoneticPr fontId="5"/>
  </si>
  <si>
    <t>国見町後期高齢者医療特別会計</t>
    <phoneticPr fontId="5"/>
  </si>
  <si>
    <t>国見町水道事業会計</t>
    <phoneticPr fontId="5"/>
  </si>
  <si>
    <t>法適用企業</t>
    <phoneticPr fontId="5"/>
  </si>
  <si>
    <t>国見町公共下水道事業特別会計</t>
    <phoneticPr fontId="5"/>
  </si>
  <si>
    <t>法非適用企業</t>
    <phoneticPr fontId="5"/>
  </si>
  <si>
    <t>国見町土地開発事業特別会計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</si>
  <si>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</si>
  <si>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</si>
  <si>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</si>
  <si>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</si>
  <si>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</si>
  <si>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</si>
  <si>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</si>
  <si>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</si>
  <si>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</si>
  <si>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</si>
  <si>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</si>
  <si>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</si>
  <si>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</si>
  <si>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</si>
  <si>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</si>
  <si>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</si>
  <si>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</si>
  <si>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</si>
  <si>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</si>
  <si>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</si>
  <si>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</si>
  <si>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</si>
  <si>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</si>
  <si>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</si>
  <si>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</si>
  <si>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</si>
  <si>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</si>
  <si>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</si>
  <si>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</si>
  <si>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</si>
  <si>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</si>
  <si>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</si>
  <si>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</si>
  <si>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</si>
  <si>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</si>
  <si>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</si>
  <si>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</si>
  <si>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</si>
  <si>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</si>
  <si>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</si>
  <si>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</si>
  <si>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</si>
  <si>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</si>
  <si>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</si>
  <si>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</si>
  <si>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</si>
  <si>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</si>
  <si>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</si>
  <si>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</si>
  <si>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</si>
  <si>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</si>
  <si>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</si>
  <si>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</si>
  <si>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</si>
  <si>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国見町介護保険特別会計（保険事業勘定）</t>
    <phoneticPr fontId="5"/>
  </si>
  <si>
    <t>(Ｆ)</t>
    <phoneticPr fontId="5"/>
  </si>
  <si>
    <t>国見町介護保険特別会計（サービス事業勘定）</t>
    <phoneticPr fontId="5"/>
  </si>
  <si>
    <t>-</t>
    <phoneticPr fontId="5"/>
  </si>
  <si>
    <t>将来負担比率（(Ｅ)－(Ｆ)）／（(Ｃ)－(Ｄ)）×１００</t>
    <rPh sb="0" eb="2">
      <t>ショウライ</t>
    </rPh>
    <rPh sb="2" eb="4">
      <t>フタン</t>
    </rPh>
    <rPh sb="4" eb="6">
      <t>ヒリツ</t>
    </rPh>
    <phoneticPr fontId="5"/>
  </si>
  <si>
    <t>国見町後期高齢者医療特別会計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</si>
  <si>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</si>
  <si>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</si>
  <si>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</si>
  <si>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</si>
  <si>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</si>
  <si>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</si>
  <si>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</si>
  <si>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</si>
  <si>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</si>
  <si>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</si>
  <si>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</si>
  <si>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</si>
  <si>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</si>
  <si>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</si>
  <si>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</si>
  <si>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</si>
  <si>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</si>
  <si>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</si>
  <si>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</si>
  <si>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</si>
  <si>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</si>
  <si>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</si>
  <si>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</si>
  <si>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</si>
  <si>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</si>
  <si>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</si>
  <si>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</si>
  <si>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</si>
  <si>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</si>
  <si>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</si>
  <si>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</si>
  <si>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</si>
  <si>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</si>
  <si>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</si>
  <si>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</si>
  <si>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</si>
  <si>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</si>
  <si>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</si>
  <si>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</si>
  <si>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</si>
  <si>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</si>
  <si>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</si>
  <si>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</si>
  <si>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</si>
  <si>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</si>
  <si>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</si>
  <si>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</si>
  <si>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</si>
  <si>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</si>
  <si>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</si>
  <si>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</si>
  <si>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</si>
  <si>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</si>
  <si>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</si>
  <si>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</si>
  <si>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</si>
  <si>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</si>
  <si>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</si>
  <si>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</si>
  <si>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</si>
  <si>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</si>
  <si>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</si>
  <si>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</si>
  <si>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</si>
  <si>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</si>
  <si>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</si>
  <si>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</si>
  <si>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</si>
  <si>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</si>
  <si>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</si>
  <si>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</si>
  <si>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</si>
  <si>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</si>
  <si>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</si>
  <si>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</si>
  <si>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</si>
  <si>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</si>
  <si>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</si>
  <si>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</si>
  <si>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</si>
  <si>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</si>
  <si>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4.76</t>
  </si>
  <si>
    <t>一般会計</t>
  </si>
  <si>
    <t>国見町水道事業会計</t>
  </si>
  <si>
    <t>国見町国民健康保険特別会計</t>
  </si>
  <si>
    <t>国見町介護保険特別会計(保険事業勘定)</t>
  </si>
  <si>
    <t>国見町公共下水道事業特別会計</t>
  </si>
  <si>
    <t>国見町土地開発事業特別会計</t>
  </si>
  <si>
    <t>国見町後期高齢者医療特別会計</t>
  </si>
  <si>
    <t>国見町渇水対策施設特別会計</t>
  </si>
  <si>
    <t>その他会計（赤字）</t>
  </si>
  <si>
    <t>▲ 1.39</t>
  </si>
  <si>
    <t>その他会計（黒字）</t>
  </si>
  <si>
    <t>公立藤田病院組合</t>
    <phoneticPr fontId="2"/>
  </si>
  <si>
    <t>福島県後期高齢者医療広域連合一般会計</t>
    <phoneticPr fontId="2"/>
  </si>
  <si>
    <t>福島県後期高齢者医療広域連合後期高齢者医療特別会計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</si>
  <si>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</si>
  <si>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</si>
  <si>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</si>
  <si>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</si>
  <si>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</si>
  <si>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伊達地方衛生処理組合一般会計</t>
    <phoneticPr fontId="2"/>
  </si>
  <si>
    <t>伊達地方衛生処理組合し尿処理事業特別会計</t>
    <phoneticPr fontId="2"/>
  </si>
  <si>
    <t>伊達地方衛生処理組合ごみ処理事業特別会計</t>
    <phoneticPr fontId="2"/>
  </si>
  <si>
    <t>福島地方水道用水供給企業団</t>
    <phoneticPr fontId="2"/>
  </si>
  <si>
    <t>伊達地方消防組合一般会計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</si>
  <si>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</si>
  <si>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</si>
  <si>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</si>
  <si>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</si>
  <si>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</si>
  <si>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</si>
  <si>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</si>
  <si>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</si>
  <si>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</si>
  <si>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徐々に減少している。これは平成２１年度に策定した公債費負担適正化計画に基づき、新たな起債発行の抑制や財政収支の状況を見て、積極的に繰上償還を実施してきたためである。また、将来負担比率ついては、庁舎建設事業や道の駅整備事業の借入等により、地方債現在高は増加したものの、企業債残高及び債務負担行為に基づく支出予定額の減少や普通交付税の増加に伴う標準財政規模が増加により、近年減少傾向にある。これらの地方債の償還は平成32年度から始まり、実質公債比率が上昇していくことが考えられるため、これまで以上に公債費の適正化に取り組んでいく必要がある。</t>
    <rPh sb="0" eb="2">
      <t>ジッシツ</t>
    </rPh>
    <rPh sb="2" eb="4">
      <t>コウサイ</t>
    </rPh>
    <rPh sb="4" eb="5">
      <t>ヒ</t>
    </rPh>
    <rPh sb="5" eb="7">
      <t>ヒリツ</t>
    </rPh>
    <rPh sb="8" eb="10">
      <t>ルイジ</t>
    </rPh>
    <rPh sb="10" eb="12">
      <t>ダンタイ</t>
    </rPh>
    <rPh sb="13" eb="15">
      <t>ヒカク</t>
    </rPh>
    <rPh sb="17" eb="18">
      <t>ヒク</t>
    </rPh>
    <rPh sb="19" eb="21">
      <t>スイジュン</t>
    </rPh>
    <rPh sb="25" eb="27">
      <t>キンネン</t>
    </rPh>
    <rPh sb="27" eb="29">
      <t>ジョジョ</t>
    </rPh>
    <rPh sb="30" eb="32">
      <t>ゲンショウ</t>
    </rPh>
    <rPh sb="92" eb="94">
      <t>クリア</t>
    </rPh>
    <rPh sb="97" eb="99">
      <t>ジッシ</t>
    </rPh>
    <rPh sb="112" eb="114">
      <t>ショウライ</t>
    </rPh>
    <rPh sb="114" eb="116">
      <t>フタン</t>
    </rPh>
    <rPh sb="116" eb="118">
      <t>ヒリツ</t>
    </rPh>
    <rPh sb="123" eb="125">
      <t>チョウシャ</t>
    </rPh>
    <rPh sb="125" eb="127">
      <t>ケンセツ</t>
    </rPh>
    <rPh sb="127" eb="129">
      <t>ジギョウ</t>
    </rPh>
    <rPh sb="130" eb="131">
      <t>ミチ</t>
    </rPh>
    <rPh sb="132" eb="133">
      <t>エキ</t>
    </rPh>
    <rPh sb="133" eb="135">
      <t>セイビ</t>
    </rPh>
    <rPh sb="135" eb="137">
      <t>ジギョウ</t>
    </rPh>
    <rPh sb="138" eb="140">
      <t>カリイレ</t>
    </rPh>
    <rPh sb="140" eb="141">
      <t>トウ</t>
    </rPh>
    <rPh sb="145" eb="148">
      <t>チホウサイ</t>
    </rPh>
    <rPh sb="148" eb="150">
      <t>ゲンザイ</t>
    </rPh>
    <rPh sb="150" eb="151">
      <t>ダカ</t>
    </rPh>
    <rPh sb="152" eb="154">
      <t>ゾウカ</t>
    </rPh>
    <rPh sb="186" eb="188">
      <t>フツウ</t>
    </rPh>
    <rPh sb="188" eb="191">
      <t>コウフゼイ</t>
    </rPh>
    <rPh sb="192" eb="194">
      <t>ゾウカ</t>
    </rPh>
    <rPh sb="195" eb="196">
      <t>トモナ</t>
    </rPh>
    <rPh sb="197" eb="199">
      <t>ヒョウジュン</t>
    </rPh>
    <rPh sb="199" eb="201">
      <t>ザイセイ</t>
    </rPh>
    <rPh sb="201" eb="203">
      <t>キボ</t>
    </rPh>
    <rPh sb="204" eb="206">
      <t>ゾウカ</t>
    </rPh>
    <rPh sb="210" eb="212">
      <t>キンネン</t>
    </rPh>
    <rPh sb="212" eb="214">
      <t>ゲンショウ</t>
    </rPh>
    <rPh sb="214" eb="216">
      <t>ケイコウ</t>
    </rPh>
    <rPh sb="224" eb="227">
      <t>チホウサイ</t>
    </rPh>
    <rPh sb="228" eb="230">
      <t>ショウカン</t>
    </rPh>
    <rPh sb="231" eb="233">
      <t>ヘイセイ</t>
    </rPh>
    <rPh sb="235" eb="236">
      <t>ネン</t>
    </rPh>
    <rPh sb="236" eb="237">
      <t>ド</t>
    </rPh>
    <rPh sb="239" eb="240">
      <t>ハジ</t>
    </rPh>
    <rPh sb="243" eb="245">
      <t>ジッシツ</t>
    </rPh>
    <rPh sb="245" eb="247">
      <t>コウサイ</t>
    </rPh>
    <rPh sb="247" eb="249">
      <t>ヒリツ</t>
    </rPh>
    <rPh sb="250" eb="252">
      <t>ジョウショウ</t>
    </rPh>
    <rPh sb="259" eb="260">
      <t>カンガ</t>
    </rPh>
    <rPh sb="271" eb="273">
      <t>イジョウ</t>
    </rPh>
    <rPh sb="274" eb="276">
      <t>コウサイ</t>
    </rPh>
    <rPh sb="276" eb="277">
      <t>ヒ</t>
    </rPh>
    <rPh sb="278" eb="281">
      <t>テキセイカ</t>
    </rPh>
    <rPh sb="282" eb="283">
      <t>ト</t>
    </rPh>
    <rPh sb="284" eb="285">
      <t>ク</t>
    </rPh>
    <rPh sb="289" eb="29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</si>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</sst>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69222</c:v>
                </c:pt>
                <c:pt idx="1">
                  <c:v>62790</c:v>
                </c:pt>
                <c:pt idx="2">
                  <c:v>90449</c:v>
                </c:pt>
                <c:pt idx="3">
                  <c:v>163508</c:v>
                </c:pt>
                <c:pt idx="4">
                  <c:v>167658</c:v>
                </c:pt>
              </c:numCache>
            </c:numRef>
          </c:val>
          <c:smooth val="0"/>
        </c:ser>
        <c:dLbls>
          <c:showLegendKey val="0"/>
          <c:showVal val="0"/>
          <c:showCatName val="0"/>
          <c:showSerName val="0"/>
          <c:showPercent val="0"/>
          <c:showBubbleSize val="0"/>
        </c:dLbls>
        <c:marker val="1"/>
        <c:smooth val="0"/>
        <c:axId val="111763456"/>
        <c:axId val="116698496"/>
      </c:lineChart>
      <c:catAx>
        <c:axId val="111763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98496"/>
        <c:crosses val="autoZero"/>
        <c:auto val="1"/>
        <c:lblAlgn val="ctr"/>
        <c:lblOffset val="100"/>
        <c:tickLblSkip val="1"/>
        <c:tickMarkSkip val="1"/>
        <c:noMultiLvlLbl val="0"/>
      </c:catAx>
      <c:valAx>
        <c:axId val="1166984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6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17.809999999999999</c:v>
                </c:pt>
                <c:pt idx="1">
                  <c:v>16.12</c:v>
                </c:pt>
                <c:pt idx="2">
                  <c:v>8.8800000000000008</c:v>
                </c:pt>
                <c:pt idx="3">
                  <c:v>14.27</c:v>
                </c:pt>
                <c:pt idx="4">
                  <c:v>15.82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23.83</c:v>
                </c:pt>
                <c:pt idx="1">
                  <c:v>28.81</c:v>
                </c:pt>
                <c:pt idx="2">
                  <c:v>24.68</c:v>
                </c:pt>
                <c:pt idx="3">
                  <c:v>25.47</c:v>
                </c:pt>
                <c:pt idx="4">
                  <c:v>24.42</c:v>
                </c:pt>
              </c:numCache>
            </c:numRef>
          </c:val>
        </c:ser>
        <c:dLbls>
          <c:showLegendKey val="0"/>
          <c:showVal val="0"/>
          <c:showCatName val="0"/>
          <c:showSerName val="0"/>
          <c:showPercent val="0"/>
          <c:showBubbleSize val="0"/>
        </c:dLbls>
        <c:gapWidth val="250"/>
        <c:overlap val="100"/>
        <c:axId val="123344384"/>
        <c:axId val="12334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12.26</c:v>
                </c:pt>
                <c:pt idx="1">
                  <c:v>6.97</c:v>
                </c:pt>
                <c:pt idx="2">
                  <c:v>-4.76</c:v>
                </c:pt>
                <c:pt idx="3">
                  <c:v>10.52</c:v>
                </c:pt>
                <c:pt idx="4">
                  <c:v>9.17</c:v>
                </c:pt>
              </c:numCache>
            </c:numRef>
          </c:val>
          <c:smooth val="0"/>
        </c:ser>
        <c:dLbls>
          <c:showLegendKey val="0"/>
          <c:showVal val="0"/>
          <c:showCatName val="0"/>
          <c:showSerName val="0"/>
          <c:showPercent val="0"/>
          <c:showBubbleSize val="0"/>
        </c:dLbls>
        <c:marker val="1"/>
        <c:smooth val="0"/>
        <c:axId val="123344384"/>
        <c:axId val="123346304"/>
      </c:lineChart>
      <c:catAx>
        <c:axId val="1233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46304"/>
        <c:crosses val="autoZero"/>
        <c:auto val="1"/>
        <c:lblAlgn val="ctr"/>
        <c:lblOffset val="100"/>
        <c:tickLblSkip val="1"/>
        <c:tickMarkSkip val="1"/>
        <c:noMultiLvlLbl val="0"/>
      </c:catAx>
      <c:valAx>
        <c:axId val="12334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4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1.39</c:v>
                </c:pt>
                <c:pt idx="3">
                  <c:v>#N/A</c:v>
                </c:pt>
                <c:pt idx="4">
                  <c:v>0</c:v>
                </c:pt>
                <c:pt idx="5">
                  <c:v>0</c:v>
                </c:pt>
                <c:pt idx="6">
                  <c:v>0</c:v>
                </c:pt>
                <c:pt idx="7">
                  <c:v>0</c:v>
                </c:pt>
                <c:pt idx="8">
                  <c:v>0</c:v>
                </c:pt>
                <c:pt idx="9">
                  <c:v>0</c:v>
                </c:pt>
              </c:numCache>
            </c:numRef>
          </c:val>
        </c:ser>
        <c:ser>
          <c:idx val="2"/>
          <c:order val="2"/>
          <c:tx>
            <c:strRef>
              <c:f>データシート!$A$29</c:f>
              <c:strCache>
                <c:ptCount val="1"/>
                <c:pt idx="0">
                  <c:v>国見町渇水対策施設特別会計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0.03</c:v>
                </c:pt>
                <c:pt idx="8">
                  <c:v>#N/A</c:v>
                </c:pt>
                <c:pt idx="9">
                  <c:v>0.03</c:v>
                </c:pt>
              </c:numCache>
            </c:numRef>
          </c:val>
        </c:ser>
        <c:ser>
          <c:idx val="4"/>
          <c:order val="4"/>
          <c:tx>
            <c:strRef>
              <c:f>データシート!$A$31</c:f>
              <c:strCache>
                <c:ptCount val="1"/>
                <c:pt idx="0">
                  <c:v>国見町土地開発事業特別会計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2.95</c:v>
                </c:pt>
                <c:pt idx="2">
                  <c:v>#N/A</c:v>
                </c:pt>
                <c:pt idx="3">
                  <c:v>1.6</c:v>
                </c:pt>
                <c:pt idx="4">
                  <c:v>#N/A</c:v>
                </c:pt>
                <c:pt idx="5">
                  <c:v>0.57999999999999996</c:v>
                </c:pt>
                <c:pt idx="6">
                  <c:v>#N/A</c:v>
                </c:pt>
                <c:pt idx="7">
                  <c:v>0.94</c:v>
                </c:pt>
                <c:pt idx="8">
                  <c:v>#N/A</c:v>
                </c:pt>
                <c:pt idx="9">
                  <c:v>0.03</c:v>
                </c:pt>
              </c:numCache>
            </c:numRef>
          </c:val>
        </c:ser>
        <c:ser>
          <c:idx val="5"/>
          <c:order val="5"/>
          <c:tx>
            <c:strRef>
              <c:f>データシート!$A$32</c:f>
              <c:strCache>
                <c:ptCount val="1"/>
                <c:pt idx="0">
                  <c:v>国見町公共下水道事業特別会計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0.62</c:v>
                </c:pt>
                <c:pt idx="2">
                  <c:v>#N/A</c:v>
                </c:pt>
                <c:pt idx="3">
                  <c:v>0.38</c:v>
                </c:pt>
                <c:pt idx="4">
                  <c:v>#N/A</c:v>
                </c:pt>
                <c:pt idx="5">
                  <c:v>1.23</c:v>
                </c:pt>
                <c:pt idx="6">
                  <c:v>#N/A</c:v>
                </c:pt>
                <c:pt idx="7">
                  <c:v>7.0000000000000007E-2</c:v>
                </c:pt>
                <c:pt idx="8">
                  <c:v>#N/A</c:v>
                </c:pt>
                <c:pt idx="9">
                  <c:v>0.1</c:v>
                </c:pt>
              </c:numCache>
            </c:numRef>
          </c:val>
        </c:ser>
        <c:ser>
          <c:idx val="6"/>
          <c:order val="6"/>
          <c:tx>
            <c:strRef>
              <c:f>データシート!$A$33</c:f>
              <c:strCache>
                <c:ptCount val="1"/>
                <c:pt idx="0">
                  <c:v>国見町介護保険特別会計(保険事業勘定)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1.02</c:v>
                </c:pt>
                <c:pt idx="2">
                  <c:v>#N/A</c:v>
                </c:pt>
                <c:pt idx="3">
                  <c:v>0.87</c:v>
                </c:pt>
                <c:pt idx="4">
                  <c:v>#N/A</c:v>
                </c:pt>
                <c:pt idx="5">
                  <c:v>0.32</c:v>
                </c:pt>
                <c:pt idx="6">
                  <c:v>#N/A</c:v>
                </c:pt>
                <c:pt idx="7">
                  <c:v>0.65</c:v>
                </c:pt>
                <c:pt idx="8">
                  <c:v>#N/A</c:v>
                </c:pt>
                <c:pt idx="9">
                  <c:v>0.75</c:v>
                </c:pt>
              </c:numCache>
            </c:numRef>
          </c:val>
        </c:ser>
        <c:ser>
          <c:idx val="7"/>
          <c:order val="7"/>
          <c:tx>
            <c:strRef>
              <c:f>データシート!$A$34</c:f>
              <c:strCache>
                <c:ptCount val="1"/>
                <c:pt idx="0">
                  <c:v>国見町国民健康保険特別会計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1.38</c:v>
                </c:pt>
                <c:pt idx="2">
                  <c:v>#N/A</c:v>
                </c:pt>
                <c:pt idx="3">
                  <c:v>2.63</c:v>
                </c:pt>
                <c:pt idx="4">
                  <c:v>#N/A</c:v>
                </c:pt>
                <c:pt idx="5">
                  <c:v>2.23</c:v>
                </c:pt>
                <c:pt idx="6">
                  <c:v>#N/A</c:v>
                </c:pt>
                <c:pt idx="7">
                  <c:v>1.39</c:v>
                </c:pt>
                <c:pt idx="8">
                  <c:v>#N/A</c:v>
                </c:pt>
                <c:pt idx="9">
                  <c:v>2.2799999999999998</c:v>
                </c:pt>
              </c:numCache>
            </c:numRef>
          </c:val>
        </c:ser>
        <c:ser>
          <c:idx val="8"/>
          <c:order val="8"/>
          <c:tx>
            <c:strRef>
              <c:f>データシート!$A$35</c:f>
              <c:strCache>
                <c:ptCount val="1"/>
                <c:pt idx="0">
                  <c:v>国見町水道事業会計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11.27</c:v>
                </c:pt>
                <c:pt idx="2">
                  <c:v>#N/A</c:v>
                </c:pt>
                <c:pt idx="3">
                  <c:v>12.68</c:v>
                </c:pt>
                <c:pt idx="4">
                  <c:v>#N/A</c:v>
                </c:pt>
                <c:pt idx="5">
                  <c:v>13.62</c:v>
                </c:pt>
                <c:pt idx="6">
                  <c:v>#N/A</c:v>
                </c:pt>
                <c:pt idx="7">
                  <c:v>14.85</c:v>
                </c:pt>
                <c:pt idx="8">
                  <c:v>#N/A</c:v>
                </c:pt>
                <c:pt idx="9">
                  <c:v>15.03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17.8</c:v>
                </c:pt>
                <c:pt idx="2">
                  <c:v>#N/A</c:v>
                </c:pt>
                <c:pt idx="3">
                  <c:v>17.510000000000002</c:v>
                </c:pt>
                <c:pt idx="4">
                  <c:v>#N/A</c:v>
                </c:pt>
                <c:pt idx="5">
                  <c:v>8.86</c:v>
                </c:pt>
                <c:pt idx="6">
                  <c:v>#N/A</c:v>
                </c:pt>
                <c:pt idx="7">
                  <c:v>14.27</c:v>
                </c:pt>
                <c:pt idx="8">
                  <c:v>#N/A</c:v>
                </c:pt>
                <c:pt idx="9">
                  <c:v>15.81</c:v>
                </c:pt>
              </c:numCache>
            </c:numRef>
          </c:val>
        </c:ser>
        <c:dLbls>
          <c:showLegendKey val="0"/>
          <c:showVal val="0"/>
          <c:showCatName val="0"/>
          <c:showSerName val="0"/>
          <c:showPercent val="0"/>
          <c:showBubbleSize val="0"/>
        </c:dLbls>
        <c:gapWidth val="150"/>
        <c:overlap val="100"/>
        <c:axId val="123452416"/>
        <c:axId val="123454208"/>
      </c:barChart>
      <c:catAx>
        <c:axId val="12345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54208"/>
        <c:crosses val="autoZero"/>
        <c:auto val="1"/>
        <c:lblAlgn val="ctr"/>
        <c:lblOffset val="100"/>
        <c:tickLblSkip val="1"/>
        <c:tickMarkSkip val="1"/>
        <c:noMultiLvlLbl val="0"/>
      </c:catAx>
      <c:valAx>
        <c:axId val="12345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52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525</c:v>
                </c:pt>
                <c:pt idx="5">
                  <c:v>523</c:v>
                </c:pt>
                <c:pt idx="8">
                  <c:v>536</c:v>
                </c:pt>
                <c:pt idx="11">
                  <c:v>563</c:v>
                </c:pt>
                <c:pt idx="14">
                  <c:v>558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c:v>
                </c:pt>
                <c:pt idx="3">
                  <c:v>16</c:v>
                </c:pt>
                <c:pt idx="6">
                  <c:v>16</c:v>
                </c:pt>
                <c:pt idx="9">
                  <c:v>11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324</c:v>
                </c:pt>
                <c:pt idx="3">
                  <c:v>309</c:v>
                </c:pt>
                <c:pt idx="6">
                  <c:v>308</c:v>
                </c:pt>
                <c:pt idx="9">
                  <c:v>308</c:v>
                </c:pt>
                <c:pt idx="12">
                  <c:v>308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93</c:v>
                </c:pt>
                <c:pt idx="3">
                  <c:v>63</c:v>
                </c:pt>
                <c:pt idx="6">
                  <c:v>93</c:v>
                </c:pt>
                <c:pt idx="9">
                  <c:v>53</c:v>
                </c:pt>
                <c:pt idx="12">
                  <c:v>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434</c:v>
                </c:pt>
                <c:pt idx="3">
                  <c:v>401</c:v>
                </c:pt>
                <c:pt idx="6">
                  <c:v>368</c:v>
                </c:pt>
                <c:pt idx="9">
                  <c:v>368</c:v>
                </c:pt>
                <c:pt idx="12">
                  <c:v>383</c:v>
                </c:pt>
              </c:numCache>
            </c:numRef>
          </c:val>
        </c:ser>
        <c:dLbls>
          <c:showLegendKey val="0"/>
          <c:showVal val="0"/>
          <c:showCatName val="0"/>
          <c:showSerName val="0"/>
          <c:showPercent val="0"/>
          <c:showBubbleSize val="0"/>
        </c:dLbls>
        <c:gapWidth val="100"/>
        <c:overlap val="100"/>
        <c:axId val="110619264"/>
        <c:axId val="12311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345</c:v>
                </c:pt>
                <c:pt idx="2">
                  <c:v>#N/A</c:v>
                </c:pt>
                <c:pt idx="3">
                  <c:v>#N/A</c:v>
                </c:pt>
                <c:pt idx="4">
                  <c:v>266</c:v>
                </c:pt>
                <c:pt idx="5">
                  <c:v>#N/A</c:v>
                </c:pt>
                <c:pt idx="6">
                  <c:v>#N/A</c:v>
                </c:pt>
                <c:pt idx="7">
                  <c:v>249</c:v>
                </c:pt>
                <c:pt idx="8">
                  <c:v>#N/A</c:v>
                </c:pt>
                <c:pt idx="9">
                  <c:v>#N/A</c:v>
                </c:pt>
                <c:pt idx="10">
                  <c:v>177</c:v>
                </c:pt>
                <c:pt idx="11">
                  <c:v>#N/A</c:v>
                </c:pt>
                <c:pt idx="12">
                  <c:v>#N/A</c:v>
                </c:pt>
                <c:pt idx="13">
                  <c:v>176</c:v>
                </c:pt>
                <c:pt idx="14">
                  <c:v>#N/A</c:v>
                </c:pt>
              </c:numCache>
            </c:numRef>
          </c:val>
          <c:smooth val="0"/>
        </c:ser>
        <c:dLbls>
          <c:showLegendKey val="0"/>
          <c:showVal val="0"/>
          <c:showCatName val="0"/>
          <c:showSerName val="0"/>
          <c:showPercent val="0"/>
          <c:showBubbleSize val="0"/>
        </c:dLbls>
        <c:marker val="1"/>
        <c:smooth val="0"/>
        <c:axId val="110619264"/>
        <c:axId val="123110144"/>
      </c:lineChart>
      <c:catAx>
        <c:axId val="11061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10144"/>
        <c:crosses val="autoZero"/>
        <c:auto val="1"/>
        <c:lblAlgn val="ctr"/>
        <c:lblOffset val="100"/>
        <c:tickLblSkip val="1"/>
        <c:tickMarkSkip val="1"/>
        <c:noMultiLvlLbl val="0"/>
      </c:catAx>
      <c:valAx>
        <c:axId val="12311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1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7398</c:v>
                </c:pt>
                <c:pt idx="5">
                  <c:v>7287</c:v>
                </c:pt>
                <c:pt idx="8">
                  <c:v>7611</c:v>
                </c:pt>
                <c:pt idx="11">
                  <c:v>7648</c:v>
                </c:pt>
                <c:pt idx="14">
                  <c:v>8097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215</c:v>
                </c:pt>
                <c:pt idx="5">
                  <c:v>201</c:v>
                </c:pt>
                <c:pt idx="8">
                  <c:v>187</c:v>
                </c:pt>
                <c:pt idx="11">
                  <c:v>172</c:v>
                </c:pt>
                <c:pt idx="14">
                  <c:v>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1320</c:v>
                </c:pt>
                <c:pt idx="5">
                  <c:v>1545</c:v>
                </c:pt>
                <c:pt idx="8">
                  <c:v>1475</c:v>
                </c:pt>
                <c:pt idx="11">
                  <c:v>1558</c:v>
                </c:pt>
                <c:pt idx="14">
                  <c:v>1480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866</c:v>
                </c:pt>
                <c:pt idx="3">
                  <c:v>831</c:v>
                </c:pt>
                <c:pt idx="6">
                  <c:v>749</c:v>
                </c:pt>
                <c:pt idx="9">
                  <c:v>697</c:v>
                </c:pt>
                <c:pt idx="12">
                  <c:v>664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3974</c:v>
                </c:pt>
                <c:pt idx="3">
                  <c:v>3799</c:v>
                </c:pt>
                <c:pt idx="6">
                  <c:v>3637</c:v>
                </c:pt>
                <c:pt idx="9">
                  <c:v>3581</c:v>
                </c:pt>
                <c:pt idx="12">
                  <c:v>3432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1368</c:v>
                </c:pt>
                <c:pt idx="3">
                  <c:v>1403</c:v>
                </c:pt>
                <c:pt idx="6">
                  <c:v>1584</c:v>
                </c:pt>
                <c:pt idx="9">
                  <c:v>1314</c:v>
                </c:pt>
                <c:pt idx="12">
                  <c:v>1148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c:v>
                </c:pt>
                <c:pt idx="3">
                  <c:v>35</c:v>
                </c:pt>
                <c:pt idx="6">
                  <c:v>29</c:v>
                </c:pt>
                <c:pt idx="9">
                  <c:v>19</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5139</c:v>
                </c:pt>
                <c:pt idx="3">
                  <c:v>5188</c:v>
                </c:pt>
                <c:pt idx="6">
                  <c:v>5479</c:v>
                </c:pt>
                <c:pt idx="9">
                  <c:v>5874</c:v>
                </c:pt>
                <c:pt idx="12">
                  <c:v>6310</c:v>
                </c:pt>
              </c:numCache>
            </c:numRef>
          </c:val>
        </c:ser>
        <c:dLbls>
          <c:showLegendKey val="0"/>
          <c:showVal val="0"/>
          <c:showCatName val="0"/>
          <c:showSerName val="0"/>
          <c:showPercent val="0"/>
          <c:showBubbleSize val="0"/>
        </c:dLbls>
        <c:gapWidth val="100"/>
        <c:overlap val="100"/>
        <c:axId val="117425664"/>
        <c:axId val="11742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2446</c:v>
                </c:pt>
                <c:pt idx="2">
                  <c:v>#N/A</c:v>
                </c:pt>
                <c:pt idx="3">
                  <c:v>#N/A</c:v>
                </c:pt>
                <c:pt idx="4">
                  <c:v>2224</c:v>
                </c:pt>
                <c:pt idx="5">
                  <c:v>#N/A</c:v>
                </c:pt>
                <c:pt idx="6">
                  <c:v>#N/A</c:v>
                </c:pt>
                <c:pt idx="7">
                  <c:v>2205</c:v>
                </c:pt>
                <c:pt idx="8">
                  <c:v>#N/A</c:v>
                </c:pt>
                <c:pt idx="9">
                  <c:v>#N/A</c:v>
                </c:pt>
                <c:pt idx="10">
                  <c:v>2106</c:v>
                </c:pt>
                <c:pt idx="11">
                  <c:v>#N/A</c:v>
                </c:pt>
                <c:pt idx="12">
                  <c:v>#N/A</c:v>
                </c:pt>
                <c:pt idx="13">
                  <c:v>1843</c:v>
                </c:pt>
                <c:pt idx="14">
                  <c:v>#N/A</c:v>
                </c:pt>
              </c:numCache>
            </c:numRef>
          </c:val>
          <c:smooth val="0"/>
        </c:ser>
        <c:dLbls>
          <c:showLegendKey val="0"/>
          <c:showVal val="0"/>
          <c:showCatName val="0"/>
          <c:showSerName val="0"/>
          <c:showPercent val="0"/>
          <c:showBubbleSize val="0"/>
        </c:dLbls>
        <c:marker val="1"/>
        <c:smooth val="0"/>
        <c:axId val="117425664"/>
        <c:axId val="117427584"/>
      </c:lineChart>
      <c:catAx>
        <c:axId val="11742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27584"/>
        <c:crosses val="autoZero"/>
        <c:auto val="1"/>
        <c:lblAlgn val="ctr"/>
        <c:lblOffset val="100"/>
        <c:tickLblSkip val="1"/>
        <c:tickMarkSkip val="1"/>
        <c:noMultiLvlLbl val="0"/>
      </c:catAx>
      <c:valAx>
        <c:axId val="11742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2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049088"/>
        <c:axId val="123051008"/>
      </c:scatterChart>
      <c:valAx>
        <c:axId val="123049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51008"/>
        <c:crosses val="autoZero"/>
        <c:crossBetween val="midCat"/>
      </c:valAx>
      <c:valAx>
        <c:axId val="123051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49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12.9</c:v>
                </c:pt>
                <c:pt idx="1">
                  <c:v>11.1</c:v>
                </c:pt>
                <c:pt idx="2">
                  <c:v>10</c:v>
                </c:pt>
                <c:pt idx="3">
                  <c:v>8.1</c:v>
                </c:pt>
                <c:pt idx="4">
                  <c:v>7</c:v>
                </c:pt>
              </c:numCache>
            </c:numRef>
          </c:xVal>
          <c:yVal>
            <c:numRef>
              <c:f>公会計指標分析・財政指標組合せ分析表!$K$73:$O$73</c:f>
              <c:numCache>
                <c:formatCode>#,##0.0;"▲ "#,##0.0</c:formatCode>
                <c:ptCount val="5"/>
                <c:pt idx="0">
                  <c:v>85.2</c:v>
                </c:pt>
                <c:pt idx="1">
                  <c:v>78.3</c:v>
                </c:pt>
                <c:pt idx="2">
                  <c:v>77.400000000000006</c:v>
                </c:pt>
                <c:pt idx="3">
                  <c:v>75.099999999999994</c:v>
                </c:pt>
                <c:pt idx="4">
                  <c:v>62.3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8.1</c:v>
                </c:pt>
              </c:numCache>
            </c:numRef>
          </c:xVal>
          <c:yVal>
            <c:numRef>
              <c:f>公会計指標分析・財政指標組合せ分析表!$K$77:$O$77</c:f>
              <c:numCache>
                <c:formatCode>#,##0.0;"▲ "#,##0.0</c:formatCode>
                <c:ptCount val="5"/>
                <c:pt idx="0">
                  <c:v>28.6</c:v>
                </c:pt>
                <c:pt idx="1">
                  <c:v>34.299999999999997</c:v>
                </c:pt>
                <c:pt idx="2">
                  <c:v>24.3</c:v>
                </c:pt>
                <c:pt idx="3">
                  <c:v>0</c:v>
                </c:pt>
                <c:pt idx="4">
                  <c:v>0.8</c:v>
                </c:pt>
              </c:numCache>
            </c:numRef>
          </c:yVal>
          <c:smooth val="0"/>
        </c:ser>
        <c:dLbls>
          <c:showLegendKey val="0"/>
          <c:showVal val="0"/>
          <c:showCatName val="0"/>
          <c:showSerName val="0"/>
          <c:showPercent val="0"/>
          <c:showBubbleSize val="0"/>
        </c:dLbls>
        <c:axId val="123305984"/>
        <c:axId val="123307904"/>
      </c:scatterChart>
      <c:valAx>
        <c:axId val="123305984"/>
        <c:scaling>
          <c:orientation val="minMax"/>
          <c:max val="13.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07904"/>
        <c:crosses val="autoZero"/>
        <c:crossBetween val="midCat"/>
      </c:valAx>
      <c:valAx>
        <c:axId val="123307904"/>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05984"/>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a:solidFill>
                <a:schemeClr val="dk1"/>
              </a:solidFill>
              <a:effectLst/>
              <a:latin typeface="+mn-lt"/>
              <a:ea typeface="+mn-ea"/>
              <a:cs typeface="+mn-cs"/>
            </a:rPr>
            <a:t>元利償還金は繰上償還を</a:t>
          </a:r>
          <a:r>
            <a:rPr lang="ja-JP" altLang="en-US" sz="1400">
              <a:solidFill>
                <a:schemeClr val="dk1"/>
              </a:solidFill>
              <a:effectLst/>
              <a:latin typeface="+mn-lt"/>
              <a:ea typeface="+mn-ea"/>
              <a:cs typeface="+mn-cs"/>
            </a:rPr>
            <a:t>今年度も</a:t>
          </a:r>
          <a:r>
            <a:rPr lang="ja-JP" altLang="ja-JP" sz="1400">
              <a:solidFill>
                <a:schemeClr val="dk1"/>
              </a:solidFill>
              <a:effectLst/>
              <a:latin typeface="+mn-lt"/>
              <a:ea typeface="+mn-ea"/>
              <a:cs typeface="+mn-cs"/>
            </a:rPr>
            <a:t>行った</a:t>
          </a:r>
          <a:r>
            <a:rPr lang="ja-JP" altLang="en-US" sz="1400">
              <a:solidFill>
                <a:schemeClr val="dk1"/>
              </a:solidFill>
              <a:effectLst/>
              <a:latin typeface="+mn-lt"/>
              <a:ea typeface="+mn-ea"/>
              <a:cs typeface="+mn-cs"/>
            </a:rPr>
            <a:t>が、道の駅建設事業の借入をしたため、ポイントが上昇した。</a:t>
          </a:r>
          <a:r>
            <a:rPr lang="ja-JP" altLang="ja-JP" sz="1400">
              <a:solidFill>
                <a:schemeClr val="dk1"/>
              </a:solidFill>
              <a:effectLst/>
              <a:latin typeface="+mn-lt"/>
              <a:ea typeface="+mn-ea"/>
              <a:cs typeface="+mn-cs"/>
            </a:rPr>
            <a:t>今後は、可能な限り新規町債発行を抑制し町債残高の削減に努める。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また、財政基盤の弱い当町においては分母を構成する地方交付税等の増減にも大きく左右されることから、計画的、効率的な財政運用により、今後も実質公債費率の低減に努める。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一般会計における地方債の現在高は</a:t>
          </a:r>
          <a:r>
            <a:rPr kumimoji="1" lang="ja-JP" altLang="en-US" sz="1400">
              <a:solidFill>
                <a:schemeClr val="dk1"/>
              </a:solidFill>
              <a:effectLst/>
              <a:latin typeface="+mn-lt"/>
              <a:ea typeface="+mn-ea"/>
              <a:cs typeface="+mn-cs"/>
            </a:rPr>
            <a:t>、道の駅建設事業に</a:t>
          </a:r>
          <a:r>
            <a:rPr kumimoji="1" lang="ja-JP" altLang="ja-JP" sz="1400">
              <a:solidFill>
                <a:schemeClr val="dk1"/>
              </a:solidFill>
              <a:effectLst/>
              <a:latin typeface="+mn-lt"/>
              <a:ea typeface="+mn-ea"/>
              <a:cs typeface="+mn-cs"/>
            </a:rPr>
            <a:t>伴う起債の発行</a:t>
          </a:r>
          <a:r>
            <a:rPr kumimoji="1" lang="ja-JP" altLang="en-US" sz="1400">
              <a:solidFill>
                <a:schemeClr val="dk1"/>
              </a:solidFill>
              <a:effectLst/>
              <a:latin typeface="+mn-lt"/>
              <a:ea typeface="+mn-ea"/>
              <a:cs typeface="+mn-cs"/>
            </a:rPr>
            <a:t>等により</a:t>
          </a:r>
          <a:r>
            <a:rPr kumimoji="1" lang="ja-JP" altLang="ja-JP" sz="1400">
              <a:solidFill>
                <a:schemeClr val="dk1"/>
              </a:solidFill>
              <a:effectLst/>
              <a:latin typeface="+mn-lt"/>
              <a:ea typeface="+mn-ea"/>
              <a:cs typeface="+mn-cs"/>
            </a:rPr>
            <a:t>増となっ</a:t>
          </a:r>
          <a:r>
            <a:rPr kumimoji="1" lang="ja-JP" altLang="en-US" sz="1400">
              <a:solidFill>
                <a:schemeClr val="dk1"/>
              </a:solidFill>
              <a:effectLst/>
              <a:latin typeface="+mn-lt"/>
              <a:ea typeface="+mn-ea"/>
              <a:cs typeface="+mn-cs"/>
            </a:rPr>
            <a:t>た。</a:t>
          </a:r>
          <a:r>
            <a:rPr lang="ja-JP" altLang="ja-JP" sz="1400">
              <a:solidFill>
                <a:schemeClr val="dk1"/>
              </a:solidFill>
              <a:effectLst/>
              <a:latin typeface="+mn-lt"/>
              <a:ea typeface="+mn-ea"/>
              <a:cs typeface="+mn-cs"/>
            </a:rPr>
            <a:t>可能な限り新規町債発行を抑制</a:t>
          </a:r>
          <a:r>
            <a:rPr lang="ja-JP" altLang="en-US" sz="1400">
              <a:solidFill>
                <a:schemeClr val="dk1"/>
              </a:solidFill>
              <a:effectLst/>
              <a:latin typeface="+mn-lt"/>
              <a:ea typeface="+mn-ea"/>
              <a:cs typeface="+mn-cs"/>
            </a:rPr>
            <a:t>し、積極的な繰上償還を行い</a:t>
          </a:r>
          <a:r>
            <a:rPr lang="ja-JP" altLang="ja-JP" sz="1400">
              <a:solidFill>
                <a:schemeClr val="dk1"/>
              </a:solidFill>
              <a:effectLst/>
              <a:latin typeface="+mn-lt"/>
              <a:ea typeface="+mn-ea"/>
              <a:cs typeface="+mn-cs"/>
            </a:rPr>
            <a:t>町債残高の削減</a:t>
          </a:r>
          <a:r>
            <a:rPr lang="ja-JP" altLang="en-US" sz="1400">
              <a:solidFill>
                <a:schemeClr val="dk1"/>
              </a:solidFill>
              <a:effectLst/>
              <a:latin typeface="+mn-lt"/>
              <a:ea typeface="+mn-ea"/>
              <a:cs typeface="+mn-cs"/>
            </a:rPr>
            <a:t>を図り、</a:t>
          </a:r>
          <a:r>
            <a:rPr lang="ja-JP" altLang="ja-JP" sz="1400">
              <a:solidFill>
                <a:schemeClr val="dk1"/>
              </a:solidFill>
              <a:effectLst/>
              <a:latin typeface="+mn-lt"/>
              <a:ea typeface="+mn-ea"/>
              <a:cs typeface="+mn-cs"/>
            </a:rPr>
            <a:t>将来負担額の抑制に努める。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9,543
37.95
12,608,666
11,893,767
552,606
3,493,449
6,382,949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9,543
37.95
12,608,666
11,893,767
552,606
3,493,449
6,382,949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9,543
37.95
12,608,666
11,893,767
552,606
3,493,449
6,382,949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9,543
37.95
12,608,666
11,893,767
552,606
3,493,449
6,382,949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人口の減少や全国平均を上回る高齢化率に加え、町内に立地企業が少ないことにより財政基盤が弱く、類似団体平均を下回っている。</a:t>
          </a:r>
          <a:r>
            <a:rPr lang="ja-JP" altLang="ja-JP" sz="1100">
              <a:solidFill>
                <a:schemeClr val="dk1"/>
              </a:solidFill>
              <a:effectLst/>
              <a:latin typeface="+mn-lt"/>
              <a:ea typeface="+mn-ea"/>
              <a:cs typeface="+mn-cs"/>
            </a:rPr>
            <a:t>歳入の</a:t>
          </a:r>
          <a:r>
            <a:rPr lang="en-US" altLang="ja-JP" sz="1100">
              <a:solidFill>
                <a:schemeClr val="dk1"/>
              </a:solidFill>
              <a:effectLst/>
              <a:latin typeface="+mn-lt"/>
              <a:ea typeface="+mn-ea"/>
              <a:cs typeface="+mn-cs"/>
            </a:rPr>
            <a:t>18.9</a:t>
          </a:r>
          <a:r>
            <a:rPr lang="ja-JP" altLang="ja-JP" sz="1100">
              <a:solidFill>
                <a:schemeClr val="dk1"/>
              </a:solidFill>
              <a:effectLst/>
              <a:latin typeface="+mn-lt"/>
              <a:ea typeface="+mn-ea"/>
              <a:cs typeface="+mn-cs"/>
            </a:rPr>
            <a:t>％を地方交付税に依存し、財政基盤が脆弱である状態が続いている。</a:t>
          </a:r>
          <a:r>
            <a:rPr lang="ja-JP" altLang="en-US" sz="1100">
              <a:solidFill>
                <a:schemeClr val="dk1"/>
              </a:solidFill>
              <a:effectLst/>
              <a:latin typeface="+mn-lt"/>
              <a:ea typeface="+mn-ea"/>
              <a:cs typeface="+mn-cs"/>
            </a:rPr>
            <a:t>国庫支出金及び都道府県支出金をうまく利用しながら、</a:t>
          </a:r>
          <a:r>
            <a:rPr lang="ja-JP" altLang="ja-JP" sz="1100" b="0" i="0" baseline="0">
              <a:solidFill>
                <a:schemeClr val="dk1"/>
              </a:solidFill>
              <a:effectLst/>
              <a:latin typeface="+mn-lt"/>
              <a:ea typeface="+mn-ea"/>
              <a:cs typeface="+mn-cs"/>
            </a:rPr>
            <a:t>歳出の徹底的な見直しと施策の重点化の両立に努め、活力あるまちづくりを展開しつつ、行政の効率化に努めることにより、財政の健全化を図る。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100088</xdr:rowOff>
    </xdr:from>
    <xdr:to>
      <xdr:col>6</xdr:col>
      <xdr:colOff>50800</xdr:colOff>
      <xdr:row>42</xdr:row>
      <xdr:rowOff>30238</xdr:rowOff>
    </xdr:to>
    <xdr:sp macro="" textlink="">
      <xdr:nvSpPr>
        <xdr:cNvPr id="73" name="フローチャート : 判断 72"/>
        <xdr:cNvSpPr/>
      </xdr:nvSpPr>
      <xdr:spPr>
        <a:xfrm>
          <a:off x="4064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74" name="テキスト ボックス 73"/>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141212</xdr:rowOff>
    </xdr:to>
    <xdr:cxnSp macro="">
      <xdr:nvCxnSpPr>
        <xdr:cNvPr id="75" name="直線コネクタ 74"/>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157541</xdr:rowOff>
    </xdr:from>
    <xdr:to>
      <xdr:col>4</xdr:col>
      <xdr:colOff>533400</xdr:colOff>
      <xdr:row>42</xdr:row>
      <xdr:rowOff>87691</xdr:rowOff>
    </xdr:to>
    <xdr:sp macro="" textlink="">
      <xdr:nvSpPr>
        <xdr:cNvPr id="76" name="フローチャート : 判断 75"/>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97868</xdr:rowOff>
    </xdr:from>
    <xdr:ext cx="762000" cy="259045"/>
    <xdr:sp macro="" textlink="">
      <xdr:nvSpPr>
        <xdr:cNvPr id="77" name="テキスト ボックス 76"/>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129722</xdr:rowOff>
    </xdr:to>
    <xdr:cxnSp macro="">
      <xdr:nvCxnSpPr>
        <xdr:cNvPr id="78" name="直線コネクタ 77"/>
        <xdr:cNvCxnSpPr/>
      </xdr:nvCxnSpPr>
      <xdr:spPr>
        <a:xfrm>
          <a:off x="1447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9" name="フローチャート :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1" name="フローチャート :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人件費等の増加により、経常的な歳出が前年度比</a:t>
          </a:r>
          <a:r>
            <a:rPr kumimoji="1" lang="en-US" altLang="ja-JP" sz="1100">
              <a:latin typeface="ＭＳ Ｐゴシック"/>
            </a:rPr>
            <a:t>4.7</a:t>
          </a:r>
          <a:r>
            <a:rPr kumimoji="1" lang="ja-JP" altLang="en-US" sz="1100">
              <a:latin typeface="ＭＳ Ｐゴシック"/>
            </a:rPr>
            <a:t>％増加したものの、交付税の増加により経常的な歳入も前年度比</a:t>
          </a:r>
          <a:r>
            <a:rPr kumimoji="1" lang="en-US" altLang="ja-JP" sz="1100">
              <a:latin typeface="ＭＳ Ｐゴシック"/>
            </a:rPr>
            <a:t>5.1</a:t>
          </a:r>
          <a:r>
            <a:rPr kumimoji="1" lang="ja-JP" altLang="en-US" sz="1100">
              <a:latin typeface="ＭＳ Ｐゴシック"/>
            </a:rPr>
            <a:t>％増したことから、</a:t>
          </a:r>
          <a:r>
            <a:rPr kumimoji="1" lang="en-US" altLang="ja-JP" sz="1100">
              <a:latin typeface="ＭＳ Ｐゴシック"/>
            </a:rPr>
            <a:t>0.3</a:t>
          </a:r>
          <a:r>
            <a:rPr kumimoji="1" lang="ja-JP" altLang="en-US" sz="1100">
              <a:latin typeface="ＭＳ Ｐゴシック"/>
            </a:rPr>
            <a:t>％減の</a:t>
          </a:r>
          <a:r>
            <a:rPr kumimoji="1" lang="en-US" altLang="ja-JP" sz="1100">
              <a:latin typeface="ＭＳ Ｐゴシック"/>
            </a:rPr>
            <a:t>82.3</a:t>
          </a:r>
          <a:r>
            <a:rPr kumimoji="1" lang="ja-JP" altLang="en-US" sz="1100">
              <a:latin typeface="ＭＳ Ｐゴシック"/>
            </a:rPr>
            <a:t>％となった。</a:t>
          </a:r>
          <a:endParaRPr kumimoji="1" lang="en-US" altLang="ja-JP" sz="11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今後、指数の改善を図るためには、効率的な財政運営による歳出削減が不可欠となる。</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86148</xdr:rowOff>
    </xdr:from>
    <xdr:to>
      <xdr:col>7</xdr:col>
      <xdr:colOff>152400</xdr:colOff>
      <xdr:row>63</xdr:row>
      <xdr:rowOff>98213</xdr:rowOff>
    </xdr:to>
    <xdr:cxnSp macro="">
      <xdr:nvCxnSpPr>
        <xdr:cNvPr id="132" name="直線コネクタ 131"/>
        <xdr:cNvCxnSpPr/>
      </xdr:nvCxnSpPr>
      <xdr:spPr>
        <a:xfrm flipV="1">
          <a:off x="4114800" y="1088749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128905</xdr:rowOff>
    </xdr:from>
    <xdr:to>
      <xdr:col>6</xdr:col>
      <xdr:colOff>0</xdr:colOff>
      <xdr:row>63</xdr:row>
      <xdr:rowOff>98213</xdr:rowOff>
    </xdr:to>
    <xdr:cxnSp macro="">
      <xdr:nvCxnSpPr>
        <xdr:cNvPr id="135" name="直線コネクタ 134"/>
        <xdr:cNvCxnSpPr/>
      </xdr:nvCxnSpPr>
      <xdr:spPr>
        <a:xfrm>
          <a:off x="3225800" y="1075880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119804</xdr:rowOff>
    </xdr:from>
    <xdr:to>
      <xdr:col>6</xdr:col>
      <xdr:colOff>50800</xdr:colOff>
      <xdr:row>64</xdr:row>
      <xdr:rowOff>49954</xdr:rowOff>
    </xdr:to>
    <xdr:sp macro="" textlink="">
      <xdr:nvSpPr>
        <xdr:cNvPr id="136" name="フローチャート : 判断 135"/>
        <xdr:cNvSpPr/>
      </xdr:nvSpPr>
      <xdr:spPr>
        <a:xfrm>
          <a:off x="4064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37" name="テキスト ボックス 136"/>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128905</xdr:rowOff>
    </xdr:from>
    <xdr:to>
      <xdr:col>4</xdr:col>
      <xdr:colOff>482600</xdr:colOff>
      <xdr:row>63</xdr:row>
      <xdr:rowOff>21802</xdr:rowOff>
    </xdr:to>
    <xdr:cxnSp macro="">
      <xdr:nvCxnSpPr>
        <xdr:cNvPr id="138" name="直線コネクタ 137"/>
        <xdr:cNvCxnSpPr/>
      </xdr:nvCxnSpPr>
      <xdr:spPr>
        <a:xfrm flipV="1">
          <a:off x="2336800" y="1075880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9" name="フローチャート : 判断 138"/>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40" name="テキスト ボックス 139"/>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21802</xdr:rowOff>
    </xdr:from>
    <xdr:to>
      <xdr:col>3</xdr:col>
      <xdr:colOff>279400</xdr:colOff>
      <xdr:row>63</xdr:row>
      <xdr:rowOff>98213</xdr:rowOff>
    </xdr:to>
    <xdr:cxnSp macro="">
      <xdr:nvCxnSpPr>
        <xdr:cNvPr id="141" name="直線コネクタ 140"/>
        <xdr:cNvCxnSpPr/>
      </xdr:nvCxnSpPr>
      <xdr:spPr>
        <a:xfrm flipV="1">
          <a:off x="1447800" y="108231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7196</xdr:rowOff>
    </xdr:from>
    <xdr:to>
      <xdr:col>3</xdr:col>
      <xdr:colOff>330200</xdr:colOff>
      <xdr:row>63</xdr:row>
      <xdr:rowOff>108796</xdr:rowOff>
    </xdr:to>
    <xdr:sp macro="" textlink="">
      <xdr:nvSpPr>
        <xdr:cNvPr id="142" name="フローチャート : 判断 141"/>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43" name="テキスト ボックス 142"/>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19262</xdr:rowOff>
    </xdr:from>
    <xdr:to>
      <xdr:col>2</xdr:col>
      <xdr:colOff>127000</xdr:colOff>
      <xdr:row>63</xdr:row>
      <xdr:rowOff>120862</xdr:rowOff>
    </xdr:to>
    <xdr:sp macro="" textlink="">
      <xdr:nvSpPr>
        <xdr:cNvPr id="144" name="フローチャート : 判断 143"/>
        <xdr:cNvSpPr/>
      </xdr:nvSpPr>
      <xdr:spPr>
        <a:xfrm>
          <a:off x="1397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131039</xdr:rowOff>
    </xdr:from>
    <xdr:ext cx="762000" cy="259045"/>
    <xdr:sp macro="" textlink="">
      <xdr:nvSpPr>
        <xdr:cNvPr id="145" name="テキスト ボックス 144"/>
        <xdr:cNvSpPr txBox="1"/>
      </xdr:nvSpPr>
      <xdr:spPr>
        <a:xfrm>
          <a:off x="1066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51" name="円/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51875</xdr:rowOff>
    </xdr:from>
    <xdr:ext cx="762000" cy="259045"/>
    <xdr:sp macro="" textlink="">
      <xdr:nvSpPr>
        <xdr:cNvPr id="152" name="財政構造の弾力性該当値テキスト"/>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3" name="円/楕円 152"/>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54" name="テキスト ボックス 153"/>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78105</xdr:rowOff>
    </xdr:from>
    <xdr:to>
      <xdr:col>4</xdr:col>
      <xdr:colOff>533400</xdr:colOff>
      <xdr:row>63</xdr:row>
      <xdr:rowOff>8255</xdr:rowOff>
    </xdr:to>
    <xdr:sp macro="" textlink="">
      <xdr:nvSpPr>
        <xdr:cNvPr id="155" name="円/楕円 154"/>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56" name="テキスト ボックス 155"/>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142452</xdr:rowOff>
    </xdr:from>
    <xdr:to>
      <xdr:col>3</xdr:col>
      <xdr:colOff>330200</xdr:colOff>
      <xdr:row>63</xdr:row>
      <xdr:rowOff>72602</xdr:rowOff>
    </xdr:to>
    <xdr:sp macro="" textlink="">
      <xdr:nvSpPr>
        <xdr:cNvPr id="157" name="円/楕円 156"/>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58" name="テキスト ボックス 157"/>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9" name="円/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60" name="テキスト ボックス 159"/>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[702,307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人当たり決算額が類似団体を上回っているのは、除染事業（住宅除染等）に係る費用が増加</a:t>
          </a:r>
          <a:r>
            <a:rPr kumimoji="1" lang="ja-JP" altLang="en-US" sz="1100">
              <a:solidFill>
                <a:schemeClr val="dk1"/>
              </a:solidFill>
              <a:effectLst/>
              <a:latin typeface="+mn-lt"/>
              <a:ea typeface="+mn-ea"/>
              <a:cs typeface="+mn-cs"/>
            </a:rPr>
            <a:t>したことによる特殊要因が大きく影響している。</a:t>
          </a:r>
          <a:endParaRPr lang="ja-JP" altLang="ja-JP" sz="1400">
            <a:effectLst/>
          </a:endParaRPr>
        </a:p>
        <a:p>
          <a:r>
            <a:rPr kumimoji="1" lang="ja-JP" altLang="ja-JP" sz="1100">
              <a:solidFill>
                <a:schemeClr val="dk1"/>
              </a:solidFill>
              <a:effectLst/>
              <a:latin typeface="+mn-lt"/>
              <a:ea typeface="+mn-ea"/>
              <a:cs typeface="+mn-cs"/>
            </a:rPr>
            <a:t>今後は除染事業に係る費用が減少していくことにより、低くなっていくことが見込まれる。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55499</xdr:rowOff>
    </xdr:from>
    <xdr:to>
      <xdr:col>7</xdr:col>
      <xdr:colOff>152400</xdr:colOff>
      <xdr:row>88</xdr:row>
      <xdr:rowOff>125288</xdr:rowOff>
    </xdr:to>
    <xdr:cxnSp macro="">
      <xdr:nvCxnSpPr>
        <xdr:cNvPr id="194" name="直線コネクタ 193"/>
        <xdr:cNvCxnSpPr/>
      </xdr:nvCxnSpPr>
      <xdr:spPr>
        <a:xfrm>
          <a:off x="4114800" y="14800199"/>
          <a:ext cx="838200" cy="4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55187</xdr:rowOff>
    </xdr:from>
    <xdr:to>
      <xdr:col>6</xdr:col>
      <xdr:colOff>0</xdr:colOff>
      <xdr:row>86</xdr:row>
      <xdr:rowOff>55499</xdr:rowOff>
    </xdr:to>
    <xdr:cxnSp macro="">
      <xdr:nvCxnSpPr>
        <xdr:cNvPr id="197" name="直線コネクタ 196"/>
        <xdr:cNvCxnSpPr/>
      </xdr:nvCxnSpPr>
      <xdr:spPr>
        <a:xfrm>
          <a:off x="3225800" y="14456987"/>
          <a:ext cx="889000" cy="34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198" name="フローチャート : 判断 197"/>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xdr:rowOff>
    </xdr:from>
    <xdr:ext cx="736600" cy="259045"/>
    <xdr:sp macro="" textlink="">
      <xdr:nvSpPr>
        <xdr:cNvPr id="199" name="テキスト ボックス 198"/>
        <xdr:cNvSpPr txBox="1"/>
      </xdr:nvSpPr>
      <xdr:spPr>
        <a:xfrm>
          <a:off x="3733800" y="1388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92404</xdr:rowOff>
    </xdr:from>
    <xdr:to>
      <xdr:col>4</xdr:col>
      <xdr:colOff>482600</xdr:colOff>
      <xdr:row>84</xdr:row>
      <xdr:rowOff>55187</xdr:rowOff>
    </xdr:to>
    <xdr:cxnSp macro="">
      <xdr:nvCxnSpPr>
        <xdr:cNvPr id="200" name="直線コネクタ 199"/>
        <xdr:cNvCxnSpPr/>
      </xdr:nvCxnSpPr>
      <xdr:spPr>
        <a:xfrm>
          <a:off x="2336800" y="14322754"/>
          <a:ext cx="889000" cy="1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1" name="フローチャート : 判断 200"/>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113580</xdr:rowOff>
    </xdr:from>
    <xdr:ext cx="762000" cy="259045"/>
    <xdr:sp macro="" textlink="">
      <xdr:nvSpPr>
        <xdr:cNvPr id="202" name="テキスト ボックス 201"/>
        <xdr:cNvSpPr txBox="1"/>
      </xdr:nvSpPr>
      <xdr:spPr>
        <a:xfrm>
          <a:off x="2844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93821</xdr:rowOff>
    </xdr:from>
    <xdr:to>
      <xdr:col>3</xdr:col>
      <xdr:colOff>279400</xdr:colOff>
      <xdr:row>83</xdr:row>
      <xdr:rowOff>92404</xdr:rowOff>
    </xdr:to>
    <xdr:cxnSp macro="">
      <xdr:nvCxnSpPr>
        <xdr:cNvPr id="203" name="直線コネクタ 202"/>
        <xdr:cNvCxnSpPr/>
      </xdr:nvCxnSpPr>
      <xdr:spPr>
        <a:xfrm>
          <a:off x="1447800" y="14152721"/>
          <a:ext cx="889000" cy="1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4" name="フローチャート : 判断 203"/>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100815</xdr:rowOff>
    </xdr:from>
    <xdr:ext cx="762000" cy="259045"/>
    <xdr:sp macro="" textlink="">
      <xdr:nvSpPr>
        <xdr:cNvPr id="205" name="テキスト ボックス 204"/>
        <xdr:cNvSpPr txBox="1"/>
      </xdr:nvSpPr>
      <xdr:spPr>
        <a:xfrm>
          <a:off x="1955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6" name="フローチャート : 判断 205"/>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7" name="テキスト ボックス 206"/>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74488</xdr:rowOff>
    </xdr:from>
    <xdr:to>
      <xdr:col>7</xdr:col>
      <xdr:colOff>203200</xdr:colOff>
      <xdr:row>89</xdr:row>
      <xdr:rowOff>4638</xdr:rowOff>
    </xdr:to>
    <xdr:sp macro="" textlink="">
      <xdr:nvSpPr>
        <xdr:cNvPr id="213" name="円/楕円 212"/>
        <xdr:cNvSpPr/>
      </xdr:nvSpPr>
      <xdr:spPr>
        <a:xfrm>
          <a:off x="4902200" y="15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141815</xdr:rowOff>
    </xdr:from>
    <xdr:ext cx="762000" cy="259045"/>
    <xdr:sp macro="" textlink="">
      <xdr:nvSpPr>
        <xdr:cNvPr id="214" name="人件費・物件費等の状況該当値テキスト"/>
        <xdr:cNvSpPr txBox="1"/>
      </xdr:nvSpPr>
      <xdr:spPr>
        <a:xfrm>
          <a:off x="5041900" y="1505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702,307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4699</xdr:rowOff>
    </xdr:from>
    <xdr:to>
      <xdr:col>6</xdr:col>
      <xdr:colOff>50800</xdr:colOff>
      <xdr:row>86</xdr:row>
      <xdr:rowOff>106299</xdr:rowOff>
    </xdr:to>
    <xdr:sp macro="" textlink="">
      <xdr:nvSpPr>
        <xdr:cNvPr id="215" name="円/楕円 214"/>
        <xdr:cNvSpPr/>
      </xdr:nvSpPr>
      <xdr:spPr>
        <a:xfrm>
          <a:off x="4064000" y="147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91076</xdr:rowOff>
    </xdr:from>
    <xdr:ext cx="736600" cy="259045"/>
    <xdr:sp macro="" textlink="">
      <xdr:nvSpPr>
        <xdr:cNvPr id="216" name="テキスト ボックス 215"/>
        <xdr:cNvSpPr txBox="1"/>
      </xdr:nvSpPr>
      <xdr:spPr>
        <a:xfrm>
          <a:off x="3733800" y="1483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497,074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4387</xdr:rowOff>
    </xdr:from>
    <xdr:to>
      <xdr:col>4</xdr:col>
      <xdr:colOff>533400</xdr:colOff>
      <xdr:row>84</xdr:row>
      <xdr:rowOff>105987</xdr:rowOff>
    </xdr:to>
    <xdr:sp macro="" textlink="">
      <xdr:nvSpPr>
        <xdr:cNvPr id="217" name="円/楕円 216"/>
        <xdr:cNvSpPr/>
      </xdr:nvSpPr>
      <xdr:spPr>
        <a:xfrm>
          <a:off x="3175000" y="144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90764</xdr:rowOff>
    </xdr:from>
    <xdr:ext cx="762000" cy="259045"/>
    <xdr:sp macro="" textlink="">
      <xdr:nvSpPr>
        <xdr:cNvPr id="218" name="テキスト ボックス 217"/>
        <xdr:cNvSpPr txBox="1"/>
      </xdr:nvSpPr>
      <xdr:spPr>
        <a:xfrm>
          <a:off x="2844800" y="1449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326,392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41604</xdr:rowOff>
    </xdr:from>
    <xdr:to>
      <xdr:col>3</xdr:col>
      <xdr:colOff>330200</xdr:colOff>
      <xdr:row>83</xdr:row>
      <xdr:rowOff>143204</xdr:rowOff>
    </xdr:to>
    <xdr:sp macro="" textlink="">
      <xdr:nvSpPr>
        <xdr:cNvPr id="219" name="円/楕円 218"/>
        <xdr:cNvSpPr/>
      </xdr:nvSpPr>
      <xdr:spPr>
        <a:xfrm>
          <a:off x="2286000" y="142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127981</xdr:rowOff>
    </xdr:from>
    <xdr:ext cx="762000" cy="259045"/>
    <xdr:sp macro="" textlink="">
      <xdr:nvSpPr>
        <xdr:cNvPr id="220" name="テキスト ボックス 219"/>
        <xdr:cNvSpPr txBox="1"/>
      </xdr:nvSpPr>
      <xdr:spPr>
        <a:xfrm>
          <a:off x="1955800" y="143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259,637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43021</xdr:rowOff>
    </xdr:from>
    <xdr:to>
      <xdr:col>2</xdr:col>
      <xdr:colOff>127000</xdr:colOff>
      <xdr:row>82</xdr:row>
      <xdr:rowOff>144621</xdr:rowOff>
    </xdr:to>
    <xdr:sp macro="" textlink="">
      <xdr:nvSpPr>
        <xdr:cNvPr id="221" name="円/楕円 220"/>
        <xdr:cNvSpPr/>
      </xdr:nvSpPr>
      <xdr:spPr>
        <a:xfrm>
          <a:off x="1397000" y="141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154798</xdr:rowOff>
    </xdr:from>
    <xdr:ext cx="762000" cy="259045"/>
    <xdr:sp macro="" textlink="">
      <xdr:nvSpPr>
        <xdr:cNvPr id="222" name="テキスト ボックス 221"/>
        <xdr:cNvSpPr txBox="1"/>
      </xdr:nvSpPr>
      <xdr:spPr>
        <a:xfrm>
          <a:off x="1066800" y="1387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類似団体と比して</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上回っている。</a:t>
          </a:r>
          <a:r>
            <a:rPr lang="ja-JP" altLang="en-US" sz="1100" b="0" i="0" u="none" strike="noStrike" baseline="0" smtClean="0">
              <a:solidFill>
                <a:schemeClr val="dk1"/>
              </a:solidFill>
              <a:latin typeface="+mn-lt"/>
              <a:ea typeface="+mn-ea"/>
              <a:cs typeface="+mn-cs"/>
            </a:rPr>
            <a:t>地域の民間企業の平均給与の状況を踏まえ、給与の適正化に努める。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47307</xdr:rowOff>
    </xdr:to>
    <xdr:cxnSp macro="">
      <xdr:nvCxnSpPr>
        <xdr:cNvPr id="247" name="直線コネクタ 246"/>
        <xdr:cNvCxnSpPr/>
      </xdr:nvCxnSpPr>
      <xdr:spPr>
        <a:xfrm flipV="1">
          <a:off x="17018000" y="13820775"/>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19384</xdr:rowOff>
    </xdr:from>
    <xdr:ext cx="762000" cy="259045"/>
    <xdr:sp macro="" textlink="">
      <xdr:nvSpPr>
        <xdr:cNvPr id="248" name="給与水準   （国との比較）最小値テキスト"/>
        <xdr:cNvSpPr txBox="1"/>
      </xdr:nvSpPr>
      <xdr:spPr>
        <a:xfrm>
          <a:off x="17106900" y="147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47307</xdr:rowOff>
    </xdr:from>
    <xdr:to>
      <xdr:col>24</xdr:col>
      <xdr:colOff>647700</xdr:colOff>
      <xdr:row>86</xdr:row>
      <xdr:rowOff>47307</xdr:rowOff>
    </xdr:to>
    <xdr:cxnSp macro="">
      <xdr:nvCxnSpPr>
        <xdr:cNvPr id="249" name="直線コネクタ 248"/>
        <xdr:cNvCxnSpPr/>
      </xdr:nvCxnSpPr>
      <xdr:spPr>
        <a:xfrm>
          <a:off x="16929100" y="147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0"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1" name="直線コネクタ 250"/>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85</xdr:row>
      <xdr:rowOff>80011</xdr:rowOff>
    </xdr:to>
    <xdr:cxnSp macro="">
      <xdr:nvCxnSpPr>
        <xdr:cNvPr id="252" name="直線コネクタ 251"/>
        <xdr:cNvCxnSpPr/>
      </xdr:nvCxnSpPr>
      <xdr:spPr>
        <a:xfrm flipV="1">
          <a:off x="16179800" y="14574838"/>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93045</xdr:rowOff>
    </xdr:from>
    <xdr:ext cx="762000" cy="259045"/>
    <xdr:sp macro="" textlink="">
      <xdr:nvSpPr>
        <xdr:cNvPr id="253" name="給与水準   （国との比較）平均値テキスト"/>
        <xdr:cNvSpPr txBox="1"/>
      </xdr:nvSpPr>
      <xdr:spPr>
        <a:xfrm>
          <a:off x="17106900" y="1415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76518</xdr:rowOff>
    </xdr:from>
    <xdr:to>
      <xdr:col>24</xdr:col>
      <xdr:colOff>609600</xdr:colOff>
      <xdr:row>84</xdr:row>
      <xdr:rowOff>6668</xdr:rowOff>
    </xdr:to>
    <xdr:sp macro="" textlink="">
      <xdr:nvSpPr>
        <xdr:cNvPr id="254" name="フローチャート : 判断 253"/>
        <xdr:cNvSpPr/>
      </xdr:nvSpPr>
      <xdr:spPr>
        <a:xfrm>
          <a:off x="16967200" y="1430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1588</xdr:rowOff>
    </xdr:from>
    <xdr:to>
      <xdr:col>23</xdr:col>
      <xdr:colOff>406400</xdr:colOff>
      <xdr:row>85</xdr:row>
      <xdr:rowOff>80011</xdr:rowOff>
    </xdr:to>
    <xdr:cxnSp macro="">
      <xdr:nvCxnSpPr>
        <xdr:cNvPr id="255" name="直線コネクタ 254"/>
        <xdr:cNvCxnSpPr/>
      </xdr:nvCxnSpPr>
      <xdr:spPr>
        <a:xfrm>
          <a:off x="15290800" y="14574838"/>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6" name="フローチャート : 判断 255"/>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7" name="テキスト ボックス 25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88</xdr:row>
      <xdr:rowOff>54293</xdr:rowOff>
    </xdr:to>
    <xdr:cxnSp macro="">
      <xdr:nvCxnSpPr>
        <xdr:cNvPr id="258" name="直線コネクタ 257"/>
        <xdr:cNvCxnSpPr/>
      </xdr:nvCxnSpPr>
      <xdr:spPr>
        <a:xfrm flipV="1">
          <a:off x="14401800" y="14574838"/>
          <a:ext cx="889000" cy="5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59" name="フローチャート : 判断 258"/>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0" name="テキスト ボックス 259"/>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54293</xdr:rowOff>
    </xdr:from>
    <xdr:to>
      <xdr:col>21</xdr:col>
      <xdr:colOff>0</xdr:colOff>
      <xdr:row>88</xdr:row>
      <xdr:rowOff>66357</xdr:rowOff>
    </xdr:to>
    <xdr:cxnSp macro="">
      <xdr:nvCxnSpPr>
        <xdr:cNvPr id="261" name="直線コネクタ 260"/>
        <xdr:cNvCxnSpPr/>
      </xdr:nvCxnSpPr>
      <xdr:spPr>
        <a:xfrm flipV="1">
          <a:off x="13512800" y="1514189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38736</xdr:rowOff>
    </xdr:from>
    <xdr:to>
      <xdr:col>21</xdr:col>
      <xdr:colOff>50800</xdr:colOff>
      <xdr:row>86</xdr:row>
      <xdr:rowOff>140336</xdr:rowOff>
    </xdr:to>
    <xdr:sp macro="" textlink="">
      <xdr:nvSpPr>
        <xdr:cNvPr id="262" name="フローチャート : 判断 261"/>
        <xdr:cNvSpPr/>
      </xdr:nvSpPr>
      <xdr:spPr>
        <a:xfrm>
          <a:off x="14351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150513</xdr:rowOff>
    </xdr:from>
    <xdr:ext cx="762000" cy="259045"/>
    <xdr:sp macro="" textlink="">
      <xdr:nvSpPr>
        <xdr:cNvPr id="263" name="テキスト ボックス 262"/>
        <xdr:cNvSpPr txBox="1"/>
      </xdr:nvSpPr>
      <xdr:spPr>
        <a:xfrm>
          <a:off x="14020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32702</xdr:rowOff>
    </xdr:from>
    <xdr:to>
      <xdr:col>19</xdr:col>
      <xdr:colOff>533400</xdr:colOff>
      <xdr:row>86</xdr:row>
      <xdr:rowOff>134302</xdr:rowOff>
    </xdr:to>
    <xdr:sp macro="" textlink="">
      <xdr:nvSpPr>
        <xdr:cNvPr id="264" name="フローチャート : 判断 263"/>
        <xdr:cNvSpPr/>
      </xdr:nvSpPr>
      <xdr:spPr>
        <a:xfrm>
          <a:off x="13462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144479</xdr:rowOff>
    </xdr:from>
    <xdr:ext cx="762000" cy="259045"/>
    <xdr:sp macro="" textlink="">
      <xdr:nvSpPr>
        <xdr:cNvPr id="265" name="テキスト ボックス 264"/>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122238</xdr:rowOff>
    </xdr:from>
    <xdr:to>
      <xdr:col>24</xdr:col>
      <xdr:colOff>609600</xdr:colOff>
      <xdr:row>85</xdr:row>
      <xdr:rowOff>52388</xdr:rowOff>
    </xdr:to>
    <xdr:sp macro="" textlink="">
      <xdr:nvSpPr>
        <xdr:cNvPr id="271" name="円/楕円 270"/>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94315</xdr:rowOff>
    </xdr:from>
    <xdr:ext cx="762000" cy="259045"/>
    <xdr:sp macro="" textlink="">
      <xdr:nvSpPr>
        <xdr:cNvPr id="272" name="給与水準   （国との比較）該当値テキスト"/>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3" name="円/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4" name="テキスト ボックス 273"/>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122238</xdr:rowOff>
    </xdr:from>
    <xdr:to>
      <xdr:col>22</xdr:col>
      <xdr:colOff>254000</xdr:colOff>
      <xdr:row>85</xdr:row>
      <xdr:rowOff>52388</xdr:rowOff>
    </xdr:to>
    <xdr:sp macro="" textlink="">
      <xdr:nvSpPr>
        <xdr:cNvPr id="275" name="円/楕円 274"/>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37165</xdr:rowOff>
    </xdr:from>
    <xdr:ext cx="762000" cy="259045"/>
    <xdr:sp macro="" textlink="">
      <xdr:nvSpPr>
        <xdr:cNvPr id="276" name="テキスト ボックス 275"/>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3493</xdr:rowOff>
    </xdr:from>
    <xdr:to>
      <xdr:col>21</xdr:col>
      <xdr:colOff>50800</xdr:colOff>
      <xdr:row>88</xdr:row>
      <xdr:rowOff>105093</xdr:rowOff>
    </xdr:to>
    <xdr:sp macro="" textlink="">
      <xdr:nvSpPr>
        <xdr:cNvPr id="277" name="円/楕円 276"/>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89870</xdr:rowOff>
    </xdr:from>
    <xdr:ext cx="762000" cy="259045"/>
    <xdr:sp macro="" textlink="">
      <xdr:nvSpPr>
        <xdr:cNvPr id="278" name="テキスト ボックス 277"/>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15557</xdr:rowOff>
    </xdr:from>
    <xdr:to>
      <xdr:col>19</xdr:col>
      <xdr:colOff>533400</xdr:colOff>
      <xdr:row>88</xdr:row>
      <xdr:rowOff>117157</xdr:rowOff>
    </xdr:to>
    <xdr:sp macro="" textlink="">
      <xdr:nvSpPr>
        <xdr:cNvPr id="279" name="円/楕円 278"/>
        <xdr:cNvSpPr/>
      </xdr:nvSpPr>
      <xdr:spPr>
        <a:xfrm>
          <a:off x="13462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101934</xdr:rowOff>
    </xdr:from>
    <xdr:ext cx="762000" cy="259045"/>
    <xdr:sp macro="" textlink="">
      <xdr:nvSpPr>
        <xdr:cNvPr id="280" name="テキスト ボックス 279"/>
        <xdr:cNvSpPr txBox="1"/>
      </xdr:nvSpPr>
      <xdr:spPr>
        <a:xfrm>
          <a:off x="13131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類似団体平均と近い</a:t>
          </a:r>
          <a:r>
            <a:rPr lang="en-US" altLang="ja-JP" sz="1100" b="0" i="0" baseline="0">
              <a:solidFill>
                <a:schemeClr val="dk1"/>
              </a:solidFill>
              <a:effectLst/>
              <a:latin typeface="+mn-lt"/>
              <a:ea typeface="+mn-ea"/>
              <a:cs typeface="+mn-cs"/>
            </a:rPr>
            <a:t>11.04</a:t>
          </a:r>
          <a:r>
            <a:rPr lang="ja-JP" altLang="ja-JP" sz="1100" b="0" i="0" baseline="0">
              <a:solidFill>
                <a:schemeClr val="dk1"/>
              </a:solidFill>
              <a:effectLst/>
              <a:latin typeface="+mn-lt"/>
              <a:ea typeface="+mn-ea"/>
              <a:cs typeface="+mn-cs"/>
            </a:rPr>
            <a:t>人となっている。平成１７年度に策定した集中改革プランの中で、平成１８年度から平成２２年度までの５年間で８人削減することとしていたが、平成２１年度までの４年間で達成している。しかし、東日本大震災からの復興・復旧のために人員が必要となり、震災後は数値が上昇している。今後は各事業の</a:t>
          </a:r>
          <a:r>
            <a:rPr lang="ja-JP" altLang="en-US" sz="1100" b="0" i="0" baseline="0">
              <a:solidFill>
                <a:schemeClr val="dk1"/>
              </a:solidFill>
              <a:effectLst/>
              <a:latin typeface="+mn-lt"/>
              <a:ea typeface="+mn-ea"/>
              <a:cs typeface="+mn-cs"/>
            </a:rPr>
            <a:t>進捗</a:t>
          </a:r>
          <a:r>
            <a:rPr lang="ja-JP" altLang="ja-JP" sz="1100" b="0" i="0" baseline="0">
              <a:solidFill>
                <a:schemeClr val="dk1"/>
              </a:solidFill>
              <a:effectLst/>
              <a:latin typeface="+mn-lt"/>
              <a:ea typeface="+mn-ea"/>
              <a:cs typeface="+mn-cs"/>
            </a:rPr>
            <a:t>状況を見ながら、より適切な定員管理に努める。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0" name="直線コネクタ 309"/>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1"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2" name="直線コネクタ 311"/>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3"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4" name="直線コネクタ 313"/>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162941</xdr:rowOff>
    </xdr:from>
    <xdr:to>
      <xdr:col>24</xdr:col>
      <xdr:colOff>558800</xdr:colOff>
      <xdr:row>61</xdr:row>
      <xdr:rowOff>18034</xdr:rowOff>
    </xdr:to>
    <xdr:cxnSp macro="">
      <xdr:nvCxnSpPr>
        <xdr:cNvPr id="315" name="直線コネクタ 314"/>
        <xdr:cNvCxnSpPr/>
      </xdr:nvCxnSpPr>
      <xdr:spPr>
        <a:xfrm>
          <a:off x="16179800" y="10449941"/>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16"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17" name="フローチャート : 判断 316"/>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86530</xdr:rowOff>
    </xdr:from>
    <xdr:to>
      <xdr:col>23</xdr:col>
      <xdr:colOff>406400</xdr:colOff>
      <xdr:row>60</xdr:row>
      <xdr:rowOff>162941</xdr:rowOff>
    </xdr:to>
    <xdr:cxnSp macro="">
      <xdr:nvCxnSpPr>
        <xdr:cNvPr id="318" name="直線コネクタ 317"/>
        <xdr:cNvCxnSpPr/>
      </xdr:nvCxnSpPr>
      <xdr:spPr>
        <a:xfrm>
          <a:off x="15290800" y="1037353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19" name="フローチャート : 判断 318"/>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0" name="テキスト ボックス 319"/>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25400</xdr:rowOff>
    </xdr:from>
    <xdr:to>
      <xdr:col>22</xdr:col>
      <xdr:colOff>203200</xdr:colOff>
      <xdr:row>60</xdr:row>
      <xdr:rowOff>86530</xdr:rowOff>
    </xdr:to>
    <xdr:cxnSp macro="">
      <xdr:nvCxnSpPr>
        <xdr:cNvPr id="321" name="直線コネクタ 320"/>
        <xdr:cNvCxnSpPr/>
      </xdr:nvCxnSpPr>
      <xdr:spPr>
        <a:xfrm>
          <a:off x="14401800" y="10312400"/>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2" name="フローチャート : 判断 321"/>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3" name="テキスト ボックス 322"/>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154220</xdr:rowOff>
    </xdr:from>
    <xdr:to>
      <xdr:col>21</xdr:col>
      <xdr:colOff>0</xdr:colOff>
      <xdr:row>60</xdr:row>
      <xdr:rowOff>25400</xdr:rowOff>
    </xdr:to>
    <xdr:cxnSp macro="">
      <xdr:nvCxnSpPr>
        <xdr:cNvPr id="324" name="直線コネクタ 323"/>
        <xdr:cNvCxnSpPr/>
      </xdr:nvCxnSpPr>
      <xdr:spPr>
        <a:xfrm>
          <a:off x="13512800" y="1026977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5" name="フローチャート : 判断 324"/>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26" name="テキスト ボックス 325"/>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27" name="フローチャート : 判断 326"/>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28" name="テキスト ボックス 327"/>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138684</xdr:rowOff>
    </xdr:from>
    <xdr:to>
      <xdr:col>24</xdr:col>
      <xdr:colOff>609600</xdr:colOff>
      <xdr:row>61</xdr:row>
      <xdr:rowOff>68834</xdr:rowOff>
    </xdr:to>
    <xdr:sp macro="" textlink="">
      <xdr:nvSpPr>
        <xdr:cNvPr id="334" name="円/楕円 333"/>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155211</xdr:rowOff>
    </xdr:from>
    <xdr:ext cx="762000" cy="259045"/>
    <xdr:sp macro="" textlink="">
      <xdr:nvSpPr>
        <xdr:cNvPr id="335" name="定員管理の状況該当値テキスト"/>
        <xdr:cNvSpPr txBox="1"/>
      </xdr:nvSpPr>
      <xdr:spPr>
        <a:xfrm>
          <a:off x="17106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112141</xdr:rowOff>
    </xdr:from>
    <xdr:to>
      <xdr:col>23</xdr:col>
      <xdr:colOff>457200</xdr:colOff>
      <xdr:row>61</xdr:row>
      <xdr:rowOff>42291</xdr:rowOff>
    </xdr:to>
    <xdr:sp macro="" textlink="">
      <xdr:nvSpPr>
        <xdr:cNvPr id="336" name="円/楕円 335"/>
        <xdr:cNvSpPr/>
      </xdr:nvSpPr>
      <xdr:spPr>
        <a:xfrm>
          <a:off x="16129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27068</xdr:rowOff>
    </xdr:from>
    <xdr:ext cx="736600" cy="259045"/>
    <xdr:sp macro="" textlink="">
      <xdr:nvSpPr>
        <xdr:cNvPr id="337" name="テキスト ボックス 336"/>
        <xdr:cNvSpPr txBox="1"/>
      </xdr:nvSpPr>
      <xdr:spPr>
        <a:xfrm>
          <a:off x="15798800" y="1048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35730</xdr:rowOff>
    </xdr:from>
    <xdr:to>
      <xdr:col>22</xdr:col>
      <xdr:colOff>254000</xdr:colOff>
      <xdr:row>60</xdr:row>
      <xdr:rowOff>137330</xdr:rowOff>
    </xdr:to>
    <xdr:sp macro="" textlink="">
      <xdr:nvSpPr>
        <xdr:cNvPr id="338" name="円/楕円 337"/>
        <xdr:cNvSpPr/>
      </xdr:nvSpPr>
      <xdr:spPr>
        <a:xfrm>
          <a:off x="15240000" y="103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122107</xdr:rowOff>
    </xdr:from>
    <xdr:ext cx="762000" cy="259045"/>
    <xdr:sp macro="" textlink="">
      <xdr:nvSpPr>
        <xdr:cNvPr id="339" name="テキスト ボックス 338"/>
        <xdr:cNvSpPr txBox="1"/>
      </xdr:nvSpPr>
      <xdr:spPr>
        <a:xfrm>
          <a:off x="14909800" y="1040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146050</xdr:rowOff>
    </xdr:from>
    <xdr:to>
      <xdr:col>21</xdr:col>
      <xdr:colOff>50800</xdr:colOff>
      <xdr:row>60</xdr:row>
      <xdr:rowOff>76200</xdr:rowOff>
    </xdr:to>
    <xdr:sp macro="" textlink="">
      <xdr:nvSpPr>
        <xdr:cNvPr id="340" name="円/楕円 339"/>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86377</xdr:rowOff>
    </xdr:from>
    <xdr:ext cx="762000" cy="259045"/>
    <xdr:sp macro="" textlink="">
      <xdr:nvSpPr>
        <xdr:cNvPr id="341" name="テキスト ボックス 340"/>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103420</xdr:rowOff>
    </xdr:from>
    <xdr:to>
      <xdr:col>19</xdr:col>
      <xdr:colOff>533400</xdr:colOff>
      <xdr:row>60</xdr:row>
      <xdr:rowOff>33570</xdr:rowOff>
    </xdr:to>
    <xdr:sp macro="" textlink="">
      <xdr:nvSpPr>
        <xdr:cNvPr id="342" name="円/楕円 341"/>
        <xdr:cNvSpPr/>
      </xdr:nvSpPr>
      <xdr:spPr>
        <a:xfrm>
          <a:off x="13462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43747</xdr:rowOff>
    </xdr:from>
    <xdr:ext cx="762000" cy="259045"/>
    <xdr:sp macro="" textlink="">
      <xdr:nvSpPr>
        <xdr:cNvPr id="343" name="テキスト ボックス 342"/>
        <xdr:cNvSpPr txBox="1"/>
      </xdr:nvSpPr>
      <xdr:spPr>
        <a:xfrm>
          <a:off x="13131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積極的な繰上償還により、</a:t>
          </a:r>
          <a:r>
            <a:rPr lang="ja-JP" altLang="en-US" sz="1100" b="0" i="0" baseline="0">
              <a:solidFill>
                <a:schemeClr val="dk1"/>
              </a:solidFill>
              <a:effectLst/>
              <a:latin typeface="+mn-lt"/>
              <a:ea typeface="+mn-ea"/>
              <a:cs typeface="+mn-cs"/>
            </a:rPr>
            <a:t>前年度</a:t>
          </a:r>
          <a:r>
            <a:rPr lang="ja-JP" altLang="ja-JP" sz="1100" b="0" i="0" baseline="0">
              <a:solidFill>
                <a:schemeClr val="dk1"/>
              </a:solidFill>
              <a:effectLst/>
              <a:latin typeface="+mn-lt"/>
              <a:ea typeface="+mn-ea"/>
              <a:cs typeface="+mn-cs"/>
            </a:rPr>
            <a:t>と比較して</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となっている。今後震災関連の交付税の減少や、</a:t>
          </a:r>
          <a:r>
            <a:rPr lang="ja-JP" altLang="en-US" sz="1100" b="0" i="0" baseline="0">
              <a:solidFill>
                <a:schemeClr val="dk1"/>
              </a:solidFill>
              <a:effectLst/>
              <a:latin typeface="+mn-lt"/>
              <a:ea typeface="+mn-ea"/>
              <a:cs typeface="+mn-cs"/>
            </a:rPr>
            <a:t>新庁舎あるいは道の駅</a:t>
          </a:r>
          <a:r>
            <a:rPr lang="ja-JP" altLang="ja-JP" sz="1100" b="0" i="0" baseline="0">
              <a:solidFill>
                <a:schemeClr val="dk1"/>
              </a:solidFill>
              <a:effectLst/>
              <a:latin typeface="+mn-lt"/>
              <a:ea typeface="+mn-ea"/>
              <a:cs typeface="+mn-cs"/>
            </a:rPr>
            <a:t>建設の</a:t>
          </a:r>
          <a:r>
            <a:rPr lang="ja-JP" altLang="en-US" sz="1100" b="0" i="0" baseline="0">
              <a:solidFill>
                <a:schemeClr val="dk1"/>
              </a:solidFill>
              <a:effectLst/>
              <a:latin typeface="+mn-lt"/>
              <a:ea typeface="+mn-ea"/>
              <a:cs typeface="+mn-cs"/>
            </a:rPr>
            <a:t>ために発行した地方債の本格的な元金償還により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は上昇する見込み。</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緊急度・住民ニーズを的確に把握した事業の選択により、起債に大きく頼ることのない財政運営に努める。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0" name="直線コネクタ 369"/>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2" name="直線コネクタ 37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3"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4" name="直線コネクタ 373"/>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41</xdr:row>
      <xdr:rowOff>13462</xdr:rowOff>
    </xdr:to>
    <xdr:cxnSp macro="">
      <xdr:nvCxnSpPr>
        <xdr:cNvPr id="375" name="直線コネクタ 374"/>
        <xdr:cNvCxnSpPr/>
      </xdr:nvCxnSpPr>
      <xdr:spPr>
        <a:xfrm flipV="1">
          <a:off x="16179800" y="693674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76"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77" name="フローチャート : 判断 376"/>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42</xdr:row>
      <xdr:rowOff>25400</xdr:rowOff>
    </xdr:to>
    <xdr:cxnSp macro="">
      <xdr:nvCxnSpPr>
        <xdr:cNvPr id="378" name="直線コネクタ 377"/>
        <xdr:cNvCxnSpPr/>
      </xdr:nvCxnSpPr>
      <xdr:spPr>
        <a:xfrm flipV="1">
          <a:off x="15290800" y="70429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9" name="フローチャート : 判断 378"/>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0" name="テキスト ボックス 379"/>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131572</xdr:rowOff>
    </xdr:to>
    <xdr:cxnSp macro="">
      <xdr:nvCxnSpPr>
        <xdr:cNvPr id="381" name="直線コネクタ 380"/>
        <xdr:cNvCxnSpPr/>
      </xdr:nvCxnSpPr>
      <xdr:spPr>
        <a:xfrm flipV="1">
          <a:off x="14401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126746</xdr:rowOff>
    </xdr:from>
    <xdr:to>
      <xdr:col>22</xdr:col>
      <xdr:colOff>254000</xdr:colOff>
      <xdr:row>42</xdr:row>
      <xdr:rowOff>56896</xdr:rowOff>
    </xdr:to>
    <xdr:sp macro="" textlink="">
      <xdr:nvSpPr>
        <xdr:cNvPr id="382" name="フローチャート : 判断 381"/>
        <xdr:cNvSpPr/>
      </xdr:nvSpPr>
      <xdr:spPr>
        <a:xfrm>
          <a:off x="15240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67073</xdr:rowOff>
    </xdr:from>
    <xdr:ext cx="762000" cy="259045"/>
    <xdr:sp macro="" textlink="">
      <xdr:nvSpPr>
        <xdr:cNvPr id="383" name="テキスト ボックス 382"/>
        <xdr:cNvSpPr txBox="1"/>
      </xdr:nvSpPr>
      <xdr:spPr>
        <a:xfrm>
          <a:off x="14909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133858</xdr:rowOff>
    </xdr:to>
    <xdr:cxnSp macro="">
      <xdr:nvCxnSpPr>
        <xdr:cNvPr id="384" name="直線コネクタ 383"/>
        <xdr:cNvCxnSpPr/>
      </xdr:nvCxnSpPr>
      <xdr:spPr>
        <a:xfrm flipV="1">
          <a:off x="13512800" y="73324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5" name="フローチャート : 判断 384"/>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6" name="テキスト ボックス 385"/>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7" name="フローチャート : 判断 386"/>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8" name="テキスト ボックス 387"/>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4" name="円/楕円 39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5"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6" name="円/楕円 395"/>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7" name="テキスト ボックス 396"/>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8" name="円/楕円 397"/>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9" name="テキスト ボックス 398"/>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0" name="円/楕円 399"/>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1" name="テキスト ボックス 400"/>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02" name="円/楕円 401"/>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03" name="テキスト ボックス 402"/>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道の駅整備事業の借入等により、地方債現在高は増加したものの、普通交付税の増加に伴い標準財政規模が増加したため、前年度から</a:t>
          </a:r>
          <a:r>
            <a:rPr kumimoji="1" lang="en-US" altLang="ja-JP" sz="1100">
              <a:latin typeface="ＭＳ Ｐゴシック"/>
            </a:rPr>
            <a:t>12.8</a:t>
          </a:r>
          <a:r>
            <a:rPr kumimoji="1" lang="ja-JP" altLang="en-US" sz="1100">
              <a:latin typeface="ＭＳ Ｐゴシック"/>
            </a:rPr>
            <a:t>％減の</a:t>
          </a:r>
          <a:r>
            <a:rPr kumimoji="1" lang="en-US" altLang="ja-JP" sz="1100">
              <a:latin typeface="ＭＳ Ｐゴシック"/>
            </a:rPr>
            <a:t>62.3</a:t>
          </a:r>
          <a:r>
            <a:rPr kumimoji="1" lang="ja-JP" altLang="en-US" sz="1100">
              <a:latin typeface="ＭＳ Ｐゴシック"/>
            </a:rPr>
            <a:t>％になった。今後の</a:t>
          </a:r>
          <a:r>
            <a:rPr lang="ja-JP" altLang="ja-JP" sz="1100" b="0" i="0" baseline="0">
              <a:solidFill>
                <a:schemeClr val="dk1"/>
              </a:solidFill>
              <a:effectLst/>
              <a:latin typeface="+mn-lt"/>
              <a:ea typeface="+mn-ea"/>
              <a:cs typeface="+mn-cs"/>
            </a:rPr>
            <a:t>借入を極力抑え、財政の健全化に努める。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0" name="直線コネクタ 429"/>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1"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2" name="直線コネクタ 431"/>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137770</xdr:rowOff>
    </xdr:from>
    <xdr:to>
      <xdr:col>24</xdr:col>
      <xdr:colOff>558800</xdr:colOff>
      <xdr:row>18</xdr:row>
      <xdr:rowOff>89865</xdr:rowOff>
    </xdr:to>
    <xdr:cxnSp macro="">
      <xdr:nvCxnSpPr>
        <xdr:cNvPr id="435" name="直線コネクタ 434"/>
        <xdr:cNvCxnSpPr/>
      </xdr:nvCxnSpPr>
      <xdr:spPr>
        <a:xfrm flipV="1">
          <a:off x="16179800" y="3052420"/>
          <a:ext cx="8382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3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37" name="フローチャート : 判断 436"/>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89865</xdr:rowOff>
    </xdr:from>
    <xdr:to>
      <xdr:col>23</xdr:col>
      <xdr:colOff>406400</xdr:colOff>
      <xdr:row>18</xdr:row>
      <xdr:rowOff>112065</xdr:rowOff>
    </xdr:to>
    <xdr:cxnSp macro="">
      <xdr:nvCxnSpPr>
        <xdr:cNvPr id="438" name="直線コネクタ 437"/>
        <xdr:cNvCxnSpPr/>
      </xdr:nvCxnSpPr>
      <xdr:spPr>
        <a:xfrm flipV="1">
          <a:off x="15290800" y="317596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112065</xdr:rowOff>
    </xdr:from>
    <xdr:to>
      <xdr:col>22</xdr:col>
      <xdr:colOff>203200</xdr:colOff>
      <xdr:row>18</xdr:row>
      <xdr:rowOff>120752</xdr:rowOff>
    </xdr:to>
    <xdr:cxnSp macro="">
      <xdr:nvCxnSpPr>
        <xdr:cNvPr id="441" name="直線コネクタ 440"/>
        <xdr:cNvCxnSpPr/>
      </xdr:nvCxnSpPr>
      <xdr:spPr>
        <a:xfrm flipV="1">
          <a:off x="14401800" y="31981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63094</xdr:rowOff>
    </xdr:from>
    <xdr:to>
      <xdr:col>22</xdr:col>
      <xdr:colOff>254000</xdr:colOff>
      <xdr:row>15</xdr:row>
      <xdr:rowOff>164694</xdr:rowOff>
    </xdr:to>
    <xdr:sp macro="" textlink="">
      <xdr:nvSpPr>
        <xdr:cNvPr id="442" name="フローチャート : 判断 441"/>
        <xdr:cNvSpPr/>
      </xdr:nvSpPr>
      <xdr:spPr>
        <a:xfrm>
          <a:off x="15240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3421</xdr:rowOff>
    </xdr:from>
    <xdr:ext cx="762000" cy="259045"/>
    <xdr:sp macro="" textlink="">
      <xdr:nvSpPr>
        <xdr:cNvPr id="443" name="テキスト ボックス 442"/>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120752</xdr:rowOff>
    </xdr:from>
    <xdr:to>
      <xdr:col>21</xdr:col>
      <xdr:colOff>0</xdr:colOff>
      <xdr:row>19</xdr:row>
      <xdr:rowOff>15901</xdr:rowOff>
    </xdr:to>
    <xdr:cxnSp macro="">
      <xdr:nvCxnSpPr>
        <xdr:cNvPr id="444" name="直線コネクタ 443"/>
        <xdr:cNvCxnSpPr/>
      </xdr:nvCxnSpPr>
      <xdr:spPr>
        <a:xfrm flipV="1">
          <a:off x="13512800" y="3206852"/>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159614</xdr:rowOff>
    </xdr:from>
    <xdr:to>
      <xdr:col>21</xdr:col>
      <xdr:colOff>50800</xdr:colOff>
      <xdr:row>16</xdr:row>
      <xdr:rowOff>89764</xdr:rowOff>
    </xdr:to>
    <xdr:sp macro="" textlink="">
      <xdr:nvSpPr>
        <xdr:cNvPr id="445" name="フローチャート : 判断 444"/>
        <xdr:cNvSpPr/>
      </xdr:nvSpPr>
      <xdr:spPr>
        <a:xfrm>
          <a:off x="14351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99941</xdr:rowOff>
    </xdr:from>
    <xdr:ext cx="762000" cy="259045"/>
    <xdr:sp macro="" textlink="">
      <xdr:nvSpPr>
        <xdr:cNvPr id="446" name="テキスト ボックス 445"/>
        <xdr:cNvSpPr txBox="1"/>
      </xdr:nvSpPr>
      <xdr:spPr>
        <a:xfrm>
          <a:off x="14020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104597</xdr:rowOff>
    </xdr:from>
    <xdr:to>
      <xdr:col>19</xdr:col>
      <xdr:colOff>533400</xdr:colOff>
      <xdr:row>16</xdr:row>
      <xdr:rowOff>34747</xdr:rowOff>
    </xdr:to>
    <xdr:sp macro="" textlink="">
      <xdr:nvSpPr>
        <xdr:cNvPr id="447" name="フローチャート : 判断 446"/>
        <xdr:cNvSpPr/>
      </xdr:nvSpPr>
      <xdr:spPr>
        <a:xfrm>
          <a:off x="13462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44924</xdr:rowOff>
    </xdr:from>
    <xdr:ext cx="762000" cy="259045"/>
    <xdr:sp macro="" textlink="">
      <xdr:nvSpPr>
        <xdr:cNvPr id="448" name="テキスト ボックス 447"/>
        <xdr:cNvSpPr txBox="1"/>
      </xdr:nvSpPr>
      <xdr:spPr>
        <a:xfrm>
          <a:off x="13131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86970</xdr:rowOff>
    </xdr:from>
    <xdr:to>
      <xdr:col>24</xdr:col>
      <xdr:colOff>609600</xdr:colOff>
      <xdr:row>18</xdr:row>
      <xdr:rowOff>17120</xdr:rowOff>
    </xdr:to>
    <xdr:sp macro="" textlink="">
      <xdr:nvSpPr>
        <xdr:cNvPr id="454" name="円/楕円 453"/>
        <xdr:cNvSpPr/>
      </xdr:nvSpPr>
      <xdr:spPr>
        <a:xfrm>
          <a:off x="169672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59047</xdr:rowOff>
    </xdr:from>
    <xdr:ext cx="762000" cy="259045"/>
    <xdr:sp macro="" textlink="">
      <xdr:nvSpPr>
        <xdr:cNvPr id="455" name="将来負担の状況該当値テキスト"/>
        <xdr:cNvSpPr txBox="1"/>
      </xdr:nvSpPr>
      <xdr:spPr>
        <a:xfrm>
          <a:off x="17106900" y="297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39065</xdr:rowOff>
    </xdr:from>
    <xdr:to>
      <xdr:col>23</xdr:col>
      <xdr:colOff>457200</xdr:colOff>
      <xdr:row>18</xdr:row>
      <xdr:rowOff>140665</xdr:rowOff>
    </xdr:to>
    <xdr:sp macro="" textlink="">
      <xdr:nvSpPr>
        <xdr:cNvPr id="456" name="円/楕円 455"/>
        <xdr:cNvSpPr/>
      </xdr:nvSpPr>
      <xdr:spPr>
        <a:xfrm>
          <a:off x="16129000" y="31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125442</xdr:rowOff>
    </xdr:from>
    <xdr:ext cx="736600" cy="259045"/>
    <xdr:sp macro="" textlink="">
      <xdr:nvSpPr>
        <xdr:cNvPr id="457" name="テキスト ボックス 456"/>
        <xdr:cNvSpPr txBox="1"/>
      </xdr:nvSpPr>
      <xdr:spPr>
        <a:xfrm>
          <a:off x="15798800" y="321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61265</xdr:rowOff>
    </xdr:from>
    <xdr:to>
      <xdr:col>22</xdr:col>
      <xdr:colOff>254000</xdr:colOff>
      <xdr:row>18</xdr:row>
      <xdr:rowOff>162865</xdr:rowOff>
    </xdr:to>
    <xdr:sp macro="" textlink="">
      <xdr:nvSpPr>
        <xdr:cNvPr id="458" name="円/楕円 457"/>
        <xdr:cNvSpPr/>
      </xdr:nvSpPr>
      <xdr:spPr>
        <a:xfrm>
          <a:off x="15240000" y="3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147642</xdr:rowOff>
    </xdr:from>
    <xdr:ext cx="762000" cy="259045"/>
    <xdr:sp macro="" textlink="">
      <xdr:nvSpPr>
        <xdr:cNvPr id="459" name="テキスト ボックス 458"/>
        <xdr:cNvSpPr txBox="1"/>
      </xdr:nvSpPr>
      <xdr:spPr>
        <a:xfrm>
          <a:off x="14909800" y="32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69952</xdr:rowOff>
    </xdr:from>
    <xdr:to>
      <xdr:col>21</xdr:col>
      <xdr:colOff>50800</xdr:colOff>
      <xdr:row>19</xdr:row>
      <xdr:rowOff>102</xdr:rowOff>
    </xdr:to>
    <xdr:sp macro="" textlink="">
      <xdr:nvSpPr>
        <xdr:cNvPr id="460" name="円/楕円 459"/>
        <xdr:cNvSpPr/>
      </xdr:nvSpPr>
      <xdr:spPr>
        <a:xfrm>
          <a:off x="143510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156329</xdr:rowOff>
    </xdr:from>
    <xdr:ext cx="762000" cy="259045"/>
    <xdr:sp macro="" textlink="">
      <xdr:nvSpPr>
        <xdr:cNvPr id="461" name="テキスト ボックス 460"/>
        <xdr:cNvSpPr txBox="1"/>
      </xdr:nvSpPr>
      <xdr:spPr>
        <a:xfrm>
          <a:off x="14020800" y="32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136550</xdr:rowOff>
    </xdr:from>
    <xdr:to>
      <xdr:col>19</xdr:col>
      <xdr:colOff>533400</xdr:colOff>
      <xdr:row>19</xdr:row>
      <xdr:rowOff>66701</xdr:rowOff>
    </xdr:to>
    <xdr:sp macro="" textlink="">
      <xdr:nvSpPr>
        <xdr:cNvPr id="462" name="円/楕円 461"/>
        <xdr:cNvSpPr/>
      </xdr:nvSpPr>
      <xdr:spPr>
        <a:xfrm>
          <a:off x="13462000" y="3222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51478</xdr:rowOff>
    </xdr:from>
    <xdr:ext cx="762000" cy="259045"/>
    <xdr:sp macro="" textlink="">
      <xdr:nvSpPr>
        <xdr:cNvPr id="463" name="テキスト ボックス 462"/>
        <xdr:cNvSpPr txBox="1"/>
      </xdr:nvSpPr>
      <xdr:spPr>
        <a:xfrm>
          <a:off x="13131800" y="33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9,543
37.95
12,608,666
11,893,767
552,606
3,493,449
6,382,949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昨年度と比べて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上昇している。新採用職員及び任期付職員の増加が原因とみられる。また、震災からの復興事業等による人件費も増となっている。今後、今の水準よりも高くならない様、人件費関係経費全体について適正化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37</xdr:row>
      <xdr:rowOff>161290</xdr:rowOff>
    </xdr:to>
    <xdr:cxnSp macro="">
      <xdr:nvCxnSpPr>
        <xdr:cNvPr id="66" name="直線コネクタ 65"/>
        <xdr:cNvCxnSpPr/>
      </xdr:nvCxnSpPr>
      <xdr:spPr>
        <a:xfrm>
          <a:off x="3987800" y="6443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100330</xdr:rowOff>
    </xdr:to>
    <xdr:cxnSp macro="">
      <xdr:nvCxnSpPr>
        <xdr:cNvPr id="69" name="直線コネクタ 68"/>
        <xdr:cNvCxnSpPr/>
      </xdr:nvCxnSpPr>
      <xdr:spPr>
        <a:xfrm>
          <a:off x="3098800" y="62763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104140</xdr:rowOff>
    </xdr:to>
    <xdr:cxnSp macro="">
      <xdr:nvCxnSpPr>
        <xdr:cNvPr id="72" name="直線コネクタ 71"/>
        <xdr:cNvCxnSpPr/>
      </xdr:nvCxnSpPr>
      <xdr:spPr>
        <a:xfrm>
          <a:off x="2209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37</xdr:row>
      <xdr:rowOff>69850</xdr:rowOff>
    </xdr:to>
    <xdr:cxnSp macro="">
      <xdr:nvCxnSpPr>
        <xdr:cNvPr id="75" name="直線コネクタ 74"/>
        <xdr:cNvCxnSpPr/>
      </xdr:nvCxnSpPr>
      <xdr:spPr>
        <a:xfrm flipV="1">
          <a:off x="1320800" y="6245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5" name="円/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各種システム経費の負担が増加傾向にあり、今後、注視する必要がある。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73660</xdr:rowOff>
    </xdr:to>
    <xdr:cxnSp macro="">
      <xdr:nvCxnSpPr>
        <xdr:cNvPr id="127" name="直線コネクタ 126"/>
        <xdr:cNvCxnSpPr/>
      </xdr:nvCxnSpPr>
      <xdr:spPr>
        <a:xfrm>
          <a:off x="15671800" y="2748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12700</xdr:rowOff>
    </xdr:to>
    <xdr:cxnSp macro="">
      <xdr:nvCxnSpPr>
        <xdr:cNvPr id="130" name="直線コネクタ 129"/>
        <xdr:cNvCxnSpPr/>
      </xdr:nvCxnSpPr>
      <xdr:spPr>
        <a:xfrm flipV="1">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12700</xdr:rowOff>
    </xdr:to>
    <xdr:cxnSp macro="">
      <xdr:nvCxnSpPr>
        <xdr:cNvPr id="133" name="直線コネクタ 132"/>
        <xdr:cNvCxnSpPr/>
      </xdr:nvCxnSpPr>
      <xdr:spPr>
        <a:xfrm>
          <a:off x="13893800" y="274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50800</xdr:rowOff>
    </xdr:to>
    <xdr:cxnSp macro="">
      <xdr:nvCxnSpPr>
        <xdr:cNvPr id="136" name="直線コネクタ 135"/>
        <xdr:cNvCxnSpPr/>
      </xdr:nvCxnSpPr>
      <xdr:spPr>
        <a:xfrm flipV="1">
          <a:off x="13004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6" name="円/楕円 145"/>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7"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8" name="円/楕円 147"/>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9" name="テキスト ボックス 148"/>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2" name="円/楕円 151"/>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3" name="テキスト ボックス 152"/>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4" name="円/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扶助費は</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類似団体平均を下回っている。</a:t>
          </a:r>
          <a:r>
            <a:rPr lang="ja-JP" altLang="en-US" sz="1100">
              <a:solidFill>
                <a:schemeClr val="dk1"/>
              </a:solidFill>
              <a:effectLst/>
              <a:latin typeface="+mn-lt"/>
              <a:ea typeface="+mn-ea"/>
              <a:cs typeface="+mn-cs"/>
            </a:rPr>
            <a:t>昨年と比べて</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％減となったが、</a:t>
          </a:r>
          <a:r>
            <a:rPr lang="ja-JP" altLang="ja-JP" sz="1100">
              <a:solidFill>
                <a:schemeClr val="dk1"/>
              </a:solidFill>
              <a:effectLst/>
              <a:latin typeface="+mn-lt"/>
              <a:ea typeface="+mn-ea"/>
              <a:cs typeface="+mn-cs"/>
            </a:rPr>
            <a:t>障害者</a:t>
          </a:r>
          <a:r>
            <a:rPr lang="ja-JP" altLang="en-US" sz="1100">
              <a:solidFill>
                <a:schemeClr val="dk1"/>
              </a:solidFill>
              <a:effectLst/>
              <a:latin typeface="+mn-lt"/>
              <a:ea typeface="+mn-ea"/>
              <a:cs typeface="+mn-cs"/>
            </a:rPr>
            <a:t>福祉</a:t>
          </a:r>
          <a:r>
            <a:rPr lang="ja-JP" altLang="ja-JP" sz="1100">
              <a:solidFill>
                <a:schemeClr val="dk1"/>
              </a:solidFill>
              <a:effectLst/>
              <a:latin typeface="+mn-lt"/>
              <a:ea typeface="+mn-ea"/>
              <a:cs typeface="+mn-cs"/>
            </a:rPr>
            <a:t>費が増加しており、全国</a:t>
          </a:r>
          <a:r>
            <a:rPr lang="ja-JP" altLang="en-US" sz="1100">
              <a:solidFill>
                <a:schemeClr val="dk1"/>
              </a:solidFill>
              <a:effectLst/>
              <a:latin typeface="+mn-lt"/>
              <a:ea typeface="+mn-ea"/>
              <a:cs typeface="+mn-cs"/>
            </a:rPr>
            <a:t>同様</a:t>
          </a:r>
          <a:r>
            <a:rPr lang="ja-JP" altLang="ja-JP" sz="1100">
              <a:solidFill>
                <a:schemeClr val="dk1"/>
              </a:solidFill>
              <a:effectLst/>
              <a:latin typeface="+mn-lt"/>
              <a:ea typeface="+mn-ea"/>
              <a:cs typeface="+mn-cs"/>
            </a:rPr>
            <a:t>に扶助費の占める割合が高くなっている状況</a:t>
          </a:r>
          <a:r>
            <a:rPr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88900</xdr:rowOff>
    </xdr:to>
    <xdr:cxnSp macro="">
      <xdr:nvCxnSpPr>
        <xdr:cNvPr id="188" name="直線コネクタ 187"/>
        <xdr:cNvCxnSpPr/>
      </xdr:nvCxnSpPr>
      <xdr:spPr>
        <a:xfrm flipV="1">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91" name="直線コネクタ 190"/>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3" name="テキスト ボックス 19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194" name="直線コネクタ 193"/>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5" name="フローチャート : 判断 194"/>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6" name="テキスト ボックス 19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197" name="直線コネクタ 196"/>
        <xdr:cNvCxnSpPr/>
      </xdr:nvCxnSpPr>
      <xdr:spPr>
        <a:xfrm flipV="1">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0" name="フローチャート :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7" name="円/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9" name="円/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1" name="円/楕円 210"/>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2" name="テキスト ボックス 211"/>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3" name="円/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5" name="円/楕円 214"/>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6" name="テキスト ボックス 215"/>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その他に係る経常収支比率は、類似団体平均を</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下回っている。今後も各特別会計・公営企業の事業内容の見直し、健全化を進めることにより繰出金の抑制を図っていく。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50800</xdr:rowOff>
    </xdr:to>
    <xdr:cxnSp macro="">
      <xdr:nvCxnSpPr>
        <xdr:cNvPr id="249" name="直線コネクタ 248"/>
        <xdr:cNvCxnSpPr/>
      </xdr:nvCxnSpPr>
      <xdr:spPr>
        <a:xfrm flipV="1">
          <a:off x="15671800" y="9598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50800</xdr:rowOff>
    </xdr:to>
    <xdr:cxnSp macro="">
      <xdr:nvCxnSpPr>
        <xdr:cNvPr id="252" name="直線コネクタ 251"/>
        <xdr:cNvCxnSpPr/>
      </xdr:nvCxnSpPr>
      <xdr:spPr>
        <a:xfrm>
          <a:off x="14782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3" name="フローチャート :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4" name="テキスト ボックス 253"/>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168910</xdr:rowOff>
    </xdr:to>
    <xdr:cxnSp macro="">
      <xdr:nvCxnSpPr>
        <xdr:cNvPr id="255" name="直線コネクタ 254"/>
        <xdr:cNvCxnSpPr/>
      </xdr:nvCxnSpPr>
      <xdr:spPr>
        <a:xfrm>
          <a:off x="13893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55</xdr:row>
      <xdr:rowOff>123190</xdr:rowOff>
    </xdr:to>
    <xdr:cxnSp macro="">
      <xdr:nvCxnSpPr>
        <xdr:cNvPr id="258" name="直線コネクタ 257"/>
        <xdr:cNvCxnSpPr/>
      </xdr:nvCxnSpPr>
      <xdr:spPr>
        <a:xfrm>
          <a:off x="13004800" y="9347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1" name="フローチャート :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8" name="円/楕円 267"/>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9"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0" name="円/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2" name="円/楕円 271"/>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3" name="テキスト ボックス 272"/>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4" name="円/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6" name="円/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補助費等に係る経常収支比率が類似団体平均を上回っているのは、町の所属する一部事務組合各団体等（</a:t>
          </a:r>
          <a:r>
            <a:rPr lang="ja-JP" altLang="en-US" sz="1100" b="0" i="0" baseline="0">
              <a:solidFill>
                <a:schemeClr val="dk1"/>
              </a:solidFill>
              <a:effectLst/>
              <a:latin typeface="+mn-lt"/>
              <a:ea typeface="+mn-ea"/>
              <a:cs typeface="+mn-cs"/>
            </a:rPr>
            <a:t>病院、</a:t>
          </a:r>
          <a:r>
            <a:rPr lang="ja-JP" altLang="ja-JP" sz="1100" b="0" i="0" baseline="0">
              <a:solidFill>
                <a:schemeClr val="dk1"/>
              </a:solidFill>
              <a:effectLst/>
              <a:latin typeface="+mn-lt"/>
              <a:ea typeface="+mn-ea"/>
              <a:cs typeface="+mn-cs"/>
            </a:rPr>
            <a:t>ごみ処理、消防</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）への負担金が多額になっているためである。</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藤田病院組合への特別負担金の見直しを含め適正な水準を目指していく。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49276</xdr:rowOff>
    </xdr:from>
    <xdr:to>
      <xdr:col>24</xdr:col>
      <xdr:colOff>31750</xdr:colOff>
      <xdr:row>38</xdr:row>
      <xdr:rowOff>85852</xdr:rowOff>
    </xdr:to>
    <xdr:cxnSp macro="">
      <xdr:nvCxnSpPr>
        <xdr:cNvPr id="307" name="直線コネクタ 306"/>
        <xdr:cNvCxnSpPr/>
      </xdr:nvCxnSpPr>
      <xdr:spPr>
        <a:xfrm flipV="1">
          <a:off x="15671800" y="65643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62992</xdr:rowOff>
    </xdr:from>
    <xdr:to>
      <xdr:col>22</xdr:col>
      <xdr:colOff>565150</xdr:colOff>
      <xdr:row>38</xdr:row>
      <xdr:rowOff>85852</xdr:rowOff>
    </xdr:to>
    <xdr:cxnSp macro="">
      <xdr:nvCxnSpPr>
        <xdr:cNvPr id="310" name="直線コネクタ 309"/>
        <xdr:cNvCxnSpPr/>
      </xdr:nvCxnSpPr>
      <xdr:spPr>
        <a:xfrm>
          <a:off x="14782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1" name="フローチャート : 判断 31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2" name="テキスト ボックス 31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62992</xdr:rowOff>
    </xdr:from>
    <xdr:to>
      <xdr:col>21</xdr:col>
      <xdr:colOff>361950</xdr:colOff>
      <xdr:row>38</xdr:row>
      <xdr:rowOff>127000</xdr:rowOff>
    </xdr:to>
    <xdr:cxnSp macro="">
      <xdr:nvCxnSpPr>
        <xdr:cNvPr id="313" name="直線コネクタ 312"/>
        <xdr:cNvCxnSpPr/>
      </xdr:nvCxnSpPr>
      <xdr:spPr>
        <a:xfrm flipV="1">
          <a:off x="13893800" y="6578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38</xdr:row>
      <xdr:rowOff>159004</xdr:rowOff>
    </xdr:to>
    <xdr:cxnSp macro="">
      <xdr:nvCxnSpPr>
        <xdr:cNvPr id="316" name="直線コネクタ 315"/>
        <xdr:cNvCxnSpPr/>
      </xdr:nvCxnSpPr>
      <xdr:spPr>
        <a:xfrm flipV="1">
          <a:off x="13004800" y="6642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7" name="フローチャート : 判断 316"/>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8" name="テキスト ボックス 317"/>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9" name="フローチャート : 判断 318"/>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0" name="テキスト ボックス 319"/>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169926</xdr:rowOff>
    </xdr:from>
    <xdr:to>
      <xdr:col>24</xdr:col>
      <xdr:colOff>82550</xdr:colOff>
      <xdr:row>38</xdr:row>
      <xdr:rowOff>100076</xdr:rowOff>
    </xdr:to>
    <xdr:sp macro="" textlink="">
      <xdr:nvSpPr>
        <xdr:cNvPr id="326" name="円/楕円 325"/>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142003</xdr:rowOff>
    </xdr:from>
    <xdr:ext cx="762000" cy="259045"/>
    <xdr:sp macro="" textlink="">
      <xdr:nvSpPr>
        <xdr:cNvPr id="327"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35052</xdr:rowOff>
    </xdr:from>
    <xdr:to>
      <xdr:col>22</xdr:col>
      <xdr:colOff>615950</xdr:colOff>
      <xdr:row>38</xdr:row>
      <xdr:rowOff>136652</xdr:rowOff>
    </xdr:to>
    <xdr:sp macro="" textlink="">
      <xdr:nvSpPr>
        <xdr:cNvPr id="328" name="円/楕円 327"/>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121429</xdr:rowOff>
    </xdr:from>
    <xdr:ext cx="736600" cy="259045"/>
    <xdr:sp macro="" textlink="">
      <xdr:nvSpPr>
        <xdr:cNvPr id="329" name="テキスト ボックス 328"/>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xdr:rowOff>
    </xdr:from>
    <xdr:to>
      <xdr:col>21</xdr:col>
      <xdr:colOff>412750</xdr:colOff>
      <xdr:row>38</xdr:row>
      <xdr:rowOff>113792</xdr:rowOff>
    </xdr:to>
    <xdr:sp macro="" textlink="">
      <xdr:nvSpPr>
        <xdr:cNvPr id="330" name="円/楕円 329"/>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98569</xdr:rowOff>
    </xdr:from>
    <xdr:ext cx="762000" cy="259045"/>
    <xdr:sp macro="" textlink="">
      <xdr:nvSpPr>
        <xdr:cNvPr id="331" name="テキスト ボックス 330"/>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2" name="円/楕円 331"/>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3" name="テキスト ボックス 332"/>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108204</xdr:rowOff>
    </xdr:from>
    <xdr:to>
      <xdr:col>19</xdr:col>
      <xdr:colOff>6350</xdr:colOff>
      <xdr:row>39</xdr:row>
      <xdr:rowOff>38354</xdr:rowOff>
    </xdr:to>
    <xdr:sp macro="" textlink="">
      <xdr:nvSpPr>
        <xdr:cNvPr id="334" name="円/楕円 333"/>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23131</xdr:rowOff>
    </xdr:from>
    <xdr:ext cx="762000" cy="259045"/>
    <xdr:sp macro="" textlink="">
      <xdr:nvSpPr>
        <xdr:cNvPr id="335" name="テキスト ボックス 334"/>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公債費に係る経常収支比率は、積極的な繰上償還を行ったことにより、類似団体を下回る数値となっている。今後、庁舎建設</a:t>
          </a:r>
          <a:r>
            <a:rPr lang="ja-JP" altLang="en-US" sz="1100" b="0" i="0" baseline="0">
              <a:solidFill>
                <a:schemeClr val="dk1"/>
              </a:solidFill>
              <a:effectLst/>
              <a:latin typeface="+mn-lt"/>
              <a:ea typeface="+mn-ea"/>
              <a:cs typeface="+mn-cs"/>
            </a:rPr>
            <a:t>あるいは道の駅建設で発行した地方債</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償還が始まるため、可能な限り新たな起債発行の抑制に努める。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21844</xdr:rowOff>
    </xdr:from>
    <xdr:to>
      <xdr:col>7</xdr:col>
      <xdr:colOff>15875</xdr:colOff>
      <xdr:row>76</xdr:row>
      <xdr:rowOff>26415</xdr:rowOff>
    </xdr:to>
    <xdr:cxnSp macro="">
      <xdr:nvCxnSpPr>
        <xdr:cNvPr id="365" name="直線コネクタ 364"/>
        <xdr:cNvCxnSpPr/>
      </xdr:nvCxnSpPr>
      <xdr:spPr>
        <a:xfrm flipV="1">
          <a:off x="3987800" y="13052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17272</xdr:rowOff>
    </xdr:from>
    <xdr:to>
      <xdr:col>5</xdr:col>
      <xdr:colOff>549275</xdr:colOff>
      <xdr:row>76</xdr:row>
      <xdr:rowOff>26415</xdr:rowOff>
    </xdr:to>
    <xdr:cxnSp macro="">
      <xdr:nvCxnSpPr>
        <xdr:cNvPr id="368" name="直線コネクタ 367"/>
        <xdr:cNvCxnSpPr/>
      </xdr:nvCxnSpPr>
      <xdr:spPr>
        <a:xfrm>
          <a:off x="3098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9" name="フローチャート :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17272</xdr:rowOff>
    </xdr:from>
    <xdr:to>
      <xdr:col>4</xdr:col>
      <xdr:colOff>346075</xdr:colOff>
      <xdr:row>76</xdr:row>
      <xdr:rowOff>72137</xdr:rowOff>
    </xdr:to>
    <xdr:cxnSp macro="">
      <xdr:nvCxnSpPr>
        <xdr:cNvPr id="371" name="直線コネクタ 370"/>
        <xdr:cNvCxnSpPr/>
      </xdr:nvCxnSpPr>
      <xdr:spPr>
        <a:xfrm flipV="1">
          <a:off x="2209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2" name="フローチャート :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113285</xdr:rowOff>
    </xdr:to>
    <xdr:cxnSp macro="">
      <xdr:nvCxnSpPr>
        <xdr:cNvPr id="374" name="直線コネクタ 373"/>
        <xdr:cNvCxnSpPr/>
      </xdr:nvCxnSpPr>
      <xdr:spPr>
        <a:xfrm flipV="1">
          <a:off x="1320800" y="131023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5" name="フローチャート : 判断 374"/>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6" name="テキスト ボックス 375"/>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7" name="フローチャート : 判断 376"/>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78" name="テキスト ボックス 377"/>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142494</xdr:rowOff>
    </xdr:from>
    <xdr:to>
      <xdr:col>7</xdr:col>
      <xdr:colOff>66675</xdr:colOff>
      <xdr:row>76</xdr:row>
      <xdr:rowOff>72644</xdr:rowOff>
    </xdr:to>
    <xdr:sp macro="" textlink="">
      <xdr:nvSpPr>
        <xdr:cNvPr id="384" name="円/楕円 383"/>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159021</xdr:rowOff>
    </xdr:from>
    <xdr:ext cx="762000" cy="259045"/>
    <xdr:sp macro="" textlink="">
      <xdr:nvSpPr>
        <xdr:cNvPr id="385"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6" name="円/楕円 385"/>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7" name="テキスト ボックス 386"/>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137922</xdr:rowOff>
    </xdr:from>
    <xdr:to>
      <xdr:col>4</xdr:col>
      <xdr:colOff>396875</xdr:colOff>
      <xdr:row>76</xdr:row>
      <xdr:rowOff>68072</xdr:rowOff>
    </xdr:to>
    <xdr:sp macro="" textlink="">
      <xdr:nvSpPr>
        <xdr:cNvPr id="388" name="円/楕円 387"/>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78249</xdr:rowOff>
    </xdr:from>
    <xdr:ext cx="762000" cy="259045"/>
    <xdr:sp macro="" textlink="">
      <xdr:nvSpPr>
        <xdr:cNvPr id="389" name="テキスト ボックス 388"/>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90" name="円/楕円 389"/>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133113</xdr:rowOff>
    </xdr:from>
    <xdr:ext cx="762000" cy="259045"/>
    <xdr:sp macro="" textlink="">
      <xdr:nvSpPr>
        <xdr:cNvPr id="391" name="テキスト ボックス 390"/>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2" name="円/楕円 391"/>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3" name="テキスト ボックス 392"/>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や補助費等に係る経常収支比率が高いことが類似団体に比して高い要因となっている。特に補助費等の水準は類似団体の中でも高止まりとなっている。行財政改革への取り組みを通じて義務的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51563</xdr:rowOff>
    </xdr:from>
    <xdr:to>
      <xdr:col>24</xdr:col>
      <xdr:colOff>31750</xdr:colOff>
      <xdr:row>79</xdr:row>
      <xdr:rowOff>60706</xdr:rowOff>
    </xdr:to>
    <xdr:cxnSp macro="">
      <xdr:nvCxnSpPr>
        <xdr:cNvPr id="424" name="直線コネクタ 423"/>
        <xdr:cNvCxnSpPr/>
      </xdr:nvCxnSpPr>
      <xdr:spPr>
        <a:xfrm flipV="1">
          <a:off x="15671800" y="135961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79</xdr:row>
      <xdr:rowOff>60706</xdr:rowOff>
    </xdr:to>
    <xdr:cxnSp macro="">
      <xdr:nvCxnSpPr>
        <xdr:cNvPr id="427" name="直線コネクタ 426"/>
        <xdr:cNvCxnSpPr/>
      </xdr:nvCxnSpPr>
      <xdr:spPr>
        <a:xfrm>
          <a:off x="14782800" y="134543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158496</xdr:rowOff>
    </xdr:from>
    <xdr:to>
      <xdr:col>22</xdr:col>
      <xdr:colOff>615950</xdr:colOff>
      <xdr:row>79</xdr:row>
      <xdr:rowOff>88646</xdr:rowOff>
    </xdr:to>
    <xdr:sp macro="" textlink="">
      <xdr:nvSpPr>
        <xdr:cNvPr id="428" name="フローチャート : 判断 427"/>
        <xdr:cNvSpPr/>
      </xdr:nvSpPr>
      <xdr:spPr>
        <a:xfrm>
          <a:off x="15621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98823</xdr:rowOff>
    </xdr:from>
    <xdr:ext cx="736600" cy="259045"/>
    <xdr:sp macro="" textlink="">
      <xdr:nvSpPr>
        <xdr:cNvPr id="429" name="テキスト ボックス 428"/>
        <xdr:cNvSpPr txBox="1"/>
      </xdr:nvSpPr>
      <xdr:spPr>
        <a:xfrm>
          <a:off x="15290800" y="1330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78</xdr:row>
      <xdr:rowOff>99568</xdr:rowOff>
    </xdr:to>
    <xdr:cxnSp macro="">
      <xdr:nvCxnSpPr>
        <xdr:cNvPr id="430" name="直線コネクタ 429"/>
        <xdr:cNvCxnSpPr/>
      </xdr:nvCxnSpPr>
      <xdr:spPr>
        <a:xfrm flipV="1">
          <a:off x="13893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35052</xdr:rowOff>
    </xdr:from>
    <xdr:to>
      <xdr:col>21</xdr:col>
      <xdr:colOff>412750</xdr:colOff>
      <xdr:row>78</xdr:row>
      <xdr:rowOff>136652</xdr:rowOff>
    </xdr:to>
    <xdr:sp macro="" textlink="">
      <xdr:nvSpPr>
        <xdr:cNvPr id="431" name="フローチャート : 判断 430"/>
        <xdr:cNvSpPr/>
      </xdr:nvSpPr>
      <xdr:spPr>
        <a:xfrm>
          <a:off x="14732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32" name="テキスト ボックス 431"/>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99568</xdr:rowOff>
    </xdr:from>
    <xdr:to>
      <xdr:col>20</xdr:col>
      <xdr:colOff>158750</xdr:colOff>
      <xdr:row>78</xdr:row>
      <xdr:rowOff>145287</xdr:rowOff>
    </xdr:to>
    <xdr:cxnSp macro="">
      <xdr:nvCxnSpPr>
        <xdr:cNvPr id="433" name="直線コネクタ 432"/>
        <xdr:cNvCxnSpPr/>
      </xdr:nvCxnSpPr>
      <xdr:spPr>
        <a:xfrm flipV="1">
          <a:off x="13004800" y="134726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7620</xdr:rowOff>
    </xdr:from>
    <xdr:to>
      <xdr:col>20</xdr:col>
      <xdr:colOff>209550</xdr:colOff>
      <xdr:row>78</xdr:row>
      <xdr:rowOff>109220</xdr:rowOff>
    </xdr:to>
    <xdr:sp macro="" textlink="">
      <xdr:nvSpPr>
        <xdr:cNvPr id="434" name="フローチャート : 判断 433"/>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119397</xdr:rowOff>
    </xdr:from>
    <xdr:ext cx="762000" cy="259045"/>
    <xdr:sp macro="" textlink="">
      <xdr:nvSpPr>
        <xdr:cNvPr id="435" name="テキスト ボックス 434"/>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36" name="フローチャート : 判断 435"/>
        <xdr:cNvSpPr/>
      </xdr:nvSpPr>
      <xdr:spPr>
        <a:xfrm>
          <a:off x="12954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146829</xdr:rowOff>
    </xdr:from>
    <xdr:ext cx="762000" cy="259045"/>
    <xdr:sp macro="" textlink="">
      <xdr:nvSpPr>
        <xdr:cNvPr id="437" name="テキスト ボックス 436"/>
        <xdr:cNvSpPr txBox="1"/>
      </xdr:nvSpPr>
      <xdr:spPr>
        <a:xfrm>
          <a:off x="12623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43" name="円/楕円 442"/>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144290</xdr:rowOff>
    </xdr:from>
    <xdr:ext cx="762000" cy="259045"/>
    <xdr:sp macro="" textlink="">
      <xdr:nvSpPr>
        <xdr:cNvPr id="444"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9906</xdr:rowOff>
    </xdr:from>
    <xdr:to>
      <xdr:col>22</xdr:col>
      <xdr:colOff>615950</xdr:colOff>
      <xdr:row>79</xdr:row>
      <xdr:rowOff>111506</xdr:rowOff>
    </xdr:to>
    <xdr:sp macro="" textlink="">
      <xdr:nvSpPr>
        <xdr:cNvPr id="445" name="円/楕円 444"/>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96283</xdr:rowOff>
    </xdr:from>
    <xdr:ext cx="736600" cy="259045"/>
    <xdr:sp macro="" textlink="">
      <xdr:nvSpPr>
        <xdr:cNvPr id="446" name="テキスト ボックス 445"/>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47" name="円/楕円 446"/>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142257</xdr:rowOff>
    </xdr:from>
    <xdr:ext cx="762000" cy="259045"/>
    <xdr:sp macro="" textlink="">
      <xdr:nvSpPr>
        <xdr:cNvPr id="448" name="テキスト ボックス 447"/>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48768</xdr:rowOff>
    </xdr:from>
    <xdr:to>
      <xdr:col>20</xdr:col>
      <xdr:colOff>209550</xdr:colOff>
      <xdr:row>78</xdr:row>
      <xdr:rowOff>150368</xdr:rowOff>
    </xdr:to>
    <xdr:sp macro="" textlink="">
      <xdr:nvSpPr>
        <xdr:cNvPr id="449" name="円/楕円 448"/>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50" name="テキスト ボックス 449"/>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51" name="円/楕円 450"/>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52" name="テキスト ボックス 451"/>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福島県国見町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143116</xdr:rowOff>
    </xdr:from>
    <xdr:to>
      <xdr:col>4</xdr:col>
      <xdr:colOff>1117600</xdr:colOff>
      <xdr:row>17</xdr:row>
      <xdr:rowOff>46411</xdr:rowOff>
    </xdr:to>
    <xdr:cxnSp macro="">
      <xdr:nvCxnSpPr>
        <xdr:cNvPr id="50" name="直線コネクタ 49"/>
        <xdr:cNvCxnSpPr/>
      </xdr:nvCxnSpPr>
      <xdr:spPr bwMode="auto">
        <a:xfrm flipV="1">
          <a:off x="5003800" y="2933941"/>
          <a:ext cx="647700" cy="7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127893</xdr:rowOff>
    </xdr:from>
    <xdr:ext cx="762000" cy="259045"/>
    <xdr:sp macro="" textlink="">
      <xdr:nvSpPr>
        <xdr:cNvPr id="51" name="人口1人当たり決算額の推移平均値テキスト130"/>
        <xdr:cNvSpPr txBox="1"/>
      </xdr:nvSpPr>
      <xdr:spPr>
        <a:xfrm>
          <a:off x="5740400" y="2918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46411</xdr:rowOff>
    </xdr:from>
    <xdr:to>
      <xdr:col>4</xdr:col>
      <xdr:colOff>469900</xdr:colOff>
      <xdr:row>17</xdr:row>
      <xdr:rowOff>119426</xdr:rowOff>
    </xdr:to>
    <xdr:cxnSp macro="">
      <xdr:nvCxnSpPr>
        <xdr:cNvPr id="53" name="直線コネクタ 52"/>
        <xdr:cNvCxnSpPr/>
      </xdr:nvCxnSpPr>
      <xdr:spPr bwMode="auto">
        <a:xfrm flipV="1">
          <a:off x="4305300" y="3008686"/>
          <a:ext cx="698500" cy="7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167569</xdr:rowOff>
    </xdr:from>
    <xdr:to>
      <xdr:col>3</xdr:col>
      <xdr:colOff>904875</xdr:colOff>
      <xdr:row>17</xdr:row>
      <xdr:rowOff>119426</xdr:rowOff>
    </xdr:to>
    <xdr:cxnSp macro="">
      <xdr:nvCxnSpPr>
        <xdr:cNvPr id="56" name="直線コネクタ 55"/>
        <xdr:cNvCxnSpPr/>
      </xdr:nvCxnSpPr>
      <xdr:spPr bwMode="auto">
        <a:xfrm>
          <a:off x="3606800" y="2958394"/>
          <a:ext cx="698500" cy="12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147391</xdr:rowOff>
    </xdr:from>
    <xdr:to>
      <xdr:col>3</xdr:col>
      <xdr:colOff>206375</xdr:colOff>
      <xdr:row>16</xdr:row>
      <xdr:rowOff>167569</xdr:rowOff>
    </xdr:to>
    <xdr:cxnSp macro="">
      <xdr:nvCxnSpPr>
        <xdr:cNvPr id="59" name="直線コネクタ 58"/>
        <xdr:cNvCxnSpPr/>
      </xdr:nvCxnSpPr>
      <xdr:spPr bwMode="auto">
        <a:xfrm>
          <a:off x="2908300" y="2938216"/>
          <a:ext cx="698500" cy="2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92316</xdr:rowOff>
    </xdr:from>
    <xdr:to>
      <xdr:col>5</xdr:col>
      <xdr:colOff>34925</xdr:colOff>
      <xdr:row>17</xdr:row>
      <xdr:rowOff>22466</xdr:rowOff>
    </xdr:to>
    <xdr:sp macro="" textlink="">
      <xdr:nvSpPr>
        <xdr:cNvPr id="69" name="円/楕円 68"/>
        <xdr:cNvSpPr/>
      </xdr:nvSpPr>
      <xdr:spPr bwMode="auto">
        <a:xfrm>
          <a:off x="5600700" y="288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108843</xdr:rowOff>
    </xdr:from>
    <xdr:ext cx="762000" cy="259045"/>
    <xdr:sp macro="" textlink="">
      <xdr:nvSpPr>
        <xdr:cNvPr id="70" name="人口1人当たり決算額の推移該当値テキスト130"/>
        <xdr:cNvSpPr txBox="1"/>
      </xdr:nvSpPr>
      <xdr:spPr>
        <a:xfrm>
          <a:off x="5740400" y="272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167061</xdr:rowOff>
    </xdr:from>
    <xdr:to>
      <xdr:col>4</xdr:col>
      <xdr:colOff>520700</xdr:colOff>
      <xdr:row>17</xdr:row>
      <xdr:rowOff>97211</xdr:rowOff>
    </xdr:to>
    <xdr:sp macro="" textlink="">
      <xdr:nvSpPr>
        <xdr:cNvPr id="71" name="円/楕円 70"/>
        <xdr:cNvSpPr/>
      </xdr:nvSpPr>
      <xdr:spPr bwMode="auto">
        <a:xfrm>
          <a:off x="4953000" y="295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107388</xdr:rowOff>
    </xdr:from>
    <xdr:ext cx="736600" cy="259045"/>
    <xdr:sp macro="" textlink="">
      <xdr:nvSpPr>
        <xdr:cNvPr id="72" name="テキスト ボックス 71"/>
        <xdr:cNvSpPr txBox="1"/>
      </xdr:nvSpPr>
      <xdr:spPr>
        <a:xfrm>
          <a:off x="4622800" y="272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68626</xdr:rowOff>
    </xdr:from>
    <xdr:to>
      <xdr:col>3</xdr:col>
      <xdr:colOff>955675</xdr:colOff>
      <xdr:row>17</xdr:row>
      <xdr:rowOff>170226</xdr:rowOff>
    </xdr:to>
    <xdr:sp macro="" textlink="">
      <xdr:nvSpPr>
        <xdr:cNvPr id="73" name="円/楕円 72"/>
        <xdr:cNvSpPr/>
      </xdr:nvSpPr>
      <xdr:spPr bwMode="auto">
        <a:xfrm>
          <a:off x="4254500" y="303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8953</xdr:rowOff>
    </xdr:from>
    <xdr:ext cx="762000" cy="259045"/>
    <xdr:sp macro="" textlink="">
      <xdr:nvSpPr>
        <xdr:cNvPr id="74" name="テキスト ボックス 73"/>
        <xdr:cNvSpPr txBox="1"/>
      </xdr:nvSpPr>
      <xdr:spPr>
        <a:xfrm>
          <a:off x="3924300" y="279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116769</xdr:rowOff>
    </xdr:from>
    <xdr:to>
      <xdr:col>3</xdr:col>
      <xdr:colOff>257175</xdr:colOff>
      <xdr:row>17</xdr:row>
      <xdr:rowOff>46919</xdr:rowOff>
    </xdr:to>
    <xdr:sp macro="" textlink="">
      <xdr:nvSpPr>
        <xdr:cNvPr id="75" name="円/楕円 74"/>
        <xdr:cNvSpPr/>
      </xdr:nvSpPr>
      <xdr:spPr bwMode="auto">
        <a:xfrm>
          <a:off x="3556000" y="290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57096</xdr:rowOff>
    </xdr:from>
    <xdr:ext cx="762000" cy="259045"/>
    <xdr:sp macro="" textlink="">
      <xdr:nvSpPr>
        <xdr:cNvPr id="76" name="テキスト ボックス 75"/>
        <xdr:cNvSpPr txBox="1"/>
      </xdr:nvSpPr>
      <xdr:spPr>
        <a:xfrm>
          <a:off x="3225800" y="267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128,426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96591</xdr:rowOff>
    </xdr:from>
    <xdr:to>
      <xdr:col>2</xdr:col>
      <xdr:colOff>692150</xdr:colOff>
      <xdr:row>17</xdr:row>
      <xdr:rowOff>26741</xdr:rowOff>
    </xdr:to>
    <xdr:sp macro="" textlink="">
      <xdr:nvSpPr>
        <xdr:cNvPr id="77" name="円/楕円 76"/>
        <xdr:cNvSpPr/>
      </xdr:nvSpPr>
      <xdr:spPr bwMode="auto">
        <a:xfrm>
          <a:off x="2857500" y="288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36918</xdr:rowOff>
    </xdr:from>
    <xdr:ext cx="762000" cy="259045"/>
    <xdr:sp macro="" textlink="">
      <xdr:nvSpPr>
        <xdr:cNvPr id="78" name="テキスト ボックス 77"/>
        <xdr:cNvSpPr txBox="1"/>
      </xdr:nvSpPr>
      <xdr:spPr>
        <a:xfrm>
          <a:off x="2527300" y="26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105191</xdr:rowOff>
    </xdr:from>
    <xdr:to>
      <xdr:col>4</xdr:col>
      <xdr:colOff>1117600</xdr:colOff>
      <xdr:row>36</xdr:row>
      <xdr:rowOff>112164</xdr:rowOff>
    </xdr:to>
    <xdr:cxnSp macro="">
      <xdr:nvCxnSpPr>
        <xdr:cNvPr id="110" name="直線コネクタ 109"/>
        <xdr:cNvCxnSpPr/>
      </xdr:nvCxnSpPr>
      <xdr:spPr bwMode="auto">
        <a:xfrm flipV="1">
          <a:off x="5003800" y="7058441"/>
          <a:ext cx="647700" cy="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296210</xdr:rowOff>
    </xdr:from>
    <xdr:to>
      <xdr:col>4</xdr:col>
      <xdr:colOff>469900</xdr:colOff>
      <xdr:row>36</xdr:row>
      <xdr:rowOff>112164</xdr:rowOff>
    </xdr:to>
    <xdr:cxnSp macro="">
      <xdr:nvCxnSpPr>
        <xdr:cNvPr id="113" name="直線コネクタ 112"/>
        <xdr:cNvCxnSpPr/>
      </xdr:nvCxnSpPr>
      <xdr:spPr bwMode="auto">
        <a:xfrm>
          <a:off x="4305300" y="6906560"/>
          <a:ext cx="698500" cy="15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262034</xdr:rowOff>
    </xdr:from>
    <xdr:to>
      <xdr:col>3</xdr:col>
      <xdr:colOff>904875</xdr:colOff>
      <xdr:row>35</xdr:row>
      <xdr:rowOff>296210</xdr:rowOff>
    </xdr:to>
    <xdr:cxnSp macro="">
      <xdr:nvCxnSpPr>
        <xdr:cNvPr id="116" name="直線コネクタ 115"/>
        <xdr:cNvCxnSpPr/>
      </xdr:nvCxnSpPr>
      <xdr:spPr bwMode="auto">
        <a:xfrm>
          <a:off x="3606800" y="6872384"/>
          <a:ext cx="6985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91635</xdr:rowOff>
    </xdr:from>
    <xdr:to>
      <xdr:col>3</xdr:col>
      <xdr:colOff>206375</xdr:colOff>
      <xdr:row>35</xdr:row>
      <xdr:rowOff>262034</xdr:rowOff>
    </xdr:to>
    <xdr:cxnSp macro="">
      <xdr:nvCxnSpPr>
        <xdr:cNvPr id="119" name="直線コネクタ 118"/>
        <xdr:cNvCxnSpPr/>
      </xdr:nvCxnSpPr>
      <xdr:spPr bwMode="auto">
        <a:xfrm>
          <a:off x="2908300" y="6701985"/>
          <a:ext cx="698500" cy="170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54391</xdr:rowOff>
    </xdr:from>
    <xdr:to>
      <xdr:col>5</xdr:col>
      <xdr:colOff>34925</xdr:colOff>
      <xdr:row>36</xdr:row>
      <xdr:rowOff>155991</xdr:rowOff>
    </xdr:to>
    <xdr:sp macro="" textlink="">
      <xdr:nvSpPr>
        <xdr:cNvPr id="129" name="円/楕円 128"/>
        <xdr:cNvSpPr/>
      </xdr:nvSpPr>
      <xdr:spPr bwMode="auto">
        <a:xfrm>
          <a:off x="5600700" y="700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26468</xdr:rowOff>
    </xdr:from>
    <xdr:ext cx="762000" cy="259045"/>
    <xdr:sp macro="" textlink="">
      <xdr:nvSpPr>
        <xdr:cNvPr id="130" name="人口1人当たり決算額の推移該当値テキスト445"/>
        <xdr:cNvSpPr txBox="1"/>
      </xdr:nvSpPr>
      <xdr:spPr>
        <a:xfrm>
          <a:off x="5740400" y="697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18,454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61364</xdr:rowOff>
    </xdr:from>
    <xdr:to>
      <xdr:col>4</xdr:col>
      <xdr:colOff>520700</xdr:colOff>
      <xdr:row>36</xdr:row>
      <xdr:rowOff>162964</xdr:rowOff>
    </xdr:to>
    <xdr:sp macro="" textlink="">
      <xdr:nvSpPr>
        <xdr:cNvPr id="131" name="円/楕円 130"/>
        <xdr:cNvSpPr/>
      </xdr:nvSpPr>
      <xdr:spPr bwMode="auto">
        <a:xfrm>
          <a:off x="4953000" y="701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147741</xdr:rowOff>
    </xdr:from>
    <xdr:ext cx="736600" cy="259045"/>
    <xdr:sp macro="" textlink="">
      <xdr:nvSpPr>
        <xdr:cNvPr id="132" name="テキスト ボックス 131"/>
        <xdr:cNvSpPr txBox="1"/>
      </xdr:nvSpPr>
      <xdr:spPr>
        <a:xfrm>
          <a:off x="4622800" y="71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245410</xdr:rowOff>
    </xdr:from>
    <xdr:to>
      <xdr:col>3</xdr:col>
      <xdr:colOff>955675</xdr:colOff>
      <xdr:row>36</xdr:row>
      <xdr:rowOff>4110</xdr:rowOff>
    </xdr:to>
    <xdr:sp macro="" textlink="">
      <xdr:nvSpPr>
        <xdr:cNvPr id="133" name="円/楕円 132"/>
        <xdr:cNvSpPr/>
      </xdr:nvSpPr>
      <xdr:spPr bwMode="auto">
        <a:xfrm>
          <a:off x="4254500" y="685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14287</xdr:rowOff>
    </xdr:from>
    <xdr:ext cx="762000" cy="259045"/>
    <xdr:sp macro="" textlink="">
      <xdr:nvSpPr>
        <xdr:cNvPr id="134" name="テキスト ボックス 133"/>
        <xdr:cNvSpPr txBox="1"/>
      </xdr:nvSpPr>
      <xdr:spPr>
        <a:xfrm>
          <a:off x="3924300" y="662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211234</xdr:rowOff>
    </xdr:from>
    <xdr:to>
      <xdr:col>3</xdr:col>
      <xdr:colOff>257175</xdr:colOff>
      <xdr:row>35</xdr:row>
      <xdr:rowOff>312834</xdr:rowOff>
    </xdr:to>
    <xdr:sp macro="" textlink="">
      <xdr:nvSpPr>
        <xdr:cNvPr id="135" name="円/楕円 134"/>
        <xdr:cNvSpPr/>
      </xdr:nvSpPr>
      <xdr:spPr bwMode="auto">
        <a:xfrm>
          <a:off x="3556000" y="682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323011</xdr:rowOff>
    </xdr:from>
    <xdr:ext cx="762000" cy="259045"/>
    <xdr:sp macro="" textlink="">
      <xdr:nvSpPr>
        <xdr:cNvPr id="136" name="テキスト ボックス 135"/>
        <xdr:cNvSpPr txBox="1"/>
      </xdr:nvSpPr>
      <xdr:spPr>
        <a:xfrm>
          <a:off x="3225800" y="659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40835</xdr:rowOff>
    </xdr:from>
    <xdr:to>
      <xdr:col>2</xdr:col>
      <xdr:colOff>692150</xdr:colOff>
      <xdr:row>35</xdr:row>
      <xdr:rowOff>142435</xdr:rowOff>
    </xdr:to>
    <xdr:sp macro="" textlink="">
      <xdr:nvSpPr>
        <xdr:cNvPr id="137" name="円/楕円 136"/>
        <xdr:cNvSpPr/>
      </xdr:nvSpPr>
      <xdr:spPr bwMode="auto">
        <a:xfrm>
          <a:off x="2857500" y="665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152612</xdr:rowOff>
    </xdr:from>
    <xdr:ext cx="762000" cy="259045"/>
    <xdr:sp macro="" textlink="">
      <xdr:nvSpPr>
        <xdr:cNvPr id="138" name="テキスト ボックス 137"/>
        <xdr:cNvSpPr txBox="1"/>
      </xdr:nvSpPr>
      <xdr:spPr>
        <a:xfrm>
          <a:off x="2527300" y="6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9,543
37.95
12,608,666
11,893,767
552,606
3,493,449
6,382,949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167306</xdr:rowOff>
    </xdr:from>
    <xdr:to>
      <xdr:col>6</xdr:col>
      <xdr:colOff>511175</xdr:colOff>
      <xdr:row>36</xdr:row>
      <xdr:rowOff>105182</xdr:rowOff>
    </xdr:to>
    <xdr:cxnSp macro="">
      <xdr:nvCxnSpPr>
        <xdr:cNvPr id="63" name="直線コネクタ 62"/>
        <xdr:cNvCxnSpPr/>
      </xdr:nvCxnSpPr>
      <xdr:spPr>
        <a:xfrm flipV="1">
          <a:off x="3797300" y="6168056"/>
          <a:ext cx="838200" cy="10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105182</xdr:rowOff>
    </xdr:from>
    <xdr:to>
      <xdr:col>5</xdr:col>
      <xdr:colOff>358775</xdr:colOff>
      <xdr:row>37</xdr:row>
      <xdr:rowOff>38964</xdr:rowOff>
    </xdr:to>
    <xdr:cxnSp macro="">
      <xdr:nvCxnSpPr>
        <xdr:cNvPr id="66" name="直線コネクタ 65"/>
        <xdr:cNvCxnSpPr/>
      </xdr:nvCxnSpPr>
      <xdr:spPr>
        <a:xfrm flipV="1">
          <a:off x="2908300" y="6277382"/>
          <a:ext cx="889000" cy="1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105479</xdr:rowOff>
    </xdr:from>
    <xdr:to>
      <xdr:col>5</xdr:col>
      <xdr:colOff>409575</xdr:colOff>
      <xdr:row>38</xdr:row>
      <xdr:rowOff>35629</xdr:rowOff>
    </xdr:to>
    <xdr:sp macro="" textlink="">
      <xdr:nvSpPr>
        <xdr:cNvPr id="67" name="フローチャート : 判断 66"/>
        <xdr:cNvSpPr/>
      </xdr:nvSpPr>
      <xdr:spPr>
        <a:xfrm>
          <a:off x="3746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26756</xdr:rowOff>
    </xdr:from>
    <xdr:ext cx="534377" cy="259045"/>
    <xdr:sp macro="" textlink="">
      <xdr:nvSpPr>
        <xdr:cNvPr id="68" name="テキスト ボックス 67"/>
        <xdr:cNvSpPr txBox="1"/>
      </xdr:nvSpPr>
      <xdr:spPr>
        <a:xfrm>
          <a:off x="3530111" y="65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38964</xdr:rowOff>
    </xdr:from>
    <xdr:to>
      <xdr:col>4</xdr:col>
      <xdr:colOff>155575</xdr:colOff>
      <xdr:row>37</xdr:row>
      <xdr:rowOff>128466</xdr:rowOff>
    </xdr:to>
    <xdr:cxnSp macro="">
      <xdr:nvCxnSpPr>
        <xdr:cNvPr id="69" name="直線コネクタ 68"/>
        <xdr:cNvCxnSpPr/>
      </xdr:nvCxnSpPr>
      <xdr:spPr>
        <a:xfrm flipV="1">
          <a:off x="2019300" y="6382614"/>
          <a:ext cx="889000" cy="8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169683</xdr:rowOff>
    </xdr:from>
    <xdr:to>
      <xdr:col>4</xdr:col>
      <xdr:colOff>206375</xdr:colOff>
      <xdr:row>38</xdr:row>
      <xdr:rowOff>99833</xdr:rowOff>
    </xdr:to>
    <xdr:sp macro="" textlink="">
      <xdr:nvSpPr>
        <xdr:cNvPr id="70" name="フローチャート : 判断 69"/>
        <xdr:cNvSpPr/>
      </xdr:nvSpPr>
      <xdr:spPr>
        <a:xfrm>
          <a:off x="2857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90960</xdr:rowOff>
    </xdr:from>
    <xdr:ext cx="534377" cy="259045"/>
    <xdr:sp macro="" textlink="">
      <xdr:nvSpPr>
        <xdr:cNvPr id="71" name="テキスト ボックス 70"/>
        <xdr:cNvSpPr txBox="1"/>
      </xdr:nvSpPr>
      <xdr:spPr>
        <a:xfrm>
          <a:off x="2641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98857</xdr:rowOff>
    </xdr:from>
    <xdr:to>
      <xdr:col>2</xdr:col>
      <xdr:colOff>638175</xdr:colOff>
      <xdr:row>37</xdr:row>
      <xdr:rowOff>128466</xdr:rowOff>
    </xdr:to>
    <xdr:cxnSp macro="">
      <xdr:nvCxnSpPr>
        <xdr:cNvPr id="72" name="直線コネクタ 71"/>
        <xdr:cNvCxnSpPr/>
      </xdr:nvCxnSpPr>
      <xdr:spPr>
        <a:xfrm>
          <a:off x="1130300" y="6442507"/>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162694</xdr:rowOff>
    </xdr:from>
    <xdr:to>
      <xdr:col>3</xdr:col>
      <xdr:colOff>3175</xdr:colOff>
      <xdr:row>38</xdr:row>
      <xdr:rowOff>92844</xdr:rowOff>
    </xdr:to>
    <xdr:sp macro="" textlink="">
      <xdr:nvSpPr>
        <xdr:cNvPr id="73" name="フローチャート : 判断 72"/>
        <xdr:cNvSpPr/>
      </xdr:nvSpPr>
      <xdr:spPr>
        <a:xfrm>
          <a:off x="1968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83971</xdr:rowOff>
    </xdr:from>
    <xdr:ext cx="534377" cy="259045"/>
    <xdr:sp macro="" textlink="">
      <xdr:nvSpPr>
        <xdr:cNvPr id="74" name="テキスト ボックス 73"/>
        <xdr:cNvSpPr txBox="1"/>
      </xdr:nvSpPr>
      <xdr:spPr>
        <a:xfrm>
          <a:off x="1752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121448</xdr:rowOff>
    </xdr:from>
    <xdr:to>
      <xdr:col>1</xdr:col>
      <xdr:colOff>485775</xdr:colOff>
      <xdr:row>38</xdr:row>
      <xdr:rowOff>51598</xdr:rowOff>
    </xdr:to>
    <xdr:sp macro="" textlink="">
      <xdr:nvSpPr>
        <xdr:cNvPr id="75" name="フローチャート : 判断 74"/>
        <xdr:cNvSpPr/>
      </xdr:nvSpPr>
      <xdr:spPr>
        <a:xfrm>
          <a:off x="1079500" y="646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42725</xdr:rowOff>
    </xdr:from>
    <xdr:ext cx="534377" cy="259045"/>
    <xdr:sp macro="" textlink="">
      <xdr:nvSpPr>
        <xdr:cNvPr id="76" name="テキスト ボックス 75"/>
        <xdr:cNvSpPr txBox="1"/>
      </xdr:nvSpPr>
      <xdr:spPr>
        <a:xfrm>
          <a:off x="863111" y="65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116506</xdr:rowOff>
    </xdr:from>
    <xdr:to>
      <xdr:col>6</xdr:col>
      <xdr:colOff>561975</xdr:colOff>
      <xdr:row>36</xdr:row>
      <xdr:rowOff>46656</xdr:rowOff>
    </xdr:to>
    <xdr:sp macro="" textlink="">
      <xdr:nvSpPr>
        <xdr:cNvPr id="82" name="円/楕円 81"/>
        <xdr:cNvSpPr/>
      </xdr:nvSpPr>
      <xdr:spPr>
        <a:xfrm>
          <a:off x="4584700" y="61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139383</xdr:rowOff>
    </xdr:from>
    <xdr:ext cx="599010" cy="259045"/>
    <xdr:sp macro="" textlink="">
      <xdr:nvSpPr>
        <xdr:cNvPr id="83" name="人件費該当値テキスト"/>
        <xdr:cNvSpPr txBox="1"/>
      </xdr:nvSpPr>
      <xdr:spPr>
        <a:xfrm>
          <a:off x="4686300" y="596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116,714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54382</xdr:rowOff>
    </xdr:from>
    <xdr:to>
      <xdr:col>5</xdr:col>
      <xdr:colOff>409575</xdr:colOff>
      <xdr:row>36</xdr:row>
      <xdr:rowOff>155982</xdr:rowOff>
    </xdr:to>
    <xdr:sp macro="" textlink="">
      <xdr:nvSpPr>
        <xdr:cNvPr id="84" name="円/楕円 83"/>
        <xdr:cNvSpPr/>
      </xdr:nvSpPr>
      <xdr:spPr>
        <a:xfrm>
          <a:off x="3746500" y="62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1059</xdr:rowOff>
    </xdr:from>
    <xdr:ext cx="599010" cy="259045"/>
    <xdr:sp macro="" textlink="">
      <xdr:nvSpPr>
        <xdr:cNvPr id="85" name="テキスト ボックス 84"/>
        <xdr:cNvSpPr txBox="1"/>
      </xdr:nvSpPr>
      <xdr:spPr>
        <a:xfrm>
          <a:off x="3497794" y="6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159614</xdr:rowOff>
    </xdr:from>
    <xdr:to>
      <xdr:col>4</xdr:col>
      <xdr:colOff>206375</xdr:colOff>
      <xdr:row>37</xdr:row>
      <xdr:rowOff>89764</xdr:rowOff>
    </xdr:to>
    <xdr:sp macro="" textlink="">
      <xdr:nvSpPr>
        <xdr:cNvPr id="86" name="円/楕円 85"/>
        <xdr:cNvSpPr/>
      </xdr:nvSpPr>
      <xdr:spPr>
        <a:xfrm>
          <a:off x="2857500" y="63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106291</xdr:rowOff>
    </xdr:from>
    <xdr:ext cx="534377" cy="259045"/>
    <xdr:sp macro="" textlink="">
      <xdr:nvSpPr>
        <xdr:cNvPr id="87" name="テキスト ボックス 86"/>
        <xdr:cNvSpPr txBox="1"/>
      </xdr:nvSpPr>
      <xdr:spPr>
        <a:xfrm>
          <a:off x="2641111" y="610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77666</xdr:rowOff>
    </xdr:from>
    <xdr:to>
      <xdr:col>3</xdr:col>
      <xdr:colOff>3175</xdr:colOff>
      <xdr:row>38</xdr:row>
      <xdr:rowOff>7816</xdr:rowOff>
    </xdr:to>
    <xdr:sp macro="" textlink="">
      <xdr:nvSpPr>
        <xdr:cNvPr id="88" name="円/楕円 87"/>
        <xdr:cNvSpPr/>
      </xdr:nvSpPr>
      <xdr:spPr>
        <a:xfrm>
          <a:off x="1968500" y="64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24343</xdr:rowOff>
    </xdr:from>
    <xdr:ext cx="534377" cy="259045"/>
    <xdr:sp macro="" textlink="">
      <xdr:nvSpPr>
        <xdr:cNvPr id="89" name="テキスト ボックス 88"/>
        <xdr:cNvSpPr txBox="1"/>
      </xdr:nvSpPr>
      <xdr:spPr>
        <a:xfrm>
          <a:off x="1752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48057</xdr:rowOff>
    </xdr:from>
    <xdr:to>
      <xdr:col>1</xdr:col>
      <xdr:colOff>485775</xdr:colOff>
      <xdr:row>37</xdr:row>
      <xdr:rowOff>149657</xdr:rowOff>
    </xdr:to>
    <xdr:sp macro="" textlink="">
      <xdr:nvSpPr>
        <xdr:cNvPr id="90" name="円/楕円 89"/>
        <xdr:cNvSpPr/>
      </xdr:nvSpPr>
      <xdr:spPr>
        <a:xfrm>
          <a:off x="1079500" y="63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166184</xdr:rowOff>
    </xdr:from>
    <xdr:ext cx="534377" cy="259045"/>
    <xdr:sp macro="" textlink="">
      <xdr:nvSpPr>
        <xdr:cNvPr id="91" name="テキスト ボックス 90"/>
        <xdr:cNvSpPr txBox="1"/>
      </xdr:nvSpPr>
      <xdr:spPr>
        <a:xfrm>
          <a:off x="863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2894</xdr:rowOff>
    </xdr:from>
    <xdr:to>
      <xdr:col>6</xdr:col>
      <xdr:colOff>511175</xdr:colOff>
      <xdr:row>53</xdr:row>
      <xdr:rowOff>107305</xdr:rowOff>
    </xdr:to>
    <xdr:cxnSp macro="">
      <xdr:nvCxnSpPr>
        <xdr:cNvPr id="118" name="直線コネクタ 117"/>
        <xdr:cNvCxnSpPr/>
      </xdr:nvCxnSpPr>
      <xdr:spPr>
        <a:xfrm flipV="1">
          <a:off x="3797300" y="8746844"/>
          <a:ext cx="838200" cy="44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107305</xdr:rowOff>
    </xdr:from>
    <xdr:to>
      <xdr:col>5</xdr:col>
      <xdr:colOff>358775</xdr:colOff>
      <xdr:row>55</xdr:row>
      <xdr:rowOff>130586</xdr:rowOff>
    </xdr:to>
    <xdr:cxnSp macro="">
      <xdr:nvCxnSpPr>
        <xdr:cNvPr id="121" name="直線コネクタ 120"/>
        <xdr:cNvCxnSpPr/>
      </xdr:nvCxnSpPr>
      <xdr:spPr>
        <a:xfrm flipV="1">
          <a:off x="2908300" y="9194155"/>
          <a:ext cx="889000" cy="3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34299</xdr:rowOff>
    </xdr:from>
    <xdr:to>
      <xdr:col>5</xdr:col>
      <xdr:colOff>409575</xdr:colOff>
      <xdr:row>57</xdr:row>
      <xdr:rowOff>135899</xdr:rowOff>
    </xdr:to>
    <xdr:sp macro="" textlink="">
      <xdr:nvSpPr>
        <xdr:cNvPr id="122" name="フローチャート : 判断 121"/>
        <xdr:cNvSpPr/>
      </xdr:nvSpPr>
      <xdr:spPr>
        <a:xfrm>
          <a:off x="3746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127026</xdr:rowOff>
    </xdr:from>
    <xdr:ext cx="534377" cy="259045"/>
    <xdr:sp macro="" textlink="">
      <xdr:nvSpPr>
        <xdr:cNvPr id="123" name="テキスト ボックス 122"/>
        <xdr:cNvSpPr txBox="1"/>
      </xdr:nvSpPr>
      <xdr:spPr>
        <a:xfrm>
          <a:off x="3530111" y="98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130586</xdr:rowOff>
    </xdr:from>
    <xdr:to>
      <xdr:col>4</xdr:col>
      <xdr:colOff>155575</xdr:colOff>
      <xdr:row>56</xdr:row>
      <xdr:rowOff>97411</xdr:rowOff>
    </xdr:to>
    <xdr:cxnSp macro="">
      <xdr:nvCxnSpPr>
        <xdr:cNvPr id="124" name="直線コネクタ 123"/>
        <xdr:cNvCxnSpPr/>
      </xdr:nvCxnSpPr>
      <xdr:spPr>
        <a:xfrm flipV="1">
          <a:off x="2019300" y="9560336"/>
          <a:ext cx="889000" cy="1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84483</xdr:rowOff>
    </xdr:from>
    <xdr:to>
      <xdr:col>4</xdr:col>
      <xdr:colOff>206375</xdr:colOff>
      <xdr:row>58</xdr:row>
      <xdr:rowOff>14633</xdr:rowOff>
    </xdr:to>
    <xdr:sp macro="" textlink="">
      <xdr:nvSpPr>
        <xdr:cNvPr id="125" name="フローチャート : 判断 124"/>
        <xdr:cNvSpPr/>
      </xdr:nvSpPr>
      <xdr:spPr>
        <a:xfrm>
          <a:off x="2857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5760</xdr:rowOff>
    </xdr:from>
    <xdr:ext cx="534377" cy="259045"/>
    <xdr:sp macro="" textlink="">
      <xdr:nvSpPr>
        <xdr:cNvPr id="126" name="テキスト ボックス 125"/>
        <xdr:cNvSpPr txBox="1"/>
      </xdr:nvSpPr>
      <xdr:spPr>
        <a:xfrm>
          <a:off x="2641111" y="99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97411</xdr:rowOff>
    </xdr:from>
    <xdr:to>
      <xdr:col>2</xdr:col>
      <xdr:colOff>638175</xdr:colOff>
      <xdr:row>57</xdr:row>
      <xdr:rowOff>114810</xdr:rowOff>
    </xdr:to>
    <xdr:cxnSp macro="">
      <xdr:nvCxnSpPr>
        <xdr:cNvPr id="127" name="直線コネクタ 126"/>
        <xdr:cNvCxnSpPr/>
      </xdr:nvCxnSpPr>
      <xdr:spPr>
        <a:xfrm flipV="1">
          <a:off x="1130300" y="9698611"/>
          <a:ext cx="889000" cy="1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98257</xdr:rowOff>
    </xdr:from>
    <xdr:to>
      <xdr:col>3</xdr:col>
      <xdr:colOff>3175</xdr:colOff>
      <xdr:row>58</xdr:row>
      <xdr:rowOff>28407</xdr:rowOff>
    </xdr:to>
    <xdr:sp macro="" textlink="">
      <xdr:nvSpPr>
        <xdr:cNvPr id="128" name="フローチャート : 判断 127"/>
        <xdr:cNvSpPr/>
      </xdr:nvSpPr>
      <xdr:spPr>
        <a:xfrm>
          <a:off x="1968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19534</xdr:rowOff>
    </xdr:from>
    <xdr:ext cx="534377" cy="259045"/>
    <xdr:sp macro="" textlink="">
      <xdr:nvSpPr>
        <xdr:cNvPr id="129" name="テキスト ボックス 128"/>
        <xdr:cNvSpPr txBox="1"/>
      </xdr:nvSpPr>
      <xdr:spPr>
        <a:xfrm>
          <a:off x="1752111" y="99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40288</xdr:rowOff>
    </xdr:from>
    <xdr:to>
      <xdr:col>1</xdr:col>
      <xdr:colOff>485775</xdr:colOff>
      <xdr:row>57</xdr:row>
      <xdr:rowOff>141888</xdr:rowOff>
    </xdr:to>
    <xdr:sp macro="" textlink="">
      <xdr:nvSpPr>
        <xdr:cNvPr id="130" name="フローチャート : 判断 129"/>
        <xdr:cNvSpPr/>
      </xdr:nvSpPr>
      <xdr:spPr>
        <a:xfrm>
          <a:off x="1079500" y="98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158415</xdr:rowOff>
    </xdr:from>
    <xdr:ext cx="534377" cy="259045"/>
    <xdr:sp macro="" textlink="">
      <xdr:nvSpPr>
        <xdr:cNvPr id="131" name="テキスト ボックス 130"/>
        <xdr:cNvSpPr txBox="1"/>
      </xdr:nvSpPr>
      <xdr:spPr>
        <a:xfrm>
          <a:off x="863111" y="95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123544</xdr:rowOff>
    </xdr:from>
    <xdr:to>
      <xdr:col>6</xdr:col>
      <xdr:colOff>561975</xdr:colOff>
      <xdr:row>51</xdr:row>
      <xdr:rowOff>53694</xdr:rowOff>
    </xdr:to>
    <xdr:sp macro="" textlink="">
      <xdr:nvSpPr>
        <xdr:cNvPr id="137" name="円/楕円 136"/>
        <xdr:cNvSpPr/>
      </xdr:nvSpPr>
      <xdr:spPr>
        <a:xfrm>
          <a:off x="4584700" y="8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76571</xdr:rowOff>
    </xdr:from>
    <xdr:ext cx="599010" cy="259045"/>
    <xdr:sp macro="" textlink="">
      <xdr:nvSpPr>
        <xdr:cNvPr id="138" name="物件費該当値テキスト"/>
        <xdr:cNvSpPr txBox="1"/>
      </xdr:nvSpPr>
      <xdr:spPr>
        <a:xfrm>
          <a:off x="4686300" y="864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584,845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56505</xdr:rowOff>
    </xdr:from>
    <xdr:to>
      <xdr:col>5</xdr:col>
      <xdr:colOff>409575</xdr:colOff>
      <xdr:row>53</xdr:row>
      <xdr:rowOff>158105</xdr:rowOff>
    </xdr:to>
    <xdr:sp macro="" textlink="">
      <xdr:nvSpPr>
        <xdr:cNvPr id="139" name="円/楕円 138"/>
        <xdr:cNvSpPr/>
      </xdr:nvSpPr>
      <xdr:spPr>
        <a:xfrm>
          <a:off x="3746500" y="9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3182</xdr:rowOff>
    </xdr:from>
    <xdr:ext cx="599010" cy="259045"/>
    <xdr:sp macro="" textlink="">
      <xdr:nvSpPr>
        <xdr:cNvPr id="140" name="テキスト ボックス 139"/>
        <xdr:cNvSpPr txBox="1"/>
      </xdr:nvSpPr>
      <xdr:spPr>
        <a:xfrm>
          <a:off x="3497794" y="891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389,171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79786</xdr:rowOff>
    </xdr:from>
    <xdr:to>
      <xdr:col>4</xdr:col>
      <xdr:colOff>206375</xdr:colOff>
      <xdr:row>56</xdr:row>
      <xdr:rowOff>9936</xdr:rowOff>
    </xdr:to>
    <xdr:sp macro="" textlink="">
      <xdr:nvSpPr>
        <xdr:cNvPr id="141" name="円/楕円 140"/>
        <xdr:cNvSpPr/>
      </xdr:nvSpPr>
      <xdr:spPr>
        <a:xfrm>
          <a:off x="2857500" y="95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26463</xdr:rowOff>
    </xdr:from>
    <xdr:ext cx="599010" cy="259045"/>
    <xdr:sp macro="" textlink="">
      <xdr:nvSpPr>
        <xdr:cNvPr id="142" name="テキスト ボックス 141"/>
        <xdr:cNvSpPr txBox="1"/>
      </xdr:nvSpPr>
      <xdr:spPr>
        <a:xfrm>
          <a:off x="2608794" y="928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228,987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46611</xdr:rowOff>
    </xdr:from>
    <xdr:to>
      <xdr:col>3</xdr:col>
      <xdr:colOff>3175</xdr:colOff>
      <xdr:row>56</xdr:row>
      <xdr:rowOff>148211</xdr:rowOff>
    </xdr:to>
    <xdr:sp macro="" textlink="">
      <xdr:nvSpPr>
        <xdr:cNvPr id="143" name="円/楕円 142"/>
        <xdr:cNvSpPr/>
      </xdr:nvSpPr>
      <xdr:spPr>
        <a:xfrm>
          <a:off x="1968500" y="96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164738</xdr:rowOff>
    </xdr:from>
    <xdr:ext cx="599010" cy="259045"/>
    <xdr:sp macro="" textlink="">
      <xdr:nvSpPr>
        <xdr:cNvPr id="144" name="テキスト ボックス 143"/>
        <xdr:cNvSpPr txBox="1"/>
      </xdr:nvSpPr>
      <xdr:spPr>
        <a:xfrm>
          <a:off x="1719794" y="942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64010</xdr:rowOff>
    </xdr:from>
    <xdr:to>
      <xdr:col>1</xdr:col>
      <xdr:colOff>485775</xdr:colOff>
      <xdr:row>57</xdr:row>
      <xdr:rowOff>165610</xdr:rowOff>
    </xdr:to>
    <xdr:sp macro="" textlink="">
      <xdr:nvSpPr>
        <xdr:cNvPr id="145" name="円/楕円 144"/>
        <xdr:cNvSpPr/>
      </xdr:nvSpPr>
      <xdr:spPr>
        <a:xfrm>
          <a:off x="1079500" y="983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156737</xdr:rowOff>
    </xdr:from>
    <xdr:ext cx="534377" cy="259045"/>
    <xdr:sp macro="" textlink="">
      <xdr:nvSpPr>
        <xdr:cNvPr id="146" name="テキスト ボックス 145"/>
        <xdr:cNvSpPr txBox="1"/>
      </xdr:nvSpPr>
      <xdr:spPr>
        <a:xfrm>
          <a:off x="863111" y="99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17056</xdr:rowOff>
    </xdr:from>
    <xdr:to>
      <xdr:col>6</xdr:col>
      <xdr:colOff>511175</xdr:colOff>
      <xdr:row>78</xdr:row>
      <xdr:rowOff>48444</xdr:rowOff>
    </xdr:to>
    <xdr:cxnSp macro="">
      <xdr:nvCxnSpPr>
        <xdr:cNvPr id="173" name="直線コネクタ 172"/>
        <xdr:cNvCxnSpPr/>
      </xdr:nvCxnSpPr>
      <xdr:spPr>
        <a:xfrm>
          <a:off x="3797300" y="13390156"/>
          <a:ext cx="838200" cy="3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17056</xdr:rowOff>
    </xdr:from>
    <xdr:to>
      <xdr:col>5</xdr:col>
      <xdr:colOff>358775</xdr:colOff>
      <xdr:row>78</xdr:row>
      <xdr:rowOff>30772</xdr:rowOff>
    </xdr:to>
    <xdr:cxnSp macro="">
      <xdr:nvCxnSpPr>
        <xdr:cNvPr id="176" name="直線コネクタ 175"/>
        <xdr:cNvCxnSpPr/>
      </xdr:nvCxnSpPr>
      <xdr:spPr>
        <a:xfrm flipV="1">
          <a:off x="2908300" y="13390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162395</xdr:rowOff>
    </xdr:from>
    <xdr:to>
      <xdr:col>5</xdr:col>
      <xdr:colOff>409575</xdr:colOff>
      <xdr:row>78</xdr:row>
      <xdr:rowOff>92545</xdr:rowOff>
    </xdr:to>
    <xdr:sp macro="" textlink="">
      <xdr:nvSpPr>
        <xdr:cNvPr id="177" name="フローチャート : 判断 176"/>
        <xdr:cNvSpPr/>
      </xdr:nvSpPr>
      <xdr:spPr>
        <a:xfrm>
          <a:off x="3746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83672</xdr:rowOff>
    </xdr:from>
    <xdr:ext cx="469744" cy="259045"/>
    <xdr:sp macro="" textlink="">
      <xdr:nvSpPr>
        <xdr:cNvPr id="178" name="テキスト ボックス 177"/>
        <xdr:cNvSpPr txBox="1"/>
      </xdr:nvSpPr>
      <xdr:spPr>
        <a:xfrm>
          <a:off x="3562427"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164320</xdr:rowOff>
    </xdr:from>
    <xdr:to>
      <xdr:col>4</xdr:col>
      <xdr:colOff>155575</xdr:colOff>
      <xdr:row>78</xdr:row>
      <xdr:rowOff>30772</xdr:rowOff>
    </xdr:to>
    <xdr:cxnSp macro="">
      <xdr:nvCxnSpPr>
        <xdr:cNvPr id="179" name="直線コネクタ 178"/>
        <xdr:cNvCxnSpPr/>
      </xdr:nvCxnSpPr>
      <xdr:spPr>
        <a:xfrm>
          <a:off x="2019300" y="13365970"/>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169847</xdr:rowOff>
    </xdr:from>
    <xdr:to>
      <xdr:col>4</xdr:col>
      <xdr:colOff>206375</xdr:colOff>
      <xdr:row>78</xdr:row>
      <xdr:rowOff>99997</xdr:rowOff>
    </xdr:to>
    <xdr:sp macro="" textlink="">
      <xdr:nvSpPr>
        <xdr:cNvPr id="180" name="フローチャート : 判断 179"/>
        <xdr:cNvSpPr/>
      </xdr:nvSpPr>
      <xdr:spPr>
        <a:xfrm>
          <a:off x="2857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91124</xdr:rowOff>
    </xdr:from>
    <xdr:ext cx="469744" cy="259045"/>
    <xdr:sp macro="" textlink="">
      <xdr:nvSpPr>
        <xdr:cNvPr id="181" name="テキスト ボックス 180"/>
        <xdr:cNvSpPr txBox="1"/>
      </xdr:nvSpPr>
      <xdr:spPr>
        <a:xfrm>
          <a:off x="2673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164320</xdr:rowOff>
    </xdr:from>
    <xdr:to>
      <xdr:col>2</xdr:col>
      <xdr:colOff>638175</xdr:colOff>
      <xdr:row>78</xdr:row>
      <xdr:rowOff>64765</xdr:rowOff>
    </xdr:to>
    <xdr:cxnSp macro="">
      <xdr:nvCxnSpPr>
        <xdr:cNvPr id="182" name="直線コネクタ 181"/>
        <xdr:cNvCxnSpPr/>
      </xdr:nvCxnSpPr>
      <xdr:spPr>
        <a:xfrm flipV="1">
          <a:off x="1130300" y="13365970"/>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10444</xdr:rowOff>
    </xdr:from>
    <xdr:to>
      <xdr:col>3</xdr:col>
      <xdr:colOff>3175</xdr:colOff>
      <xdr:row>78</xdr:row>
      <xdr:rowOff>112044</xdr:rowOff>
    </xdr:to>
    <xdr:sp macro="" textlink="">
      <xdr:nvSpPr>
        <xdr:cNvPr id="183" name="フローチャート : 判断 182"/>
        <xdr:cNvSpPr/>
      </xdr:nvSpPr>
      <xdr:spPr>
        <a:xfrm>
          <a:off x="1968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103171</xdr:rowOff>
    </xdr:from>
    <xdr:ext cx="469744" cy="259045"/>
    <xdr:sp macro="" textlink="">
      <xdr:nvSpPr>
        <xdr:cNvPr id="184" name="テキスト ボックス 183"/>
        <xdr:cNvSpPr txBox="1"/>
      </xdr:nvSpPr>
      <xdr:spPr>
        <a:xfrm>
          <a:off x="1784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166167</xdr:rowOff>
    </xdr:from>
    <xdr:to>
      <xdr:col>1</xdr:col>
      <xdr:colOff>485775</xdr:colOff>
      <xdr:row>78</xdr:row>
      <xdr:rowOff>96317</xdr:rowOff>
    </xdr:to>
    <xdr:sp macro="" textlink="">
      <xdr:nvSpPr>
        <xdr:cNvPr id="185" name="フローチャート : 判断 184"/>
        <xdr:cNvSpPr/>
      </xdr:nvSpPr>
      <xdr:spPr>
        <a:xfrm>
          <a:off x="1079500" y="133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112844</xdr:rowOff>
    </xdr:from>
    <xdr:ext cx="469744" cy="259045"/>
    <xdr:sp macro="" textlink="">
      <xdr:nvSpPr>
        <xdr:cNvPr id="186" name="テキスト ボックス 185"/>
        <xdr:cNvSpPr txBox="1"/>
      </xdr:nvSpPr>
      <xdr:spPr>
        <a:xfrm>
          <a:off x="895427" y="131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169094</xdr:rowOff>
    </xdr:from>
    <xdr:to>
      <xdr:col>6</xdr:col>
      <xdr:colOff>561975</xdr:colOff>
      <xdr:row>78</xdr:row>
      <xdr:rowOff>99244</xdr:rowOff>
    </xdr:to>
    <xdr:sp macro="" textlink="">
      <xdr:nvSpPr>
        <xdr:cNvPr id="192" name="円/楕円 191"/>
        <xdr:cNvSpPr/>
      </xdr:nvSpPr>
      <xdr:spPr>
        <a:xfrm>
          <a:off x="4584700" y="133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84021</xdr:rowOff>
    </xdr:from>
    <xdr:ext cx="469744" cy="259045"/>
    <xdr:sp macro="" textlink="">
      <xdr:nvSpPr>
        <xdr:cNvPr id="193" name="維持補修費該当値テキスト"/>
        <xdr:cNvSpPr txBox="1"/>
      </xdr:nvSpPr>
      <xdr:spPr>
        <a:xfrm>
          <a:off x="4686300" y="1328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137706</xdr:rowOff>
    </xdr:from>
    <xdr:to>
      <xdr:col>5</xdr:col>
      <xdr:colOff>409575</xdr:colOff>
      <xdr:row>78</xdr:row>
      <xdr:rowOff>67856</xdr:rowOff>
    </xdr:to>
    <xdr:sp macro="" textlink="">
      <xdr:nvSpPr>
        <xdr:cNvPr id="194" name="円/楕円 193"/>
        <xdr:cNvSpPr/>
      </xdr:nvSpPr>
      <xdr:spPr>
        <a:xfrm>
          <a:off x="3746500" y="133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84383</xdr:rowOff>
    </xdr:from>
    <xdr:ext cx="469744" cy="259045"/>
    <xdr:sp macro="" textlink="">
      <xdr:nvSpPr>
        <xdr:cNvPr id="195" name="テキスト ボックス 194"/>
        <xdr:cNvSpPr txBox="1"/>
      </xdr:nvSpPr>
      <xdr:spPr>
        <a:xfrm>
          <a:off x="3562427" y="1311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151422</xdr:rowOff>
    </xdr:from>
    <xdr:to>
      <xdr:col>4</xdr:col>
      <xdr:colOff>206375</xdr:colOff>
      <xdr:row>78</xdr:row>
      <xdr:rowOff>81572</xdr:rowOff>
    </xdr:to>
    <xdr:sp macro="" textlink="">
      <xdr:nvSpPr>
        <xdr:cNvPr id="196" name="円/楕円 195"/>
        <xdr:cNvSpPr/>
      </xdr:nvSpPr>
      <xdr:spPr>
        <a:xfrm>
          <a:off x="2857500" y="13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98099</xdr:rowOff>
    </xdr:from>
    <xdr:ext cx="469744" cy="259045"/>
    <xdr:sp macro="" textlink="">
      <xdr:nvSpPr>
        <xdr:cNvPr id="197" name="テキスト ボックス 196"/>
        <xdr:cNvSpPr txBox="1"/>
      </xdr:nvSpPr>
      <xdr:spPr>
        <a:xfrm>
          <a:off x="2673427" y="131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113520</xdr:rowOff>
    </xdr:from>
    <xdr:to>
      <xdr:col>3</xdr:col>
      <xdr:colOff>3175</xdr:colOff>
      <xdr:row>78</xdr:row>
      <xdr:rowOff>43670</xdr:rowOff>
    </xdr:to>
    <xdr:sp macro="" textlink="">
      <xdr:nvSpPr>
        <xdr:cNvPr id="198" name="円/楕円 197"/>
        <xdr:cNvSpPr/>
      </xdr:nvSpPr>
      <xdr:spPr>
        <a:xfrm>
          <a:off x="1968500" y="133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60197</xdr:rowOff>
    </xdr:from>
    <xdr:ext cx="469744" cy="259045"/>
    <xdr:sp macro="" textlink="">
      <xdr:nvSpPr>
        <xdr:cNvPr id="199" name="テキスト ボックス 198"/>
        <xdr:cNvSpPr txBox="1"/>
      </xdr:nvSpPr>
      <xdr:spPr>
        <a:xfrm>
          <a:off x="1784427" y="130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13965</xdr:rowOff>
    </xdr:from>
    <xdr:to>
      <xdr:col>1</xdr:col>
      <xdr:colOff>485775</xdr:colOff>
      <xdr:row>78</xdr:row>
      <xdr:rowOff>115565</xdr:rowOff>
    </xdr:to>
    <xdr:sp macro="" textlink="">
      <xdr:nvSpPr>
        <xdr:cNvPr id="200" name="円/楕円 199"/>
        <xdr:cNvSpPr/>
      </xdr:nvSpPr>
      <xdr:spPr>
        <a:xfrm>
          <a:off x="1079500" y="133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106692</xdr:rowOff>
    </xdr:from>
    <xdr:ext cx="469744" cy="259045"/>
    <xdr:sp macro="" textlink="">
      <xdr:nvSpPr>
        <xdr:cNvPr id="201" name="テキスト ボックス 200"/>
        <xdr:cNvSpPr txBox="1"/>
      </xdr:nvSpPr>
      <xdr:spPr>
        <a:xfrm>
          <a:off x="895427" y="134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38430</xdr:rowOff>
    </xdr:from>
    <xdr:to>
      <xdr:col>6</xdr:col>
      <xdr:colOff>511175</xdr:colOff>
      <xdr:row>97</xdr:row>
      <xdr:rowOff>67729</xdr:rowOff>
    </xdr:to>
    <xdr:cxnSp macro="">
      <xdr:nvCxnSpPr>
        <xdr:cNvPr id="231" name="直線コネクタ 230"/>
        <xdr:cNvCxnSpPr/>
      </xdr:nvCxnSpPr>
      <xdr:spPr>
        <a:xfrm>
          <a:off x="3797300" y="16669080"/>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38430</xdr:rowOff>
    </xdr:from>
    <xdr:to>
      <xdr:col>5</xdr:col>
      <xdr:colOff>358775</xdr:colOff>
      <xdr:row>97</xdr:row>
      <xdr:rowOff>99124</xdr:rowOff>
    </xdr:to>
    <xdr:cxnSp macro="">
      <xdr:nvCxnSpPr>
        <xdr:cNvPr id="234" name="直線コネクタ 233"/>
        <xdr:cNvCxnSpPr/>
      </xdr:nvCxnSpPr>
      <xdr:spPr>
        <a:xfrm flipV="1">
          <a:off x="2908300" y="16669080"/>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57868</xdr:rowOff>
    </xdr:from>
    <xdr:to>
      <xdr:col>5</xdr:col>
      <xdr:colOff>409575</xdr:colOff>
      <xdr:row>95</xdr:row>
      <xdr:rowOff>159468</xdr:rowOff>
    </xdr:to>
    <xdr:sp macro="" textlink="">
      <xdr:nvSpPr>
        <xdr:cNvPr id="235" name="フローチャート : 判断 234"/>
        <xdr:cNvSpPr/>
      </xdr:nvSpPr>
      <xdr:spPr>
        <a:xfrm>
          <a:off x="3746500" y="163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4545</xdr:rowOff>
    </xdr:from>
    <xdr:ext cx="534377" cy="259045"/>
    <xdr:sp macro="" textlink="">
      <xdr:nvSpPr>
        <xdr:cNvPr id="236" name="テキスト ボックス 235"/>
        <xdr:cNvSpPr txBox="1"/>
      </xdr:nvSpPr>
      <xdr:spPr>
        <a:xfrm>
          <a:off x="3530111" y="16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99124</xdr:rowOff>
    </xdr:from>
    <xdr:to>
      <xdr:col>4</xdr:col>
      <xdr:colOff>155575</xdr:colOff>
      <xdr:row>97</xdr:row>
      <xdr:rowOff>117602</xdr:rowOff>
    </xdr:to>
    <xdr:cxnSp macro="">
      <xdr:nvCxnSpPr>
        <xdr:cNvPr id="237" name="直線コネクタ 236"/>
        <xdr:cNvCxnSpPr/>
      </xdr:nvCxnSpPr>
      <xdr:spPr>
        <a:xfrm flipV="1">
          <a:off x="2019300" y="16729774"/>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167215</xdr:rowOff>
    </xdr:from>
    <xdr:to>
      <xdr:col>4</xdr:col>
      <xdr:colOff>206375</xdr:colOff>
      <xdr:row>96</xdr:row>
      <xdr:rowOff>97365</xdr:rowOff>
    </xdr:to>
    <xdr:sp macro="" textlink="">
      <xdr:nvSpPr>
        <xdr:cNvPr id="238" name="フローチャート : 判断 237"/>
        <xdr:cNvSpPr/>
      </xdr:nvSpPr>
      <xdr:spPr>
        <a:xfrm>
          <a:off x="2857500" y="164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113892</xdr:rowOff>
    </xdr:from>
    <xdr:ext cx="534377" cy="259045"/>
    <xdr:sp macro="" textlink="">
      <xdr:nvSpPr>
        <xdr:cNvPr id="239" name="テキスト ボックス 238"/>
        <xdr:cNvSpPr txBox="1"/>
      </xdr:nvSpPr>
      <xdr:spPr>
        <a:xfrm>
          <a:off x="2641111" y="16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16638</xdr:rowOff>
    </xdr:from>
    <xdr:to>
      <xdr:col>2</xdr:col>
      <xdr:colOff>638175</xdr:colOff>
      <xdr:row>97</xdr:row>
      <xdr:rowOff>117602</xdr:rowOff>
    </xdr:to>
    <xdr:cxnSp macro="">
      <xdr:nvCxnSpPr>
        <xdr:cNvPr id="240" name="直線コネクタ 239"/>
        <xdr:cNvCxnSpPr/>
      </xdr:nvCxnSpPr>
      <xdr:spPr>
        <a:xfrm>
          <a:off x="1130300" y="16647288"/>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6241</xdr:rowOff>
    </xdr:from>
    <xdr:to>
      <xdr:col>3</xdr:col>
      <xdr:colOff>3175</xdr:colOff>
      <xdr:row>96</xdr:row>
      <xdr:rowOff>107841</xdr:rowOff>
    </xdr:to>
    <xdr:sp macro="" textlink="">
      <xdr:nvSpPr>
        <xdr:cNvPr id="241" name="フローチャート : 判断 240"/>
        <xdr:cNvSpPr/>
      </xdr:nvSpPr>
      <xdr:spPr>
        <a:xfrm>
          <a:off x="1968500" y="1646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124368</xdr:rowOff>
    </xdr:from>
    <xdr:ext cx="534377" cy="259045"/>
    <xdr:sp macro="" textlink="">
      <xdr:nvSpPr>
        <xdr:cNvPr id="242" name="テキスト ボックス 241"/>
        <xdr:cNvSpPr txBox="1"/>
      </xdr:nvSpPr>
      <xdr:spPr>
        <a:xfrm>
          <a:off x="1752111" y="162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31065</xdr:rowOff>
    </xdr:from>
    <xdr:to>
      <xdr:col>1</xdr:col>
      <xdr:colOff>485775</xdr:colOff>
      <xdr:row>95</xdr:row>
      <xdr:rowOff>132665</xdr:rowOff>
    </xdr:to>
    <xdr:sp macro="" textlink="">
      <xdr:nvSpPr>
        <xdr:cNvPr id="243" name="フローチャート : 判断 242"/>
        <xdr:cNvSpPr/>
      </xdr:nvSpPr>
      <xdr:spPr>
        <a:xfrm>
          <a:off x="1079500" y="1631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149192</xdr:rowOff>
    </xdr:from>
    <xdr:ext cx="534377" cy="259045"/>
    <xdr:sp macro="" textlink="">
      <xdr:nvSpPr>
        <xdr:cNvPr id="244" name="テキスト ボックス 243"/>
        <xdr:cNvSpPr txBox="1"/>
      </xdr:nvSpPr>
      <xdr:spPr>
        <a:xfrm>
          <a:off x="863111" y="160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16929</xdr:rowOff>
    </xdr:from>
    <xdr:to>
      <xdr:col>6</xdr:col>
      <xdr:colOff>561975</xdr:colOff>
      <xdr:row>97</xdr:row>
      <xdr:rowOff>118529</xdr:rowOff>
    </xdr:to>
    <xdr:sp macro="" textlink="">
      <xdr:nvSpPr>
        <xdr:cNvPr id="250" name="円/楕円 249"/>
        <xdr:cNvSpPr/>
      </xdr:nvSpPr>
      <xdr:spPr>
        <a:xfrm>
          <a:off x="4584700" y="166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103306</xdr:rowOff>
    </xdr:from>
    <xdr:ext cx="534377" cy="259045"/>
    <xdr:sp macro="" textlink="">
      <xdr:nvSpPr>
        <xdr:cNvPr id="251" name="扶助費該当値テキスト"/>
        <xdr:cNvSpPr txBox="1"/>
      </xdr:nvSpPr>
      <xdr:spPr>
        <a:xfrm>
          <a:off x="4686300" y="165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159080</xdr:rowOff>
    </xdr:from>
    <xdr:to>
      <xdr:col>5</xdr:col>
      <xdr:colOff>409575</xdr:colOff>
      <xdr:row>97</xdr:row>
      <xdr:rowOff>89230</xdr:rowOff>
    </xdr:to>
    <xdr:sp macro="" textlink="">
      <xdr:nvSpPr>
        <xdr:cNvPr id="252" name="円/楕円 251"/>
        <xdr:cNvSpPr/>
      </xdr:nvSpPr>
      <xdr:spPr>
        <a:xfrm>
          <a:off x="3746500" y="166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80357</xdr:rowOff>
    </xdr:from>
    <xdr:ext cx="534377" cy="259045"/>
    <xdr:sp macro="" textlink="">
      <xdr:nvSpPr>
        <xdr:cNvPr id="253" name="テキスト ボックス 252"/>
        <xdr:cNvSpPr txBox="1"/>
      </xdr:nvSpPr>
      <xdr:spPr>
        <a:xfrm>
          <a:off x="3530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48324</xdr:rowOff>
    </xdr:from>
    <xdr:to>
      <xdr:col>4</xdr:col>
      <xdr:colOff>206375</xdr:colOff>
      <xdr:row>97</xdr:row>
      <xdr:rowOff>149924</xdr:rowOff>
    </xdr:to>
    <xdr:sp macro="" textlink="">
      <xdr:nvSpPr>
        <xdr:cNvPr id="254" name="円/楕円 253"/>
        <xdr:cNvSpPr/>
      </xdr:nvSpPr>
      <xdr:spPr>
        <a:xfrm>
          <a:off x="2857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141051</xdr:rowOff>
    </xdr:from>
    <xdr:ext cx="534377" cy="259045"/>
    <xdr:sp macro="" textlink="">
      <xdr:nvSpPr>
        <xdr:cNvPr id="255" name="テキスト ボックス 254"/>
        <xdr:cNvSpPr txBox="1"/>
      </xdr:nvSpPr>
      <xdr:spPr>
        <a:xfrm>
          <a:off x="2641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66802</xdr:rowOff>
    </xdr:from>
    <xdr:to>
      <xdr:col>3</xdr:col>
      <xdr:colOff>3175</xdr:colOff>
      <xdr:row>97</xdr:row>
      <xdr:rowOff>168402</xdr:rowOff>
    </xdr:to>
    <xdr:sp macro="" textlink="">
      <xdr:nvSpPr>
        <xdr:cNvPr id="256" name="円/楕円 255"/>
        <xdr:cNvSpPr/>
      </xdr:nvSpPr>
      <xdr:spPr>
        <a:xfrm>
          <a:off x="19685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159529</xdr:rowOff>
    </xdr:from>
    <xdr:ext cx="534377" cy="259045"/>
    <xdr:sp macro="" textlink="">
      <xdr:nvSpPr>
        <xdr:cNvPr id="257" name="テキスト ボックス 256"/>
        <xdr:cNvSpPr txBox="1"/>
      </xdr:nvSpPr>
      <xdr:spPr>
        <a:xfrm>
          <a:off x="1752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137288</xdr:rowOff>
    </xdr:from>
    <xdr:to>
      <xdr:col>1</xdr:col>
      <xdr:colOff>485775</xdr:colOff>
      <xdr:row>97</xdr:row>
      <xdr:rowOff>67438</xdr:rowOff>
    </xdr:to>
    <xdr:sp macro="" textlink="">
      <xdr:nvSpPr>
        <xdr:cNvPr id="258" name="円/楕円 257"/>
        <xdr:cNvSpPr/>
      </xdr:nvSpPr>
      <xdr:spPr>
        <a:xfrm>
          <a:off x="1079500" y="165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58565</xdr:rowOff>
    </xdr:from>
    <xdr:ext cx="534377" cy="259045"/>
    <xdr:sp macro="" textlink="">
      <xdr:nvSpPr>
        <xdr:cNvPr id="259" name="テキスト ボックス 258"/>
        <xdr:cNvSpPr txBox="1"/>
      </xdr:nvSpPr>
      <xdr:spPr>
        <a:xfrm>
          <a:off x="863111" y="1668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78829</xdr:rowOff>
    </xdr:from>
    <xdr:to>
      <xdr:col>15</xdr:col>
      <xdr:colOff>180975</xdr:colOff>
      <xdr:row>36</xdr:row>
      <xdr:rowOff>89271</xdr:rowOff>
    </xdr:to>
    <xdr:cxnSp macro="">
      <xdr:nvCxnSpPr>
        <xdr:cNvPr id="287" name="直線コネクタ 286"/>
        <xdr:cNvCxnSpPr/>
      </xdr:nvCxnSpPr>
      <xdr:spPr>
        <a:xfrm>
          <a:off x="9639300" y="6251029"/>
          <a:ext cx="8382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78829</xdr:rowOff>
    </xdr:from>
    <xdr:to>
      <xdr:col>14</xdr:col>
      <xdr:colOff>28575</xdr:colOff>
      <xdr:row>36</xdr:row>
      <xdr:rowOff>109132</xdr:rowOff>
    </xdr:to>
    <xdr:cxnSp macro="">
      <xdr:nvCxnSpPr>
        <xdr:cNvPr id="290" name="直線コネクタ 289"/>
        <xdr:cNvCxnSpPr/>
      </xdr:nvCxnSpPr>
      <xdr:spPr>
        <a:xfrm flipV="1">
          <a:off x="8750300" y="6251029"/>
          <a:ext cx="889000" cy="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907</xdr:rowOff>
    </xdr:from>
    <xdr:to>
      <xdr:col>14</xdr:col>
      <xdr:colOff>79375</xdr:colOff>
      <xdr:row>37</xdr:row>
      <xdr:rowOff>102507</xdr:rowOff>
    </xdr:to>
    <xdr:sp macro="" textlink="">
      <xdr:nvSpPr>
        <xdr:cNvPr id="291" name="フローチャート : 判断 290"/>
        <xdr:cNvSpPr/>
      </xdr:nvSpPr>
      <xdr:spPr>
        <a:xfrm>
          <a:off x="958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93634</xdr:rowOff>
    </xdr:from>
    <xdr:ext cx="534377" cy="259045"/>
    <xdr:sp macro="" textlink="">
      <xdr:nvSpPr>
        <xdr:cNvPr id="292" name="テキスト ボックス 291"/>
        <xdr:cNvSpPr txBox="1"/>
      </xdr:nvSpPr>
      <xdr:spPr>
        <a:xfrm>
          <a:off x="9372111" y="64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109132</xdr:rowOff>
    </xdr:from>
    <xdr:to>
      <xdr:col>12</xdr:col>
      <xdr:colOff>511175</xdr:colOff>
      <xdr:row>36</xdr:row>
      <xdr:rowOff>162761</xdr:rowOff>
    </xdr:to>
    <xdr:cxnSp macro="">
      <xdr:nvCxnSpPr>
        <xdr:cNvPr id="293" name="直線コネクタ 292"/>
        <xdr:cNvCxnSpPr/>
      </xdr:nvCxnSpPr>
      <xdr:spPr>
        <a:xfrm flipV="1">
          <a:off x="7861300" y="6281332"/>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128247</xdr:rowOff>
    </xdr:from>
    <xdr:to>
      <xdr:col>12</xdr:col>
      <xdr:colOff>561975</xdr:colOff>
      <xdr:row>38</xdr:row>
      <xdr:rowOff>58396</xdr:rowOff>
    </xdr:to>
    <xdr:sp macro="" textlink="">
      <xdr:nvSpPr>
        <xdr:cNvPr id="294" name="フローチャート : 判断 293"/>
        <xdr:cNvSpPr/>
      </xdr:nvSpPr>
      <xdr:spPr>
        <a:xfrm>
          <a:off x="8699500" y="6471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49523</xdr:rowOff>
    </xdr:from>
    <xdr:ext cx="534377" cy="259045"/>
    <xdr:sp macro="" textlink="">
      <xdr:nvSpPr>
        <xdr:cNvPr id="295" name="テキスト ボックス 294"/>
        <xdr:cNvSpPr txBox="1"/>
      </xdr:nvSpPr>
      <xdr:spPr>
        <a:xfrm>
          <a:off x="8483111" y="65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162761</xdr:rowOff>
    </xdr:from>
    <xdr:to>
      <xdr:col>11</xdr:col>
      <xdr:colOff>307975</xdr:colOff>
      <xdr:row>37</xdr:row>
      <xdr:rowOff>8155</xdr:rowOff>
    </xdr:to>
    <xdr:cxnSp macro="">
      <xdr:nvCxnSpPr>
        <xdr:cNvPr id="296" name="直線コネクタ 295"/>
        <xdr:cNvCxnSpPr/>
      </xdr:nvCxnSpPr>
      <xdr:spPr>
        <a:xfrm flipV="1">
          <a:off x="6972300" y="6334961"/>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149561</xdr:rowOff>
    </xdr:from>
    <xdr:to>
      <xdr:col>11</xdr:col>
      <xdr:colOff>358775</xdr:colOff>
      <xdr:row>38</xdr:row>
      <xdr:rowOff>79711</xdr:rowOff>
    </xdr:to>
    <xdr:sp macro="" textlink="">
      <xdr:nvSpPr>
        <xdr:cNvPr id="297" name="フローチャート : 判断 296"/>
        <xdr:cNvSpPr/>
      </xdr:nvSpPr>
      <xdr:spPr>
        <a:xfrm>
          <a:off x="7810500" y="649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70838</xdr:rowOff>
    </xdr:from>
    <xdr:ext cx="534377" cy="259045"/>
    <xdr:sp macro="" textlink="">
      <xdr:nvSpPr>
        <xdr:cNvPr id="298" name="テキスト ボックス 297"/>
        <xdr:cNvSpPr txBox="1"/>
      </xdr:nvSpPr>
      <xdr:spPr>
        <a:xfrm>
          <a:off x="7594111" y="65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96654</xdr:rowOff>
    </xdr:from>
    <xdr:to>
      <xdr:col>10</xdr:col>
      <xdr:colOff>155575</xdr:colOff>
      <xdr:row>38</xdr:row>
      <xdr:rowOff>26805</xdr:rowOff>
    </xdr:to>
    <xdr:sp macro="" textlink="">
      <xdr:nvSpPr>
        <xdr:cNvPr id="299" name="フローチャート : 判断 298"/>
        <xdr:cNvSpPr/>
      </xdr:nvSpPr>
      <xdr:spPr>
        <a:xfrm>
          <a:off x="6921500" y="64403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17931</xdr:rowOff>
    </xdr:from>
    <xdr:ext cx="534377" cy="259045"/>
    <xdr:sp macro="" textlink="">
      <xdr:nvSpPr>
        <xdr:cNvPr id="300" name="テキスト ボックス 299"/>
        <xdr:cNvSpPr txBox="1"/>
      </xdr:nvSpPr>
      <xdr:spPr>
        <a:xfrm>
          <a:off x="6705111" y="65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38471</xdr:rowOff>
    </xdr:from>
    <xdr:to>
      <xdr:col>15</xdr:col>
      <xdr:colOff>231775</xdr:colOff>
      <xdr:row>36</xdr:row>
      <xdr:rowOff>140071</xdr:rowOff>
    </xdr:to>
    <xdr:sp macro="" textlink="">
      <xdr:nvSpPr>
        <xdr:cNvPr id="306" name="円/楕円 305"/>
        <xdr:cNvSpPr/>
      </xdr:nvSpPr>
      <xdr:spPr>
        <a:xfrm>
          <a:off x="10426700" y="6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61348</xdr:rowOff>
    </xdr:from>
    <xdr:ext cx="534377" cy="259045"/>
    <xdr:sp macro="" textlink="">
      <xdr:nvSpPr>
        <xdr:cNvPr id="307" name="補助費等該当値テキスト"/>
        <xdr:cNvSpPr txBox="1"/>
      </xdr:nvSpPr>
      <xdr:spPr>
        <a:xfrm>
          <a:off x="10528300" y="606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28029</xdr:rowOff>
    </xdr:from>
    <xdr:to>
      <xdr:col>14</xdr:col>
      <xdr:colOff>79375</xdr:colOff>
      <xdr:row>36</xdr:row>
      <xdr:rowOff>129629</xdr:rowOff>
    </xdr:to>
    <xdr:sp macro="" textlink="">
      <xdr:nvSpPr>
        <xdr:cNvPr id="308" name="円/楕円 307"/>
        <xdr:cNvSpPr/>
      </xdr:nvSpPr>
      <xdr:spPr>
        <a:xfrm>
          <a:off x="9588500" y="62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146156</xdr:rowOff>
    </xdr:from>
    <xdr:ext cx="534377" cy="259045"/>
    <xdr:sp macro="" textlink="">
      <xdr:nvSpPr>
        <xdr:cNvPr id="309" name="テキスト ボックス 308"/>
        <xdr:cNvSpPr txBox="1"/>
      </xdr:nvSpPr>
      <xdr:spPr>
        <a:xfrm>
          <a:off x="9372111" y="59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58332</xdr:rowOff>
    </xdr:from>
    <xdr:to>
      <xdr:col>12</xdr:col>
      <xdr:colOff>561975</xdr:colOff>
      <xdr:row>36</xdr:row>
      <xdr:rowOff>159932</xdr:rowOff>
    </xdr:to>
    <xdr:sp macro="" textlink="">
      <xdr:nvSpPr>
        <xdr:cNvPr id="310" name="円/楕円 309"/>
        <xdr:cNvSpPr/>
      </xdr:nvSpPr>
      <xdr:spPr>
        <a:xfrm>
          <a:off x="8699500" y="62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5009</xdr:rowOff>
    </xdr:from>
    <xdr:ext cx="534377" cy="259045"/>
    <xdr:sp macro="" textlink="">
      <xdr:nvSpPr>
        <xdr:cNvPr id="311" name="テキスト ボックス 310"/>
        <xdr:cNvSpPr txBox="1"/>
      </xdr:nvSpPr>
      <xdr:spPr>
        <a:xfrm>
          <a:off x="8483111" y="600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111961</xdr:rowOff>
    </xdr:from>
    <xdr:to>
      <xdr:col>11</xdr:col>
      <xdr:colOff>358775</xdr:colOff>
      <xdr:row>37</xdr:row>
      <xdr:rowOff>42111</xdr:rowOff>
    </xdr:to>
    <xdr:sp macro="" textlink="">
      <xdr:nvSpPr>
        <xdr:cNvPr id="312" name="円/楕円 311"/>
        <xdr:cNvSpPr/>
      </xdr:nvSpPr>
      <xdr:spPr>
        <a:xfrm>
          <a:off x="7810500" y="62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58638</xdr:rowOff>
    </xdr:from>
    <xdr:ext cx="534377" cy="259045"/>
    <xdr:sp macro="" textlink="">
      <xdr:nvSpPr>
        <xdr:cNvPr id="313" name="テキスト ボックス 312"/>
        <xdr:cNvSpPr txBox="1"/>
      </xdr:nvSpPr>
      <xdr:spPr>
        <a:xfrm>
          <a:off x="7594111" y="60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128805</xdr:rowOff>
    </xdr:from>
    <xdr:to>
      <xdr:col>10</xdr:col>
      <xdr:colOff>155575</xdr:colOff>
      <xdr:row>37</xdr:row>
      <xdr:rowOff>58955</xdr:rowOff>
    </xdr:to>
    <xdr:sp macro="" textlink="">
      <xdr:nvSpPr>
        <xdr:cNvPr id="314" name="円/楕円 313"/>
        <xdr:cNvSpPr/>
      </xdr:nvSpPr>
      <xdr:spPr>
        <a:xfrm>
          <a:off x="6921500" y="63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75482</xdr:rowOff>
    </xdr:from>
    <xdr:ext cx="534377" cy="259045"/>
    <xdr:sp macro="" textlink="">
      <xdr:nvSpPr>
        <xdr:cNvPr id="315" name="テキスト ボックス 314"/>
        <xdr:cNvSpPr txBox="1"/>
      </xdr:nvSpPr>
      <xdr:spPr>
        <a:xfrm>
          <a:off x="6705111" y="607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44126</xdr:rowOff>
    </xdr:from>
    <xdr:to>
      <xdr:col>15</xdr:col>
      <xdr:colOff>180975</xdr:colOff>
      <xdr:row>59</xdr:row>
      <xdr:rowOff>45482</xdr:rowOff>
    </xdr:to>
    <xdr:cxnSp macro="">
      <xdr:nvCxnSpPr>
        <xdr:cNvPr id="346" name="直線コネクタ 345"/>
        <xdr:cNvCxnSpPr/>
      </xdr:nvCxnSpPr>
      <xdr:spPr>
        <a:xfrm flipV="1">
          <a:off x="9639300" y="10159676"/>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45482</xdr:rowOff>
    </xdr:from>
    <xdr:to>
      <xdr:col>14</xdr:col>
      <xdr:colOff>28575</xdr:colOff>
      <xdr:row>59</xdr:row>
      <xdr:rowOff>69341</xdr:rowOff>
    </xdr:to>
    <xdr:cxnSp macro="">
      <xdr:nvCxnSpPr>
        <xdr:cNvPr id="349" name="直線コネクタ 348"/>
        <xdr:cNvCxnSpPr/>
      </xdr:nvCxnSpPr>
      <xdr:spPr>
        <a:xfrm flipV="1">
          <a:off x="8750300" y="10161032"/>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167746</xdr:rowOff>
    </xdr:from>
    <xdr:to>
      <xdr:col>14</xdr:col>
      <xdr:colOff>79375</xdr:colOff>
      <xdr:row>59</xdr:row>
      <xdr:rowOff>97896</xdr:rowOff>
    </xdr:to>
    <xdr:sp macro="" textlink="">
      <xdr:nvSpPr>
        <xdr:cNvPr id="350" name="フローチャート : 判断 349"/>
        <xdr:cNvSpPr/>
      </xdr:nvSpPr>
      <xdr:spPr>
        <a:xfrm>
          <a:off x="9588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89023</xdr:rowOff>
    </xdr:from>
    <xdr:ext cx="599010" cy="259045"/>
    <xdr:sp macro="" textlink="">
      <xdr:nvSpPr>
        <xdr:cNvPr id="351" name="テキスト ボックス 350"/>
        <xdr:cNvSpPr txBox="1"/>
      </xdr:nvSpPr>
      <xdr:spPr>
        <a:xfrm>
          <a:off x="9339794" y="1020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69341</xdr:rowOff>
    </xdr:from>
    <xdr:to>
      <xdr:col>12</xdr:col>
      <xdr:colOff>511175</xdr:colOff>
      <xdr:row>59</xdr:row>
      <xdr:rowOff>78374</xdr:rowOff>
    </xdr:to>
    <xdr:cxnSp macro="">
      <xdr:nvCxnSpPr>
        <xdr:cNvPr id="352" name="直線コネクタ 351"/>
        <xdr:cNvCxnSpPr/>
      </xdr:nvCxnSpPr>
      <xdr:spPr>
        <a:xfrm flipV="1">
          <a:off x="7861300" y="10184891"/>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13543</xdr:rowOff>
    </xdr:from>
    <xdr:to>
      <xdr:col>12</xdr:col>
      <xdr:colOff>561975</xdr:colOff>
      <xdr:row>59</xdr:row>
      <xdr:rowOff>115143</xdr:rowOff>
    </xdr:to>
    <xdr:sp macro="" textlink="">
      <xdr:nvSpPr>
        <xdr:cNvPr id="353" name="フローチャート : 判断 352"/>
        <xdr:cNvSpPr/>
      </xdr:nvSpPr>
      <xdr:spPr>
        <a:xfrm>
          <a:off x="8699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131670</xdr:rowOff>
    </xdr:from>
    <xdr:ext cx="599010" cy="259045"/>
    <xdr:sp macro="" textlink="">
      <xdr:nvSpPr>
        <xdr:cNvPr id="354" name="テキスト ボックス 353"/>
        <xdr:cNvSpPr txBox="1"/>
      </xdr:nvSpPr>
      <xdr:spPr>
        <a:xfrm>
          <a:off x="8450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76273</xdr:rowOff>
    </xdr:from>
    <xdr:to>
      <xdr:col>11</xdr:col>
      <xdr:colOff>307975</xdr:colOff>
      <xdr:row>59</xdr:row>
      <xdr:rowOff>78374</xdr:rowOff>
    </xdr:to>
    <xdr:cxnSp macro="">
      <xdr:nvCxnSpPr>
        <xdr:cNvPr id="355" name="直線コネクタ 354"/>
        <xdr:cNvCxnSpPr/>
      </xdr:nvCxnSpPr>
      <xdr:spPr>
        <a:xfrm>
          <a:off x="6972300" y="10191823"/>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25115</xdr:rowOff>
    </xdr:from>
    <xdr:to>
      <xdr:col>11</xdr:col>
      <xdr:colOff>358775</xdr:colOff>
      <xdr:row>59</xdr:row>
      <xdr:rowOff>126715</xdr:rowOff>
    </xdr:to>
    <xdr:sp macro="" textlink="">
      <xdr:nvSpPr>
        <xdr:cNvPr id="356" name="フローチャート : 判断 355"/>
        <xdr:cNvSpPr/>
      </xdr:nvSpPr>
      <xdr:spPr>
        <a:xfrm>
          <a:off x="7810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143242</xdr:rowOff>
    </xdr:from>
    <xdr:ext cx="534377" cy="259045"/>
    <xdr:sp macro="" textlink="">
      <xdr:nvSpPr>
        <xdr:cNvPr id="357" name="テキスト ボックス 356"/>
        <xdr:cNvSpPr txBox="1"/>
      </xdr:nvSpPr>
      <xdr:spPr>
        <a:xfrm>
          <a:off x="7594111" y="99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24327</xdr:rowOff>
    </xdr:from>
    <xdr:to>
      <xdr:col>10</xdr:col>
      <xdr:colOff>155575</xdr:colOff>
      <xdr:row>59</xdr:row>
      <xdr:rowOff>125927</xdr:rowOff>
    </xdr:to>
    <xdr:sp macro="" textlink="">
      <xdr:nvSpPr>
        <xdr:cNvPr id="358" name="フローチャート : 判断 357"/>
        <xdr:cNvSpPr/>
      </xdr:nvSpPr>
      <xdr:spPr>
        <a:xfrm>
          <a:off x="6921500" y="1013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142454</xdr:rowOff>
    </xdr:from>
    <xdr:ext cx="534377" cy="259045"/>
    <xdr:sp macro="" textlink="">
      <xdr:nvSpPr>
        <xdr:cNvPr id="359" name="テキスト ボックス 358"/>
        <xdr:cNvSpPr txBox="1"/>
      </xdr:nvSpPr>
      <xdr:spPr>
        <a:xfrm>
          <a:off x="6705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164776</xdr:rowOff>
    </xdr:from>
    <xdr:to>
      <xdr:col>15</xdr:col>
      <xdr:colOff>231775</xdr:colOff>
      <xdr:row>59</xdr:row>
      <xdr:rowOff>94926</xdr:rowOff>
    </xdr:to>
    <xdr:sp macro="" textlink="">
      <xdr:nvSpPr>
        <xdr:cNvPr id="365" name="円/楕円 364"/>
        <xdr:cNvSpPr/>
      </xdr:nvSpPr>
      <xdr:spPr>
        <a:xfrm>
          <a:off x="10426700" y="101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124153</xdr:rowOff>
    </xdr:from>
    <xdr:ext cx="599010" cy="259045"/>
    <xdr:sp macro="" textlink="">
      <xdr:nvSpPr>
        <xdr:cNvPr id="366" name="普通建設事業費該当値テキスト"/>
        <xdr:cNvSpPr txBox="1"/>
      </xdr:nvSpPr>
      <xdr:spPr>
        <a:xfrm>
          <a:off x="10528300" y="98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166132</xdr:rowOff>
    </xdr:from>
    <xdr:to>
      <xdr:col>14</xdr:col>
      <xdr:colOff>79375</xdr:colOff>
      <xdr:row>59</xdr:row>
      <xdr:rowOff>96282</xdr:rowOff>
    </xdr:to>
    <xdr:sp macro="" textlink="">
      <xdr:nvSpPr>
        <xdr:cNvPr id="367" name="円/楕円 366"/>
        <xdr:cNvSpPr/>
      </xdr:nvSpPr>
      <xdr:spPr>
        <a:xfrm>
          <a:off x="9588500" y="101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112809</xdr:rowOff>
    </xdr:from>
    <xdr:ext cx="599010" cy="259045"/>
    <xdr:sp macro="" textlink="">
      <xdr:nvSpPr>
        <xdr:cNvPr id="368" name="テキスト ボックス 367"/>
        <xdr:cNvSpPr txBox="1"/>
      </xdr:nvSpPr>
      <xdr:spPr>
        <a:xfrm>
          <a:off x="9339794"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163,508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18541</xdr:rowOff>
    </xdr:from>
    <xdr:to>
      <xdr:col>12</xdr:col>
      <xdr:colOff>561975</xdr:colOff>
      <xdr:row>59</xdr:row>
      <xdr:rowOff>120141</xdr:rowOff>
    </xdr:to>
    <xdr:sp macro="" textlink="">
      <xdr:nvSpPr>
        <xdr:cNvPr id="369" name="円/楕円 368"/>
        <xdr:cNvSpPr/>
      </xdr:nvSpPr>
      <xdr:spPr>
        <a:xfrm>
          <a:off x="8699500" y="101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111268</xdr:rowOff>
    </xdr:from>
    <xdr:ext cx="534377" cy="259045"/>
    <xdr:sp macro="" textlink="">
      <xdr:nvSpPr>
        <xdr:cNvPr id="370" name="テキスト ボックス 369"/>
        <xdr:cNvSpPr txBox="1"/>
      </xdr:nvSpPr>
      <xdr:spPr>
        <a:xfrm>
          <a:off x="8483111" y="102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27574</xdr:rowOff>
    </xdr:from>
    <xdr:to>
      <xdr:col>11</xdr:col>
      <xdr:colOff>358775</xdr:colOff>
      <xdr:row>59</xdr:row>
      <xdr:rowOff>129174</xdr:rowOff>
    </xdr:to>
    <xdr:sp macro="" textlink="">
      <xdr:nvSpPr>
        <xdr:cNvPr id="371" name="円/楕円 370"/>
        <xdr:cNvSpPr/>
      </xdr:nvSpPr>
      <xdr:spPr>
        <a:xfrm>
          <a:off x="7810500" y="101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120301</xdr:rowOff>
    </xdr:from>
    <xdr:ext cx="534377" cy="259045"/>
    <xdr:sp macro="" textlink="">
      <xdr:nvSpPr>
        <xdr:cNvPr id="372" name="テキスト ボックス 371"/>
        <xdr:cNvSpPr txBox="1"/>
      </xdr:nvSpPr>
      <xdr:spPr>
        <a:xfrm>
          <a:off x="7594111" y="1023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25473</xdr:rowOff>
    </xdr:from>
    <xdr:to>
      <xdr:col>10</xdr:col>
      <xdr:colOff>155575</xdr:colOff>
      <xdr:row>59</xdr:row>
      <xdr:rowOff>127073</xdr:rowOff>
    </xdr:to>
    <xdr:sp macro="" textlink="">
      <xdr:nvSpPr>
        <xdr:cNvPr id="373" name="円/楕円 372"/>
        <xdr:cNvSpPr/>
      </xdr:nvSpPr>
      <xdr:spPr>
        <a:xfrm>
          <a:off x="6921500" y="1014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118200</xdr:rowOff>
    </xdr:from>
    <xdr:ext cx="534377" cy="259045"/>
    <xdr:sp macro="" textlink="">
      <xdr:nvSpPr>
        <xdr:cNvPr id="374" name="テキスト ボックス 373"/>
        <xdr:cNvSpPr txBox="1"/>
      </xdr:nvSpPr>
      <xdr:spPr>
        <a:xfrm>
          <a:off x="6705111" y="1023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70081</xdr:rowOff>
    </xdr:from>
    <xdr:to>
      <xdr:col>15</xdr:col>
      <xdr:colOff>180975</xdr:colOff>
      <xdr:row>78</xdr:row>
      <xdr:rowOff>78436</xdr:rowOff>
    </xdr:to>
    <xdr:cxnSp macro="">
      <xdr:nvCxnSpPr>
        <xdr:cNvPr id="401" name="直線コネクタ 400"/>
        <xdr:cNvCxnSpPr/>
      </xdr:nvCxnSpPr>
      <xdr:spPr>
        <a:xfrm flipV="1">
          <a:off x="9639300" y="13443181"/>
          <a:ext cx="8382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38525</xdr:rowOff>
    </xdr:from>
    <xdr:to>
      <xdr:col>14</xdr:col>
      <xdr:colOff>79375</xdr:colOff>
      <xdr:row>78</xdr:row>
      <xdr:rowOff>140125</xdr:rowOff>
    </xdr:to>
    <xdr:sp macro="" textlink="">
      <xdr:nvSpPr>
        <xdr:cNvPr id="404" name="フローチャート : 判断 403"/>
        <xdr:cNvSpPr/>
      </xdr:nvSpPr>
      <xdr:spPr>
        <a:xfrm>
          <a:off x="9588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131252</xdr:rowOff>
    </xdr:from>
    <xdr:ext cx="599010" cy="259045"/>
    <xdr:sp macro="" textlink="">
      <xdr:nvSpPr>
        <xdr:cNvPr id="405" name="テキスト ボックス 404"/>
        <xdr:cNvSpPr txBox="1"/>
      </xdr:nvSpPr>
      <xdr:spPr>
        <a:xfrm>
          <a:off x="9339794" y="1350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19281</xdr:rowOff>
    </xdr:from>
    <xdr:to>
      <xdr:col>15</xdr:col>
      <xdr:colOff>231775</xdr:colOff>
      <xdr:row>78</xdr:row>
      <xdr:rowOff>120881</xdr:rowOff>
    </xdr:to>
    <xdr:sp macro="" textlink="">
      <xdr:nvSpPr>
        <xdr:cNvPr id="411" name="円/楕円 410"/>
        <xdr:cNvSpPr/>
      </xdr:nvSpPr>
      <xdr:spPr>
        <a:xfrm>
          <a:off x="10426700" y="133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150108</xdr:rowOff>
    </xdr:from>
    <xdr:ext cx="599010" cy="259045"/>
    <xdr:sp macro="" textlink="">
      <xdr:nvSpPr>
        <xdr:cNvPr id="412" name="普通建設事業費 （ うち新規整備　）該当値テキスト"/>
        <xdr:cNvSpPr txBox="1"/>
      </xdr:nvSpPr>
      <xdr:spPr>
        <a:xfrm>
          <a:off x="10528300" y="131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27636</xdr:rowOff>
    </xdr:from>
    <xdr:to>
      <xdr:col>14</xdr:col>
      <xdr:colOff>79375</xdr:colOff>
      <xdr:row>78</xdr:row>
      <xdr:rowOff>129236</xdr:rowOff>
    </xdr:to>
    <xdr:sp macro="" textlink="">
      <xdr:nvSpPr>
        <xdr:cNvPr id="413" name="円/楕円 412"/>
        <xdr:cNvSpPr/>
      </xdr:nvSpPr>
      <xdr:spPr>
        <a:xfrm>
          <a:off x="9588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145763</xdr:rowOff>
    </xdr:from>
    <xdr:ext cx="599010" cy="259045"/>
    <xdr:sp macro="" textlink="">
      <xdr:nvSpPr>
        <xdr:cNvPr id="414" name="テキスト ボックス 413"/>
        <xdr:cNvSpPr txBox="1"/>
      </xdr:nvSpPr>
      <xdr:spPr>
        <a:xfrm>
          <a:off x="9339794" y="1317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80657</xdr:rowOff>
    </xdr:from>
    <xdr:to>
      <xdr:col>15</xdr:col>
      <xdr:colOff>180975</xdr:colOff>
      <xdr:row>98</xdr:row>
      <xdr:rowOff>90666</xdr:rowOff>
    </xdr:to>
    <xdr:cxnSp macro="">
      <xdr:nvCxnSpPr>
        <xdr:cNvPr id="441" name="直線コネクタ 440"/>
        <xdr:cNvCxnSpPr/>
      </xdr:nvCxnSpPr>
      <xdr:spPr>
        <a:xfrm flipV="1">
          <a:off x="9639300" y="16882757"/>
          <a:ext cx="8382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133641</xdr:rowOff>
    </xdr:from>
    <xdr:to>
      <xdr:col>14</xdr:col>
      <xdr:colOff>79375</xdr:colOff>
      <xdr:row>98</xdr:row>
      <xdr:rowOff>63791</xdr:rowOff>
    </xdr:to>
    <xdr:sp macro="" textlink="">
      <xdr:nvSpPr>
        <xdr:cNvPr id="444" name="フローチャート : 判断 443"/>
        <xdr:cNvSpPr/>
      </xdr:nvSpPr>
      <xdr:spPr>
        <a:xfrm>
          <a:off x="9588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80318</xdr:rowOff>
    </xdr:from>
    <xdr:ext cx="534377" cy="259045"/>
    <xdr:sp macro="" textlink="">
      <xdr:nvSpPr>
        <xdr:cNvPr id="445" name="テキスト ボックス 444"/>
        <xdr:cNvSpPr txBox="1"/>
      </xdr:nvSpPr>
      <xdr:spPr>
        <a:xfrm>
          <a:off x="9372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29857</xdr:rowOff>
    </xdr:from>
    <xdr:to>
      <xdr:col>15</xdr:col>
      <xdr:colOff>231775</xdr:colOff>
      <xdr:row>98</xdr:row>
      <xdr:rowOff>131457</xdr:rowOff>
    </xdr:to>
    <xdr:sp macro="" textlink="">
      <xdr:nvSpPr>
        <xdr:cNvPr id="451" name="円/楕円 450"/>
        <xdr:cNvSpPr/>
      </xdr:nvSpPr>
      <xdr:spPr>
        <a:xfrm>
          <a:off x="10426700" y="168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116234</xdr:rowOff>
    </xdr:from>
    <xdr:ext cx="534377" cy="259045"/>
    <xdr:sp macro="" textlink="">
      <xdr:nvSpPr>
        <xdr:cNvPr id="452" name="普通建設事業費 （ うち更新整備　）該当値テキスト"/>
        <xdr:cNvSpPr txBox="1"/>
      </xdr:nvSpPr>
      <xdr:spPr>
        <a:xfrm>
          <a:off x="10528300" y="167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39866</xdr:rowOff>
    </xdr:from>
    <xdr:to>
      <xdr:col>14</xdr:col>
      <xdr:colOff>79375</xdr:colOff>
      <xdr:row>98</xdr:row>
      <xdr:rowOff>141466</xdr:rowOff>
    </xdr:to>
    <xdr:sp macro="" textlink="">
      <xdr:nvSpPr>
        <xdr:cNvPr id="453" name="円/楕円 452"/>
        <xdr:cNvSpPr/>
      </xdr:nvSpPr>
      <xdr:spPr>
        <a:xfrm>
          <a:off x="9588500" y="168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132593</xdr:rowOff>
    </xdr:from>
    <xdr:ext cx="534377" cy="259045"/>
    <xdr:sp macro="" textlink="">
      <xdr:nvSpPr>
        <xdr:cNvPr id="454" name="テキスト ボックス 453"/>
        <xdr:cNvSpPr txBox="1"/>
      </xdr:nvSpPr>
      <xdr:spPr>
        <a:xfrm>
          <a:off x="9372111" y="169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116994</xdr:rowOff>
    </xdr:from>
    <xdr:to>
      <xdr:col>23</xdr:col>
      <xdr:colOff>517525</xdr:colOff>
      <xdr:row>35</xdr:row>
      <xdr:rowOff>14965</xdr:rowOff>
    </xdr:to>
    <xdr:cxnSp macro="">
      <xdr:nvCxnSpPr>
        <xdr:cNvPr id="479" name="直線コネクタ 478"/>
        <xdr:cNvCxnSpPr/>
      </xdr:nvCxnSpPr>
      <xdr:spPr>
        <a:xfrm>
          <a:off x="15481300" y="5774844"/>
          <a:ext cx="838200" cy="2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81281</xdr:rowOff>
    </xdr:from>
    <xdr:to>
      <xdr:col>22</xdr:col>
      <xdr:colOff>365125</xdr:colOff>
      <xdr:row>33</xdr:row>
      <xdr:rowOff>116994</xdr:rowOff>
    </xdr:to>
    <xdr:cxnSp macro="">
      <xdr:nvCxnSpPr>
        <xdr:cNvPr id="482" name="直線コネクタ 481"/>
        <xdr:cNvCxnSpPr/>
      </xdr:nvCxnSpPr>
      <xdr:spPr>
        <a:xfrm>
          <a:off x="14592300" y="5567681"/>
          <a:ext cx="889000" cy="20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55119</xdr:rowOff>
    </xdr:from>
    <xdr:to>
      <xdr:col>22</xdr:col>
      <xdr:colOff>415925</xdr:colOff>
      <xdr:row>37</xdr:row>
      <xdr:rowOff>156719</xdr:rowOff>
    </xdr:to>
    <xdr:sp macro="" textlink="">
      <xdr:nvSpPr>
        <xdr:cNvPr id="483" name="フローチャート : 判断 482"/>
        <xdr:cNvSpPr/>
      </xdr:nvSpPr>
      <xdr:spPr>
        <a:xfrm>
          <a:off x="15430500" y="639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147845</xdr:rowOff>
    </xdr:from>
    <xdr:ext cx="534377" cy="259045"/>
    <xdr:sp macro="" textlink="">
      <xdr:nvSpPr>
        <xdr:cNvPr id="484" name="テキスト ボックス 483"/>
        <xdr:cNvSpPr txBox="1"/>
      </xdr:nvSpPr>
      <xdr:spPr>
        <a:xfrm>
          <a:off x="15214111" y="64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81281</xdr:rowOff>
    </xdr:from>
    <xdr:to>
      <xdr:col>21</xdr:col>
      <xdr:colOff>161925</xdr:colOff>
      <xdr:row>37</xdr:row>
      <xdr:rowOff>59039</xdr:rowOff>
    </xdr:to>
    <xdr:cxnSp macro="">
      <xdr:nvCxnSpPr>
        <xdr:cNvPr id="485" name="直線コネクタ 484"/>
        <xdr:cNvCxnSpPr/>
      </xdr:nvCxnSpPr>
      <xdr:spPr>
        <a:xfrm flipV="1">
          <a:off x="13703300" y="5567681"/>
          <a:ext cx="889000" cy="8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46495</xdr:rowOff>
    </xdr:from>
    <xdr:to>
      <xdr:col>21</xdr:col>
      <xdr:colOff>212725</xdr:colOff>
      <xdr:row>37</xdr:row>
      <xdr:rowOff>148095</xdr:rowOff>
    </xdr:to>
    <xdr:sp macro="" textlink="">
      <xdr:nvSpPr>
        <xdr:cNvPr id="486" name="フローチャート : 判断 485"/>
        <xdr:cNvSpPr/>
      </xdr:nvSpPr>
      <xdr:spPr>
        <a:xfrm>
          <a:off x="14541500" y="63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139222</xdr:rowOff>
    </xdr:from>
    <xdr:ext cx="534377" cy="259045"/>
    <xdr:sp macro="" textlink="">
      <xdr:nvSpPr>
        <xdr:cNvPr id="487" name="テキスト ボックス 486"/>
        <xdr:cNvSpPr txBox="1"/>
      </xdr:nvSpPr>
      <xdr:spPr>
        <a:xfrm>
          <a:off x="14325111" y="64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12627</xdr:rowOff>
    </xdr:from>
    <xdr:to>
      <xdr:col>19</xdr:col>
      <xdr:colOff>644525</xdr:colOff>
      <xdr:row>37</xdr:row>
      <xdr:rowOff>59039</xdr:rowOff>
    </xdr:to>
    <xdr:cxnSp macro="">
      <xdr:nvCxnSpPr>
        <xdr:cNvPr id="488" name="直線コネクタ 487"/>
        <xdr:cNvCxnSpPr/>
      </xdr:nvCxnSpPr>
      <xdr:spPr>
        <a:xfrm>
          <a:off x="12814300" y="6013377"/>
          <a:ext cx="889000" cy="38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67075</xdr:rowOff>
    </xdr:from>
    <xdr:to>
      <xdr:col>20</xdr:col>
      <xdr:colOff>9525</xdr:colOff>
      <xdr:row>37</xdr:row>
      <xdr:rowOff>168675</xdr:rowOff>
    </xdr:to>
    <xdr:sp macro="" textlink="">
      <xdr:nvSpPr>
        <xdr:cNvPr id="489" name="フローチャート : 判断 488"/>
        <xdr:cNvSpPr/>
      </xdr:nvSpPr>
      <xdr:spPr>
        <a:xfrm>
          <a:off x="13652500" y="64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159801</xdr:rowOff>
    </xdr:from>
    <xdr:ext cx="534377" cy="259045"/>
    <xdr:sp macro="" textlink="">
      <xdr:nvSpPr>
        <xdr:cNvPr id="490" name="テキスト ボックス 489"/>
        <xdr:cNvSpPr txBox="1"/>
      </xdr:nvSpPr>
      <xdr:spPr>
        <a:xfrm>
          <a:off x="13436111" y="65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8473</xdr:rowOff>
    </xdr:from>
    <xdr:to>
      <xdr:col>18</xdr:col>
      <xdr:colOff>492125</xdr:colOff>
      <xdr:row>37</xdr:row>
      <xdr:rowOff>110073</xdr:rowOff>
    </xdr:to>
    <xdr:sp macro="" textlink="">
      <xdr:nvSpPr>
        <xdr:cNvPr id="491" name="フローチャート : 判断 490"/>
        <xdr:cNvSpPr/>
      </xdr:nvSpPr>
      <xdr:spPr>
        <a:xfrm>
          <a:off x="12763500" y="63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101200</xdr:rowOff>
    </xdr:from>
    <xdr:ext cx="534377" cy="259045"/>
    <xdr:sp macro="" textlink="">
      <xdr:nvSpPr>
        <xdr:cNvPr id="492" name="テキスト ボックス 491"/>
        <xdr:cNvSpPr txBox="1"/>
      </xdr:nvSpPr>
      <xdr:spPr>
        <a:xfrm>
          <a:off x="12547111" y="64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135615</xdr:rowOff>
    </xdr:from>
    <xdr:to>
      <xdr:col>23</xdr:col>
      <xdr:colOff>568325</xdr:colOff>
      <xdr:row>35</xdr:row>
      <xdr:rowOff>65765</xdr:rowOff>
    </xdr:to>
    <xdr:sp macro="" textlink="">
      <xdr:nvSpPr>
        <xdr:cNvPr id="498" name="円/楕円 497"/>
        <xdr:cNvSpPr/>
      </xdr:nvSpPr>
      <xdr:spPr>
        <a:xfrm>
          <a:off x="16268700" y="59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158492</xdr:rowOff>
    </xdr:from>
    <xdr:ext cx="534377" cy="259045"/>
    <xdr:sp macro="" textlink="">
      <xdr:nvSpPr>
        <xdr:cNvPr id="499" name="災害復旧事業費該当値テキスト"/>
        <xdr:cNvSpPr txBox="1"/>
      </xdr:nvSpPr>
      <xdr:spPr>
        <a:xfrm>
          <a:off x="16370300" y="58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91,826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66194</xdr:rowOff>
    </xdr:from>
    <xdr:to>
      <xdr:col>22</xdr:col>
      <xdr:colOff>415925</xdr:colOff>
      <xdr:row>33</xdr:row>
      <xdr:rowOff>167794</xdr:rowOff>
    </xdr:to>
    <xdr:sp macro="" textlink="">
      <xdr:nvSpPr>
        <xdr:cNvPr id="500" name="円/楕円 499"/>
        <xdr:cNvSpPr/>
      </xdr:nvSpPr>
      <xdr:spPr>
        <a:xfrm>
          <a:off x="15430500" y="57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12871</xdr:rowOff>
    </xdr:from>
    <xdr:ext cx="599010" cy="259045"/>
    <xdr:sp macro="" textlink="">
      <xdr:nvSpPr>
        <xdr:cNvPr id="501" name="テキスト ボックス 500"/>
        <xdr:cNvSpPr txBox="1"/>
      </xdr:nvSpPr>
      <xdr:spPr>
        <a:xfrm>
          <a:off x="15181794" y="549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133,973</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30481</xdr:rowOff>
    </xdr:from>
    <xdr:to>
      <xdr:col>21</xdr:col>
      <xdr:colOff>212725</xdr:colOff>
      <xdr:row>32</xdr:row>
      <xdr:rowOff>132081</xdr:rowOff>
    </xdr:to>
    <xdr:sp macro="" textlink="">
      <xdr:nvSpPr>
        <xdr:cNvPr id="502" name="円/楕円 501"/>
        <xdr:cNvSpPr/>
      </xdr:nvSpPr>
      <xdr:spPr>
        <a:xfrm>
          <a:off x="14541500" y="55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30</xdr:row>
      <xdr:rowOff>148608</xdr:rowOff>
    </xdr:from>
    <xdr:ext cx="599010" cy="259045"/>
    <xdr:sp macro="" textlink="">
      <xdr:nvSpPr>
        <xdr:cNvPr id="503" name="テキスト ボックス 502"/>
        <xdr:cNvSpPr txBox="1"/>
      </xdr:nvSpPr>
      <xdr:spPr>
        <a:xfrm>
          <a:off x="14292794" y="529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8239</xdr:rowOff>
    </xdr:from>
    <xdr:to>
      <xdr:col>20</xdr:col>
      <xdr:colOff>9525</xdr:colOff>
      <xdr:row>37</xdr:row>
      <xdr:rowOff>109839</xdr:rowOff>
    </xdr:to>
    <xdr:sp macro="" textlink="">
      <xdr:nvSpPr>
        <xdr:cNvPr id="504" name="円/楕円 503"/>
        <xdr:cNvSpPr/>
      </xdr:nvSpPr>
      <xdr:spPr>
        <a:xfrm>
          <a:off x="13652500" y="63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126366</xdr:rowOff>
    </xdr:from>
    <xdr:ext cx="534377" cy="259045"/>
    <xdr:sp macro="" textlink="">
      <xdr:nvSpPr>
        <xdr:cNvPr id="505" name="テキスト ボックス 504"/>
        <xdr:cNvSpPr txBox="1"/>
      </xdr:nvSpPr>
      <xdr:spPr>
        <a:xfrm>
          <a:off x="13436111" y="61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133277</xdr:rowOff>
    </xdr:from>
    <xdr:to>
      <xdr:col>18</xdr:col>
      <xdr:colOff>492125</xdr:colOff>
      <xdr:row>35</xdr:row>
      <xdr:rowOff>63427</xdr:rowOff>
    </xdr:to>
    <xdr:sp macro="" textlink="">
      <xdr:nvSpPr>
        <xdr:cNvPr id="506" name="円/楕円 505"/>
        <xdr:cNvSpPr/>
      </xdr:nvSpPr>
      <xdr:spPr>
        <a:xfrm>
          <a:off x="12763500" y="596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79954</xdr:rowOff>
    </xdr:from>
    <xdr:ext cx="534377" cy="259045"/>
    <xdr:sp macro="" textlink="">
      <xdr:nvSpPr>
        <xdr:cNvPr id="507" name="テキスト ボックス 506"/>
        <xdr:cNvSpPr txBox="1"/>
      </xdr:nvSpPr>
      <xdr:spPr>
        <a:xfrm>
          <a:off x="12547111" y="57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160429</xdr:rowOff>
    </xdr:from>
    <xdr:to>
      <xdr:col>23</xdr:col>
      <xdr:colOff>517525</xdr:colOff>
      <xdr:row>76</xdr:row>
      <xdr:rowOff>61678</xdr:rowOff>
    </xdr:to>
    <xdr:cxnSp macro="">
      <xdr:nvCxnSpPr>
        <xdr:cNvPr id="581" name="直線コネクタ 580"/>
        <xdr:cNvCxnSpPr/>
      </xdr:nvCxnSpPr>
      <xdr:spPr>
        <a:xfrm flipV="1">
          <a:off x="15481300" y="13019179"/>
          <a:ext cx="8382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33686</xdr:rowOff>
    </xdr:from>
    <xdr:to>
      <xdr:col>22</xdr:col>
      <xdr:colOff>365125</xdr:colOff>
      <xdr:row>76</xdr:row>
      <xdr:rowOff>61678</xdr:rowOff>
    </xdr:to>
    <xdr:cxnSp macro="">
      <xdr:nvCxnSpPr>
        <xdr:cNvPr id="584" name="直線コネクタ 583"/>
        <xdr:cNvCxnSpPr/>
      </xdr:nvCxnSpPr>
      <xdr:spPr>
        <a:xfrm>
          <a:off x="14592300" y="13063886"/>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63948</xdr:rowOff>
    </xdr:from>
    <xdr:to>
      <xdr:col>22</xdr:col>
      <xdr:colOff>415925</xdr:colOff>
      <xdr:row>76</xdr:row>
      <xdr:rowOff>165548</xdr:rowOff>
    </xdr:to>
    <xdr:sp macro="" textlink="">
      <xdr:nvSpPr>
        <xdr:cNvPr id="585" name="フローチャート : 判断 584"/>
        <xdr:cNvSpPr/>
      </xdr:nvSpPr>
      <xdr:spPr>
        <a:xfrm>
          <a:off x="15430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156675</xdr:rowOff>
    </xdr:from>
    <xdr:ext cx="534377" cy="259045"/>
    <xdr:sp macro="" textlink="">
      <xdr:nvSpPr>
        <xdr:cNvPr id="586" name="テキスト ボックス 585"/>
        <xdr:cNvSpPr txBox="1"/>
      </xdr:nvSpPr>
      <xdr:spPr>
        <a:xfrm>
          <a:off x="15214111" y="131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33686</xdr:rowOff>
    </xdr:from>
    <xdr:to>
      <xdr:col>21</xdr:col>
      <xdr:colOff>161925</xdr:colOff>
      <xdr:row>76</xdr:row>
      <xdr:rowOff>61455</xdr:rowOff>
    </xdr:to>
    <xdr:cxnSp macro="">
      <xdr:nvCxnSpPr>
        <xdr:cNvPr id="587" name="直線コネクタ 586"/>
        <xdr:cNvCxnSpPr/>
      </xdr:nvCxnSpPr>
      <xdr:spPr>
        <a:xfrm flipV="1">
          <a:off x="13703300" y="13063886"/>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50107</xdr:rowOff>
    </xdr:from>
    <xdr:to>
      <xdr:col>21</xdr:col>
      <xdr:colOff>212725</xdr:colOff>
      <xdr:row>76</xdr:row>
      <xdr:rowOff>151707</xdr:rowOff>
    </xdr:to>
    <xdr:sp macro="" textlink="">
      <xdr:nvSpPr>
        <xdr:cNvPr id="588" name="フローチャート : 判断 587"/>
        <xdr:cNvSpPr/>
      </xdr:nvSpPr>
      <xdr:spPr>
        <a:xfrm>
          <a:off x="14541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142834</xdr:rowOff>
    </xdr:from>
    <xdr:ext cx="534377" cy="259045"/>
    <xdr:sp macro="" textlink="">
      <xdr:nvSpPr>
        <xdr:cNvPr id="589" name="テキスト ボックス 588"/>
        <xdr:cNvSpPr txBox="1"/>
      </xdr:nvSpPr>
      <xdr:spPr>
        <a:xfrm>
          <a:off x="14325111" y="131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61455</xdr:rowOff>
    </xdr:from>
    <xdr:to>
      <xdr:col>19</xdr:col>
      <xdr:colOff>644525</xdr:colOff>
      <xdr:row>76</xdr:row>
      <xdr:rowOff>72628</xdr:rowOff>
    </xdr:to>
    <xdr:cxnSp macro="">
      <xdr:nvCxnSpPr>
        <xdr:cNvPr id="590" name="直線コネクタ 589"/>
        <xdr:cNvCxnSpPr/>
      </xdr:nvCxnSpPr>
      <xdr:spPr>
        <a:xfrm flipV="1">
          <a:off x="12814300" y="13091655"/>
          <a:ext cx="8890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43380</xdr:rowOff>
    </xdr:from>
    <xdr:to>
      <xdr:col>20</xdr:col>
      <xdr:colOff>9525</xdr:colOff>
      <xdr:row>76</xdr:row>
      <xdr:rowOff>144980</xdr:rowOff>
    </xdr:to>
    <xdr:sp macro="" textlink="">
      <xdr:nvSpPr>
        <xdr:cNvPr id="591" name="フローチャート : 判断 590"/>
        <xdr:cNvSpPr/>
      </xdr:nvSpPr>
      <xdr:spPr>
        <a:xfrm>
          <a:off x="13652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136107</xdr:rowOff>
    </xdr:from>
    <xdr:ext cx="534377" cy="259045"/>
    <xdr:sp macro="" textlink="">
      <xdr:nvSpPr>
        <xdr:cNvPr id="592" name="テキスト ボックス 591"/>
        <xdr:cNvSpPr txBox="1"/>
      </xdr:nvSpPr>
      <xdr:spPr>
        <a:xfrm>
          <a:off x="13436111" y="131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58548</xdr:rowOff>
    </xdr:from>
    <xdr:to>
      <xdr:col>18</xdr:col>
      <xdr:colOff>492125</xdr:colOff>
      <xdr:row>76</xdr:row>
      <xdr:rowOff>160148</xdr:rowOff>
    </xdr:to>
    <xdr:sp macro="" textlink="">
      <xdr:nvSpPr>
        <xdr:cNvPr id="593" name="フローチャート : 判断 592"/>
        <xdr:cNvSpPr/>
      </xdr:nvSpPr>
      <xdr:spPr>
        <a:xfrm>
          <a:off x="12763500" y="130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151275</xdr:rowOff>
    </xdr:from>
    <xdr:ext cx="534377" cy="259045"/>
    <xdr:sp macro="" textlink="">
      <xdr:nvSpPr>
        <xdr:cNvPr id="594" name="テキスト ボックス 593"/>
        <xdr:cNvSpPr txBox="1"/>
      </xdr:nvSpPr>
      <xdr:spPr>
        <a:xfrm>
          <a:off x="12547111" y="131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109628</xdr:rowOff>
    </xdr:from>
    <xdr:to>
      <xdr:col>23</xdr:col>
      <xdr:colOff>568325</xdr:colOff>
      <xdr:row>76</xdr:row>
      <xdr:rowOff>39777</xdr:rowOff>
    </xdr:to>
    <xdr:sp macro="" textlink="">
      <xdr:nvSpPr>
        <xdr:cNvPr id="600" name="円/楕円 599"/>
        <xdr:cNvSpPr/>
      </xdr:nvSpPr>
      <xdr:spPr>
        <a:xfrm>
          <a:off x="16268700" y="12968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88055</xdr:rowOff>
    </xdr:from>
    <xdr:ext cx="534377" cy="259045"/>
    <xdr:sp macro="" textlink="">
      <xdr:nvSpPr>
        <xdr:cNvPr id="601" name="公債費該当値テキスト"/>
        <xdr:cNvSpPr txBox="1"/>
      </xdr:nvSpPr>
      <xdr:spPr>
        <a:xfrm>
          <a:off x="16370300" y="129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66,373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10878</xdr:rowOff>
    </xdr:from>
    <xdr:to>
      <xdr:col>22</xdr:col>
      <xdr:colOff>415925</xdr:colOff>
      <xdr:row>76</xdr:row>
      <xdr:rowOff>112478</xdr:rowOff>
    </xdr:to>
    <xdr:sp macro="" textlink="">
      <xdr:nvSpPr>
        <xdr:cNvPr id="602" name="円/楕円 601"/>
        <xdr:cNvSpPr/>
      </xdr:nvSpPr>
      <xdr:spPr>
        <a:xfrm>
          <a:off x="15430500" y="130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129006</xdr:rowOff>
    </xdr:from>
    <xdr:ext cx="534377" cy="259045"/>
    <xdr:sp macro="" textlink="">
      <xdr:nvSpPr>
        <xdr:cNvPr id="603" name="テキスト ボックス 602"/>
        <xdr:cNvSpPr txBox="1"/>
      </xdr:nvSpPr>
      <xdr:spPr>
        <a:xfrm>
          <a:off x="15214111" y="12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154336</xdr:rowOff>
    </xdr:from>
    <xdr:to>
      <xdr:col>21</xdr:col>
      <xdr:colOff>212725</xdr:colOff>
      <xdr:row>76</xdr:row>
      <xdr:rowOff>84486</xdr:rowOff>
    </xdr:to>
    <xdr:sp macro="" textlink="">
      <xdr:nvSpPr>
        <xdr:cNvPr id="604" name="円/楕円 603"/>
        <xdr:cNvSpPr/>
      </xdr:nvSpPr>
      <xdr:spPr>
        <a:xfrm>
          <a:off x="14541500" y="130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101014</xdr:rowOff>
    </xdr:from>
    <xdr:ext cx="534377" cy="259045"/>
    <xdr:sp macro="" textlink="">
      <xdr:nvSpPr>
        <xdr:cNvPr id="605" name="テキスト ボックス 604"/>
        <xdr:cNvSpPr txBox="1"/>
      </xdr:nvSpPr>
      <xdr:spPr>
        <a:xfrm>
          <a:off x="14325111" y="127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10655</xdr:rowOff>
    </xdr:from>
    <xdr:to>
      <xdr:col>20</xdr:col>
      <xdr:colOff>9525</xdr:colOff>
      <xdr:row>76</xdr:row>
      <xdr:rowOff>112255</xdr:rowOff>
    </xdr:to>
    <xdr:sp macro="" textlink="">
      <xdr:nvSpPr>
        <xdr:cNvPr id="606" name="円/楕円 605"/>
        <xdr:cNvSpPr/>
      </xdr:nvSpPr>
      <xdr:spPr>
        <a:xfrm>
          <a:off x="13652500" y="130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128783</xdr:rowOff>
    </xdr:from>
    <xdr:ext cx="534377" cy="259045"/>
    <xdr:sp macro="" textlink="">
      <xdr:nvSpPr>
        <xdr:cNvPr id="607" name="テキスト ボックス 606"/>
        <xdr:cNvSpPr txBox="1"/>
      </xdr:nvSpPr>
      <xdr:spPr>
        <a:xfrm>
          <a:off x="13436111" y="128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21828</xdr:rowOff>
    </xdr:from>
    <xdr:to>
      <xdr:col>18</xdr:col>
      <xdr:colOff>492125</xdr:colOff>
      <xdr:row>76</xdr:row>
      <xdr:rowOff>123428</xdr:rowOff>
    </xdr:to>
    <xdr:sp macro="" textlink="">
      <xdr:nvSpPr>
        <xdr:cNvPr id="608" name="円/楕円 607"/>
        <xdr:cNvSpPr/>
      </xdr:nvSpPr>
      <xdr:spPr>
        <a:xfrm>
          <a:off x="12763500" y="130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139956</xdr:rowOff>
    </xdr:from>
    <xdr:ext cx="534377" cy="259045"/>
    <xdr:sp macro="" textlink="">
      <xdr:nvSpPr>
        <xdr:cNvPr id="609" name="テキスト ボックス 608"/>
        <xdr:cNvSpPr txBox="1"/>
      </xdr:nvSpPr>
      <xdr:spPr>
        <a:xfrm>
          <a:off x="12547111" y="128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130425</xdr:rowOff>
    </xdr:from>
    <xdr:to>
      <xdr:col>23</xdr:col>
      <xdr:colOff>517525</xdr:colOff>
      <xdr:row>98</xdr:row>
      <xdr:rowOff>134356</xdr:rowOff>
    </xdr:to>
    <xdr:cxnSp macro="">
      <xdr:nvCxnSpPr>
        <xdr:cNvPr id="636" name="直線コネクタ 635"/>
        <xdr:cNvCxnSpPr/>
      </xdr:nvCxnSpPr>
      <xdr:spPr>
        <a:xfrm>
          <a:off x="15481300" y="16932525"/>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128012</xdr:rowOff>
    </xdr:from>
    <xdr:to>
      <xdr:col>22</xdr:col>
      <xdr:colOff>365125</xdr:colOff>
      <xdr:row>98</xdr:row>
      <xdr:rowOff>130425</xdr:rowOff>
    </xdr:to>
    <xdr:cxnSp macro="">
      <xdr:nvCxnSpPr>
        <xdr:cNvPr id="639" name="直線コネクタ 638"/>
        <xdr:cNvCxnSpPr/>
      </xdr:nvCxnSpPr>
      <xdr:spPr>
        <a:xfrm>
          <a:off x="14592300" y="169301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31220</xdr:rowOff>
    </xdr:from>
    <xdr:to>
      <xdr:col>22</xdr:col>
      <xdr:colOff>415925</xdr:colOff>
      <xdr:row>98</xdr:row>
      <xdr:rowOff>132820</xdr:rowOff>
    </xdr:to>
    <xdr:sp macro="" textlink="">
      <xdr:nvSpPr>
        <xdr:cNvPr id="640" name="フローチャート : 判断 639"/>
        <xdr:cNvSpPr/>
      </xdr:nvSpPr>
      <xdr:spPr>
        <a:xfrm>
          <a:off x="15430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149347</xdr:rowOff>
    </xdr:from>
    <xdr:ext cx="599010" cy="259045"/>
    <xdr:sp macro="" textlink="">
      <xdr:nvSpPr>
        <xdr:cNvPr id="641" name="テキスト ボックス 640"/>
        <xdr:cNvSpPr txBox="1"/>
      </xdr:nvSpPr>
      <xdr:spPr>
        <a:xfrm>
          <a:off x="15181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126354</xdr:rowOff>
    </xdr:from>
    <xdr:to>
      <xdr:col>21</xdr:col>
      <xdr:colOff>161925</xdr:colOff>
      <xdr:row>98</xdr:row>
      <xdr:rowOff>128012</xdr:rowOff>
    </xdr:to>
    <xdr:cxnSp macro="">
      <xdr:nvCxnSpPr>
        <xdr:cNvPr id="642" name="直線コネクタ 641"/>
        <xdr:cNvCxnSpPr/>
      </xdr:nvCxnSpPr>
      <xdr:spPr>
        <a:xfrm>
          <a:off x="13703300" y="16928454"/>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78122</xdr:rowOff>
    </xdr:from>
    <xdr:to>
      <xdr:col>21</xdr:col>
      <xdr:colOff>212725</xdr:colOff>
      <xdr:row>99</xdr:row>
      <xdr:rowOff>8272</xdr:rowOff>
    </xdr:to>
    <xdr:sp macro="" textlink="">
      <xdr:nvSpPr>
        <xdr:cNvPr id="643" name="フローチャート : 判断 642"/>
        <xdr:cNvSpPr/>
      </xdr:nvSpPr>
      <xdr:spPr>
        <a:xfrm>
          <a:off x="14541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170849</xdr:rowOff>
    </xdr:from>
    <xdr:ext cx="534377" cy="259045"/>
    <xdr:sp macro="" textlink="">
      <xdr:nvSpPr>
        <xdr:cNvPr id="644" name="テキスト ボックス 643"/>
        <xdr:cNvSpPr txBox="1"/>
      </xdr:nvSpPr>
      <xdr:spPr>
        <a:xfrm>
          <a:off x="14325111" y="169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126354</xdr:rowOff>
    </xdr:from>
    <xdr:to>
      <xdr:col>19</xdr:col>
      <xdr:colOff>644525</xdr:colOff>
      <xdr:row>98</xdr:row>
      <xdr:rowOff>127612</xdr:rowOff>
    </xdr:to>
    <xdr:cxnSp macro="">
      <xdr:nvCxnSpPr>
        <xdr:cNvPr id="645" name="直線コネクタ 644"/>
        <xdr:cNvCxnSpPr/>
      </xdr:nvCxnSpPr>
      <xdr:spPr>
        <a:xfrm flipV="1">
          <a:off x="12814300" y="16928454"/>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74898</xdr:rowOff>
    </xdr:from>
    <xdr:to>
      <xdr:col>20</xdr:col>
      <xdr:colOff>9525</xdr:colOff>
      <xdr:row>99</xdr:row>
      <xdr:rowOff>5048</xdr:rowOff>
    </xdr:to>
    <xdr:sp macro="" textlink="">
      <xdr:nvSpPr>
        <xdr:cNvPr id="646" name="フローチャート : 判断 645"/>
        <xdr:cNvSpPr/>
      </xdr:nvSpPr>
      <xdr:spPr>
        <a:xfrm>
          <a:off x="13652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21575</xdr:rowOff>
    </xdr:from>
    <xdr:ext cx="534377" cy="259045"/>
    <xdr:sp macro="" textlink="">
      <xdr:nvSpPr>
        <xdr:cNvPr id="647" name="テキスト ボックス 646"/>
        <xdr:cNvSpPr txBox="1"/>
      </xdr:nvSpPr>
      <xdr:spPr>
        <a:xfrm>
          <a:off x="13436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70591</xdr:rowOff>
    </xdr:from>
    <xdr:to>
      <xdr:col>18</xdr:col>
      <xdr:colOff>492125</xdr:colOff>
      <xdr:row>99</xdr:row>
      <xdr:rowOff>741</xdr:rowOff>
    </xdr:to>
    <xdr:sp macro="" textlink="">
      <xdr:nvSpPr>
        <xdr:cNvPr id="648" name="フローチャート : 判断 647"/>
        <xdr:cNvSpPr/>
      </xdr:nvSpPr>
      <xdr:spPr>
        <a:xfrm>
          <a:off x="12763500" y="1687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17268</xdr:rowOff>
    </xdr:from>
    <xdr:ext cx="534377" cy="259045"/>
    <xdr:sp macro="" textlink="">
      <xdr:nvSpPr>
        <xdr:cNvPr id="649" name="テキスト ボックス 648"/>
        <xdr:cNvSpPr txBox="1"/>
      </xdr:nvSpPr>
      <xdr:spPr>
        <a:xfrm>
          <a:off x="12547111" y="166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83556</xdr:rowOff>
    </xdr:from>
    <xdr:to>
      <xdr:col>23</xdr:col>
      <xdr:colOff>568325</xdr:colOff>
      <xdr:row>99</xdr:row>
      <xdr:rowOff>13706</xdr:rowOff>
    </xdr:to>
    <xdr:sp macro="" textlink="">
      <xdr:nvSpPr>
        <xdr:cNvPr id="655" name="円/楕円 654"/>
        <xdr:cNvSpPr/>
      </xdr:nvSpPr>
      <xdr:spPr>
        <a:xfrm>
          <a:off x="16268700" y="168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534377" cy="259045"/>
    <xdr:sp macro="" textlink="">
      <xdr:nvSpPr>
        <xdr:cNvPr id="656" name="積立金該当値テキスト"/>
        <xdr:cNvSpPr txBox="1"/>
      </xdr:nvSpPr>
      <xdr:spPr>
        <a:xfrm>
          <a:off x="16370300" y="1685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79625</xdr:rowOff>
    </xdr:from>
    <xdr:to>
      <xdr:col>22</xdr:col>
      <xdr:colOff>415925</xdr:colOff>
      <xdr:row>99</xdr:row>
      <xdr:rowOff>9775</xdr:rowOff>
    </xdr:to>
    <xdr:sp macro="" textlink="">
      <xdr:nvSpPr>
        <xdr:cNvPr id="657" name="円/楕円 656"/>
        <xdr:cNvSpPr/>
      </xdr:nvSpPr>
      <xdr:spPr>
        <a:xfrm>
          <a:off x="15430500" y="168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902</xdr:rowOff>
    </xdr:from>
    <xdr:ext cx="534377" cy="259045"/>
    <xdr:sp macro="" textlink="">
      <xdr:nvSpPr>
        <xdr:cNvPr id="658" name="テキスト ボックス 657"/>
        <xdr:cNvSpPr txBox="1"/>
      </xdr:nvSpPr>
      <xdr:spPr>
        <a:xfrm>
          <a:off x="15214111" y="169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77212</xdr:rowOff>
    </xdr:from>
    <xdr:to>
      <xdr:col>21</xdr:col>
      <xdr:colOff>212725</xdr:colOff>
      <xdr:row>99</xdr:row>
      <xdr:rowOff>7362</xdr:rowOff>
    </xdr:to>
    <xdr:sp macro="" textlink="">
      <xdr:nvSpPr>
        <xdr:cNvPr id="659" name="円/楕円 658"/>
        <xdr:cNvSpPr/>
      </xdr:nvSpPr>
      <xdr:spPr>
        <a:xfrm>
          <a:off x="14541500" y="168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23889</xdr:rowOff>
    </xdr:from>
    <xdr:ext cx="534377" cy="259045"/>
    <xdr:sp macro="" textlink="">
      <xdr:nvSpPr>
        <xdr:cNvPr id="660" name="テキスト ボックス 659"/>
        <xdr:cNvSpPr txBox="1"/>
      </xdr:nvSpPr>
      <xdr:spPr>
        <a:xfrm>
          <a:off x="14325111" y="166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75554</xdr:rowOff>
    </xdr:from>
    <xdr:to>
      <xdr:col>20</xdr:col>
      <xdr:colOff>9525</xdr:colOff>
      <xdr:row>99</xdr:row>
      <xdr:rowOff>5704</xdr:rowOff>
    </xdr:to>
    <xdr:sp macro="" textlink="">
      <xdr:nvSpPr>
        <xdr:cNvPr id="661" name="円/楕円 660"/>
        <xdr:cNvSpPr/>
      </xdr:nvSpPr>
      <xdr:spPr>
        <a:xfrm>
          <a:off x="13652500" y="168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168281</xdr:rowOff>
    </xdr:from>
    <xdr:ext cx="534377" cy="259045"/>
    <xdr:sp macro="" textlink="">
      <xdr:nvSpPr>
        <xdr:cNvPr id="662" name="テキスト ボックス 661"/>
        <xdr:cNvSpPr txBox="1"/>
      </xdr:nvSpPr>
      <xdr:spPr>
        <a:xfrm>
          <a:off x="13436111" y="169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76812</xdr:rowOff>
    </xdr:from>
    <xdr:to>
      <xdr:col>18</xdr:col>
      <xdr:colOff>492125</xdr:colOff>
      <xdr:row>99</xdr:row>
      <xdr:rowOff>6962</xdr:rowOff>
    </xdr:to>
    <xdr:sp macro="" textlink="">
      <xdr:nvSpPr>
        <xdr:cNvPr id="663" name="円/楕円 662"/>
        <xdr:cNvSpPr/>
      </xdr:nvSpPr>
      <xdr:spPr>
        <a:xfrm>
          <a:off x="12763500" y="168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169539</xdr:rowOff>
    </xdr:from>
    <xdr:ext cx="534377" cy="259045"/>
    <xdr:sp macro="" textlink="">
      <xdr:nvSpPr>
        <xdr:cNvPr id="664" name="テキスト ボックス 663"/>
        <xdr:cNvSpPr txBox="1"/>
      </xdr:nvSpPr>
      <xdr:spPr>
        <a:xfrm>
          <a:off x="12547111" y="169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105821</xdr:rowOff>
    </xdr:from>
    <xdr:to>
      <xdr:col>32</xdr:col>
      <xdr:colOff>187325</xdr:colOff>
      <xdr:row>36</xdr:row>
      <xdr:rowOff>25674</xdr:rowOff>
    </xdr:to>
    <xdr:cxnSp macro="">
      <xdr:nvCxnSpPr>
        <xdr:cNvPr id="691" name="直線コネクタ 690"/>
        <xdr:cNvCxnSpPr/>
      </xdr:nvCxnSpPr>
      <xdr:spPr>
        <a:xfrm>
          <a:off x="21323300" y="5763671"/>
          <a:ext cx="838200" cy="4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105821</xdr:rowOff>
    </xdr:from>
    <xdr:to>
      <xdr:col>31</xdr:col>
      <xdr:colOff>34925</xdr:colOff>
      <xdr:row>34</xdr:row>
      <xdr:rowOff>127584</xdr:rowOff>
    </xdr:to>
    <xdr:cxnSp macro="">
      <xdr:nvCxnSpPr>
        <xdr:cNvPr id="694" name="直線コネクタ 693"/>
        <xdr:cNvCxnSpPr/>
      </xdr:nvCxnSpPr>
      <xdr:spPr>
        <a:xfrm flipV="1">
          <a:off x="20434300" y="5763671"/>
          <a:ext cx="889000" cy="19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114412</xdr:rowOff>
    </xdr:from>
    <xdr:to>
      <xdr:col>31</xdr:col>
      <xdr:colOff>85725</xdr:colOff>
      <xdr:row>38</xdr:row>
      <xdr:rowOff>44562</xdr:rowOff>
    </xdr:to>
    <xdr:sp macro="" textlink="">
      <xdr:nvSpPr>
        <xdr:cNvPr id="695" name="フローチャート : 判断 694"/>
        <xdr:cNvSpPr/>
      </xdr:nvSpPr>
      <xdr:spPr>
        <a:xfrm>
          <a:off x="21272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35689</xdr:rowOff>
    </xdr:from>
    <xdr:ext cx="469744" cy="259045"/>
    <xdr:sp macro="" textlink="">
      <xdr:nvSpPr>
        <xdr:cNvPr id="696" name="テキスト ボックス 695"/>
        <xdr:cNvSpPr txBox="1"/>
      </xdr:nvSpPr>
      <xdr:spPr>
        <a:xfrm>
          <a:off x="21088427" y="6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127584</xdr:rowOff>
    </xdr:from>
    <xdr:to>
      <xdr:col>29</xdr:col>
      <xdr:colOff>517525</xdr:colOff>
      <xdr:row>35</xdr:row>
      <xdr:rowOff>138008</xdr:rowOff>
    </xdr:to>
    <xdr:cxnSp macro="">
      <xdr:nvCxnSpPr>
        <xdr:cNvPr id="697" name="直線コネクタ 696"/>
        <xdr:cNvCxnSpPr/>
      </xdr:nvCxnSpPr>
      <xdr:spPr>
        <a:xfrm flipV="1">
          <a:off x="19545300" y="5956884"/>
          <a:ext cx="889000" cy="1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103759</xdr:rowOff>
    </xdr:from>
    <xdr:to>
      <xdr:col>29</xdr:col>
      <xdr:colOff>568325</xdr:colOff>
      <xdr:row>38</xdr:row>
      <xdr:rowOff>33910</xdr:rowOff>
    </xdr:to>
    <xdr:sp macro="" textlink="">
      <xdr:nvSpPr>
        <xdr:cNvPr id="698" name="フローチャート : 判断 697"/>
        <xdr:cNvSpPr/>
      </xdr:nvSpPr>
      <xdr:spPr>
        <a:xfrm>
          <a:off x="20383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25036</xdr:rowOff>
    </xdr:from>
    <xdr:ext cx="469744" cy="259045"/>
    <xdr:sp macro="" textlink="">
      <xdr:nvSpPr>
        <xdr:cNvPr id="699" name="テキスト ボックス 698"/>
        <xdr:cNvSpPr txBox="1"/>
      </xdr:nvSpPr>
      <xdr:spPr>
        <a:xfrm>
          <a:off x="201994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138008</xdr:rowOff>
    </xdr:from>
    <xdr:to>
      <xdr:col>28</xdr:col>
      <xdr:colOff>314325</xdr:colOff>
      <xdr:row>36</xdr:row>
      <xdr:rowOff>43642</xdr:rowOff>
    </xdr:to>
    <xdr:cxnSp macro="">
      <xdr:nvCxnSpPr>
        <xdr:cNvPr id="700" name="直線コネクタ 699"/>
        <xdr:cNvCxnSpPr/>
      </xdr:nvCxnSpPr>
      <xdr:spPr>
        <a:xfrm flipV="1">
          <a:off x="18656300" y="6138758"/>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123739</xdr:rowOff>
    </xdr:from>
    <xdr:to>
      <xdr:col>28</xdr:col>
      <xdr:colOff>365125</xdr:colOff>
      <xdr:row>38</xdr:row>
      <xdr:rowOff>53888</xdr:rowOff>
    </xdr:to>
    <xdr:sp macro="" textlink="">
      <xdr:nvSpPr>
        <xdr:cNvPr id="701" name="フローチャート : 判断 700"/>
        <xdr:cNvSpPr/>
      </xdr:nvSpPr>
      <xdr:spPr>
        <a:xfrm>
          <a:off x="19494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45016</xdr:rowOff>
    </xdr:from>
    <xdr:ext cx="469744" cy="259045"/>
    <xdr:sp macro="" textlink="">
      <xdr:nvSpPr>
        <xdr:cNvPr id="702" name="テキスト ボックス 701"/>
        <xdr:cNvSpPr txBox="1"/>
      </xdr:nvSpPr>
      <xdr:spPr>
        <a:xfrm>
          <a:off x="19310427" y="656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14879</xdr:rowOff>
    </xdr:from>
    <xdr:to>
      <xdr:col>27</xdr:col>
      <xdr:colOff>161925</xdr:colOff>
      <xdr:row>37</xdr:row>
      <xdr:rowOff>116479</xdr:rowOff>
    </xdr:to>
    <xdr:sp macro="" textlink="">
      <xdr:nvSpPr>
        <xdr:cNvPr id="703" name="フローチャート : 判断 702"/>
        <xdr:cNvSpPr/>
      </xdr:nvSpPr>
      <xdr:spPr>
        <a:xfrm>
          <a:off x="18605500" y="635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107606</xdr:rowOff>
    </xdr:from>
    <xdr:ext cx="469744" cy="259045"/>
    <xdr:sp macro="" textlink="">
      <xdr:nvSpPr>
        <xdr:cNvPr id="704" name="テキスト ボックス 703"/>
        <xdr:cNvSpPr txBox="1"/>
      </xdr:nvSpPr>
      <xdr:spPr>
        <a:xfrm>
          <a:off x="18421427" y="645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146324</xdr:rowOff>
    </xdr:from>
    <xdr:to>
      <xdr:col>32</xdr:col>
      <xdr:colOff>238125</xdr:colOff>
      <xdr:row>36</xdr:row>
      <xdr:rowOff>76474</xdr:rowOff>
    </xdr:to>
    <xdr:sp macro="" textlink="">
      <xdr:nvSpPr>
        <xdr:cNvPr id="710" name="円/楕円 709"/>
        <xdr:cNvSpPr/>
      </xdr:nvSpPr>
      <xdr:spPr>
        <a:xfrm>
          <a:off x="22110700" y="61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169201</xdr:rowOff>
    </xdr:from>
    <xdr:ext cx="469744" cy="259045"/>
    <xdr:sp macro="" textlink="">
      <xdr:nvSpPr>
        <xdr:cNvPr id="711" name="投資及び出資金該当値テキスト"/>
        <xdr:cNvSpPr txBox="1"/>
      </xdr:nvSpPr>
      <xdr:spPr>
        <a:xfrm>
          <a:off x="22212300" y="599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55021</xdr:rowOff>
    </xdr:from>
    <xdr:to>
      <xdr:col>31</xdr:col>
      <xdr:colOff>85725</xdr:colOff>
      <xdr:row>33</xdr:row>
      <xdr:rowOff>156621</xdr:rowOff>
    </xdr:to>
    <xdr:sp macro="" textlink="">
      <xdr:nvSpPr>
        <xdr:cNvPr id="712" name="円/楕円 711"/>
        <xdr:cNvSpPr/>
      </xdr:nvSpPr>
      <xdr:spPr>
        <a:xfrm>
          <a:off x="21272500" y="5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32</xdr:row>
      <xdr:rowOff>1698</xdr:rowOff>
    </xdr:from>
    <xdr:ext cx="534377" cy="259045"/>
    <xdr:sp macro="" textlink="">
      <xdr:nvSpPr>
        <xdr:cNvPr id="713" name="テキスト ボックス 712"/>
        <xdr:cNvSpPr txBox="1"/>
      </xdr:nvSpPr>
      <xdr:spPr>
        <a:xfrm>
          <a:off x="21056111" y="54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76784</xdr:rowOff>
    </xdr:from>
    <xdr:to>
      <xdr:col>29</xdr:col>
      <xdr:colOff>568325</xdr:colOff>
      <xdr:row>35</xdr:row>
      <xdr:rowOff>6934</xdr:rowOff>
    </xdr:to>
    <xdr:sp macro="" textlink="">
      <xdr:nvSpPr>
        <xdr:cNvPr id="714" name="円/楕円 713"/>
        <xdr:cNvSpPr/>
      </xdr:nvSpPr>
      <xdr:spPr>
        <a:xfrm>
          <a:off x="20383500" y="59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23461</xdr:rowOff>
    </xdr:from>
    <xdr:ext cx="534377" cy="259045"/>
    <xdr:sp macro="" textlink="">
      <xdr:nvSpPr>
        <xdr:cNvPr id="715" name="テキスト ボックス 714"/>
        <xdr:cNvSpPr txBox="1"/>
      </xdr:nvSpPr>
      <xdr:spPr>
        <a:xfrm>
          <a:off x="20167111" y="56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15,265</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87208</xdr:rowOff>
    </xdr:from>
    <xdr:to>
      <xdr:col>28</xdr:col>
      <xdr:colOff>365125</xdr:colOff>
      <xdr:row>36</xdr:row>
      <xdr:rowOff>17358</xdr:rowOff>
    </xdr:to>
    <xdr:sp macro="" textlink="">
      <xdr:nvSpPr>
        <xdr:cNvPr id="716" name="円/楕円 715"/>
        <xdr:cNvSpPr/>
      </xdr:nvSpPr>
      <xdr:spPr>
        <a:xfrm>
          <a:off x="19494500" y="60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33885</xdr:rowOff>
    </xdr:from>
    <xdr:ext cx="534377" cy="259045"/>
    <xdr:sp macro="" textlink="">
      <xdr:nvSpPr>
        <xdr:cNvPr id="717" name="テキスト ボックス 716"/>
        <xdr:cNvSpPr txBox="1"/>
      </xdr:nvSpPr>
      <xdr:spPr>
        <a:xfrm>
          <a:off x="19278111" y="58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164292</xdr:rowOff>
    </xdr:from>
    <xdr:to>
      <xdr:col>27</xdr:col>
      <xdr:colOff>161925</xdr:colOff>
      <xdr:row>36</xdr:row>
      <xdr:rowOff>94442</xdr:rowOff>
    </xdr:to>
    <xdr:sp macro="" textlink="">
      <xdr:nvSpPr>
        <xdr:cNvPr id="718" name="円/楕円 717"/>
        <xdr:cNvSpPr/>
      </xdr:nvSpPr>
      <xdr:spPr>
        <a:xfrm>
          <a:off x="18605500" y="61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110969</xdr:rowOff>
    </xdr:from>
    <xdr:ext cx="469744" cy="259045"/>
    <xdr:sp macro="" textlink="">
      <xdr:nvSpPr>
        <xdr:cNvPr id="719" name="テキスト ボックス 718"/>
        <xdr:cNvSpPr txBox="1"/>
      </xdr:nvSpPr>
      <xdr:spPr>
        <a:xfrm>
          <a:off x="18421427" y="59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19456</xdr:rowOff>
    </xdr:from>
    <xdr:to>
      <xdr:col>32</xdr:col>
      <xdr:colOff>187325</xdr:colOff>
      <xdr:row>59</xdr:row>
      <xdr:rowOff>26403</xdr:rowOff>
    </xdr:to>
    <xdr:cxnSp macro="">
      <xdr:nvCxnSpPr>
        <xdr:cNvPr id="748" name="直線コネクタ 747"/>
        <xdr:cNvCxnSpPr/>
      </xdr:nvCxnSpPr>
      <xdr:spPr>
        <a:xfrm>
          <a:off x="21323300" y="10135006"/>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19456</xdr:rowOff>
    </xdr:from>
    <xdr:to>
      <xdr:col>31</xdr:col>
      <xdr:colOff>34925</xdr:colOff>
      <xdr:row>59</xdr:row>
      <xdr:rowOff>21984</xdr:rowOff>
    </xdr:to>
    <xdr:cxnSp macro="">
      <xdr:nvCxnSpPr>
        <xdr:cNvPr id="751" name="直線コネクタ 750"/>
        <xdr:cNvCxnSpPr/>
      </xdr:nvCxnSpPr>
      <xdr:spPr>
        <a:xfrm flipV="1">
          <a:off x="20434300" y="10135006"/>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120993</xdr:rowOff>
    </xdr:from>
    <xdr:to>
      <xdr:col>31</xdr:col>
      <xdr:colOff>85725</xdr:colOff>
      <xdr:row>59</xdr:row>
      <xdr:rowOff>51143</xdr:rowOff>
    </xdr:to>
    <xdr:sp macro="" textlink="">
      <xdr:nvSpPr>
        <xdr:cNvPr id="752" name="フローチャート : 判断 751"/>
        <xdr:cNvSpPr/>
      </xdr:nvSpPr>
      <xdr:spPr>
        <a:xfrm>
          <a:off x="21272500" y="100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67670</xdr:rowOff>
    </xdr:from>
    <xdr:ext cx="469744" cy="259045"/>
    <xdr:sp macro="" textlink="">
      <xdr:nvSpPr>
        <xdr:cNvPr id="753" name="テキスト ボックス 752"/>
        <xdr:cNvSpPr txBox="1"/>
      </xdr:nvSpPr>
      <xdr:spPr>
        <a:xfrm>
          <a:off x="21088427" y="98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167132</xdr:rowOff>
    </xdr:from>
    <xdr:to>
      <xdr:col>29</xdr:col>
      <xdr:colOff>517525</xdr:colOff>
      <xdr:row>59</xdr:row>
      <xdr:rowOff>21984</xdr:rowOff>
    </xdr:to>
    <xdr:cxnSp macro="">
      <xdr:nvCxnSpPr>
        <xdr:cNvPr id="754" name="直線コネクタ 753"/>
        <xdr:cNvCxnSpPr/>
      </xdr:nvCxnSpPr>
      <xdr:spPr>
        <a:xfrm>
          <a:off x="19545300" y="10111232"/>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144272</xdr:rowOff>
    </xdr:from>
    <xdr:to>
      <xdr:col>29</xdr:col>
      <xdr:colOff>568325</xdr:colOff>
      <xdr:row>59</xdr:row>
      <xdr:rowOff>74422</xdr:rowOff>
    </xdr:to>
    <xdr:sp macro="" textlink="">
      <xdr:nvSpPr>
        <xdr:cNvPr id="755" name="フローチャート : 判断 754"/>
        <xdr:cNvSpPr/>
      </xdr:nvSpPr>
      <xdr:spPr>
        <a:xfrm>
          <a:off x="2038350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65549</xdr:rowOff>
    </xdr:from>
    <xdr:ext cx="469744" cy="259045"/>
    <xdr:sp macro="" textlink="">
      <xdr:nvSpPr>
        <xdr:cNvPr id="756" name="テキスト ボックス 755"/>
        <xdr:cNvSpPr txBox="1"/>
      </xdr:nvSpPr>
      <xdr:spPr>
        <a:xfrm>
          <a:off x="20199427" y="101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130607</xdr:rowOff>
    </xdr:from>
    <xdr:to>
      <xdr:col>28</xdr:col>
      <xdr:colOff>314325</xdr:colOff>
      <xdr:row>58</xdr:row>
      <xdr:rowOff>167132</xdr:rowOff>
    </xdr:to>
    <xdr:cxnSp macro="">
      <xdr:nvCxnSpPr>
        <xdr:cNvPr id="757" name="直線コネクタ 756"/>
        <xdr:cNvCxnSpPr/>
      </xdr:nvCxnSpPr>
      <xdr:spPr>
        <a:xfrm>
          <a:off x="18656300" y="10074707"/>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143294</xdr:rowOff>
    </xdr:from>
    <xdr:to>
      <xdr:col>28</xdr:col>
      <xdr:colOff>365125</xdr:colOff>
      <xdr:row>59</xdr:row>
      <xdr:rowOff>73444</xdr:rowOff>
    </xdr:to>
    <xdr:sp macro="" textlink="">
      <xdr:nvSpPr>
        <xdr:cNvPr id="758" name="フローチャート : 判断 757"/>
        <xdr:cNvSpPr/>
      </xdr:nvSpPr>
      <xdr:spPr>
        <a:xfrm>
          <a:off x="19494500" y="1008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64571</xdr:rowOff>
    </xdr:from>
    <xdr:ext cx="469744" cy="259045"/>
    <xdr:sp macro="" textlink="">
      <xdr:nvSpPr>
        <xdr:cNvPr id="759" name="テキスト ボックス 758"/>
        <xdr:cNvSpPr txBox="1"/>
      </xdr:nvSpPr>
      <xdr:spPr>
        <a:xfrm>
          <a:off x="19310427" y="101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116878</xdr:rowOff>
    </xdr:from>
    <xdr:to>
      <xdr:col>27</xdr:col>
      <xdr:colOff>161925</xdr:colOff>
      <xdr:row>59</xdr:row>
      <xdr:rowOff>47028</xdr:rowOff>
    </xdr:to>
    <xdr:sp macro="" textlink="">
      <xdr:nvSpPr>
        <xdr:cNvPr id="760" name="フローチャート : 判断 759"/>
        <xdr:cNvSpPr/>
      </xdr:nvSpPr>
      <xdr:spPr>
        <a:xfrm>
          <a:off x="18605500" y="1006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38155</xdr:rowOff>
    </xdr:from>
    <xdr:ext cx="469744" cy="259045"/>
    <xdr:sp macro="" textlink="">
      <xdr:nvSpPr>
        <xdr:cNvPr id="761" name="テキスト ボックス 760"/>
        <xdr:cNvSpPr txBox="1"/>
      </xdr:nvSpPr>
      <xdr:spPr>
        <a:xfrm>
          <a:off x="18421427" y="101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147053</xdr:rowOff>
    </xdr:from>
    <xdr:to>
      <xdr:col>32</xdr:col>
      <xdr:colOff>238125</xdr:colOff>
      <xdr:row>59</xdr:row>
      <xdr:rowOff>77203</xdr:rowOff>
    </xdr:to>
    <xdr:sp macro="" textlink="">
      <xdr:nvSpPr>
        <xdr:cNvPr id="767" name="円/楕円 766"/>
        <xdr:cNvSpPr/>
      </xdr:nvSpPr>
      <xdr:spPr>
        <a:xfrm>
          <a:off x="22110700" y="100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469744" cy="259045"/>
    <xdr:sp macro="" textlink="">
      <xdr:nvSpPr>
        <xdr:cNvPr id="768" name="貸付金該当値テキスト"/>
        <xdr:cNvSpPr txBox="1"/>
      </xdr:nvSpPr>
      <xdr:spPr>
        <a:xfrm>
          <a:off x="22212300" y="100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140106</xdr:rowOff>
    </xdr:from>
    <xdr:to>
      <xdr:col>31</xdr:col>
      <xdr:colOff>85725</xdr:colOff>
      <xdr:row>59</xdr:row>
      <xdr:rowOff>70256</xdr:rowOff>
    </xdr:to>
    <xdr:sp macro="" textlink="">
      <xdr:nvSpPr>
        <xdr:cNvPr id="769" name="円/楕円 768"/>
        <xdr:cNvSpPr/>
      </xdr:nvSpPr>
      <xdr:spPr>
        <a:xfrm>
          <a:off x="21272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61383</xdr:rowOff>
    </xdr:from>
    <xdr:ext cx="469744" cy="259045"/>
    <xdr:sp macro="" textlink="">
      <xdr:nvSpPr>
        <xdr:cNvPr id="770" name="テキスト ボックス 769"/>
        <xdr:cNvSpPr txBox="1"/>
      </xdr:nvSpPr>
      <xdr:spPr>
        <a:xfrm>
          <a:off x="21088427" y="101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142634</xdr:rowOff>
    </xdr:from>
    <xdr:to>
      <xdr:col>29</xdr:col>
      <xdr:colOff>568325</xdr:colOff>
      <xdr:row>59</xdr:row>
      <xdr:rowOff>72784</xdr:rowOff>
    </xdr:to>
    <xdr:sp macro="" textlink="">
      <xdr:nvSpPr>
        <xdr:cNvPr id="771" name="円/楕円 770"/>
        <xdr:cNvSpPr/>
      </xdr:nvSpPr>
      <xdr:spPr>
        <a:xfrm>
          <a:off x="20383500" y="1008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89311</xdr:rowOff>
    </xdr:from>
    <xdr:ext cx="469744" cy="259045"/>
    <xdr:sp macro="" textlink="">
      <xdr:nvSpPr>
        <xdr:cNvPr id="772" name="テキスト ボックス 771"/>
        <xdr:cNvSpPr txBox="1"/>
      </xdr:nvSpPr>
      <xdr:spPr>
        <a:xfrm>
          <a:off x="20199427" y="986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116332</xdr:rowOff>
    </xdr:from>
    <xdr:to>
      <xdr:col>28</xdr:col>
      <xdr:colOff>365125</xdr:colOff>
      <xdr:row>59</xdr:row>
      <xdr:rowOff>46482</xdr:rowOff>
    </xdr:to>
    <xdr:sp macro="" textlink="">
      <xdr:nvSpPr>
        <xdr:cNvPr id="773" name="円/楕円 772"/>
        <xdr:cNvSpPr/>
      </xdr:nvSpPr>
      <xdr:spPr>
        <a:xfrm>
          <a:off x="19494500" y="100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63009</xdr:rowOff>
    </xdr:from>
    <xdr:ext cx="469744" cy="259045"/>
    <xdr:sp macro="" textlink="">
      <xdr:nvSpPr>
        <xdr:cNvPr id="774" name="テキスト ボックス 773"/>
        <xdr:cNvSpPr txBox="1"/>
      </xdr:nvSpPr>
      <xdr:spPr>
        <a:xfrm>
          <a:off x="19310427" y="983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79807</xdr:rowOff>
    </xdr:from>
    <xdr:to>
      <xdr:col>27</xdr:col>
      <xdr:colOff>161925</xdr:colOff>
      <xdr:row>59</xdr:row>
      <xdr:rowOff>9957</xdr:rowOff>
    </xdr:to>
    <xdr:sp macro="" textlink="">
      <xdr:nvSpPr>
        <xdr:cNvPr id="775" name="円/楕円 774"/>
        <xdr:cNvSpPr/>
      </xdr:nvSpPr>
      <xdr:spPr>
        <a:xfrm>
          <a:off x="18605500" y="100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26484</xdr:rowOff>
    </xdr:from>
    <xdr:ext cx="469744" cy="259045"/>
    <xdr:sp macro="" textlink="">
      <xdr:nvSpPr>
        <xdr:cNvPr id="776" name="テキスト ボックス 775"/>
        <xdr:cNvSpPr txBox="1"/>
      </xdr:nvSpPr>
      <xdr:spPr>
        <a:xfrm>
          <a:off x="18421427" y="979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81114</xdr:rowOff>
    </xdr:from>
    <xdr:to>
      <xdr:col>32</xdr:col>
      <xdr:colOff>187325</xdr:colOff>
      <xdr:row>77</xdr:row>
      <xdr:rowOff>114300</xdr:rowOff>
    </xdr:to>
    <xdr:cxnSp macro="">
      <xdr:nvCxnSpPr>
        <xdr:cNvPr id="806" name="直線コネクタ 805"/>
        <xdr:cNvCxnSpPr/>
      </xdr:nvCxnSpPr>
      <xdr:spPr>
        <a:xfrm flipV="1">
          <a:off x="21323300" y="13282764"/>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41566</xdr:rowOff>
    </xdr:from>
    <xdr:to>
      <xdr:col>31</xdr:col>
      <xdr:colOff>34925</xdr:colOff>
      <xdr:row>77</xdr:row>
      <xdr:rowOff>114300</xdr:rowOff>
    </xdr:to>
    <xdr:cxnSp macro="">
      <xdr:nvCxnSpPr>
        <xdr:cNvPr id="809" name="直線コネクタ 808"/>
        <xdr:cNvCxnSpPr/>
      </xdr:nvCxnSpPr>
      <xdr:spPr>
        <a:xfrm>
          <a:off x="20434300" y="13243216"/>
          <a:ext cx="889000" cy="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38049</xdr:rowOff>
    </xdr:from>
    <xdr:to>
      <xdr:col>31</xdr:col>
      <xdr:colOff>85725</xdr:colOff>
      <xdr:row>77</xdr:row>
      <xdr:rowOff>139649</xdr:rowOff>
    </xdr:to>
    <xdr:sp macro="" textlink="">
      <xdr:nvSpPr>
        <xdr:cNvPr id="810" name="フローチャート : 判断 809"/>
        <xdr:cNvSpPr/>
      </xdr:nvSpPr>
      <xdr:spPr>
        <a:xfrm>
          <a:off x="21272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156176</xdr:rowOff>
    </xdr:from>
    <xdr:ext cx="534377" cy="259045"/>
    <xdr:sp macro="" textlink="">
      <xdr:nvSpPr>
        <xdr:cNvPr id="811" name="テキスト ボックス 810"/>
        <xdr:cNvSpPr txBox="1"/>
      </xdr:nvSpPr>
      <xdr:spPr>
        <a:xfrm>
          <a:off x="2105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41566</xdr:rowOff>
    </xdr:from>
    <xdr:to>
      <xdr:col>29</xdr:col>
      <xdr:colOff>517525</xdr:colOff>
      <xdr:row>77</xdr:row>
      <xdr:rowOff>137516</xdr:rowOff>
    </xdr:to>
    <xdr:cxnSp macro="">
      <xdr:nvCxnSpPr>
        <xdr:cNvPr id="812" name="直線コネクタ 811"/>
        <xdr:cNvCxnSpPr/>
      </xdr:nvCxnSpPr>
      <xdr:spPr>
        <a:xfrm flipV="1">
          <a:off x="19545300" y="13243216"/>
          <a:ext cx="889000" cy="9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43892</xdr:rowOff>
    </xdr:from>
    <xdr:to>
      <xdr:col>29</xdr:col>
      <xdr:colOff>568325</xdr:colOff>
      <xdr:row>77</xdr:row>
      <xdr:rowOff>145492</xdr:rowOff>
    </xdr:to>
    <xdr:sp macro="" textlink="">
      <xdr:nvSpPr>
        <xdr:cNvPr id="813" name="フローチャート : 判断 812"/>
        <xdr:cNvSpPr/>
      </xdr:nvSpPr>
      <xdr:spPr>
        <a:xfrm>
          <a:off x="20383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136619</xdr:rowOff>
    </xdr:from>
    <xdr:ext cx="534377" cy="259045"/>
    <xdr:sp macro="" textlink="">
      <xdr:nvSpPr>
        <xdr:cNvPr id="814" name="テキスト ボックス 813"/>
        <xdr:cNvSpPr txBox="1"/>
      </xdr:nvSpPr>
      <xdr:spPr>
        <a:xfrm>
          <a:off x="20167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100788</xdr:rowOff>
    </xdr:from>
    <xdr:to>
      <xdr:col>28</xdr:col>
      <xdr:colOff>314325</xdr:colOff>
      <xdr:row>77</xdr:row>
      <xdr:rowOff>137516</xdr:rowOff>
    </xdr:to>
    <xdr:cxnSp macro="">
      <xdr:nvCxnSpPr>
        <xdr:cNvPr id="815" name="直線コネクタ 814"/>
        <xdr:cNvCxnSpPr/>
      </xdr:nvCxnSpPr>
      <xdr:spPr>
        <a:xfrm>
          <a:off x="18656300" y="13302438"/>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62497</xdr:rowOff>
    </xdr:from>
    <xdr:to>
      <xdr:col>28</xdr:col>
      <xdr:colOff>365125</xdr:colOff>
      <xdr:row>77</xdr:row>
      <xdr:rowOff>164097</xdr:rowOff>
    </xdr:to>
    <xdr:sp macro="" textlink="">
      <xdr:nvSpPr>
        <xdr:cNvPr id="816" name="フローチャート : 判断 815"/>
        <xdr:cNvSpPr/>
      </xdr:nvSpPr>
      <xdr:spPr>
        <a:xfrm>
          <a:off x="19494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9174</xdr:rowOff>
    </xdr:from>
    <xdr:ext cx="534377" cy="259045"/>
    <xdr:sp macro="" textlink="">
      <xdr:nvSpPr>
        <xdr:cNvPr id="817" name="テキスト ボックス 816"/>
        <xdr:cNvSpPr txBox="1"/>
      </xdr:nvSpPr>
      <xdr:spPr>
        <a:xfrm>
          <a:off x="19278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153429</xdr:rowOff>
    </xdr:from>
    <xdr:to>
      <xdr:col>27</xdr:col>
      <xdr:colOff>161925</xdr:colOff>
      <xdr:row>77</xdr:row>
      <xdr:rowOff>83579</xdr:rowOff>
    </xdr:to>
    <xdr:sp macro="" textlink="">
      <xdr:nvSpPr>
        <xdr:cNvPr id="818" name="フローチャート : 判断 817"/>
        <xdr:cNvSpPr/>
      </xdr:nvSpPr>
      <xdr:spPr>
        <a:xfrm>
          <a:off x="18605500" y="1318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100106</xdr:rowOff>
    </xdr:from>
    <xdr:ext cx="534377" cy="259045"/>
    <xdr:sp macro="" textlink="">
      <xdr:nvSpPr>
        <xdr:cNvPr id="819" name="テキスト ボックス 818"/>
        <xdr:cNvSpPr txBox="1"/>
      </xdr:nvSpPr>
      <xdr:spPr>
        <a:xfrm>
          <a:off x="18389111" y="129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30314</xdr:rowOff>
    </xdr:from>
    <xdr:to>
      <xdr:col>32</xdr:col>
      <xdr:colOff>238125</xdr:colOff>
      <xdr:row>77</xdr:row>
      <xdr:rowOff>131914</xdr:rowOff>
    </xdr:to>
    <xdr:sp macro="" textlink="">
      <xdr:nvSpPr>
        <xdr:cNvPr id="825" name="円/楕円 824"/>
        <xdr:cNvSpPr/>
      </xdr:nvSpPr>
      <xdr:spPr>
        <a:xfrm>
          <a:off x="22110700" y="132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8741</xdr:rowOff>
    </xdr:from>
    <xdr:ext cx="534377" cy="259045"/>
    <xdr:sp macro="" textlink="">
      <xdr:nvSpPr>
        <xdr:cNvPr id="826" name="繰出金該当値テキスト"/>
        <xdr:cNvSpPr txBox="1"/>
      </xdr:nvSpPr>
      <xdr:spPr>
        <a:xfrm>
          <a:off x="22212300" y="132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54,113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63500</xdr:rowOff>
    </xdr:from>
    <xdr:to>
      <xdr:col>31</xdr:col>
      <xdr:colOff>85725</xdr:colOff>
      <xdr:row>77</xdr:row>
      <xdr:rowOff>165100</xdr:rowOff>
    </xdr:to>
    <xdr:sp macro="" textlink="">
      <xdr:nvSpPr>
        <xdr:cNvPr id="827" name="円/楕円 826"/>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156227</xdr:rowOff>
    </xdr:from>
    <xdr:ext cx="534377" cy="259045"/>
    <xdr:sp macro="" textlink="">
      <xdr:nvSpPr>
        <xdr:cNvPr id="828" name="テキスト ボックス 827"/>
        <xdr:cNvSpPr txBox="1"/>
      </xdr:nvSpPr>
      <xdr:spPr>
        <a:xfrm>
          <a:off x="21056111" y="133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162216</xdr:rowOff>
    </xdr:from>
    <xdr:to>
      <xdr:col>29</xdr:col>
      <xdr:colOff>568325</xdr:colOff>
      <xdr:row>77</xdr:row>
      <xdr:rowOff>92366</xdr:rowOff>
    </xdr:to>
    <xdr:sp macro="" textlink="">
      <xdr:nvSpPr>
        <xdr:cNvPr id="829" name="円/楕円 828"/>
        <xdr:cNvSpPr/>
      </xdr:nvSpPr>
      <xdr:spPr>
        <a:xfrm>
          <a:off x="20383500" y="131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108894</xdr:rowOff>
    </xdr:from>
    <xdr:ext cx="534377" cy="259045"/>
    <xdr:sp macro="" textlink="">
      <xdr:nvSpPr>
        <xdr:cNvPr id="830" name="テキスト ボックス 829"/>
        <xdr:cNvSpPr txBox="1"/>
      </xdr:nvSpPr>
      <xdr:spPr>
        <a:xfrm>
          <a:off x="20167111" y="129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86716</xdr:rowOff>
    </xdr:from>
    <xdr:to>
      <xdr:col>28</xdr:col>
      <xdr:colOff>365125</xdr:colOff>
      <xdr:row>78</xdr:row>
      <xdr:rowOff>16866</xdr:rowOff>
    </xdr:to>
    <xdr:sp macro="" textlink="">
      <xdr:nvSpPr>
        <xdr:cNvPr id="831" name="円/楕円 830"/>
        <xdr:cNvSpPr/>
      </xdr:nvSpPr>
      <xdr:spPr>
        <a:xfrm>
          <a:off x="19494500" y="132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7993</xdr:rowOff>
    </xdr:from>
    <xdr:ext cx="534377" cy="259045"/>
    <xdr:sp macro="" textlink="">
      <xdr:nvSpPr>
        <xdr:cNvPr id="832" name="テキスト ボックス 831"/>
        <xdr:cNvSpPr txBox="1"/>
      </xdr:nvSpPr>
      <xdr:spPr>
        <a:xfrm>
          <a:off x="19278111" y="133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49988</xdr:rowOff>
    </xdr:from>
    <xdr:to>
      <xdr:col>27</xdr:col>
      <xdr:colOff>161925</xdr:colOff>
      <xdr:row>77</xdr:row>
      <xdr:rowOff>151588</xdr:rowOff>
    </xdr:to>
    <xdr:sp macro="" textlink="">
      <xdr:nvSpPr>
        <xdr:cNvPr id="833" name="円/楕円 832"/>
        <xdr:cNvSpPr/>
      </xdr:nvSpPr>
      <xdr:spPr>
        <a:xfrm>
          <a:off x="18605500" y="132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142715</xdr:rowOff>
    </xdr:from>
    <xdr:ext cx="534377" cy="259045"/>
    <xdr:sp macro="" textlink="">
      <xdr:nvSpPr>
        <xdr:cNvPr id="834" name="テキスト ボックス 833"/>
        <xdr:cNvSpPr txBox="1"/>
      </xdr:nvSpPr>
      <xdr:spPr>
        <a:xfrm>
          <a:off x="18389111" y="133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人件費、物件費、災害復旧事業費が類似団体と比べて大幅に数値が高いのは、東日本大震災に伴う復興・復旧事業（除染作業、庁舎建設、施設改修等）によるもの。</a:t>
          </a:r>
          <a:endParaRPr kumimoji="1" lang="en-US" altLang="ja-JP" sz="1300">
            <a:latin typeface="ＭＳ Ｐゴシック"/>
          </a:endParaRPr>
        </a:p>
        <a:p>
          <a:r>
            <a:rPr kumimoji="1" lang="ja-JP" altLang="en-US" sz="1300">
              <a:latin typeface="ＭＳ Ｐゴシック"/>
            </a:rPr>
            <a:t>平成２７年度が復興・復旧事業のピーク時期となっているが、平成２８年度以降は、徐々に数値が減少する見込み。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福島県国見町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9,604
9,543
37.95
12,608,666
11,893,767
552,606
3,493,449
6,382,949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4699</xdr:rowOff>
    </xdr:from>
    <xdr:to>
      <xdr:col>6</xdr:col>
      <xdr:colOff>511175</xdr:colOff>
      <xdr:row>35</xdr:row>
      <xdr:rowOff>54483</xdr:rowOff>
    </xdr:to>
    <xdr:cxnSp macro="">
      <xdr:nvCxnSpPr>
        <xdr:cNvPr id="61" name="直線コネクタ 60"/>
        <xdr:cNvCxnSpPr/>
      </xdr:nvCxnSpPr>
      <xdr:spPr>
        <a:xfrm flipV="1">
          <a:off x="3797300" y="6005449"/>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54483</xdr:rowOff>
    </xdr:from>
    <xdr:to>
      <xdr:col>5</xdr:col>
      <xdr:colOff>358775</xdr:colOff>
      <xdr:row>35</xdr:row>
      <xdr:rowOff>80391</xdr:rowOff>
    </xdr:to>
    <xdr:cxnSp macro="">
      <xdr:nvCxnSpPr>
        <xdr:cNvPr id="64" name="直線コネクタ 63"/>
        <xdr:cNvCxnSpPr/>
      </xdr:nvCxnSpPr>
      <xdr:spPr>
        <a:xfrm flipV="1">
          <a:off x="2908300" y="605523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151511</xdr:rowOff>
    </xdr:from>
    <xdr:to>
      <xdr:col>5</xdr:col>
      <xdr:colOff>409575</xdr:colOff>
      <xdr:row>36</xdr:row>
      <xdr:rowOff>81661</xdr:rowOff>
    </xdr:to>
    <xdr:sp macro="" textlink="">
      <xdr:nvSpPr>
        <xdr:cNvPr id="65" name="フローチャート : 判断 64"/>
        <xdr:cNvSpPr/>
      </xdr:nvSpPr>
      <xdr:spPr>
        <a:xfrm>
          <a:off x="3746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72788</xdr:rowOff>
    </xdr:from>
    <xdr:ext cx="469744" cy="259045"/>
    <xdr:sp macro="" textlink="">
      <xdr:nvSpPr>
        <xdr:cNvPr id="66" name="テキスト ボックス 65"/>
        <xdr:cNvSpPr txBox="1"/>
      </xdr:nvSpPr>
      <xdr:spPr>
        <a:xfrm>
          <a:off x="3562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74422</xdr:rowOff>
    </xdr:from>
    <xdr:to>
      <xdr:col>4</xdr:col>
      <xdr:colOff>155575</xdr:colOff>
      <xdr:row>35</xdr:row>
      <xdr:rowOff>80391</xdr:rowOff>
    </xdr:to>
    <xdr:cxnSp macro="">
      <xdr:nvCxnSpPr>
        <xdr:cNvPr id="67" name="直線コネクタ 66"/>
        <xdr:cNvCxnSpPr/>
      </xdr:nvCxnSpPr>
      <xdr:spPr>
        <a:xfrm>
          <a:off x="2019300" y="6075172"/>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28702</xdr:rowOff>
    </xdr:from>
    <xdr:to>
      <xdr:col>4</xdr:col>
      <xdr:colOff>206375</xdr:colOff>
      <xdr:row>36</xdr:row>
      <xdr:rowOff>130302</xdr:rowOff>
    </xdr:to>
    <xdr:sp macro="" textlink="">
      <xdr:nvSpPr>
        <xdr:cNvPr id="68" name="フローチャート : 判断 67"/>
        <xdr:cNvSpPr/>
      </xdr:nvSpPr>
      <xdr:spPr>
        <a:xfrm>
          <a:off x="2857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121429</xdr:rowOff>
    </xdr:from>
    <xdr:ext cx="469744" cy="259045"/>
    <xdr:sp macro="" textlink="">
      <xdr:nvSpPr>
        <xdr:cNvPr id="69" name="テキスト ボックス 68"/>
        <xdr:cNvSpPr txBox="1"/>
      </xdr:nvSpPr>
      <xdr:spPr>
        <a:xfrm>
          <a:off x="2673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138303</xdr:rowOff>
    </xdr:from>
    <xdr:to>
      <xdr:col>2</xdr:col>
      <xdr:colOff>638175</xdr:colOff>
      <xdr:row>35</xdr:row>
      <xdr:rowOff>74422</xdr:rowOff>
    </xdr:to>
    <xdr:cxnSp macro="">
      <xdr:nvCxnSpPr>
        <xdr:cNvPr id="70" name="直線コネクタ 69"/>
        <xdr:cNvCxnSpPr/>
      </xdr:nvCxnSpPr>
      <xdr:spPr>
        <a:xfrm>
          <a:off x="1130300" y="5967603"/>
          <a:ext cx="889000" cy="1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171069</xdr:rowOff>
    </xdr:from>
    <xdr:to>
      <xdr:col>3</xdr:col>
      <xdr:colOff>3175</xdr:colOff>
      <xdr:row>36</xdr:row>
      <xdr:rowOff>101219</xdr:rowOff>
    </xdr:to>
    <xdr:sp macro="" textlink="">
      <xdr:nvSpPr>
        <xdr:cNvPr id="71" name="フローチャート : 判断 70"/>
        <xdr:cNvSpPr/>
      </xdr:nvSpPr>
      <xdr:spPr>
        <a:xfrm>
          <a:off x="1968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92346</xdr:rowOff>
    </xdr:from>
    <xdr:ext cx="469744" cy="259045"/>
    <xdr:sp macro="" textlink="">
      <xdr:nvSpPr>
        <xdr:cNvPr id="72" name="テキスト ボックス 71"/>
        <xdr:cNvSpPr txBox="1"/>
      </xdr:nvSpPr>
      <xdr:spPr>
        <a:xfrm>
          <a:off x="1784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30353</xdr:rowOff>
    </xdr:from>
    <xdr:to>
      <xdr:col>1</xdr:col>
      <xdr:colOff>485775</xdr:colOff>
      <xdr:row>35</xdr:row>
      <xdr:rowOff>131953</xdr:rowOff>
    </xdr:to>
    <xdr:sp macro="" textlink="">
      <xdr:nvSpPr>
        <xdr:cNvPr id="73" name="フローチャート : 判断 72"/>
        <xdr:cNvSpPr/>
      </xdr:nvSpPr>
      <xdr:spPr>
        <a:xfrm>
          <a:off x="1079500" y="603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123080</xdr:rowOff>
    </xdr:from>
    <xdr:ext cx="469744" cy="259045"/>
    <xdr:sp macro="" textlink="">
      <xdr:nvSpPr>
        <xdr:cNvPr id="74" name="テキスト ボックス 73"/>
        <xdr:cNvSpPr txBox="1"/>
      </xdr:nvSpPr>
      <xdr:spPr>
        <a:xfrm>
          <a:off x="895427" y="61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125349</xdr:rowOff>
    </xdr:from>
    <xdr:to>
      <xdr:col>6</xdr:col>
      <xdr:colOff>561975</xdr:colOff>
      <xdr:row>35</xdr:row>
      <xdr:rowOff>55499</xdr:rowOff>
    </xdr:to>
    <xdr:sp macro="" textlink="">
      <xdr:nvSpPr>
        <xdr:cNvPr id="80" name="円/楕円 79"/>
        <xdr:cNvSpPr/>
      </xdr:nvSpPr>
      <xdr:spPr>
        <a:xfrm>
          <a:off x="4584700" y="59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103776</xdr:rowOff>
    </xdr:from>
    <xdr:ext cx="469744" cy="259045"/>
    <xdr:sp macro="" textlink="">
      <xdr:nvSpPr>
        <xdr:cNvPr id="81" name="議会費該当値テキスト"/>
        <xdr:cNvSpPr txBox="1"/>
      </xdr:nvSpPr>
      <xdr:spPr>
        <a:xfrm>
          <a:off x="4686300" y="59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3683</xdr:rowOff>
    </xdr:from>
    <xdr:to>
      <xdr:col>5</xdr:col>
      <xdr:colOff>409575</xdr:colOff>
      <xdr:row>35</xdr:row>
      <xdr:rowOff>105283</xdr:rowOff>
    </xdr:to>
    <xdr:sp macro="" textlink="">
      <xdr:nvSpPr>
        <xdr:cNvPr id="82" name="円/楕円 81"/>
        <xdr:cNvSpPr/>
      </xdr:nvSpPr>
      <xdr:spPr>
        <a:xfrm>
          <a:off x="3746500" y="60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121810</xdr:rowOff>
    </xdr:from>
    <xdr:ext cx="469744" cy="259045"/>
    <xdr:sp macro="" textlink="">
      <xdr:nvSpPr>
        <xdr:cNvPr id="83" name="テキスト ボックス 82"/>
        <xdr:cNvSpPr txBox="1"/>
      </xdr:nvSpPr>
      <xdr:spPr>
        <a:xfrm>
          <a:off x="3562427" y="57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29591</xdr:rowOff>
    </xdr:from>
    <xdr:to>
      <xdr:col>4</xdr:col>
      <xdr:colOff>206375</xdr:colOff>
      <xdr:row>35</xdr:row>
      <xdr:rowOff>131191</xdr:rowOff>
    </xdr:to>
    <xdr:sp macro="" textlink="">
      <xdr:nvSpPr>
        <xdr:cNvPr id="84" name="円/楕円 83"/>
        <xdr:cNvSpPr/>
      </xdr:nvSpPr>
      <xdr:spPr>
        <a:xfrm>
          <a:off x="2857500" y="60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147718</xdr:rowOff>
    </xdr:from>
    <xdr:ext cx="469744" cy="259045"/>
    <xdr:sp macro="" textlink="">
      <xdr:nvSpPr>
        <xdr:cNvPr id="85" name="テキスト ボックス 84"/>
        <xdr:cNvSpPr txBox="1"/>
      </xdr:nvSpPr>
      <xdr:spPr>
        <a:xfrm>
          <a:off x="2673427" y="580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23622</xdr:rowOff>
    </xdr:from>
    <xdr:to>
      <xdr:col>3</xdr:col>
      <xdr:colOff>3175</xdr:colOff>
      <xdr:row>35</xdr:row>
      <xdr:rowOff>125222</xdr:rowOff>
    </xdr:to>
    <xdr:sp macro="" textlink="">
      <xdr:nvSpPr>
        <xdr:cNvPr id="86" name="円/楕円 85"/>
        <xdr:cNvSpPr/>
      </xdr:nvSpPr>
      <xdr:spPr>
        <a:xfrm>
          <a:off x="19685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141749</xdr:rowOff>
    </xdr:from>
    <xdr:ext cx="469744" cy="259045"/>
    <xdr:sp macro="" textlink="">
      <xdr:nvSpPr>
        <xdr:cNvPr id="87" name="テキスト ボックス 86"/>
        <xdr:cNvSpPr txBox="1"/>
      </xdr:nvSpPr>
      <xdr:spPr>
        <a:xfrm>
          <a:off x="1784427" y="579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87503</xdr:rowOff>
    </xdr:from>
    <xdr:to>
      <xdr:col>1</xdr:col>
      <xdr:colOff>485775</xdr:colOff>
      <xdr:row>35</xdr:row>
      <xdr:rowOff>17653</xdr:rowOff>
    </xdr:to>
    <xdr:sp macro="" textlink="">
      <xdr:nvSpPr>
        <xdr:cNvPr id="88" name="円/楕円 87"/>
        <xdr:cNvSpPr/>
      </xdr:nvSpPr>
      <xdr:spPr>
        <a:xfrm>
          <a:off x="1079500" y="59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34180</xdr:rowOff>
    </xdr:from>
    <xdr:ext cx="469744" cy="259045"/>
    <xdr:sp macro="" textlink="">
      <xdr:nvSpPr>
        <xdr:cNvPr id="89" name="テキスト ボックス 88"/>
        <xdr:cNvSpPr txBox="1"/>
      </xdr:nvSpPr>
      <xdr:spPr>
        <a:xfrm>
          <a:off x="895427" y="56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97905</xdr:rowOff>
    </xdr:from>
    <xdr:to>
      <xdr:col>6</xdr:col>
      <xdr:colOff>511175</xdr:colOff>
      <xdr:row>58</xdr:row>
      <xdr:rowOff>104701</xdr:rowOff>
    </xdr:to>
    <xdr:cxnSp macro="">
      <xdr:nvCxnSpPr>
        <xdr:cNvPr id="116" name="直線コネクタ 115"/>
        <xdr:cNvCxnSpPr/>
      </xdr:nvCxnSpPr>
      <xdr:spPr>
        <a:xfrm flipV="1">
          <a:off x="3797300" y="10042005"/>
          <a:ext cx="8382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102084</xdr:rowOff>
    </xdr:from>
    <xdr:to>
      <xdr:col>5</xdr:col>
      <xdr:colOff>358775</xdr:colOff>
      <xdr:row>58</xdr:row>
      <xdr:rowOff>104701</xdr:rowOff>
    </xdr:to>
    <xdr:cxnSp macro="">
      <xdr:nvCxnSpPr>
        <xdr:cNvPr id="119" name="直線コネクタ 118"/>
        <xdr:cNvCxnSpPr/>
      </xdr:nvCxnSpPr>
      <xdr:spPr>
        <a:xfrm>
          <a:off x="2908300" y="1004618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2586</xdr:rowOff>
    </xdr:from>
    <xdr:to>
      <xdr:col>5</xdr:col>
      <xdr:colOff>409575</xdr:colOff>
      <xdr:row>58</xdr:row>
      <xdr:rowOff>104186</xdr:rowOff>
    </xdr:to>
    <xdr:sp macro="" textlink="">
      <xdr:nvSpPr>
        <xdr:cNvPr id="120" name="フローチャート : 判断 119"/>
        <xdr:cNvSpPr/>
      </xdr:nvSpPr>
      <xdr:spPr>
        <a:xfrm>
          <a:off x="3746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120713</xdr:rowOff>
    </xdr:from>
    <xdr:ext cx="599010" cy="259045"/>
    <xdr:sp macro="" textlink="">
      <xdr:nvSpPr>
        <xdr:cNvPr id="121" name="テキスト ボックス 120"/>
        <xdr:cNvSpPr txBox="1"/>
      </xdr:nvSpPr>
      <xdr:spPr>
        <a:xfrm>
          <a:off x="3497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102014</xdr:rowOff>
    </xdr:from>
    <xdr:to>
      <xdr:col>4</xdr:col>
      <xdr:colOff>155575</xdr:colOff>
      <xdr:row>58</xdr:row>
      <xdr:rowOff>102084</xdr:rowOff>
    </xdr:to>
    <xdr:cxnSp macro="">
      <xdr:nvCxnSpPr>
        <xdr:cNvPr id="122" name="直線コネクタ 121"/>
        <xdr:cNvCxnSpPr/>
      </xdr:nvCxnSpPr>
      <xdr:spPr>
        <a:xfrm>
          <a:off x="2019300" y="10046114"/>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51726</xdr:rowOff>
    </xdr:from>
    <xdr:to>
      <xdr:col>4</xdr:col>
      <xdr:colOff>206375</xdr:colOff>
      <xdr:row>58</xdr:row>
      <xdr:rowOff>153326</xdr:rowOff>
    </xdr:to>
    <xdr:sp macro="" textlink="">
      <xdr:nvSpPr>
        <xdr:cNvPr id="123" name="フローチャート : 判断 122"/>
        <xdr:cNvSpPr/>
      </xdr:nvSpPr>
      <xdr:spPr>
        <a:xfrm>
          <a:off x="2857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144453</xdr:rowOff>
    </xdr:from>
    <xdr:ext cx="534377" cy="259045"/>
    <xdr:sp macro="" textlink="">
      <xdr:nvSpPr>
        <xdr:cNvPr id="124" name="テキスト ボックス 123"/>
        <xdr:cNvSpPr txBox="1"/>
      </xdr:nvSpPr>
      <xdr:spPr>
        <a:xfrm>
          <a:off x="2641111" y="100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101943</xdr:rowOff>
    </xdr:from>
    <xdr:to>
      <xdr:col>2</xdr:col>
      <xdr:colOff>638175</xdr:colOff>
      <xdr:row>58</xdr:row>
      <xdr:rowOff>102014</xdr:rowOff>
    </xdr:to>
    <xdr:cxnSp macro="">
      <xdr:nvCxnSpPr>
        <xdr:cNvPr id="125" name="直線コネクタ 124"/>
        <xdr:cNvCxnSpPr/>
      </xdr:nvCxnSpPr>
      <xdr:spPr>
        <a:xfrm>
          <a:off x="1130300" y="10046043"/>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51927</xdr:rowOff>
    </xdr:from>
    <xdr:to>
      <xdr:col>3</xdr:col>
      <xdr:colOff>3175</xdr:colOff>
      <xdr:row>58</xdr:row>
      <xdr:rowOff>153527</xdr:rowOff>
    </xdr:to>
    <xdr:sp macro="" textlink="">
      <xdr:nvSpPr>
        <xdr:cNvPr id="126" name="フローチャート : 判断 125"/>
        <xdr:cNvSpPr/>
      </xdr:nvSpPr>
      <xdr:spPr>
        <a:xfrm>
          <a:off x="1968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144654</xdr:rowOff>
    </xdr:from>
    <xdr:ext cx="534377" cy="259045"/>
    <xdr:sp macro="" textlink="">
      <xdr:nvSpPr>
        <xdr:cNvPr id="127" name="テキスト ボックス 126"/>
        <xdr:cNvSpPr txBox="1"/>
      </xdr:nvSpPr>
      <xdr:spPr>
        <a:xfrm>
          <a:off x="1752111" y="1008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47370</xdr:rowOff>
    </xdr:from>
    <xdr:to>
      <xdr:col>1</xdr:col>
      <xdr:colOff>485775</xdr:colOff>
      <xdr:row>58</xdr:row>
      <xdr:rowOff>148970</xdr:rowOff>
    </xdr:to>
    <xdr:sp macro="" textlink="">
      <xdr:nvSpPr>
        <xdr:cNvPr id="128" name="フローチャート : 判断 127"/>
        <xdr:cNvSpPr/>
      </xdr:nvSpPr>
      <xdr:spPr>
        <a:xfrm>
          <a:off x="1079500" y="99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165497</xdr:rowOff>
    </xdr:from>
    <xdr:ext cx="534377" cy="259045"/>
    <xdr:sp macro="" textlink="">
      <xdr:nvSpPr>
        <xdr:cNvPr id="129" name="テキスト ボックス 128"/>
        <xdr:cNvSpPr txBox="1"/>
      </xdr:nvSpPr>
      <xdr:spPr>
        <a:xfrm>
          <a:off x="863111" y="97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47105</xdr:rowOff>
    </xdr:from>
    <xdr:to>
      <xdr:col>6</xdr:col>
      <xdr:colOff>561975</xdr:colOff>
      <xdr:row>58</xdr:row>
      <xdr:rowOff>148705</xdr:rowOff>
    </xdr:to>
    <xdr:sp macro="" textlink="">
      <xdr:nvSpPr>
        <xdr:cNvPr id="135" name="円/楕円 134"/>
        <xdr:cNvSpPr/>
      </xdr:nvSpPr>
      <xdr:spPr>
        <a:xfrm>
          <a:off x="4584700" y="99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53901</xdr:rowOff>
    </xdr:from>
    <xdr:to>
      <xdr:col>5</xdr:col>
      <xdr:colOff>409575</xdr:colOff>
      <xdr:row>58</xdr:row>
      <xdr:rowOff>155501</xdr:rowOff>
    </xdr:to>
    <xdr:sp macro="" textlink="">
      <xdr:nvSpPr>
        <xdr:cNvPr id="137" name="円/楕円 136"/>
        <xdr:cNvSpPr/>
      </xdr:nvSpPr>
      <xdr:spPr>
        <a:xfrm>
          <a:off x="3746500" y="99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146628</xdr:rowOff>
    </xdr:from>
    <xdr:ext cx="534377" cy="259045"/>
    <xdr:sp macro="" textlink="">
      <xdr:nvSpPr>
        <xdr:cNvPr id="138" name="テキスト ボックス 137"/>
        <xdr:cNvSpPr txBox="1"/>
      </xdr:nvSpPr>
      <xdr:spPr>
        <a:xfrm>
          <a:off x="3530111" y="100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51284</xdr:rowOff>
    </xdr:from>
    <xdr:to>
      <xdr:col>4</xdr:col>
      <xdr:colOff>206375</xdr:colOff>
      <xdr:row>58</xdr:row>
      <xdr:rowOff>152884</xdr:rowOff>
    </xdr:to>
    <xdr:sp macro="" textlink="">
      <xdr:nvSpPr>
        <xdr:cNvPr id="139" name="円/楕円 138"/>
        <xdr:cNvSpPr/>
      </xdr:nvSpPr>
      <xdr:spPr>
        <a:xfrm>
          <a:off x="2857500" y="99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169411</xdr:rowOff>
    </xdr:from>
    <xdr:ext cx="534377" cy="259045"/>
    <xdr:sp macro="" textlink="">
      <xdr:nvSpPr>
        <xdr:cNvPr id="140" name="テキスト ボックス 139"/>
        <xdr:cNvSpPr txBox="1"/>
      </xdr:nvSpPr>
      <xdr:spPr>
        <a:xfrm>
          <a:off x="2641111" y="97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51214</xdr:rowOff>
    </xdr:from>
    <xdr:to>
      <xdr:col>3</xdr:col>
      <xdr:colOff>3175</xdr:colOff>
      <xdr:row>58</xdr:row>
      <xdr:rowOff>152814</xdr:rowOff>
    </xdr:to>
    <xdr:sp macro="" textlink="">
      <xdr:nvSpPr>
        <xdr:cNvPr id="141" name="円/楕円 140"/>
        <xdr:cNvSpPr/>
      </xdr:nvSpPr>
      <xdr:spPr>
        <a:xfrm>
          <a:off x="1968500" y="99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169341</xdr:rowOff>
    </xdr:from>
    <xdr:ext cx="534377" cy="259045"/>
    <xdr:sp macro="" textlink="">
      <xdr:nvSpPr>
        <xdr:cNvPr id="142" name="テキスト ボックス 141"/>
        <xdr:cNvSpPr txBox="1"/>
      </xdr:nvSpPr>
      <xdr:spPr>
        <a:xfrm>
          <a:off x="1752111" y="97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51143</xdr:rowOff>
    </xdr:from>
    <xdr:to>
      <xdr:col>1</xdr:col>
      <xdr:colOff>485775</xdr:colOff>
      <xdr:row>58</xdr:row>
      <xdr:rowOff>152743</xdr:rowOff>
    </xdr:to>
    <xdr:sp macro="" textlink="">
      <xdr:nvSpPr>
        <xdr:cNvPr id="143" name="円/楕円 142"/>
        <xdr:cNvSpPr/>
      </xdr:nvSpPr>
      <xdr:spPr>
        <a:xfrm>
          <a:off x="1079500" y="99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143870</xdr:rowOff>
    </xdr:from>
    <xdr:ext cx="534377" cy="259045"/>
    <xdr:sp macro="" textlink="">
      <xdr:nvSpPr>
        <xdr:cNvPr id="144" name="テキスト ボックス 143"/>
        <xdr:cNvSpPr txBox="1"/>
      </xdr:nvSpPr>
      <xdr:spPr>
        <a:xfrm>
          <a:off x="863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74942</xdr:rowOff>
    </xdr:from>
    <xdr:to>
      <xdr:col>6</xdr:col>
      <xdr:colOff>511175</xdr:colOff>
      <xdr:row>72</xdr:row>
      <xdr:rowOff>6102</xdr:rowOff>
    </xdr:to>
    <xdr:cxnSp macro="">
      <xdr:nvCxnSpPr>
        <xdr:cNvPr id="171" name="直線コネクタ 170"/>
        <xdr:cNvCxnSpPr/>
      </xdr:nvCxnSpPr>
      <xdr:spPr>
        <a:xfrm flipV="1">
          <a:off x="3797300" y="12076442"/>
          <a:ext cx="838200" cy="27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6102</xdr:rowOff>
    </xdr:from>
    <xdr:to>
      <xdr:col>5</xdr:col>
      <xdr:colOff>358775</xdr:colOff>
      <xdr:row>74</xdr:row>
      <xdr:rowOff>168215</xdr:rowOff>
    </xdr:to>
    <xdr:cxnSp macro="">
      <xdr:nvCxnSpPr>
        <xdr:cNvPr id="174" name="直線コネクタ 173"/>
        <xdr:cNvCxnSpPr/>
      </xdr:nvCxnSpPr>
      <xdr:spPr>
        <a:xfrm flipV="1">
          <a:off x="2908300" y="12350502"/>
          <a:ext cx="889000" cy="50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80758</xdr:rowOff>
    </xdr:from>
    <xdr:to>
      <xdr:col>5</xdr:col>
      <xdr:colOff>409575</xdr:colOff>
      <xdr:row>77</xdr:row>
      <xdr:rowOff>10908</xdr:rowOff>
    </xdr:to>
    <xdr:sp macro="" textlink="">
      <xdr:nvSpPr>
        <xdr:cNvPr id="175" name="フローチャート : 判断 174"/>
        <xdr:cNvSpPr/>
      </xdr:nvSpPr>
      <xdr:spPr>
        <a:xfrm>
          <a:off x="3746500" y="131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2035</xdr:rowOff>
    </xdr:from>
    <xdr:ext cx="599010" cy="259045"/>
    <xdr:sp macro="" textlink="">
      <xdr:nvSpPr>
        <xdr:cNvPr id="176" name="テキスト ボックス 175"/>
        <xdr:cNvSpPr txBox="1"/>
      </xdr:nvSpPr>
      <xdr:spPr>
        <a:xfrm>
          <a:off x="3497794" y="132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168215</xdr:rowOff>
    </xdr:from>
    <xdr:to>
      <xdr:col>4</xdr:col>
      <xdr:colOff>155575</xdr:colOff>
      <xdr:row>76</xdr:row>
      <xdr:rowOff>18855</xdr:rowOff>
    </xdr:to>
    <xdr:cxnSp macro="">
      <xdr:nvCxnSpPr>
        <xdr:cNvPr id="177" name="直線コネクタ 176"/>
        <xdr:cNvCxnSpPr/>
      </xdr:nvCxnSpPr>
      <xdr:spPr>
        <a:xfrm flipV="1">
          <a:off x="2019300" y="12855515"/>
          <a:ext cx="889000" cy="19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113097</xdr:rowOff>
    </xdr:from>
    <xdr:to>
      <xdr:col>4</xdr:col>
      <xdr:colOff>206375</xdr:colOff>
      <xdr:row>77</xdr:row>
      <xdr:rowOff>43247</xdr:rowOff>
    </xdr:to>
    <xdr:sp macro="" textlink="">
      <xdr:nvSpPr>
        <xdr:cNvPr id="178" name="フローチャート : 判断 177"/>
        <xdr:cNvSpPr/>
      </xdr:nvSpPr>
      <xdr:spPr>
        <a:xfrm>
          <a:off x="2857500" y="1314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34374</xdr:rowOff>
    </xdr:from>
    <xdr:ext cx="599010" cy="259045"/>
    <xdr:sp macro="" textlink="">
      <xdr:nvSpPr>
        <xdr:cNvPr id="179" name="テキスト ボックス 178"/>
        <xdr:cNvSpPr txBox="1"/>
      </xdr:nvSpPr>
      <xdr:spPr>
        <a:xfrm>
          <a:off x="2608794" y="1323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18855</xdr:rowOff>
    </xdr:from>
    <xdr:to>
      <xdr:col>2</xdr:col>
      <xdr:colOff>638175</xdr:colOff>
      <xdr:row>77</xdr:row>
      <xdr:rowOff>69881</xdr:rowOff>
    </xdr:to>
    <xdr:cxnSp macro="">
      <xdr:nvCxnSpPr>
        <xdr:cNvPr id="180" name="直線コネクタ 179"/>
        <xdr:cNvCxnSpPr/>
      </xdr:nvCxnSpPr>
      <xdr:spPr>
        <a:xfrm flipV="1">
          <a:off x="1130300" y="13049055"/>
          <a:ext cx="889000" cy="2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150707</xdr:rowOff>
    </xdr:from>
    <xdr:to>
      <xdr:col>3</xdr:col>
      <xdr:colOff>3175</xdr:colOff>
      <xdr:row>77</xdr:row>
      <xdr:rowOff>80857</xdr:rowOff>
    </xdr:to>
    <xdr:sp macro="" textlink="">
      <xdr:nvSpPr>
        <xdr:cNvPr id="181" name="フローチャート : 判断 180"/>
        <xdr:cNvSpPr/>
      </xdr:nvSpPr>
      <xdr:spPr>
        <a:xfrm>
          <a:off x="1968500" y="1318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71984</xdr:rowOff>
    </xdr:from>
    <xdr:ext cx="599010" cy="259045"/>
    <xdr:sp macro="" textlink="">
      <xdr:nvSpPr>
        <xdr:cNvPr id="182" name="テキスト ボックス 181"/>
        <xdr:cNvSpPr txBox="1"/>
      </xdr:nvSpPr>
      <xdr:spPr>
        <a:xfrm>
          <a:off x="1719794" y="1327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70923</xdr:rowOff>
    </xdr:from>
    <xdr:to>
      <xdr:col>1</xdr:col>
      <xdr:colOff>485775</xdr:colOff>
      <xdr:row>77</xdr:row>
      <xdr:rowOff>1073</xdr:rowOff>
    </xdr:to>
    <xdr:sp macro="" textlink="">
      <xdr:nvSpPr>
        <xdr:cNvPr id="183" name="フローチャート : 判断 182"/>
        <xdr:cNvSpPr/>
      </xdr:nvSpPr>
      <xdr:spPr>
        <a:xfrm>
          <a:off x="1079500" y="131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17600</xdr:rowOff>
    </xdr:from>
    <xdr:ext cx="599010" cy="259045"/>
    <xdr:sp macro="" textlink="">
      <xdr:nvSpPr>
        <xdr:cNvPr id="184" name="テキスト ボックス 183"/>
        <xdr:cNvSpPr txBox="1"/>
      </xdr:nvSpPr>
      <xdr:spPr>
        <a:xfrm>
          <a:off x="830794" y="128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24142</xdr:rowOff>
    </xdr:from>
    <xdr:to>
      <xdr:col>6</xdr:col>
      <xdr:colOff>561975</xdr:colOff>
      <xdr:row>70</xdr:row>
      <xdr:rowOff>125742</xdr:rowOff>
    </xdr:to>
    <xdr:sp macro="" textlink="">
      <xdr:nvSpPr>
        <xdr:cNvPr id="190" name="円/楕円 189"/>
        <xdr:cNvSpPr/>
      </xdr:nvSpPr>
      <xdr:spPr>
        <a:xfrm>
          <a:off x="4584700" y="12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148619</xdr:rowOff>
    </xdr:from>
    <xdr:ext cx="599010" cy="259045"/>
    <xdr:sp macro="" textlink="">
      <xdr:nvSpPr>
        <xdr:cNvPr id="191" name="民生費該当値テキスト"/>
        <xdr:cNvSpPr txBox="1"/>
      </xdr:nvSpPr>
      <xdr:spPr>
        <a:xfrm>
          <a:off x="4686300" y="1197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628,328</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126752</xdr:rowOff>
    </xdr:from>
    <xdr:to>
      <xdr:col>5</xdr:col>
      <xdr:colOff>409575</xdr:colOff>
      <xdr:row>72</xdr:row>
      <xdr:rowOff>56902</xdr:rowOff>
    </xdr:to>
    <xdr:sp macro="" textlink="">
      <xdr:nvSpPr>
        <xdr:cNvPr id="192" name="円/楕円 191"/>
        <xdr:cNvSpPr/>
      </xdr:nvSpPr>
      <xdr:spPr>
        <a:xfrm>
          <a:off x="3746500" y="122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73429</xdr:rowOff>
    </xdr:from>
    <xdr:ext cx="599010" cy="259045"/>
    <xdr:sp macro="" textlink="">
      <xdr:nvSpPr>
        <xdr:cNvPr id="193" name="テキスト ボックス 192"/>
        <xdr:cNvSpPr txBox="1"/>
      </xdr:nvSpPr>
      <xdr:spPr>
        <a:xfrm>
          <a:off x="3497794" y="1207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508,442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117415</xdr:rowOff>
    </xdr:from>
    <xdr:to>
      <xdr:col>4</xdr:col>
      <xdr:colOff>206375</xdr:colOff>
      <xdr:row>75</xdr:row>
      <xdr:rowOff>47565</xdr:rowOff>
    </xdr:to>
    <xdr:sp macro="" textlink="">
      <xdr:nvSpPr>
        <xdr:cNvPr id="194" name="円/楕円 193"/>
        <xdr:cNvSpPr/>
      </xdr:nvSpPr>
      <xdr:spPr>
        <a:xfrm>
          <a:off x="2857500" y="128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64092</xdr:rowOff>
    </xdr:from>
    <xdr:ext cx="599010" cy="259045"/>
    <xdr:sp macro="" textlink="">
      <xdr:nvSpPr>
        <xdr:cNvPr id="195" name="テキスト ボックス 194"/>
        <xdr:cNvSpPr txBox="1"/>
      </xdr:nvSpPr>
      <xdr:spPr>
        <a:xfrm>
          <a:off x="2608794" y="125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287,526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139505</xdr:rowOff>
    </xdr:from>
    <xdr:to>
      <xdr:col>3</xdr:col>
      <xdr:colOff>3175</xdr:colOff>
      <xdr:row>76</xdr:row>
      <xdr:rowOff>69655</xdr:rowOff>
    </xdr:to>
    <xdr:sp macro="" textlink="">
      <xdr:nvSpPr>
        <xdr:cNvPr id="196" name="円/楕円 195"/>
        <xdr:cNvSpPr/>
      </xdr:nvSpPr>
      <xdr:spPr>
        <a:xfrm>
          <a:off x="1968500" y="129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86182</xdr:rowOff>
    </xdr:from>
    <xdr:ext cx="599010" cy="259045"/>
    <xdr:sp macro="" textlink="">
      <xdr:nvSpPr>
        <xdr:cNvPr id="197" name="テキスト ボックス 196"/>
        <xdr:cNvSpPr txBox="1"/>
      </xdr:nvSpPr>
      <xdr:spPr>
        <a:xfrm>
          <a:off x="1719794" y="1277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19081</xdr:rowOff>
    </xdr:from>
    <xdr:to>
      <xdr:col>1</xdr:col>
      <xdr:colOff>485775</xdr:colOff>
      <xdr:row>77</xdr:row>
      <xdr:rowOff>120681</xdr:rowOff>
    </xdr:to>
    <xdr:sp macro="" textlink="">
      <xdr:nvSpPr>
        <xdr:cNvPr id="198" name="円/楕円 197"/>
        <xdr:cNvSpPr/>
      </xdr:nvSpPr>
      <xdr:spPr>
        <a:xfrm>
          <a:off x="1079500" y="132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111808</xdr:rowOff>
    </xdr:from>
    <xdr:ext cx="599010" cy="259045"/>
    <xdr:sp macro="" textlink="">
      <xdr:nvSpPr>
        <xdr:cNvPr id="199" name="テキスト ボックス 198"/>
        <xdr:cNvSpPr txBox="1"/>
      </xdr:nvSpPr>
      <xdr:spPr>
        <a:xfrm>
          <a:off x="830794" y="1331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139635</xdr:rowOff>
    </xdr:from>
    <xdr:to>
      <xdr:col>6</xdr:col>
      <xdr:colOff>511175</xdr:colOff>
      <xdr:row>94</xdr:row>
      <xdr:rowOff>152676</xdr:rowOff>
    </xdr:to>
    <xdr:cxnSp macro="">
      <xdr:nvCxnSpPr>
        <xdr:cNvPr id="230" name="直線コネクタ 229"/>
        <xdr:cNvCxnSpPr/>
      </xdr:nvCxnSpPr>
      <xdr:spPr>
        <a:xfrm flipV="1">
          <a:off x="3797300" y="16255935"/>
          <a:ext cx="8382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129848</xdr:rowOff>
    </xdr:from>
    <xdr:to>
      <xdr:col>5</xdr:col>
      <xdr:colOff>358775</xdr:colOff>
      <xdr:row>94</xdr:row>
      <xdr:rowOff>152676</xdr:rowOff>
    </xdr:to>
    <xdr:cxnSp macro="">
      <xdr:nvCxnSpPr>
        <xdr:cNvPr id="233" name="直線コネクタ 232"/>
        <xdr:cNvCxnSpPr/>
      </xdr:nvCxnSpPr>
      <xdr:spPr>
        <a:xfrm>
          <a:off x="2908300" y="16246148"/>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83327</xdr:rowOff>
    </xdr:from>
    <xdr:to>
      <xdr:col>5</xdr:col>
      <xdr:colOff>409575</xdr:colOff>
      <xdr:row>97</xdr:row>
      <xdr:rowOff>13477</xdr:rowOff>
    </xdr:to>
    <xdr:sp macro="" textlink="">
      <xdr:nvSpPr>
        <xdr:cNvPr id="234" name="フローチャート : 判断 233"/>
        <xdr:cNvSpPr/>
      </xdr:nvSpPr>
      <xdr:spPr>
        <a:xfrm>
          <a:off x="3746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4604</xdr:rowOff>
    </xdr:from>
    <xdr:ext cx="534377" cy="259045"/>
    <xdr:sp macro="" textlink="">
      <xdr:nvSpPr>
        <xdr:cNvPr id="235" name="テキスト ボックス 234"/>
        <xdr:cNvSpPr txBox="1"/>
      </xdr:nvSpPr>
      <xdr:spPr>
        <a:xfrm>
          <a:off x="3530111" y="16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103984</xdr:rowOff>
    </xdr:from>
    <xdr:to>
      <xdr:col>4</xdr:col>
      <xdr:colOff>155575</xdr:colOff>
      <xdr:row>94</xdr:row>
      <xdr:rowOff>129848</xdr:rowOff>
    </xdr:to>
    <xdr:cxnSp macro="">
      <xdr:nvCxnSpPr>
        <xdr:cNvPr id="236" name="直線コネクタ 235"/>
        <xdr:cNvCxnSpPr/>
      </xdr:nvCxnSpPr>
      <xdr:spPr>
        <a:xfrm>
          <a:off x="2019300" y="16220284"/>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119315</xdr:rowOff>
    </xdr:from>
    <xdr:to>
      <xdr:col>4</xdr:col>
      <xdr:colOff>206375</xdr:colOff>
      <xdr:row>97</xdr:row>
      <xdr:rowOff>49465</xdr:rowOff>
    </xdr:to>
    <xdr:sp macro="" textlink="">
      <xdr:nvSpPr>
        <xdr:cNvPr id="237" name="フローチャート : 判断 236"/>
        <xdr:cNvSpPr/>
      </xdr:nvSpPr>
      <xdr:spPr>
        <a:xfrm>
          <a:off x="2857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40592</xdr:rowOff>
    </xdr:from>
    <xdr:ext cx="534377" cy="259045"/>
    <xdr:sp macro="" textlink="">
      <xdr:nvSpPr>
        <xdr:cNvPr id="238" name="テキスト ボックス 237"/>
        <xdr:cNvSpPr txBox="1"/>
      </xdr:nvSpPr>
      <xdr:spPr>
        <a:xfrm>
          <a:off x="2641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103984</xdr:rowOff>
    </xdr:from>
    <xdr:to>
      <xdr:col>2</xdr:col>
      <xdr:colOff>638175</xdr:colOff>
      <xdr:row>94</xdr:row>
      <xdr:rowOff>124047</xdr:rowOff>
    </xdr:to>
    <xdr:cxnSp macro="">
      <xdr:nvCxnSpPr>
        <xdr:cNvPr id="239" name="直線コネクタ 238"/>
        <xdr:cNvCxnSpPr/>
      </xdr:nvCxnSpPr>
      <xdr:spPr>
        <a:xfrm flipV="1">
          <a:off x="1130300" y="16220284"/>
          <a:ext cx="88900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152798</xdr:rowOff>
    </xdr:from>
    <xdr:to>
      <xdr:col>3</xdr:col>
      <xdr:colOff>3175</xdr:colOff>
      <xdr:row>97</xdr:row>
      <xdr:rowOff>82948</xdr:rowOff>
    </xdr:to>
    <xdr:sp macro="" textlink="">
      <xdr:nvSpPr>
        <xdr:cNvPr id="240" name="フローチャート : 判断 239"/>
        <xdr:cNvSpPr/>
      </xdr:nvSpPr>
      <xdr:spPr>
        <a:xfrm>
          <a:off x="1968500" y="166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74075</xdr:rowOff>
    </xdr:from>
    <xdr:ext cx="534377" cy="259045"/>
    <xdr:sp macro="" textlink="">
      <xdr:nvSpPr>
        <xdr:cNvPr id="241" name="テキスト ボックス 240"/>
        <xdr:cNvSpPr txBox="1"/>
      </xdr:nvSpPr>
      <xdr:spPr>
        <a:xfrm>
          <a:off x="1752111" y="167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83218</xdr:rowOff>
    </xdr:from>
    <xdr:to>
      <xdr:col>1</xdr:col>
      <xdr:colOff>485775</xdr:colOff>
      <xdr:row>97</xdr:row>
      <xdr:rowOff>13368</xdr:rowOff>
    </xdr:to>
    <xdr:sp macro="" textlink="">
      <xdr:nvSpPr>
        <xdr:cNvPr id="242" name="フローチャート : 判断 241"/>
        <xdr:cNvSpPr/>
      </xdr:nvSpPr>
      <xdr:spPr>
        <a:xfrm>
          <a:off x="1079500" y="1654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4495</xdr:rowOff>
    </xdr:from>
    <xdr:ext cx="534377" cy="259045"/>
    <xdr:sp macro="" textlink="">
      <xdr:nvSpPr>
        <xdr:cNvPr id="243" name="テキスト ボックス 242"/>
        <xdr:cNvSpPr txBox="1"/>
      </xdr:nvSpPr>
      <xdr:spPr>
        <a:xfrm>
          <a:off x="863111" y="166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88835</xdr:rowOff>
    </xdr:from>
    <xdr:to>
      <xdr:col>6</xdr:col>
      <xdr:colOff>561975</xdr:colOff>
      <xdr:row>95</xdr:row>
      <xdr:rowOff>18985</xdr:rowOff>
    </xdr:to>
    <xdr:sp macro="" textlink="">
      <xdr:nvSpPr>
        <xdr:cNvPr id="249" name="円/楕円 248"/>
        <xdr:cNvSpPr/>
      </xdr:nvSpPr>
      <xdr:spPr>
        <a:xfrm>
          <a:off x="4584700" y="162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111712</xdr:rowOff>
    </xdr:from>
    <xdr:ext cx="534377" cy="259045"/>
    <xdr:sp macro="" textlink="">
      <xdr:nvSpPr>
        <xdr:cNvPr id="250" name="衛生費該当値テキスト"/>
        <xdr:cNvSpPr txBox="1"/>
      </xdr:nvSpPr>
      <xdr:spPr>
        <a:xfrm>
          <a:off x="4686300" y="160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75,006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101876</xdr:rowOff>
    </xdr:from>
    <xdr:to>
      <xdr:col>5</xdr:col>
      <xdr:colOff>409575</xdr:colOff>
      <xdr:row>95</xdr:row>
      <xdr:rowOff>32026</xdr:rowOff>
    </xdr:to>
    <xdr:sp macro="" textlink="">
      <xdr:nvSpPr>
        <xdr:cNvPr id="251" name="円/楕円 250"/>
        <xdr:cNvSpPr/>
      </xdr:nvSpPr>
      <xdr:spPr>
        <a:xfrm>
          <a:off x="3746500" y="1621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48553</xdr:rowOff>
    </xdr:from>
    <xdr:ext cx="534377" cy="259045"/>
    <xdr:sp macro="" textlink="">
      <xdr:nvSpPr>
        <xdr:cNvPr id="252" name="テキスト ボックス 251"/>
        <xdr:cNvSpPr txBox="1"/>
      </xdr:nvSpPr>
      <xdr:spPr>
        <a:xfrm>
          <a:off x="3530111" y="159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79048</xdr:rowOff>
    </xdr:from>
    <xdr:to>
      <xdr:col>4</xdr:col>
      <xdr:colOff>206375</xdr:colOff>
      <xdr:row>95</xdr:row>
      <xdr:rowOff>9198</xdr:rowOff>
    </xdr:to>
    <xdr:sp macro="" textlink="">
      <xdr:nvSpPr>
        <xdr:cNvPr id="253" name="円/楕円 252"/>
        <xdr:cNvSpPr/>
      </xdr:nvSpPr>
      <xdr:spPr>
        <a:xfrm>
          <a:off x="2857500" y="161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25725</xdr:rowOff>
    </xdr:from>
    <xdr:ext cx="534377" cy="259045"/>
    <xdr:sp macro="" textlink="">
      <xdr:nvSpPr>
        <xdr:cNvPr id="254" name="テキスト ボックス 253"/>
        <xdr:cNvSpPr txBox="1"/>
      </xdr:nvSpPr>
      <xdr:spPr>
        <a:xfrm>
          <a:off x="2641111" y="159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53184</xdr:rowOff>
    </xdr:from>
    <xdr:to>
      <xdr:col>3</xdr:col>
      <xdr:colOff>3175</xdr:colOff>
      <xdr:row>94</xdr:row>
      <xdr:rowOff>154784</xdr:rowOff>
    </xdr:to>
    <xdr:sp macro="" textlink="">
      <xdr:nvSpPr>
        <xdr:cNvPr id="255" name="円/楕円 254"/>
        <xdr:cNvSpPr/>
      </xdr:nvSpPr>
      <xdr:spPr>
        <a:xfrm>
          <a:off x="1968500" y="1616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171311</xdr:rowOff>
    </xdr:from>
    <xdr:ext cx="534377" cy="259045"/>
    <xdr:sp macro="" textlink="">
      <xdr:nvSpPr>
        <xdr:cNvPr id="256" name="テキスト ボックス 255"/>
        <xdr:cNvSpPr txBox="1"/>
      </xdr:nvSpPr>
      <xdr:spPr>
        <a:xfrm>
          <a:off x="1752111" y="1594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73247</xdr:rowOff>
    </xdr:from>
    <xdr:to>
      <xdr:col>1</xdr:col>
      <xdr:colOff>485775</xdr:colOff>
      <xdr:row>95</xdr:row>
      <xdr:rowOff>3397</xdr:rowOff>
    </xdr:to>
    <xdr:sp macro="" textlink="">
      <xdr:nvSpPr>
        <xdr:cNvPr id="257" name="円/楕円 256"/>
        <xdr:cNvSpPr/>
      </xdr:nvSpPr>
      <xdr:spPr>
        <a:xfrm>
          <a:off x="1079500" y="161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19924</xdr:rowOff>
    </xdr:from>
    <xdr:ext cx="534377" cy="259045"/>
    <xdr:sp macro="" textlink="">
      <xdr:nvSpPr>
        <xdr:cNvPr id="258" name="テキスト ボックス 257"/>
        <xdr:cNvSpPr txBox="1"/>
      </xdr:nvSpPr>
      <xdr:spPr>
        <a:xfrm>
          <a:off x="863111" y="159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10130</xdr:rowOff>
    </xdr:from>
    <xdr:to>
      <xdr:col>15</xdr:col>
      <xdr:colOff>180975</xdr:colOff>
      <xdr:row>37</xdr:row>
      <xdr:rowOff>161692</xdr:rowOff>
    </xdr:to>
    <xdr:cxnSp macro="">
      <xdr:nvCxnSpPr>
        <xdr:cNvPr id="285" name="直線コネクタ 284"/>
        <xdr:cNvCxnSpPr/>
      </xdr:nvCxnSpPr>
      <xdr:spPr>
        <a:xfrm>
          <a:off x="9639300" y="6353780"/>
          <a:ext cx="8382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142855</xdr:rowOff>
    </xdr:from>
    <xdr:to>
      <xdr:col>14</xdr:col>
      <xdr:colOff>28575</xdr:colOff>
      <xdr:row>37</xdr:row>
      <xdr:rowOff>10130</xdr:rowOff>
    </xdr:to>
    <xdr:cxnSp macro="">
      <xdr:nvCxnSpPr>
        <xdr:cNvPr id="288" name="直線コネクタ 287"/>
        <xdr:cNvCxnSpPr/>
      </xdr:nvCxnSpPr>
      <xdr:spPr>
        <a:xfrm>
          <a:off x="8750300" y="6315055"/>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151262</xdr:rowOff>
    </xdr:from>
    <xdr:to>
      <xdr:col>14</xdr:col>
      <xdr:colOff>79375</xdr:colOff>
      <xdr:row>38</xdr:row>
      <xdr:rowOff>81412</xdr:rowOff>
    </xdr:to>
    <xdr:sp macro="" textlink="">
      <xdr:nvSpPr>
        <xdr:cNvPr id="289" name="フローチャート : 判断 288"/>
        <xdr:cNvSpPr/>
      </xdr:nvSpPr>
      <xdr:spPr>
        <a:xfrm>
          <a:off x="9588500" y="64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72539</xdr:rowOff>
    </xdr:from>
    <xdr:ext cx="469744" cy="259045"/>
    <xdr:sp macro="" textlink="">
      <xdr:nvSpPr>
        <xdr:cNvPr id="290" name="テキスト ボックス 289"/>
        <xdr:cNvSpPr txBox="1"/>
      </xdr:nvSpPr>
      <xdr:spPr>
        <a:xfrm>
          <a:off x="9404427" y="65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142855</xdr:rowOff>
    </xdr:from>
    <xdr:to>
      <xdr:col>12</xdr:col>
      <xdr:colOff>511175</xdr:colOff>
      <xdr:row>37</xdr:row>
      <xdr:rowOff>89317</xdr:rowOff>
    </xdr:to>
    <xdr:cxnSp macro="">
      <xdr:nvCxnSpPr>
        <xdr:cNvPr id="291" name="直線コネクタ 290"/>
        <xdr:cNvCxnSpPr/>
      </xdr:nvCxnSpPr>
      <xdr:spPr>
        <a:xfrm flipV="1">
          <a:off x="7861300" y="6315055"/>
          <a:ext cx="8890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26355</xdr:rowOff>
    </xdr:from>
    <xdr:to>
      <xdr:col>12</xdr:col>
      <xdr:colOff>561975</xdr:colOff>
      <xdr:row>38</xdr:row>
      <xdr:rowOff>127955</xdr:rowOff>
    </xdr:to>
    <xdr:sp macro="" textlink="">
      <xdr:nvSpPr>
        <xdr:cNvPr id="292" name="フローチャート : 判断 291"/>
        <xdr:cNvSpPr/>
      </xdr:nvSpPr>
      <xdr:spPr>
        <a:xfrm>
          <a:off x="8699500" y="65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119082</xdr:rowOff>
    </xdr:from>
    <xdr:ext cx="469744" cy="259045"/>
    <xdr:sp macro="" textlink="">
      <xdr:nvSpPr>
        <xdr:cNvPr id="293" name="テキスト ボックス 292"/>
        <xdr:cNvSpPr txBox="1"/>
      </xdr:nvSpPr>
      <xdr:spPr>
        <a:xfrm>
          <a:off x="8515427" y="66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89317</xdr:rowOff>
    </xdr:from>
    <xdr:to>
      <xdr:col>11</xdr:col>
      <xdr:colOff>307975</xdr:colOff>
      <xdr:row>37</xdr:row>
      <xdr:rowOff>148204</xdr:rowOff>
    </xdr:to>
    <xdr:cxnSp macro="">
      <xdr:nvCxnSpPr>
        <xdr:cNvPr id="294" name="直線コネクタ 293"/>
        <xdr:cNvCxnSpPr/>
      </xdr:nvCxnSpPr>
      <xdr:spPr>
        <a:xfrm flipV="1">
          <a:off x="6972300" y="6432967"/>
          <a:ext cx="889000" cy="5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18034</xdr:rowOff>
    </xdr:from>
    <xdr:to>
      <xdr:col>11</xdr:col>
      <xdr:colOff>358775</xdr:colOff>
      <xdr:row>38</xdr:row>
      <xdr:rowOff>119634</xdr:rowOff>
    </xdr:to>
    <xdr:sp macro="" textlink="">
      <xdr:nvSpPr>
        <xdr:cNvPr id="295" name="フローチャート : 判断 294"/>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110761</xdr:rowOff>
    </xdr:from>
    <xdr:ext cx="469744" cy="259045"/>
    <xdr:sp macro="" textlink="">
      <xdr:nvSpPr>
        <xdr:cNvPr id="296" name="テキスト ボックス 295"/>
        <xdr:cNvSpPr txBox="1"/>
      </xdr:nvSpPr>
      <xdr:spPr>
        <a:xfrm>
          <a:off x="7626427"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117292</xdr:rowOff>
    </xdr:from>
    <xdr:to>
      <xdr:col>10</xdr:col>
      <xdr:colOff>155575</xdr:colOff>
      <xdr:row>38</xdr:row>
      <xdr:rowOff>47442</xdr:rowOff>
    </xdr:to>
    <xdr:sp macro="" textlink="">
      <xdr:nvSpPr>
        <xdr:cNvPr id="297" name="フローチャート : 判断 296"/>
        <xdr:cNvSpPr/>
      </xdr:nvSpPr>
      <xdr:spPr>
        <a:xfrm>
          <a:off x="6921500" y="646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38569</xdr:rowOff>
    </xdr:from>
    <xdr:ext cx="469744" cy="259045"/>
    <xdr:sp macro="" textlink="">
      <xdr:nvSpPr>
        <xdr:cNvPr id="298" name="テキスト ボックス 297"/>
        <xdr:cNvSpPr txBox="1"/>
      </xdr:nvSpPr>
      <xdr:spPr>
        <a:xfrm>
          <a:off x="6737427" y="655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110891</xdr:rowOff>
    </xdr:from>
    <xdr:to>
      <xdr:col>15</xdr:col>
      <xdr:colOff>231775</xdr:colOff>
      <xdr:row>38</xdr:row>
      <xdr:rowOff>41041</xdr:rowOff>
    </xdr:to>
    <xdr:sp macro="" textlink="">
      <xdr:nvSpPr>
        <xdr:cNvPr id="304" name="円/楕円 303"/>
        <xdr:cNvSpPr/>
      </xdr:nvSpPr>
      <xdr:spPr>
        <a:xfrm>
          <a:off x="10426700" y="64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133768</xdr:rowOff>
    </xdr:from>
    <xdr:ext cx="469744" cy="259045"/>
    <xdr:sp macro="" textlink="">
      <xdr:nvSpPr>
        <xdr:cNvPr id="305" name="労働費該当値テキスト"/>
        <xdr:cNvSpPr txBox="1"/>
      </xdr:nvSpPr>
      <xdr:spPr>
        <a:xfrm>
          <a:off x="10528300" y="630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130780</xdr:rowOff>
    </xdr:from>
    <xdr:to>
      <xdr:col>14</xdr:col>
      <xdr:colOff>79375</xdr:colOff>
      <xdr:row>37</xdr:row>
      <xdr:rowOff>60930</xdr:rowOff>
    </xdr:to>
    <xdr:sp macro="" textlink="">
      <xdr:nvSpPr>
        <xdr:cNvPr id="306" name="円/楕円 305"/>
        <xdr:cNvSpPr/>
      </xdr:nvSpPr>
      <xdr:spPr>
        <a:xfrm>
          <a:off x="9588500" y="63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77457</xdr:rowOff>
    </xdr:from>
    <xdr:ext cx="469744" cy="259045"/>
    <xdr:sp macro="" textlink="">
      <xdr:nvSpPr>
        <xdr:cNvPr id="307" name="テキスト ボックス 306"/>
        <xdr:cNvSpPr txBox="1"/>
      </xdr:nvSpPr>
      <xdr:spPr>
        <a:xfrm>
          <a:off x="9404427" y="607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92055</xdr:rowOff>
    </xdr:from>
    <xdr:to>
      <xdr:col>12</xdr:col>
      <xdr:colOff>561975</xdr:colOff>
      <xdr:row>37</xdr:row>
      <xdr:rowOff>22205</xdr:rowOff>
    </xdr:to>
    <xdr:sp macro="" textlink="">
      <xdr:nvSpPr>
        <xdr:cNvPr id="308" name="円/楕円 307"/>
        <xdr:cNvSpPr/>
      </xdr:nvSpPr>
      <xdr:spPr>
        <a:xfrm>
          <a:off x="8699500" y="62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38732</xdr:rowOff>
    </xdr:from>
    <xdr:ext cx="469744" cy="259045"/>
    <xdr:sp macro="" textlink="">
      <xdr:nvSpPr>
        <xdr:cNvPr id="309" name="テキスト ボックス 308"/>
        <xdr:cNvSpPr txBox="1"/>
      </xdr:nvSpPr>
      <xdr:spPr>
        <a:xfrm>
          <a:off x="8515427" y="603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38517</xdr:rowOff>
    </xdr:from>
    <xdr:to>
      <xdr:col>11</xdr:col>
      <xdr:colOff>358775</xdr:colOff>
      <xdr:row>37</xdr:row>
      <xdr:rowOff>140117</xdr:rowOff>
    </xdr:to>
    <xdr:sp macro="" textlink="">
      <xdr:nvSpPr>
        <xdr:cNvPr id="310" name="円/楕円 309"/>
        <xdr:cNvSpPr/>
      </xdr:nvSpPr>
      <xdr:spPr>
        <a:xfrm>
          <a:off x="7810500" y="63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156644</xdr:rowOff>
    </xdr:from>
    <xdr:ext cx="469744" cy="259045"/>
    <xdr:sp macro="" textlink="">
      <xdr:nvSpPr>
        <xdr:cNvPr id="311" name="テキスト ボックス 310"/>
        <xdr:cNvSpPr txBox="1"/>
      </xdr:nvSpPr>
      <xdr:spPr>
        <a:xfrm>
          <a:off x="7626427" y="61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97404</xdr:rowOff>
    </xdr:from>
    <xdr:to>
      <xdr:col>10</xdr:col>
      <xdr:colOff>155575</xdr:colOff>
      <xdr:row>38</xdr:row>
      <xdr:rowOff>27553</xdr:rowOff>
    </xdr:to>
    <xdr:sp macro="" textlink="">
      <xdr:nvSpPr>
        <xdr:cNvPr id="312" name="円/楕円 311"/>
        <xdr:cNvSpPr/>
      </xdr:nvSpPr>
      <xdr:spPr>
        <a:xfrm>
          <a:off x="6921500" y="64410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44081</xdr:rowOff>
    </xdr:from>
    <xdr:ext cx="469744" cy="259045"/>
    <xdr:sp macro="" textlink="">
      <xdr:nvSpPr>
        <xdr:cNvPr id="313" name="テキスト ボックス 312"/>
        <xdr:cNvSpPr txBox="1"/>
      </xdr:nvSpPr>
      <xdr:spPr>
        <a:xfrm>
          <a:off x="6737427" y="621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37606</xdr:rowOff>
    </xdr:from>
    <xdr:to>
      <xdr:col>15</xdr:col>
      <xdr:colOff>180975</xdr:colOff>
      <xdr:row>59</xdr:row>
      <xdr:rowOff>52271</xdr:rowOff>
    </xdr:to>
    <xdr:cxnSp macro="">
      <xdr:nvCxnSpPr>
        <xdr:cNvPr id="344" name="直線コネクタ 343"/>
        <xdr:cNvCxnSpPr/>
      </xdr:nvCxnSpPr>
      <xdr:spPr>
        <a:xfrm flipV="1">
          <a:off x="9639300" y="10153156"/>
          <a:ext cx="83820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52271</xdr:rowOff>
    </xdr:from>
    <xdr:to>
      <xdr:col>14</xdr:col>
      <xdr:colOff>28575</xdr:colOff>
      <xdr:row>59</xdr:row>
      <xdr:rowOff>59301</xdr:rowOff>
    </xdr:to>
    <xdr:cxnSp macro="">
      <xdr:nvCxnSpPr>
        <xdr:cNvPr id="347" name="直線コネクタ 346"/>
        <xdr:cNvCxnSpPr/>
      </xdr:nvCxnSpPr>
      <xdr:spPr>
        <a:xfrm flipV="1">
          <a:off x="8750300" y="10167821"/>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167014</xdr:rowOff>
    </xdr:from>
    <xdr:to>
      <xdr:col>14</xdr:col>
      <xdr:colOff>79375</xdr:colOff>
      <xdr:row>59</xdr:row>
      <xdr:rowOff>97164</xdr:rowOff>
    </xdr:to>
    <xdr:sp macro="" textlink="">
      <xdr:nvSpPr>
        <xdr:cNvPr id="348" name="フローチャート : 判断 347"/>
        <xdr:cNvSpPr/>
      </xdr:nvSpPr>
      <xdr:spPr>
        <a:xfrm>
          <a:off x="9588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113691</xdr:rowOff>
    </xdr:from>
    <xdr:ext cx="534377" cy="259045"/>
    <xdr:sp macro="" textlink="">
      <xdr:nvSpPr>
        <xdr:cNvPr id="349" name="テキスト ボックス 348"/>
        <xdr:cNvSpPr txBox="1"/>
      </xdr:nvSpPr>
      <xdr:spPr>
        <a:xfrm>
          <a:off x="9372111" y="98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59301</xdr:rowOff>
    </xdr:from>
    <xdr:to>
      <xdr:col>12</xdr:col>
      <xdr:colOff>511175</xdr:colOff>
      <xdr:row>59</xdr:row>
      <xdr:rowOff>73273</xdr:rowOff>
    </xdr:to>
    <xdr:cxnSp macro="">
      <xdr:nvCxnSpPr>
        <xdr:cNvPr id="350" name="直線コネクタ 349"/>
        <xdr:cNvCxnSpPr/>
      </xdr:nvCxnSpPr>
      <xdr:spPr>
        <a:xfrm flipV="1">
          <a:off x="7861300" y="10174851"/>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13340</xdr:rowOff>
    </xdr:from>
    <xdr:to>
      <xdr:col>12</xdr:col>
      <xdr:colOff>561975</xdr:colOff>
      <xdr:row>59</xdr:row>
      <xdr:rowOff>114940</xdr:rowOff>
    </xdr:to>
    <xdr:sp macro="" textlink="">
      <xdr:nvSpPr>
        <xdr:cNvPr id="351" name="フローチャート : 判断 350"/>
        <xdr:cNvSpPr/>
      </xdr:nvSpPr>
      <xdr:spPr>
        <a:xfrm>
          <a:off x="8699500" y="101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106067</xdr:rowOff>
    </xdr:from>
    <xdr:ext cx="534377" cy="259045"/>
    <xdr:sp macro="" textlink="">
      <xdr:nvSpPr>
        <xdr:cNvPr id="352" name="テキスト ボックス 351"/>
        <xdr:cNvSpPr txBox="1"/>
      </xdr:nvSpPr>
      <xdr:spPr>
        <a:xfrm>
          <a:off x="8483111" y="102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72494</xdr:rowOff>
    </xdr:from>
    <xdr:to>
      <xdr:col>11</xdr:col>
      <xdr:colOff>307975</xdr:colOff>
      <xdr:row>59</xdr:row>
      <xdr:rowOff>73273</xdr:rowOff>
    </xdr:to>
    <xdr:cxnSp macro="">
      <xdr:nvCxnSpPr>
        <xdr:cNvPr id="353" name="直線コネクタ 352"/>
        <xdr:cNvCxnSpPr/>
      </xdr:nvCxnSpPr>
      <xdr:spPr>
        <a:xfrm>
          <a:off x="6972300" y="10188044"/>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20777</xdr:rowOff>
    </xdr:from>
    <xdr:to>
      <xdr:col>11</xdr:col>
      <xdr:colOff>358775</xdr:colOff>
      <xdr:row>59</xdr:row>
      <xdr:rowOff>122377</xdr:rowOff>
    </xdr:to>
    <xdr:sp macro="" textlink="">
      <xdr:nvSpPr>
        <xdr:cNvPr id="354" name="フローチャート : 判断 353"/>
        <xdr:cNvSpPr/>
      </xdr:nvSpPr>
      <xdr:spPr>
        <a:xfrm>
          <a:off x="7810500" y="1013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138904</xdr:rowOff>
    </xdr:from>
    <xdr:ext cx="534377" cy="259045"/>
    <xdr:sp macro="" textlink="">
      <xdr:nvSpPr>
        <xdr:cNvPr id="355" name="テキスト ボックス 354"/>
        <xdr:cNvSpPr txBox="1"/>
      </xdr:nvSpPr>
      <xdr:spPr>
        <a:xfrm>
          <a:off x="7594111" y="99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18946</xdr:rowOff>
    </xdr:from>
    <xdr:to>
      <xdr:col>10</xdr:col>
      <xdr:colOff>155575</xdr:colOff>
      <xdr:row>59</xdr:row>
      <xdr:rowOff>120546</xdr:rowOff>
    </xdr:to>
    <xdr:sp macro="" textlink="">
      <xdr:nvSpPr>
        <xdr:cNvPr id="356" name="フローチャート : 判断 355"/>
        <xdr:cNvSpPr/>
      </xdr:nvSpPr>
      <xdr:spPr>
        <a:xfrm>
          <a:off x="6921500" y="1013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137073</xdr:rowOff>
    </xdr:from>
    <xdr:ext cx="534377" cy="259045"/>
    <xdr:sp macro="" textlink="">
      <xdr:nvSpPr>
        <xdr:cNvPr id="357" name="テキスト ボックス 356"/>
        <xdr:cNvSpPr txBox="1"/>
      </xdr:nvSpPr>
      <xdr:spPr>
        <a:xfrm>
          <a:off x="6705111" y="99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158256</xdr:rowOff>
    </xdr:from>
    <xdr:to>
      <xdr:col>15</xdr:col>
      <xdr:colOff>231775</xdr:colOff>
      <xdr:row>59</xdr:row>
      <xdr:rowOff>88406</xdr:rowOff>
    </xdr:to>
    <xdr:sp macro="" textlink="">
      <xdr:nvSpPr>
        <xdr:cNvPr id="363" name="円/楕円 362"/>
        <xdr:cNvSpPr/>
      </xdr:nvSpPr>
      <xdr:spPr>
        <a:xfrm>
          <a:off x="10426700" y="101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117633</xdr:rowOff>
    </xdr:from>
    <xdr:ext cx="534377" cy="259045"/>
    <xdr:sp macro="" textlink="">
      <xdr:nvSpPr>
        <xdr:cNvPr id="364" name="農林水産業費該当値テキスト"/>
        <xdr:cNvSpPr txBox="1"/>
      </xdr:nvSpPr>
      <xdr:spPr>
        <a:xfrm>
          <a:off x="10528300" y="98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1471</xdr:rowOff>
    </xdr:from>
    <xdr:to>
      <xdr:col>14</xdr:col>
      <xdr:colOff>79375</xdr:colOff>
      <xdr:row>59</xdr:row>
      <xdr:rowOff>103071</xdr:rowOff>
    </xdr:to>
    <xdr:sp macro="" textlink="">
      <xdr:nvSpPr>
        <xdr:cNvPr id="365" name="円/楕円 364"/>
        <xdr:cNvSpPr/>
      </xdr:nvSpPr>
      <xdr:spPr>
        <a:xfrm>
          <a:off x="9588500" y="101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94198</xdr:rowOff>
    </xdr:from>
    <xdr:ext cx="534377" cy="259045"/>
    <xdr:sp macro="" textlink="">
      <xdr:nvSpPr>
        <xdr:cNvPr id="366" name="テキスト ボックス 365"/>
        <xdr:cNvSpPr txBox="1"/>
      </xdr:nvSpPr>
      <xdr:spPr>
        <a:xfrm>
          <a:off x="9372111" y="102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8501</xdr:rowOff>
    </xdr:from>
    <xdr:to>
      <xdr:col>12</xdr:col>
      <xdr:colOff>561975</xdr:colOff>
      <xdr:row>59</xdr:row>
      <xdr:rowOff>110101</xdr:rowOff>
    </xdr:to>
    <xdr:sp macro="" textlink="">
      <xdr:nvSpPr>
        <xdr:cNvPr id="367" name="円/楕円 366"/>
        <xdr:cNvSpPr/>
      </xdr:nvSpPr>
      <xdr:spPr>
        <a:xfrm>
          <a:off x="8699500" y="101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126628</xdr:rowOff>
    </xdr:from>
    <xdr:ext cx="534377" cy="259045"/>
    <xdr:sp macro="" textlink="">
      <xdr:nvSpPr>
        <xdr:cNvPr id="368" name="テキスト ボックス 367"/>
        <xdr:cNvSpPr txBox="1"/>
      </xdr:nvSpPr>
      <xdr:spPr>
        <a:xfrm>
          <a:off x="8483111" y="98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22473</xdr:rowOff>
    </xdr:from>
    <xdr:to>
      <xdr:col>11</xdr:col>
      <xdr:colOff>358775</xdr:colOff>
      <xdr:row>59</xdr:row>
      <xdr:rowOff>124073</xdr:rowOff>
    </xdr:to>
    <xdr:sp macro="" textlink="">
      <xdr:nvSpPr>
        <xdr:cNvPr id="369" name="円/楕円 368"/>
        <xdr:cNvSpPr/>
      </xdr:nvSpPr>
      <xdr:spPr>
        <a:xfrm>
          <a:off x="7810500" y="101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115200</xdr:rowOff>
    </xdr:from>
    <xdr:ext cx="534377" cy="259045"/>
    <xdr:sp macro="" textlink="">
      <xdr:nvSpPr>
        <xdr:cNvPr id="370" name="テキスト ボックス 369"/>
        <xdr:cNvSpPr txBox="1"/>
      </xdr:nvSpPr>
      <xdr:spPr>
        <a:xfrm>
          <a:off x="7594111" y="102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21694</xdr:rowOff>
    </xdr:from>
    <xdr:to>
      <xdr:col>10</xdr:col>
      <xdr:colOff>155575</xdr:colOff>
      <xdr:row>59</xdr:row>
      <xdr:rowOff>123294</xdr:rowOff>
    </xdr:to>
    <xdr:sp macro="" textlink="">
      <xdr:nvSpPr>
        <xdr:cNvPr id="371" name="円/楕円 370"/>
        <xdr:cNvSpPr/>
      </xdr:nvSpPr>
      <xdr:spPr>
        <a:xfrm>
          <a:off x="6921500" y="101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114421</xdr:rowOff>
    </xdr:from>
    <xdr:ext cx="534377" cy="259045"/>
    <xdr:sp macro="" textlink="">
      <xdr:nvSpPr>
        <xdr:cNvPr id="372" name="テキスト ボックス 371"/>
        <xdr:cNvSpPr txBox="1"/>
      </xdr:nvSpPr>
      <xdr:spPr>
        <a:xfrm>
          <a:off x="6705111" y="1022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12506</xdr:rowOff>
    </xdr:from>
    <xdr:to>
      <xdr:col>15</xdr:col>
      <xdr:colOff>180975</xdr:colOff>
      <xdr:row>78</xdr:row>
      <xdr:rowOff>28674</xdr:rowOff>
    </xdr:to>
    <xdr:cxnSp macro="">
      <xdr:nvCxnSpPr>
        <xdr:cNvPr id="399" name="直線コネクタ 398"/>
        <xdr:cNvCxnSpPr/>
      </xdr:nvCxnSpPr>
      <xdr:spPr>
        <a:xfrm>
          <a:off x="9639300" y="13385606"/>
          <a:ext cx="8382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12506</xdr:rowOff>
    </xdr:from>
    <xdr:to>
      <xdr:col>14</xdr:col>
      <xdr:colOff>28575</xdr:colOff>
      <xdr:row>78</xdr:row>
      <xdr:rowOff>70517</xdr:rowOff>
    </xdr:to>
    <xdr:cxnSp macro="">
      <xdr:nvCxnSpPr>
        <xdr:cNvPr id="402" name="直線コネクタ 401"/>
        <xdr:cNvCxnSpPr/>
      </xdr:nvCxnSpPr>
      <xdr:spPr>
        <a:xfrm flipV="1">
          <a:off x="8750300" y="13385606"/>
          <a:ext cx="889000" cy="5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403" name="フローチャート : 判断 402"/>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4" name="テキスト ボックス 403"/>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70517</xdr:rowOff>
    </xdr:from>
    <xdr:to>
      <xdr:col>12</xdr:col>
      <xdr:colOff>511175</xdr:colOff>
      <xdr:row>78</xdr:row>
      <xdr:rowOff>121549</xdr:rowOff>
    </xdr:to>
    <xdr:cxnSp macro="">
      <xdr:nvCxnSpPr>
        <xdr:cNvPr id="405" name="直線コネクタ 404"/>
        <xdr:cNvCxnSpPr/>
      </xdr:nvCxnSpPr>
      <xdr:spPr>
        <a:xfrm flipV="1">
          <a:off x="7861300" y="13443617"/>
          <a:ext cx="889000" cy="5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6" name="フローチャート : 判断 405"/>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7" name="テキスト ボックス 406"/>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118249</xdr:rowOff>
    </xdr:from>
    <xdr:to>
      <xdr:col>11</xdr:col>
      <xdr:colOff>307975</xdr:colOff>
      <xdr:row>78</xdr:row>
      <xdr:rowOff>121549</xdr:rowOff>
    </xdr:to>
    <xdr:cxnSp macro="">
      <xdr:nvCxnSpPr>
        <xdr:cNvPr id="408" name="直線コネクタ 407"/>
        <xdr:cNvCxnSpPr/>
      </xdr:nvCxnSpPr>
      <xdr:spPr>
        <a:xfrm>
          <a:off x="6972300" y="13491349"/>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9" name="フローチャート : 判断 408"/>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10" name="テキスト ボックス 409"/>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11" name="フローチャート : 判断 410"/>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12" name="テキスト ボックス 411"/>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149324</xdr:rowOff>
    </xdr:from>
    <xdr:to>
      <xdr:col>15</xdr:col>
      <xdr:colOff>231775</xdr:colOff>
      <xdr:row>78</xdr:row>
      <xdr:rowOff>79474</xdr:rowOff>
    </xdr:to>
    <xdr:sp macro="" textlink="">
      <xdr:nvSpPr>
        <xdr:cNvPr id="418" name="円/楕円 417"/>
        <xdr:cNvSpPr/>
      </xdr:nvSpPr>
      <xdr:spPr>
        <a:xfrm>
          <a:off x="10426700" y="133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64251</xdr:rowOff>
    </xdr:from>
    <xdr:ext cx="534377" cy="259045"/>
    <xdr:sp macro="" textlink="">
      <xdr:nvSpPr>
        <xdr:cNvPr id="419" name="商工費該当値テキスト"/>
        <xdr:cNvSpPr txBox="1"/>
      </xdr:nvSpPr>
      <xdr:spPr>
        <a:xfrm>
          <a:off x="10528300" y="1326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133156</xdr:rowOff>
    </xdr:from>
    <xdr:to>
      <xdr:col>14</xdr:col>
      <xdr:colOff>79375</xdr:colOff>
      <xdr:row>78</xdr:row>
      <xdr:rowOff>63306</xdr:rowOff>
    </xdr:to>
    <xdr:sp macro="" textlink="">
      <xdr:nvSpPr>
        <xdr:cNvPr id="420" name="円/楕円 419"/>
        <xdr:cNvSpPr/>
      </xdr:nvSpPr>
      <xdr:spPr>
        <a:xfrm>
          <a:off x="9588500" y="133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79833</xdr:rowOff>
    </xdr:from>
    <xdr:ext cx="534377" cy="259045"/>
    <xdr:sp macro="" textlink="">
      <xdr:nvSpPr>
        <xdr:cNvPr id="421" name="テキスト ボックス 420"/>
        <xdr:cNvSpPr txBox="1"/>
      </xdr:nvSpPr>
      <xdr:spPr>
        <a:xfrm>
          <a:off x="9372111" y="1311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19717</xdr:rowOff>
    </xdr:from>
    <xdr:to>
      <xdr:col>12</xdr:col>
      <xdr:colOff>561975</xdr:colOff>
      <xdr:row>78</xdr:row>
      <xdr:rowOff>121317</xdr:rowOff>
    </xdr:to>
    <xdr:sp macro="" textlink="">
      <xdr:nvSpPr>
        <xdr:cNvPr id="422" name="円/楕円 421"/>
        <xdr:cNvSpPr/>
      </xdr:nvSpPr>
      <xdr:spPr>
        <a:xfrm>
          <a:off x="8699500" y="133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112444</xdr:rowOff>
    </xdr:from>
    <xdr:ext cx="469744" cy="259045"/>
    <xdr:sp macro="" textlink="">
      <xdr:nvSpPr>
        <xdr:cNvPr id="423" name="テキスト ボックス 422"/>
        <xdr:cNvSpPr txBox="1"/>
      </xdr:nvSpPr>
      <xdr:spPr>
        <a:xfrm>
          <a:off x="8515427" y="134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70749</xdr:rowOff>
    </xdr:from>
    <xdr:to>
      <xdr:col>11</xdr:col>
      <xdr:colOff>358775</xdr:colOff>
      <xdr:row>79</xdr:row>
      <xdr:rowOff>899</xdr:rowOff>
    </xdr:to>
    <xdr:sp macro="" textlink="">
      <xdr:nvSpPr>
        <xdr:cNvPr id="424" name="円/楕円 423"/>
        <xdr:cNvSpPr/>
      </xdr:nvSpPr>
      <xdr:spPr>
        <a:xfrm>
          <a:off x="7810500" y="134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163476</xdr:rowOff>
    </xdr:from>
    <xdr:ext cx="469744" cy="259045"/>
    <xdr:sp macro="" textlink="">
      <xdr:nvSpPr>
        <xdr:cNvPr id="425" name="テキスト ボックス 424"/>
        <xdr:cNvSpPr txBox="1"/>
      </xdr:nvSpPr>
      <xdr:spPr>
        <a:xfrm>
          <a:off x="7626427" y="1353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67449</xdr:rowOff>
    </xdr:from>
    <xdr:to>
      <xdr:col>10</xdr:col>
      <xdr:colOff>155575</xdr:colOff>
      <xdr:row>78</xdr:row>
      <xdr:rowOff>169049</xdr:rowOff>
    </xdr:to>
    <xdr:sp macro="" textlink="">
      <xdr:nvSpPr>
        <xdr:cNvPr id="426" name="円/楕円 425"/>
        <xdr:cNvSpPr/>
      </xdr:nvSpPr>
      <xdr:spPr>
        <a:xfrm>
          <a:off x="6921500" y="134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160176</xdr:rowOff>
    </xdr:from>
    <xdr:ext cx="469744" cy="259045"/>
    <xdr:sp macro="" textlink="">
      <xdr:nvSpPr>
        <xdr:cNvPr id="427" name="テキスト ボックス 426"/>
        <xdr:cNvSpPr txBox="1"/>
      </xdr:nvSpPr>
      <xdr:spPr>
        <a:xfrm>
          <a:off x="6737427" y="135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90128</xdr:rowOff>
    </xdr:from>
    <xdr:to>
      <xdr:col>15</xdr:col>
      <xdr:colOff>180975</xdr:colOff>
      <xdr:row>98</xdr:row>
      <xdr:rowOff>101932</xdr:rowOff>
    </xdr:to>
    <xdr:cxnSp macro="">
      <xdr:nvCxnSpPr>
        <xdr:cNvPr id="454" name="直線コネクタ 453"/>
        <xdr:cNvCxnSpPr/>
      </xdr:nvCxnSpPr>
      <xdr:spPr>
        <a:xfrm flipV="1">
          <a:off x="9639300" y="16892228"/>
          <a:ext cx="8382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101932</xdr:rowOff>
    </xdr:from>
    <xdr:to>
      <xdr:col>14</xdr:col>
      <xdr:colOff>28575</xdr:colOff>
      <xdr:row>98</xdr:row>
      <xdr:rowOff>119394</xdr:rowOff>
    </xdr:to>
    <xdr:cxnSp macro="">
      <xdr:nvCxnSpPr>
        <xdr:cNvPr id="457" name="直線コネクタ 456"/>
        <xdr:cNvCxnSpPr/>
      </xdr:nvCxnSpPr>
      <xdr:spPr>
        <a:xfrm flipV="1">
          <a:off x="8750300" y="16904032"/>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40539</xdr:rowOff>
    </xdr:from>
    <xdr:to>
      <xdr:col>14</xdr:col>
      <xdr:colOff>79375</xdr:colOff>
      <xdr:row>98</xdr:row>
      <xdr:rowOff>142139</xdr:rowOff>
    </xdr:to>
    <xdr:sp macro="" textlink="">
      <xdr:nvSpPr>
        <xdr:cNvPr id="458" name="フローチャート : 判断 457"/>
        <xdr:cNvSpPr/>
      </xdr:nvSpPr>
      <xdr:spPr>
        <a:xfrm>
          <a:off x="9588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158666</xdr:rowOff>
    </xdr:from>
    <xdr:ext cx="599010" cy="259045"/>
    <xdr:sp macro="" textlink="">
      <xdr:nvSpPr>
        <xdr:cNvPr id="459" name="テキスト ボックス 458"/>
        <xdr:cNvSpPr txBox="1"/>
      </xdr:nvSpPr>
      <xdr:spPr>
        <a:xfrm>
          <a:off x="9339794" y="166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119394</xdr:rowOff>
    </xdr:from>
    <xdr:to>
      <xdr:col>12</xdr:col>
      <xdr:colOff>511175</xdr:colOff>
      <xdr:row>98</xdr:row>
      <xdr:rowOff>126633</xdr:rowOff>
    </xdr:to>
    <xdr:cxnSp macro="">
      <xdr:nvCxnSpPr>
        <xdr:cNvPr id="460" name="直線コネクタ 459"/>
        <xdr:cNvCxnSpPr/>
      </xdr:nvCxnSpPr>
      <xdr:spPr>
        <a:xfrm flipV="1">
          <a:off x="7861300" y="169214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61596</xdr:rowOff>
    </xdr:from>
    <xdr:to>
      <xdr:col>12</xdr:col>
      <xdr:colOff>561975</xdr:colOff>
      <xdr:row>98</xdr:row>
      <xdr:rowOff>163196</xdr:rowOff>
    </xdr:to>
    <xdr:sp macro="" textlink="">
      <xdr:nvSpPr>
        <xdr:cNvPr id="461" name="フローチャート : 判断 460"/>
        <xdr:cNvSpPr/>
      </xdr:nvSpPr>
      <xdr:spPr>
        <a:xfrm>
          <a:off x="8699500" y="168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8273</xdr:rowOff>
    </xdr:from>
    <xdr:ext cx="534377" cy="259045"/>
    <xdr:sp macro="" textlink="">
      <xdr:nvSpPr>
        <xdr:cNvPr id="462" name="テキスト ボックス 461"/>
        <xdr:cNvSpPr txBox="1"/>
      </xdr:nvSpPr>
      <xdr:spPr>
        <a:xfrm>
          <a:off x="8483111" y="166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126112</xdr:rowOff>
    </xdr:from>
    <xdr:to>
      <xdr:col>11</xdr:col>
      <xdr:colOff>307975</xdr:colOff>
      <xdr:row>98</xdr:row>
      <xdr:rowOff>126633</xdr:rowOff>
    </xdr:to>
    <xdr:cxnSp macro="">
      <xdr:nvCxnSpPr>
        <xdr:cNvPr id="463" name="直線コネクタ 462"/>
        <xdr:cNvCxnSpPr/>
      </xdr:nvCxnSpPr>
      <xdr:spPr>
        <a:xfrm>
          <a:off x="6972300" y="1692821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69014</xdr:rowOff>
    </xdr:from>
    <xdr:to>
      <xdr:col>11</xdr:col>
      <xdr:colOff>358775</xdr:colOff>
      <xdr:row>98</xdr:row>
      <xdr:rowOff>170614</xdr:rowOff>
    </xdr:to>
    <xdr:sp macro="" textlink="">
      <xdr:nvSpPr>
        <xdr:cNvPr id="464" name="フローチャート : 判断 463"/>
        <xdr:cNvSpPr/>
      </xdr:nvSpPr>
      <xdr:spPr>
        <a:xfrm>
          <a:off x="7810500" y="168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15691</xdr:rowOff>
    </xdr:from>
    <xdr:ext cx="534377" cy="259045"/>
    <xdr:sp macro="" textlink="">
      <xdr:nvSpPr>
        <xdr:cNvPr id="465" name="テキスト ボックス 464"/>
        <xdr:cNvSpPr txBox="1"/>
      </xdr:nvSpPr>
      <xdr:spPr>
        <a:xfrm>
          <a:off x="7594111" y="166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63529</xdr:rowOff>
    </xdr:from>
    <xdr:to>
      <xdr:col>10</xdr:col>
      <xdr:colOff>155575</xdr:colOff>
      <xdr:row>98</xdr:row>
      <xdr:rowOff>165129</xdr:rowOff>
    </xdr:to>
    <xdr:sp macro="" textlink="">
      <xdr:nvSpPr>
        <xdr:cNvPr id="466" name="フローチャート : 判断 465"/>
        <xdr:cNvSpPr/>
      </xdr:nvSpPr>
      <xdr:spPr>
        <a:xfrm>
          <a:off x="6921500" y="168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10206</xdr:rowOff>
    </xdr:from>
    <xdr:ext cx="534377" cy="259045"/>
    <xdr:sp macro="" textlink="">
      <xdr:nvSpPr>
        <xdr:cNvPr id="467" name="テキスト ボックス 466"/>
        <xdr:cNvSpPr txBox="1"/>
      </xdr:nvSpPr>
      <xdr:spPr>
        <a:xfrm>
          <a:off x="6705111" y="166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39328</xdr:rowOff>
    </xdr:from>
    <xdr:to>
      <xdr:col>15</xdr:col>
      <xdr:colOff>231775</xdr:colOff>
      <xdr:row>98</xdr:row>
      <xdr:rowOff>140928</xdr:rowOff>
    </xdr:to>
    <xdr:sp macro="" textlink="">
      <xdr:nvSpPr>
        <xdr:cNvPr id="473" name="円/楕円 472"/>
        <xdr:cNvSpPr/>
      </xdr:nvSpPr>
      <xdr:spPr>
        <a:xfrm>
          <a:off x="10426700" y="168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170155</xdr:rowOff>
    </xdr:from>
    <xdr:ext cx="599010" cy="259045"/>
    <xdr:sp macro="" textlink="">
      <xdr:nvSpPr>
        <xdr:cNvPr id="474" name="土木費該当値テキスト"/>
        <xdr:cNvSpPr txBox="1"/>
      </xdr:nvSpPr>
      <xdr:spPr>
        <a:xfrm>
          <a:off x="10528300" y="1662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51132</xdr:rowOff>
    </xdr:from>
    <xdr:to>
      <xdr:col>14</xdr:col>
      <xdr:colOff>79375</xdr:colOff>
      <xdr:row>98</xdr:row>
      <xdr:rowOff>152732</xdr:rowOff>
    </xdr:to>
    <xdr:sp macro="" textlink="">
      <xdr:nvSpPr>
        <xdr:cNvPr id="475" name="円/楕円 474"/>
        <xdr:cNvSpPr/>
      </xdr:nvSpPr>
      <xdr:spPr>
        <a:xfrm>
          <a:off x="9588500" y="1685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143859</xdr:rowOff>
    </xdr:from>
    <xdr:ext cx="534377" cy="259045"/>
    <xdr:sp macro="" textlink="">
      <xdr:nvSpPr>
        <xdr:cNvPr id="476" name="テキスト ボックス 475"/>
        <xdr:cNvSpPr txBox="1"/>
      </xdr:nvSpPr>
      <xdr:spPr>
        <a:xfrm>
          <a:off x="9372111" y="169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68594</xdr:rowOff>
    </xdr:from>
    <xdr:to>
      <xdr:col>12</xdr:col>
      <xdr:colOff>561975</xdr:colOff>
      <xdr:row>98</xdr:row>
      <xdr:rowOff>170194</xdr:rowOff>
    </xdr:to>
    <xdr:sp macro="" textlink="">
      <xdr:nvSpPr>
        <xdr:cNvPr id="477" name="円/楕円 476"/>
        <xdr:cNvSpPr/>
      </xdr:nvSpPr>
      <xdr:spPr>
        <a:xfrm>
          <a:off x="8699500" y="16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161321</xdr:rowOff>
    </xdr:from>
    <xdr:ext cx="534377" cy="259045"/>
    <xdr:sp macro="" textlink="">
      <xdr:nvSpPr>
        <xdr:cNvPr id="478" name="テキスト ボックス 477"/>
        <xdr:cNvSpPr txBox="1"/>
      </xdr:nvSpPr>
      <xdr:spPr>
        <a:xfrm>
          <a:off x="8483111" y="16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75833</xdr:rowOff>
    </xdr:from>
    <xdr:to>
      <xdr:col>11</xdr:col>
      <xdr:colOff>358775</xdr:colOff>
      <xdr:row>99</xdr:row>
      <xdr:rowOff>5983</xdr:rowOff>
    </xdr:to>
    <xdr:sp macro="" textlink="">
      <xdr:nvSpPr>
        <xdr:cNvPr id="479" name="円/楕円 478"/>
        <xdr:cNvSpPr/>
      </xdr:nvSpPr>
      <xdr:spPr>
        <a:xfrm>
          <a:off x="7810500" y="16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168560</xdr:rowOff>
    </xdr:from>
    <xdr:ext cx="534377" cy="259045"/>
    <xdr:sp macro="" textlink="">
      <xdr:nvSpPr>
        <xdr:cNvPr id="480" name="テキスト ボックス 479"/>
        <xdr:cNvSpPr txBox="1"/>
      </xdr:nvSpPr>
      <xdr:spPr>
        <a:xfrm>
          <a:off x="7594111" y="169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75312</xdr:rowOff>
    </xdr:from>
    <xdr:to>
      <xdr:col>10</xdr:col>
      <xdr:colOff>155575</xdr:colOff>
      <xdr:row>99</xdr:row>
      <xdr:rowOff>5462</xdr:rowOff>
    </xdr:to>
    <xdr:sp macro="" textlink="">
      <xdr:nvSpPr>
        <xdr:cNvPr id="481" name="円/楕円 480"/>
        <xdr:cNvSpPr/>
      </xdr:nvSpPr>
      <xdr:spPr>
        <a:xfrm>
          <a:off x="6921500" y="168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168039</xdr:rowOff>
    </xdr:from>
    <xdr:ext cx="534377" cy="259045"/>
    <xdr:sp macro="" textlink="">
      <xdr:nvSpPr>
        <xdr:cNvPr id="482" name="テキスト ボックス 481"/>
        <xdr:cNvSpPr txBox="1"/>
      </xdr:nvSpPr>
      <xdr:spPr>
        <a:xfrm>
          <a:off x="6705111" y="169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61225</xdr:rowOff>
    </xdr:from>
    <xdr:to>
      <xdr:col>23</xdr:col>
      <xdr:colOff>517525</xdr:colOff>
      <xdr:row>37</xdr:row>
      <xdr:rowOff>120645</xdr:rowOff>
    </xdr:to>
    <xdr:cxnSp macro="">
      <xdr:nvCxnSpPr>
        <xdr:cNvPr id="513" name="直線コネクタ 512"/>
        <xdr:cNvCxnSpPr/>
      </xdr:nvCxnSpPr>
      <xdr:spPr>
        <a:xfrm flipV="1">
          <a:off x="15481300" y="6404875"/>
          <a:ext cx="8382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104381</xdr:rowOff>
    </xdr:from>
    <xdr:to>
      <xdr:col>22</xdr:col>
      <xdr:colOff>365125</xdr:colOff>
      <xdr:row>37</xdr:row>
      <xdr:rowOff>120645</xdr:rowOff>
    </xdr:to>
    <xdr:cxnSp macro="">
      <xdr:nvCxnSpPr>
        <xdr:cNvPr id="516" name="直線コネクタ 515"/>
        <xdr:cNvCxnSpPr/>
      </xdr:nvCxnSpPr>
      <xdr:spPr>
        <a:xfrm>
          <a:off x="14592300" y="6448031"/>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132726</xdr:rowOff>
    </xdr:from>
    <xdr:to>
      <xdr:col>22</xdr:col>
      <xdr:colOff>415925</xdr:colOff>
      <xdr:row>37</xdr:row>
      <xdr:rowOff>62876</xdr:rowOff>
    </xdr:to>
    <xdr:sp macro="" textlink="">
      <xdr:nvSpPr>
        <xdr:cNvPr id="517" name="フローチャート : 判断 516"/>
        <xdr:cNvSpPr/>
      </xdr:nvSpPr>
      <xdr:spPr>
        <a:xfrm>
          <a:off x="15430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79403</xdr:rowOff>
    </xdr:from>
    <xdr:ext cx="534377" cy="259045"/>
    <xdr:sp macro="" textlink="">
      <xdr:nvSpPr>
        <xdr:cNvPr id="518" name="テキスト ボックス 517"/>
        <xdr:cNvSpPr txBox="1"/>
      </xdr:nvSpPr>
      <xdr:spPr>
        <a:xfrm>
          <a:off x="15214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169385</xdr:rowOff>
    </xdr:from>
    <xdr:to>
      <xdr:col>21</xdr:col>
      <xdr:colOff>161925</xdr:colOff>
      <xdr:row>37</xdr:row>
      <xdr:rowOff>104381</xdr:rowOff>
    </xdr:to>
    <xdr:cxnSp macro="">
      <xdr:nvCxnSpPr>
        <xdr:cNvPr id="519" name="直線コネクタ 518"/>
        <xdr:cNvCxnSpPr/>
      </xdr:nvCxnSpPr>
      <xdr:spPr>
        <a:xfrm>
          <a:off x="13703300" y="6341585"/>
          <a:ext cx="889000" cy="1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162607</xdr:rowOff>
    </xdr:from>
    <xdr:to>
      <xdr:col>21</xdr:col>
      <xdr:colOff>212725</xdr:colOff>
      <xdr:row>37</xdr:row>
      <xdr:rowOff>92757</xdr:rowOff>
    </xdr:to>
    <xdr:sp macro="" textlink="">
      <xdr:nvSpPr>
        <xdr:cNvPr id="520" name="フローチャート : 判断 519"/>
        <xdr:cNvSpPr/>
      </xdr:nvSpPr>
      <xdr:spPr>
        <a:xfrm>
          <a:off x="14541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109284</xdr:rowOff>
    </xdr:from>
    <xdr:ext cx="534377" cy="259045"/>
    <xdr:sp macro="" textlink="">
      <xdr:nvSpPr>
        <xdr:cNvPr id="521" name="テキスト ボックス 520"/>
        <xdr:cNvSpPr txBox="1"/>
      </xdr:nvSpPr>
      <xdr:spPr>
        <a:xfrm>
          <a:off x="14325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119861</xdr:rowOff>
    </xdr:from>
    <xdr:to>
      <xdr:col>19</xdr:col>
      <xdr:colOff>644525</xdr:colOff>
      <xdr:row>36</xdr:row>
      <xdr:rowOff>169385</xdr:rowOff>
    </xdr:to>
    <xdr:cxnSp macro="">
      <xdr:nvCxnSpPr>
        <xdr:cNvPr id="522" name="直線コネクタ 521"/>
        <xdr:cNvCxnSpPr/>
      </xdr:nvCxnSpPr>
      <xdr:spPr>
        <a:xfrm>
          <a:off x="12814300" y="6120611"/>
          <a:ext cx="889000" cy="2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46837</xdr:rowOff>
    </xdr:from>
    <xdr:to>
      <xdr:col>20</xdr:col>
      <xdr:colOff>9525</xdr:colOff>
      <xdr:row>37</xdr:row>
      <xdr:rowOff>148437</xdr:rowOff>
    </xdr:to>
    <xdr:sp macro="" textlink="">
      <xdr:nvSpPr>
        <xdr:cNvPr id="523" name="フローチャート : 判断 522"/>
        <xdr:cNvSpPr/>
      </xdr:nvSpPr>
      <xdr:spPr>
        <a:xfrm>
          <a:off x="13652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139564</xdr:rowOff>
    </xdr:from>
    <xdr:ext cx="534377" cy="259045"/>
    <xdr:sp macro="" textlink="">
      <xdr:nvSpPr>
        <xdr:cNvPr id="524" name="テキスト ボックス 523"/>
        <xdr:cNvSpPr txBox="1"/>
      </xdr:nvSpPr>
      <xdr:spPr>
        <a:xfrm>
          <a:off x="13436111" y="648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19438</xdr:rowOff>
    </xdr:from>
    <xdr:to>
      <xdr:col>18</xdr:col>
      <xdr:colOff>492125</xdr:colOff>
      <xdr:row>37</xdr:row>
      <xdr:rowOff>121038</xdr:rowOff>
    </xdr:to>
    <xdr:sp macro="" textlink="">
      <xdr:nvSpPr>
        <xdr:cNvPr id="525" name="フローチャート : 判断 524"/>
        <xdr:cNvSpPr/>
      </xdr:nvSpPr>
      <xdr:spPr>
        <a:xfrm>
          <a:off x="12763500" y="63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112165</xdr:rowOff>
    </xdr:from>
    <xdr:ext cx="534377" cy="259045"/>
    <xdr:sp macro="" textlink="">
      <xdr:nvSpPr>
        <xdr:cNvPr id="526" name="テキスト ボックス 525"/>
        <xdr:cNvSpPr txBox="1"/>
      </xdr:nvSpPr>
      <xdr:spPr>
        <a:xfrm>
          <a:off x="12547111" y="64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10425</xdr:rowOff>
    </xdr:from>
    <xdr:to>
      <xdr:col>23</xdr:col>
      <xdr:colOff>568325</xdr:colOff>
      <xdr:row>37</xdr:row>
      <xdr:rowOff>112025</xdr:rowOff>
    </xdr:to>
    <xdr:sp macro="" textlink="">
      <xdr:nvSpPr>
        <xdr:cNvPr id="532" name="円/楕円 531"/>
        <xdr:cNvSpPr/>
      </xdr:nvSpPr>
      <xdr:spPr>
        <a:xfrm>
          <a:off x="16268700" y="63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160302</xdr:rowOff>
    </xdr:from>
    <xdr:ext cx="534377" cy="259045"/>
    <xdr:sp macro="" textlink="">
      <xdr:nvSpPr>
        <xdr:cNvPr id="533" name="消防費該当値テキスト"/>
        <xdr:cNvSpPr txBox="1"/>
      </xdr:nvSpPr>
      <xdr:spPr>
        <a:xfrm>
          <a:off x="16370300" y="63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69845</xdr:rowOff>
    </xdr:from>
    <xdr:to>
      <xdr:col>22</xdr:col>
      <xdr:colOff>415925</xdr:colOff>
      <xdr:row>37</xdr:row>
      <xdr:rowOff>171445</xdr:rowOff>
    </xdr:to>
    <xdr:sp macro="" textlink="">
      <xdr:nvSpPr>
        <xdr:cNvPr id="534" name="円/楕円 533"/>
        <xdr:cNvSpPr/>
      </xdr:nvSpPr>
      <xdr:spPr>
        <a:xfrm>
          <a:off x="15430500" y="64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162572</xdr:rowOff>
    </xdr:from>
    <xdr:ext cx="534377" cy="259045"/>
    <xdr:sp macro="" textlink="">
      <xdr:nvSpPr>
        <xdr:cNvPr id="535" name="テキスト ボックス 534"/>
        <xdr:cNvSpPr txBox="1"/>
      </xdr:nvSpPr>
      <xdr:spPr>
        <a:xfrm>
          <a:off x="15214111" y="65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53581</xdr:rowOff>
    </xdr:from>
    <xdr:to>
      <xdr:col>21</xdr:col>
      <xdr:colOff>212725</xdr:colOff>
      <xdr:row>37</xdr:row>
      <xdr:rowOff>155181</xdr:rowOff>
    </xdr:to>
    <xdr:sp macro="" textlink="">
      <xdr:nvSpPr>
        <xdr:cNvPr id="536" name="円/楕円 535"/>
        <xdr:cNvSpPr/>
      </xdr:nvSpPr>
      <xdr:spPr>
        <a:xfrm>
          <a:off x="14541500" y="63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146308</xdr:rowOff>
    </xdr:from>
    <xdr:ext cx="534377" cy="259045"/>
    <xdr:sp macro="" textlink="">
      <xdr:nvSpPr>
        <xdr:cNvPr id="537" name="テキスト ボックス 536"/>
        <xdr:cNvSpPr txBox="1"/>
      </xdr:nvSpPr>
      <xdr:spPr>
        <a:xfrm>
          <a:off x="14325111" y="64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118585</xdr:rowOff>
    </xdr:from>
    <xdr:to>
      <xdr:col>20</xdr:col>
      <xdr:colOff>9525</xdr:colOff>
      <xdr:row>37</xdr:row>
      <xdr:rowOff>48735</xdr:rowOff>
    </xdr:to>
    <xdr:sp macro="" textlink="">
      <xdr:nvSpPr>
        <xdr:cNvPr id="538" name="円/楕円 537"/>
        <xdr:cNvSpPr/>
      </xdr:nvSpPr>
      <xdr:spPr>
        <a:xfrm>
          <a:off x="13652500" y="62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65262</xdr:rowOff>
    </xdr:from>
    <xdr:ext cx="534377" cy="259045"/>
    <xdr:sp macro="" textlink="">
      <xdr:nvSpPr>
        <xdr:cNvPr id="539" name="テキスト ボックス 538"/>
        <xdr:cNvSpPr txBox="1"/>
      </xdr:nvSpPr>
      <xdr:spPr>
        <a:xfrm>
          <a:off x="13436111" y="60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69061</xdr:rowOff>
    </xdr:from>
    <xdr:to>
      <xdr:col>18</xdr:col>
      <xdr:colOff>492125</xdr:colOff>
      <xdr:row>35</xdr:row>
      <xdr:rowOff>170661</xdr:rowOff>
    </xdr:to>
    <xdr:sp macro="" textlink="">
      <xdr:nvSpPr>
        <xdr:cNvPr id="540" name="円/楕円 539"/>
        <xdr:cNvSpPr/>
      </xdr:nvSpPr>
      <xdr:spPr>
        <a:xfrm>
          <a:off x="12763500" y="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15738</xdr:rowOff>
    </xdr:from>
    <xdr:ext cx="534377" cy="259045"/>
    <xdr:sp macro="" textlink="">
      <xdr:nvSpPr>
        <xdr:cNvPr id="541" name="テキスト ボックス 540"/>
        <xdr:cNvSpPr txBox="1"/>
      </xdr:nvSpPr>
      <xdr:spPr>
        <a:xfrm>
          <a:off x="12547111" y="58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134312</xdr:rowOff>
    </xdr:from>
    <xdr:to>
      <xdr:col>23</xdr:col>
      <xdr:colOff>517525</xdr:colOff>
      <xdr:row>57</xdr:row>
      <xdr:rowOff>64726</xdr:rowOff>
    </xdr:to>
    <xdr:cxnSp macro="">
      <xdr:nvCxnSpPr>
        <xdr:cNvPr id="572" name="直線コネクタ 571"/>
        <xdr:cNvCxnSpPr/>
      </xdr:nvCxnSpPr>
      <xdr:spPr>
        <a:xfrm flipV="1">
          <a:off x="15481300" y="9735512"/>
          <a:ext cx="838200" cy="10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111954</xdr:rowOff>
    </xdr:from>
    <xdr:to>
      <xdr:col>22</xdr:col>
      <xdr:colOff>365125</xdr:colOff>
      <xdr:row>57</xdr:row>
      <xdr:rowOff>64726</xdr:rowOff>
    </xdr:to>
    <xdr:cxnSp macro="">
      <xdr:nvCxnSpPr>
        <xdr:cNvPr id="575" name="直線コネクタ 574"/>
        <xdr:cNvCxnSpPr/>
      </xdr:nvCxnSpPr>
      <xdr:spPr>
        <a:xfrm>
          <a:off x="14592300" y="9713154"/>
          <a:ext cx="889000" cy="1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52625</xdr:rowOff>
    </xdr:from>
    <xdr:to>
      <xdr:col>22</xdr:col>
      <xdr:colOff>415925</xdr:colOff>
      <xdr:row>56</xdr:row>
      <xdr:rowOff>154225</xdr:rowOff>
    </xdr:to>
    <xdr:sp macro="" textlink="">
      <xdr:nvSpPr>
        <xdr:cNvPr id="576" name="フローチャート : 判断 575"/>
        <xdr:cNvSpPr/>
      </xdr:nvSpPr>
      <xdr:spPr>
        <a:xfrm>
          <a:off x="15430500" y="96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170752</xdr:rowOff>
    </xdr:from>
    <xdr:ext cx="534377" cy="259045"/>
    <xdr:sp macro="" textlink="">
      <xdr:nvSpPr>
        <xdr:cNvPr id="577" name="テキスト ボックス 576"/>
        <xdr:cNvSpPr txBox="1"/>
      </xdr:nvSpPr>
      <xdr:spPr>
        <a:xfrm>
          <a:off x="15214111" y="942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79206</xdr:rowOff>
    </xdr:from>
    <xdr:to>
      <xdr:col>21</xdr:col>
      <xdr:colOff>161925</xdr:colOff>
      <xdr:row>56</xdr:row>
      <xdr:rowOff>111954</xdr:rowOff>
    </xdr:to>
    <xdr:cxnSp macro="">
      <xdr:nvCxnSpPr>
        <xdr:cNvPr id="578" name="直線コネクタ 577"/>
        <xdr:cNvCxnSpPr/>
      </xdr:nvCxnSpPr>
      <xdr:spPr>
        <a:xfrm>
          <a:off x="13703300" y="968040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136331</xdr:rowOff>
    </xdr:from>
    <xdr:to>
      <xdr:col>21</xdr:col>
      <xdr:colOff>212725</xdr:colOff>
      <xdr:row>57</xdr:row>
      <xdr:rowOff>66481</xdr:rowOff>
    </xdr:to>
    <xdr:sp macro="" textlink="">
      <xdr:nvSpPr>
        <xdr:cNvPr id="579" name="フローチャート : 判断 578"/>
        <xdr:cNvSpPr/>
      </xdr:nvSpPr>
      <xdr:spPr>
        <a:xfrm>
          <a:off x="14541500" y="97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57608</xdr:rowOff>
    </xdr:from>
    <xdr:ext cx="534377" cy="259045"/>
    <xdr:sp macro="" textlink="">
      <xdr:nvSpPr>
        <xdr:cNvPr id="580" name="テキスト ボックス 579"/>
        <xdr:cNvSpPr txBox="1"/>
      </xdr:nvSpPr>
      <xdr:spPr>
        <a:xfrm>
          <a:off x="14325111" y="98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1567</xdr:rowOff>
    </xdr:from>
    <xdr:to>
      <xdr:col>19</xdr:col>
      <xdr:colOff>644525</xdr:colOff>
      <xdr:row>56</xdr:row>
      <xdr:rowOff>79206</xdr:rowOff>
    </xdr:to>
    <xdr:cxnSp macro="">
      <xdr:nvCxnSpPr>
        <xdr:cNvPr id="581" name="直線コネクタ 580"/>
        <xdr:cNvCxnSpPr/>
      </xdr:nvCxnSpPr>
      <xdr:spPr>
        <a:xfrm>
          <a:off x="12814300" y="9602767"/>
          <a:ext cx="889000" cy="7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103112</xdr:rowOff>
    </xdr:from>
    <xdr:to>
      <xdr:col>20</xdr:col>
      <xdr:colOff>9525</xdr:colOff>
      <xdr:row>57</xdr:row>
      <xdr:rowOff>33262</xdr:rowOff>
    </xdr:to>
    <xdr:sp macro="" textlink="">
      <xdr:nvSpPr>
        <xdr:cNvPr id="582" name="フローチャート : 判断 581"/>
        <xdr:cNvSpPr/>
      </xdr:nvSpPr>
      <xdr:spPr>
        <a:xfrm>
          <a:off x="13652500" y="97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24389</xdr:rowOff>
    </xdr:from>
    <xdr:ext cx="534377" cy="259045"/>
    <xdr:sp macro="" textlink="">
      <xdr:nvSpPr>
        <xdr:cNvPr id="583" name="テキスト ボックス 582"/>
        <xdr:cNvSpPr txBox="1"/>
      </xdr:nvSpPr>
      <xdr:spPr>
        <a:xfrm>
          <a:off x="13436111" y="97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121988</xdr:rowOff>
    </xdr:from>
    <xdr:to>
      <xdr:col>18</xdr:col>
      <xdr:colOff>492125</xdr:colOff>
      <xdr:row>57</xdr:row>
      <xdr:rowOff>52138</xdr:rowOff>
    </xdr:to>
    <xdr:sp macro="" textlink="">
      <xdr:nvSpPr>
        <xdr:cNvPr id="584" name="フローチャート : 判断 583"/>
        <xdr:cNvSpPr/>
      </xdr:nvSpPr>
      <xdr:spPr>
        <a:xfrm>
          <a:off x="12763500" y="97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43265</xdr:rowOff>
    </xdr:from>
    <xdr:ext cx="534377" cy="259045"/>
    <xdr:sp macro="" textlink="">
      <xdr:nvSpPr>
        <xdr:cNvPr id="585" name="テキスト ボックス 584"/>
        <xdr:cNvSpPr txBox="1"/>
      </xdr:nvSpPr>
      <xdr:spPr>
        <a:xfrm>
          <a:off x="12547111" y="981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83512</xdr:rowOff>
    </xdr:from>
    <xdr:to>
      <xdr:col>23</xdr:col>
      <xdr:colOff>568325</xdr:colOff>
      <xdr:row>57</xdr:row>
      <xdr:rowOff>13662</xdr:rowOff>
    </xdr:to>
    <xdr:sp macro="" textlink="">
      <xdr:nvSpPr>
        <xdr:cNvPr id="591" name="円/楕円 590"/>
        <xdr:cNvSpPr/>
      </xdr:nvSpPr>
      <xdr:spPr>
        <a:xfrm>
          <a:off x="16268700" y="96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106389</xdr:rowOff>
    </xdr:from>
    <xdr:ext cx="534377" cy="259045"/>
    <xdr:sp macro="" textlink="">
      <xdr:nvSpPr>
        <xdr:cNvPr id="592" name="教育費該当値テキスト"/>
        <xdr:cNvSpPr txBox="1"/>
      </xdr:nvSpPr>
      <xdr:spPr>
        <a:xfrm>
          <a:off x="16370300" y="95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13926</xdr:rowOff>
    </xdr:from>
    <xdr:to>
      <xdr:col>22</xdr:col>
      <xdr:colOff>415925</xdr:colOff>
      <xdr:row>57</xdr:row>
      <xdr:rowOff>115526</xdr:rowOff>
    </xdr:to>
    <xdr:sp macro="" textlink="">
      <xdr:nvSpPr>
        <xdr:cNvPr id="593" name="円/楕円 592"/>
        <xdr:cNvSpPr/>
      </xdr:nvSpPr>
      <xdr:spPr>
        <a:xfrm>
          <a:off x="15430500" y="9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106653</xdr:rowOff>
    </xdr:from>
    <xdr:ext cx="534377" cy="259045"/>
    <xdr:sp macro="" textlink="">
      <xdr:nvSpPr>
        <xdr:cNvPr id="594" name="テキスト ボックス 593"/>
        <xdr:cNvSpPr txBox="1"/>
      </xdr:nvSpPr>
      <xdr:spPr>
        <a:xfrm>
          <a:off x="15214111" y="9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61154</xdr:rowOff>
    </xdr:from>
    <xdr:to>
      <xdr:col>21</xdr:col>
      <xdr:colOff>212725</xdr:colOff>
      <xdr:row>56</xdr:row>
      <xdr:rowOff>162754</xdr:rowOff>
    </xdr:to>
    <xdr:sp macro="" textlink="">
      <xdr:nvSpPr>
        <xdr:cNvPr id="595" name="円/楕円 594"/>
        <xdr:cNvSpPr/>
      </xdr:nvSpPr>
      <xdr:spPr>
        <a:xfrm>
          <a:off x="14541500" y="96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7831</xdr:rowOff>
    </xdr:from>
    <xdr:ext cx="534377" cy="259045"/>
    <xdr:sp macro="" textlink="">
      <xdr:nvSpPr>
        <xdr:cNvPr id="596" name="テキスト ボックス 595"/>
        <xdr:cNvSpPr txBox="1"/>
      </xdr:nvSpPr>
      <xdr:spPr>
        <a:xfrm>
          <a:off x="14325111" y="943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28406</xdr:rowOff>
    </xdr:from>
    <xdr:to>
      <xdr:col>20</xdr:col>
      <xdr:colOff>9525</xdr:colOff>
      <xdr:row>56</xdr:row>
      <xdr:rowOff>130006</xdr:rowOff>
    </xdr:to>
    <xdr:sp macro="" textlink="">
      <xdr:nvSpPr>
        <xdr:cNvPr id="597" name="円/楕円 596"/>
        <xdr:cNvSpPr/>
      </xdr:nvSpPr>
      <xdr:spPr>
        <a:xfrm>
          <a:off x="13652500" y="9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146533</xdr:rowOff>
    </xdr:from>
    <xdr:ext cx="534377" cy="259045"/>
    <xdr:sp macro="" textlink="">
      <xdr:nvSpPr>
        <xdr:cNvPr id="598" name="テキスト ボックス 597"/>
        <xdr:cNvSpPr txBox="1"/>
      </xdr:nvSpPr>
      <xdr:spPr>
        <a:xfrm>
          <a:off x="13436111" y="94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122217</xdr:rowOff>
    </xdr:from>
    <xdr:to>
      <xdr:col>18</xdr:col>
      <xdr:colOff>492125</xdr:colOff>
      <xdr:row>56</xdr:row>
      <xdr:rowOff>52367</xdr:rowOff>
    </xdr:to>
    <xdr:sp macro="" textlink="">
      <xdr:nvSpPr>
        <xdr:cNvPr id="599" name="円/楕円 598"/>
        <xdr:cNvSpPr/>
      </xdr:nvSpPr>
      <xdr:spPr>
        <a:xfrm>
          <a:off x="12763500" y="9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68894</xdr:rowOff>
    </xdr:from>
    <xdr:ext cx="534377" cy="259045"/>
    <xdr:sp macro="" textlink="">
      <xdr:nvSpPr>
        <xdr:cNvPr id="600" name="テキスト ボックス 599"/>
        <xdr:cNvSpPr txBox="1"/>
      </xdr:nvSpPr>
      <xdr:spPr>
        <a:xfrm>
          <a:off x="12547111" y="93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116994</xdr:rowOff>
    </xdr:from>
    <xdr:to>
      <xdr:col>23</xdr:col>
      <xdr:colOff>517525</xdr:colOff>
      <xdr:row>75</xdr:row>
      <xdr:rowOff>14964</xdr:rowOff>
    </xdr:to>
    <xdr:cxnSp macro="">
      <xdr:nvCxnSpPr>
        <xdr:cNvPr id="625" name="直線コネクタ 624"/>
        <xdr:cNvCxnSpPr/>
      </xdr:nvCxnSpPr>
      <xdr:spPr>
        <a:xfrm>
          <a:off x="15481300" y="12632844"/>
          <a:ext cx="838200" cy="2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81281</xdr:rowOff>
    </xdr:from>
    <xdr:to>
      <xdr:col>22</xdr:col>
      <xdr:colOff>365125</xdr:colOff>
      <xdr:row>73</xdr:row>
      <xdr:rowOff>116994</xdr:rowOff>
    </xdr:to>
    <xdr:cxnSp macro="">
      <xdr:nvCxnSpPr>
        <xdr:cNvPr id="628" name="直線コネクタ 627"/>
        <xdr:cNvCxnSpPr/>
      </xdr:nvCxnSpPr>
      <xdr:spPr>
        <a:xfrm>
          <a:off x="14592300" y="12425681"/>
          <a:ext cx="889000" cy="20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55119</xdr:rowOff>
    </xdr:from>
    <xdr:to>
      <xdr:col>22</xdr:col>
      <xdr:colOff>415925</xdr:colOff>
      <xdr:row>77</xdr:row>
      <xdr:rowOff>156719</xdr:rowOff>
    </xdr:to>
    <xdr:sp macro="" textlink="">
      <xdr:nvSpPr>
        <xdr:cNvPr id="629" name="フローチャート : 判断 628"/>
        <xdr:cNvSpPr/>
      </xdr:nvSpPr>
      <xdr:spPr>
        <a:xfrm>
          <a:off x="15430500" y="132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147846</xdr:rowOff>
    </xdr:from>
    <xdr:ext cx="534377" cy="259045"/>
    <xdr:sp macro="" textlink="">
      <xdr:nvSpPr>
        <xdr:cNvPr id="630" name="テキスト ボックス 629"/>
        <xdr:cNvSpPr txBox="1"/>
      </xdr:nvSpPr>
      <xdr:spPr>
        <a:xfrm>
          <a:off x="15214111" y="133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81281</xdr:rowOff>
    </xdr:from>
    <xdr:to>
      <xdr:col>21</xdr:col>
      <xdr:colOff>161925</xdr:colOff>
      <xdr:row>77</xdr:row>
      <xdr:rowOff>59038</xdr:rowOff>
    </xdr:to>
    <xdr:cxnSp macro="">
      <xdr:nvCxnSpPr>
        <xdr:cNvPr id="631" name="直線コネクタ 630"/>
        <xdr:cNvCxnSpPr/>
      </xdr:nvCxnSpPr>
      <xdr:spPr>
        <a:xfrm flipV="1">
          <a:off x="13703300" y="12425681"/>
          <a:ext cx="889000" cy="8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46478</xdr:rowOff>
    </xdr:from>
    <xdr:to>
      <xdr:col>21</xdr:col>
      <xdr:colOff>212725</xdr:colOff>
      <xdr:row>77</xdr:row>
      <xdr:rowOff>148078</xdr:rowOff>
    </xdr:to>
    <xdr:sp macro="" textlink="">
      <xdr:nvSpPr>
        <xdr:cNvPr id="632" name="フローチャート : 判断 631"/>
        <xdr:cNvSpPr/>
      </xdr:nvSpPr>
      <xdr:spPr>
        <a:xfrm>
          <a:off x="14541500" y="1324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139205</xdr:rowOff>
    </xdr:from>
    <xdr:ext cx="534377" cy="259045"/>
    <xdr:sp macro="" textlink="">
      <xdr:nvSpPr>
        <xdr:cNvPr id="633" name="テキスト ボックス 632"/>
        <xdr:cNvSpPr txBox="1"/>
      </xdr:nvSpPr>
      <xdr:spPr>
        <a:xfrm>
          <a:off x="14325111" y="133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12627</xdr:rowOff>
    </xdr:from>
    <xdr:to>
      <xdr:col>19</xdr:col>
      <xdr:colOff>644525</xdr:colOff>
      <xdr:row>77</xdr:row>
      <xdr:rowOff>59038</xdr:rowOff>
    </xdr:to>
    <xdr:cxnSp macro="">
      <xdr:nvCxnSpPr>
        <xdr:cNvPr id="634" name="直線コネクタ 633"/>
        <xdr:cNvCxnSpPr/>
      </xdr:nvCxnSpPr>
      <xdr:spPr>
        <a:xfrm>
          <a:off x="12814300" y="12871377"/>
          <a:ext cx="889000" cy="38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67058</xdr:rowOff>
    </xdr:from>
    <xdr:to>
      <xdr:col>20</xdr:col>
      <xdr:colOff>9525</xdr:colOff>
      <xdr:row>77</xdr:row>
      <xdr:rowOff>168658</xdr:rowOff>
    </xdr:to>
    <xdr:sp macro="" textlink="">
      <xdr:nvSpPr>
        <xdr:cNvPr id="635" name="フローチャート : 判断 634"/>
        <xdr:cNvSpPr/>
      </xdr:nvSpPr>
      <xdr:spPr>
        <a:xfrm>
          <a:off x="13652500" y="1326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159785</xdr:rowOff>
    </xdr:from>
    <xdr:ext cx="534377" cy="259045"/>
    <xdr:sp macro="" textlink="">
      <xdr:nvSpPr>
        <xdr:cNvPr id="636" name="テキスト ボックス 635"/>
        <xdr:cNvSpPr txBox="1"/>
      </xdr:nvSpPr>
      <xdr:spPr>
        <a:xfrm>
          <a:off x="13436111" y="133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8472</xdr:rowOff>
    </xdr:from>
    <xdr:to>
      <xdr:col>18</xdr:col>
      <xdr:colOff>492125</xdr:colOff>
      <xdr:row>77</xdr:row>
      <xdr:rowOff>110072</xdr:rowOff>
    </xdr:to>
    <xdr:sp macro="" textlink="">
      <xdr:nvSpPr>
        <xdr:cNvPr id="637" name="フローチャート : 判断 636"/>
        <xdr:cNvSpPr/>
      </xdr:nvSpPr>
      <xdr:spPr>
        <a:xfrm>
          <a:off x="12763500" y="1321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101199</xdr:rowOff>
    </xdr:from>
    <xdr:ext cx="534377" cy="259045"/>
    <xdr:sp macro="" textlink="">
      <xdr:nvSpPr>
        <xdr:cNvPr id="638" name="テキスト ボックス 637"/>
        <xdr:cNvSpPr txBox="1"/>
      </xdr:nvSpPr>
      <xdr:spPr>
        <a:xfrm>
          <a:off x="12547111" y="133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135614</xdr:rowOff>
    </xdr:from>
    <xdr:to>
      <xdr:col>23</xdr:col>
      <xdr:colOff>568325</xdr:colOff>
      <xdr:row>75</xdr:row>
      <xdr:rowOff>65764</xdr:rowOff>
    </xdr:to>
    <xdr:sp macro="" textlink="">
      <xdr:nvSpPr>
        <xdr:cNvPr id="644" name="円/楕円 643"/>
        <xdr:cNvSpPr/>
      </xdr:nvSpPr>
      <xdr:spPr>
        <a:xfrm>
          <a:off x="16268700" y="128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158491</xdr:rowOff>
    </xdr:from>
    <xdr:ext cx="534377" cy="259045"/>
    <xdr:sp macro="" textlink="">
      <xdr:nvSpPr>
        <xdr:cNvPr id="645" name="災害復旧費該当値テキスト"/>
        <xdr:cNvSpPr txBox="1"/>
      </xdr:nvSpPr>
      <xdr:spPr>
        <a:xfrm>
          <a:off x="16370300" y="126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91,826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66194</xdr:rowOff>
    </xdr:from>
    <xdr:to>
      <xdr:col>22</xdr:col>
      <xdr:colOff>415925</xdr:colOff>
      <xdr:row>73</xdr:row>
      <xdr:rowOff>167794</xdr:rowOff>
    </xdr:to>
    <xdr:sp macro="" textlink="">
      <xdr:nvSpPr>
        <xdr:cNvPr id="646" name="円/楕円 645"/>
        <xdr:cNvSpPr/>
      </xdr:nvSpPr>
      <xdr:spPr>
        <a:xfrm>
          <a:off x="15430500" y="125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12871</xdr:rowOff>
    </xdr:from>
    <xdr:ext cx="599010" cy="259045"/>
    <xdr:sp macro="" textlink="">
      <xdr:nvSpPr>
        <xdr:cNvPr id="647" name="テキスト ボックス 646"/>
        <xdr:cNvSpPr txBox="1"/>
      </xdr:nvSpPr>
      <xdr:spPr>
        <a:xfrm>
          <a:off x="15181794" y="1235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30481</xdr:rowOff>
    </xdr:from>
    <xdr:to>
      <xdr:col>21</xdr:col>
      <xdr:colOff>212725</xdr:colOff>
      <xdr:row>72</xdr:row>
      <xdr:rowOff>132081</xdr:rowOff>
    </xdr:to>
    <xdr:sp macro="" textlink="">
      <xdr:nvSpPr>
        <xdr:cNvPr id="648" name="円/楕円 647"/>
        <xdr:cNvSpPr/>
      </xdr:nvSpPr>
      <xdr:spPr>
        <a:xfrm>
          <a:off x="14541500" y="123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148608</xdr:rowOff>
    </xdr:from>
    <xdr:ext cx="599010" cy="259045"/>
    <xdr:sp macro="" textlink="">
      <xdr:nvSpPr>
        <xdr:cNvPr id="649" name="テキスト ボックス 648"/>
        <xdr:cNvSpPr txBox="1"/>
      </xdr:nvSpPr>
      <xdr:spPr>
        <a:xfrm>
          <a:off x="14292794" y="1215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8238</xdr:rowOff>
    </xdr:from>
    <xdr:to>
      <xdr:col>20</xdr:col>
      <xdr:colOff>9525</xdr:colOff>
      <xdr:row>77</xdr:row>
      <xdr:rowOff>109838</xdr:rowOff>
    </xdr:to>
    <xdr:sp macro="" textlink="">
      <xdr:nvSpPr>
        <xdr:cNvPr id="650" name="円/楕円 649"/>
        <xdr:cNvSpPr/>
      </xdr:nvSpPr>
      <xdr:spPr>
        <a:xfrm>
          <a:off x="13652500" y="132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126365</xdr:rowOff>
    </xdr:from>
    <xdr:ext cx="534377" cy="259045"/>
    <xdr:sp macro="" textlink="">
      <xdr:nvSpPr>
        <xdr:cNvPr id="651" name="テキスト ボックス 650"/>
        <xdr:cNvSpPr txBox="1"/>
      </xdr:nvSpPr>
      <xdr:spPr>
        <a:xfrm>
          <a:off x="13436111" y="129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133277</xdr:rowOff>
    </xdr:from>
    <xdr:to>
      <xdr:col>18</xdr:col>
      <xdr:colOff>492125</xdr:colOff>
      <xdr:row>75</xdr:row>
      <xdr:rowOff>63427</xdr:rowOff>
    </xdr:to>
    <xdr:sp macro="" textlink="">
      <xdr:nvSpPr>
        <xdr:cNvPr id="652" name="円/楕円 651"/>
        <xdr:cNvSpPr/>
      </xdr:nvSpPr>
      <xdr:spPr>
        <a:xfrm>
          <a:off x="12763500" y="128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79954</xdr:rowOff>
    </xdr:from>
    <xdr:ext cx="534377" cy="259045"/>
    <xdr:sp macro="" textlink="">
      <xdr:nvSpPr>
        <xdr:cNvPr id="653" name="テキスト ボックス 652"/>
        <xdr:cNvSpPr txBox="1"/>
      </xdr:nvSpPr>
      <xdr:spPr>
        <a:xfrm>
          <a:off x="12547111" y="125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160429</xdr:rowOff>
    </xdr:from>
    <xdr:to>
      <xdr:col>23</xdr:col>
      <xdr:colOff>517525</xdr:colOff>
      <xdr:row>96</xdr:row>
      <xdr:rowOff>61678</xdr:rowOff>
    </xdr:to>
    <xdr:cxnSp macro="">
      <xdr:nvCxnSpPr>
        <xdr:cNvPr id="678" name="直線コネクタ 677"/>
        <xdr:cNvCxnSpPr/>
      </xdr:nvCxnSpPr>
      <xdr:spPr>
        <a:xfrm flipV="1">
          <a:off x="15481300" y="16448179"/>
          <a:ext cx="8382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33686</xdr:rowOff>
    </xdr:from>
    <xdr:to>
      <xdr:col>22</xdr:col>
      <xdr:colOff>365125</xdr:colOff>
      <xdr:row>96</xdr:row>
      <xdr:rowOff>61678</xdr:rowOff>
    </xdr:to>
    <xdr:cxnSp macro="">
      <xdr:nvCxnSpPr>
        <xdr:cNvPr id="681" name="直線コネクタ 680"/>
        <xdr:cNvCxnSpPr/>
      </xdr:nvCxnSpPr>
      <xdr:spPr>
        <a:xfrm>
          <a:off x="14592300" y="16492886"/>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63931</xdr:rowOff>
    </xdr:from>
    <xdr:to>
      <xdr:col>22</xdr:col>
      <xdr:colOff>415925</xdr:colOff>
      <xdr:row>96</xdr:row>
      <xdr:rowOff>165531</xdr:rowOff>
    </xdr:to>
    <xdr:sp macro="" textlink="">
      <xdr:nvSpPr>
        <xdr:cNvPr id="682" name="フローチャート : 判断 681"/>
        <xdr:cNvSpPr/>
      </xdr:nvSpPr>
      <xdr:spPr>
        <a:xfrm>
          <a:off x="15430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156658</xdr:rowOff>
    </xdr:from>
    <xdr:ext cx="534377" cy="259045"/>
    <xdr:sp macro="" textlink="">
      <xdr:nvSpPr>
        <xdr:cNvPr id="683" name="テキスト ボックス 682"/>
        <xdr:cNvSpPr txBox="1"/>
      </xdr:nvSpPr>
      <xdr:spPr>
        <a:xfrm>
          <a:off x="15214111" y="166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33686</xdr:rowOff>
    </xdr:from>
    <xdr:to>
      <xdr:col>21</xdr:col>
      <xdr:colOff>161925</xdr:colOff>
      <xdr:row>96</xdr:row>
      <xdr:rowOff>61455</xdr:rowOff>
    </xdr:to>
    <xdr:cxnSp macro="">
      <xdr:nvCxnSpPr>
        <xdr:cNvPr id="684" name="直線コネクタ 683"/>
        <xdr:cNvCxnSpPr/>
      </xdr:nvCxnSpPr>
      <xdr:spPr>
        <a:xfrm flipV="1">
          <a:off x="13703300" y="16492886"/>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50107</xdr:rowOff>
    </xdr:from>
    <xdr:to>
      <xdr:col>21</xdr:col>
      <xdr:colOff>212725</xdr:colOff>
      <xdr:row>96</xdr:row>
      <xdr:rowOff>151707</xdr:rowOff>
    </xdr:to>
    <xdr:sp macro="" textlink="">
      <xdr:nvSpPr>
        <xdr:cNvPr id="685" name="フローチャート : 判断 684"/>
        <xdr:cNvSpPr/>
      </xdr:nvSpPr>
      <xdr:spPr>
        <a:xfrm>
          <a:off x="14541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142834</xdr:rowOff>
    </xdr:from>
    <xdr:ext cx="534377" cy="259045"/>
    <xdr:sp macro="" textlink="">
      <xdr:nvSpPr>
        <xdr:cNvPr id="686" name="テキスト ボックス 685"/>
        <xdr:cNvSpPr txBox="1"/>
      </xdr:nvSpPr>
      <xdr:spPr>
        <a:xfrm>
          <a:off x="14325111" y="166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61455</xdr:rowOff>
    </xdr:from>
    <xdr:to>
      <xdr:col>19</xdr:col>
      <xdr:colOff>644525</xdr:colOff>
      <xdr:row>96</xdr:row>
      <xdr:rowOff>72628</xdr:rowOff>
    </xdr:to>
    <xdr:cxnSp macro="">
      <xdr:nvCxnSpPr>
        <xdr:cNvPr id="687" name="直線コネクタ 686"/>
        <xdr:cNvCxnSpPr/>
      </xdr:nvCxnSpPr>
      <xdr:spPr>
        <a:xfrm flipV="1">
          <a:off x="12814300" y="16520655"/>
          <a:ext cx="8890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43380</xdr:rowOff>
    </xdr:from>
    <xdr:to>
      <xdr:col>20</xdr:col>
      <xdr:colOff>9525</xdr:colOff>
      <xdr:row>96</xdr:row>
      <xdr:rowOff>144980</xdr:rowOff>
    </xdr:to>
    <xdr:sp macro="" textlink="">
      <xdr:nvSpPr>
        <xdr:cNvPr id="688" name="フローチャート : 判断 687"/>
        <xdr:cNvSpPr/>
      </xdr:nvSpPr>
      <xdr:spPr>
        <a:xfrm>
          <a:off x="13652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136107</xdr:rowOff>
    </xdr:from>
    <xdr:ext cx="534377" cy="259045"/>
    <xdr:sp macro="" textlink="">
      <xdr:nvSpPr>
        <xdr:cNvPr id="689" name="テキスト ボックス 688"/>
        <xdr:cNvSpPr txBox="1"/>
      </xdr:nvSpPr>
      <xdr:spPr>
        <a:xfrm>
          <a:off x="13436111" y="165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58548</xdr:rowOff>
    </xdr:from>
    <xdr:to>
      <xdr:col>18</xdr:col>
      <xdr:colOff>492125</xdr:colOff>
      <xdr:row>96</xdr:row>
      <xdr:rowOff>160148</xdr:rowOff>
    </xdr:to>
    <xdr:sp macro="" textlink="">
      <xdr:nvSpPr>
        <xdr:cNvPr id="690" name="フローチャート : 判断 689"/>
        <xdr:cNvSpPr/>
      </xdr:nvSpPr>
      <xdr:spPr>
        <a:xfrm>
          <a:off x="12763500" y="1651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151275</xdr:rowOff>
    </xdr:from>
    <xdr:ext cx="534377" cy="259045"/>
    <xdr:sp macro="" textlink="">
      <xdr:nvSpPr>
        <xdr:cNvPr id="691" name="テキスト ボックス 690"/>
        <xdr:cNvSpPr txBox="1"/>
      </xdr:nvSpPr>
      <xdr:spPr>
        <a:xfrm>
          <a:off x="12547111" y="166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109629</xdr:rowOff>
    </xdr:from>
    <xdr:to>
      <xdr:col>23</xdr:col>
      <xdr:colOff>568325</xdr:colOff>
      <xdr:row>96</xdr:row>
      <xdr:rowOff>39779</xdr:rowOff>
    </xdr:to>
    <xdr:sp macro="" textlink="">
      <xdr:nvSpPr>
        <xdr:cNvPr id="697" name="円/楕円 696"/>
        <xdr:cNvSpPr/>
      </xdr:nvSpPr>
      <xdr:spPr>
        <a:xfrm>
          <a:off x="16268700" y="163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88056</xdr:rowOff>
    </xdr:from>
    <xdr:ext cx="534377" cy="259045"/>
    <xdr:sp macro="" textlink="">
      <xdr:nvSpPr>
        <xdr:cNvPr id="698" name="公債費該当値テキスト"/>
        <xdr:cNvSpPr txBox="1"/>
      </xdr:nvSpPr>
      <xdr:spPr>
        <a:xfrm>
          <a:off x="16370300" y="163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10878</xdr:rowOff>
    </xdr:from>
    <xdr:to>
      <xdr:col>22</xdr:col>
      <xdr:colOff>415925</xdr:colOff>
      <xdr:row>96</xdr:row>
      <xdr:rowOff>112478</xdr:rowOff>
    </xdr:to>
    <xdr:sp macro="" textlink="">
      <xdr:nvSpPr>
        <xdr:cNvPr id="699" name="円/楕円 698"/>
        <xdr:cNvSpPr/>
      </xdr:nvSpPr>
      <xdr:spPr>
        <a:xfrm>
          <a:off x="15430500" y="164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129005</xdr:rowOff>
    </xdr:from>
    <xdr:ext cx="534377" cy="259045"/>
    <xdr:sp macro="" textlink="">
      <xdr:nvSpPr>
        <xdr:cNvPr id="700" name="テキスト ボックス 699"/>
        <xdr:cNvSpPr txBox="1"/>
      </xdr:nvSpPr>
      <xdr:spPr>
        <a:xfrm>
          <a:off x="15214111" y="162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154336</xdr:rowOff>
    </xdr:from>
    <xdr:to>
      <xdr:col>21</xdr:col>
      <xdr:colOff>212725</xdr:colOff>
      <xdr:row>96</xdr:row>
      <xdr:rowOff>84486</xdr:rowOff>
    </xdr:to>
    <xdr:sp macro="" textlink="">
      <xdr:nvSpPr>
        <xdr:cNvPr id="701" name="円/楕円 700"/>
        <xdr:cNvSpPr/>
      </xdr:nvSpPr>
      <xdr:spPr>
        <a:xfrm>
          <a:off x="14541500" y="164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101013</xdr:rowOff>
    </xdr:from>
    <xdr:ext cx="534377" cy="259045"/>
    <xdr:sp macro="" textlink="">
      <xdr:nvSpPr>
        <xdr:cNvPr id="702" name="テキスト ボックス 701"/>
        <xdr:cNvSpPr txBox="1"/>
      </xdr:nvSpPr>
      <xdr:spPr>
        <a:xfrm>
          <a:off x="14325111" y="162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10655</xdr:rowOff>
    </xdr:from>
    <xdr:to>
      <xdr:col>20</xdr:col>
      <xdr:colOff>9525</xdr:colOff>
      <xdr:row>96</xdr:row>
      <xdr:rowOff>112255</xdr:rowOff>
    </xdr:to>
    <xdr:sp macro="" textlink="">
      <xdr:nvSpPr>
        <xdr:cNvPr id="703" name="円/楕円 702"/>
        <xdr:cNvSpPr/>
      </xdr:nvSpPr>
      <xdr:spPr>
        <a:xfrm>
          <a:off x="13652500" y="164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128782</xdr:rowOff>
    </xdr:from>
    <xdr:ext cx="534377" cy="259045"/>
    <xdr:sp macro="" textlink="">
      <xdr:nvSpPr>
        <xdr:cNvPr id="704" name="テキスト ボックス 703"/>
        <xdr:cNvSpPr txBox="1"/>
      </xdr:nvSpPr>
      <xdr:spPr>
        <a:xfrm>
          <a:off x="13436111" y="162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21828</xdr:rowOff>
    </xdr:from>
    <xdr:to>
      <xdr:col>18</xdr:col>
      <xdr:colOff>492125</xdr:colOff>
      <xdr:row>96</xdr:row>
      <xdr:rowOff>123428</xdr:rowOff>
    </xdr:to>
    <xdr:sp macro="" textlink="">
      <xdr:nvSpPr>
        <xdr:cNvPr id="705" name="円/楕円 704"/>
        <xdr:cNvSpPr/>
      </xdr:nvSpPr>
      <xdr:spPr>
        <a:xfrm>
          <a:off x="12763500" y="164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139955</xdr:rowOff>
    </xdr:from>
    <xdr:ext cx="534377" cy="259045"/>
    <xdr:sp macro="" textlink="">
      <xdr:nvSpPr>
        <xdr:cNvPr id="706" name="テキスト ボックス 705"/>
        <xdr:cNvSpPr txBox="1"/>
      </xdr:nvSpPr>
      <xdr:spPr>
        <a:xfrm>
          <a:off x="12547111" y="1625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142087</xdr:rowOff>
    </xdr:from>
    <xdr:to>
      <xdr:col>31</xdr:col>
      <xdr:colOff>85725</xdr:colOff>
      <xdr:row>39</xdr:row>
      <xdr:rowOff>72237</xdr:rowOff>
    </xdr:to>
    <xdr:sp macro="" textlink="">
      <xdr:nvSpPr>
        <xdr:cNvPr id="739" name="フローチャート : 判断 738"/>
        <xdr:cNvSpPr/>
      </xdr:nvSpPr>
      <xdr:spPr>
        <a:xfrm>
          <a:off x="21272500" y="665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88764</xdr:rowOff>
    </xdr:from>
    <xdr:ext cx="378565" cy="259045"/>
    <xdr:sp macro="" textlink="">
      <xdr:nvSpPr>
        <xdr:cNvPr id="740" name="テキスト ボックス 739"/>
        <xdr:cNvSpPr txBox="1"/>
      </xdr:nvSpPr>
      <xdr:spPr>
        <a:xfrm>
          <a:off x="21134017" y="64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152184</xdr:rowOff>
    </xdr:from>
    <xdr:to>
      <xdr:col>29</xdr:col>
      <xdr:colOff>568325</xdr:colOff>
      <xdr:row>39</xdr:row>
      <xdr:rowOff>82334</xdr:rowOff>
    </xdr:to>
    <xdr:sp macro="" textlink="">
      <xdr:nvSpPr>
        <xdr:cNvPr id="742" name="フローチャート : 判断 741"/>
        <xdr:cNvSpPr/>
      </xdr:nvSpPr>
      <xdr:spPr>
        <a:xfrm>
          <a:off x="20383500" y="66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98861</xdr:rowOff>
    </xdr:from>
    <xdr:ext cx="378565" cy="259045"/>
    <xdr:sp macro="" textlink="">
      <xdr:nvSpPr>
        <xdr:cNvPr id="743" name="テキスト ボックス 742"/>
        <xdr:cNvSpPr txBox="1"/>
      </xdr:nvSpPr>
      <xdr:spPr>
        <a:xfrm>
          <a:off x="20245017" y="644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5" name="フローチャート : 判断 744"/>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162679</xdr:rowOff>
    </xdr:from>
    <xdr:ext cx="469744" cy="259045"/>
    <xdr:sp macro="" textlink="">
      <xdr:nvSpPr>
        <xdr:cNvPr id="746" name="テキスト ボックス 745"/>
        <xdr:cNvSpPr txBox="1"/>
      </xdr:nvSpPr>
      <xdr:spPr>
        <a:xfrm>
          <a:off x="19310427"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110274</xdr:rowOff>
    </xdr:from>
    <xdr:to>
      <xdr:col>27</xdr:col>
      <xdr:colOff>161925</xdr:colOff>
      <xdr:row>39</xdr:row>
      <xdr:rowOff>40424</xdr:rowOff>
    </xdr:to>
    <xdr:sp macro="" textlink="">
      <xdr:nvSpPr>
        <xdr:cNvPr id="747" name="フローチャート : 判断 746"/>
        <xdr:cNvSpPr/>
      </xdr:nvSpPr>
      <xdr:spPr>
        <a:xfrm>
          <a:off x="18605500" y="6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56951</xdr:rowOff>
    </xdr:from>
    <xdr:ext cx="469744" cy="259045"/>
    <xdr:sp macro="" textlink="">
      <xdr:nvSpPr>
        <xdr:cNvPr id="748" name="テキスト ボックス 747"/>
        <xdr:cNvSpPr txBox="1"/>
      </xdr:nvSpPr>
      <xdr:spPr>
        <a:xfrm>
          <a:off x="18421427" y="6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・民生費及び災害復旧費が類似団体と比べて数値が高いのは、</a:t>
          </a:r>
          <a:r>
            <a:rPr kumimoji="1" lang="ja-JP" altLang="ja-JP" sz="1200">
              <a:solidFill>
                <a:schemeClr val="dk1"/>
              </a:solidFill>
              <a:effectLst/>
              <a:latin typeface="+mn-lt"/>
              <a:ea typeface="+mn-ea"/>
              <a:cs typeface="+mn-cs"/>
            </a:rPr>
            <a:t>東日本大震災に伴う除染作業</a:t>
          </a:r>
          <a:r>
            <a:rPr kumimoji="1" lang="ja-JP" altLang="en-US" sz="1200">
              <a:solidFill>
                <a:schemeClr val="dk1"/>
              </a:solidFill>
              <a:effectLst/>
              <a:latin typeface="+mn-lt"/>
              <a:ea typeface="+mn-ea"/>
              <a:cs typeface="+mn-cs"/>
            </a:rPr>
            <a:t>によるもの</a:t>
          </a:r>
          <a:r>
            <a:rPr kumimoji="1" lang="ja-JP" altLang="en-US"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平成２７年度が復興・復旧事業のピーク時期となっているが、平成２８年度以降は、徐々に数値が減少する見込み。</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・衛生費が</a:t>
          </a:r>
          <a:r>
            <a:rPr kumimoji="1" lang="ja-JP" altLang="ja-JP" sz="1200">
              <a:solidFill>
                <a:schemeClr val="dk1"/>
              </a:solidFill>
              <a:effectLst/>
              <a:latin typeface="+mn-lt"/>
              <a:ea typeface="+mn-ea"/>
              <a:cs typeface="+mn-cs"/>
            </a:rPr>
            <a:t>類似団体と比べて数値が高いのは</a:t>
          </a:r>
          <a:r>
            <a:rPr kumimoji="1" lang="ja-JP" altLang="en-US" sz="120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町の所属する一部事務組合各団体等（</a:t>
          </a:r>
          <a:r>
            <a:rPr lang="ja-JP" altLang="en-US" sz="1200" b="0" i="0" baseline="0">
              <a:solidFill>
                <a:schemeClr val="dk1"/>
              </a:solidFill>
              <a:effectLst/>
              <a:latin typeface="+mn-lt"/>
              <a:ea typeface="+mn-ea"/>
              <a:cs typeface="+mn-cs"/>
            </a:rPr>
            <a:t>藤田総合病院、</a:t>
          </a:r>
          <a:r>
            <a:rPr lang="ja-JP" altLang="ja-JP" sz="1200" b="0" i="0" baseline="0">
              <a:solidFill>
                <a:schemeClr val="dk1"/>
              </a:solidFill>
              <a:effectLst/>
              <a:latin typeface="+mn-lt"/>
              <a:ea typeface="+mn-ea"/>
              <a:cs typeface="+mn-cs"/>
            </a:rPr>
            <a:t>ごみ処理業務、消防業務等）への負担金が多額になっているためである。藤田病院組合への特別負担金の見直しを含め適正な水準を目指していく。</a:t>
          </a:r>
          <a:endParaRPr lang="ja-JP" altLang="ja-JP" sz="12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平成２７年度</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歳計剰余金処分による</a:t>
          </a:r>
          <a:r>
            <a:rPr kumimoji="1" lang="ja-JP" altLang="ja-JP" sz="1400">
              <a:solidFill>
                <a:schemeClr val="dk1"/>
              </a:solidFill>
              <a:effectLst/>
              <a:latin typeface="+mn-lt"/>
              <a:ea typeface="+mn-ea"/>
              <a:cs typeface="+mn-cs"/>
            </a:rPr>
            <a:t>繰上償還を行ったこと</a:t>
          </a:r>
          <a:r>
            <a:rPr kumimoji="1" lang="ja-JP" altLang="en-US" sz="1400">
              <a:solidFill>
                <a:schemeClr val="dk1"/>
              </a:solidFill>
              <a:effectLst/>
              <a:latin typeface="+mn-lt"/>
              <a:ea typeface="+mn-ea"/>
              <a:cs typeface="+mn-cs"/>
            </a:rPr>
            <a:t>などから</a:t>
          </a:r>
          <a:r>
            <a:rPr kumimoji="1" lang="ja-JP" altLang="ja-JP" sz="1400">
              <a:solidFill>
                <a:schemeClr val="dk1"/>
              </a:solidFill>
              <a:effectLst/>
              <a:latin typeface="+mn-lt"/>
              <a:ea typeface="+mn-ea"/>
              <a:cs typeface="+mn-cs"/>
            </a:rPr>
            <a:t>、ポイントが上昇したとみられる。</a:t>
          </a:r>
          <a:endParaRPr lang="ja-JP" altLang="ja-JP" sz="1400">
            <a:effectLst/>
          </a:endParaRPr>
        </a:p>
        <a:p>
          <a:r>
            <a:rPr kumimoji="1" lang="ja-JP" altLang="ja-JP" sz="1400">
              <a:solidFill>
                <a:schemeClr val="dk1"/>
              </a:solidFill>
              <a:effectLst/>
              <a:latin typeface="+mn-lt"/>
              <a:ea typeface="+mn-ea"/>
              <a:cs typeface="+mn-cs"/>
            </a:rPr>
            <a:t>今後も道の駅建設あるいは歴まち計画の推進など主要事業が控えていることから、さらなる財源の確保と徹底した歳出削減など安定した財政運営に努めなければならない。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福島県国見町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すべての会計において黒字となっており、連結実質赤字費率は算定されていない。</a:t>
          </a:r>
          <a:r>
            <a:rPr lang="ja-JP" altLang="ja-JP" sz="1400">
              <a:solidFill>
                <a:schemeClr val="dk1"/>
              </a:solidFill>
              <a:effectLst/>
              <a:latin typeface="+mn-lt"/>
              <a:ea typeface="+mn-ea"/>
              <a:cs typeface="+mn-cs"/>
            </a:rPr>
            <a:t>黒字の比率においても突出したものはなく健全な状況にあると判断できる。引き続き行政改革を推進するなど、事業の精査や効率化を図るとともに、料金収入等の確保に努め、今後においても黒字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12608666</v>
      </c>
      <c r="BO4" s="409"/>
      <c r="BP4" s="409"/>
      <c r="BQ4" s="409"/>
      <c r="BR4" s="409"/>
      <c r="BS4" s="409"/>
      <c r="BT4" s="409"/>
      <c r="BU4" s="410"/>
      <c r="BV4" s="408">
        <v>11165214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15.8</v>
      </c>
      <c r="CU4" s="586"/>
      <c r="CV4" s="586"/>
      <c r="CW4" s="586"/>
      <c r="CX4" s="586"/>
      <c r="CY4" s="586"/>
      <c r="CZ4" s="586"/>
      <c r="DA4" s="587"/>
      <c r="DB4" s="585">
        <v>14.3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11893767</v>
      </c>
      <c r="BO5" s="414"/>
      <c r="BP5" s="414"/>
      <c r="BQ5" s="414"/>
      <c r="BR5" s="414"/>
      <c r="BS5" s="414"/>
      <c r="BT5" s="414"/>
      <c r="BU5" s="415"/>
      <c r="BV5" s="413">
        <v>10564990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82.3</v>
      </c>
      <c r="CU5" s="384"/>
      <c r="CV5" s="384"/>
      <c r="CW5" s="384"/>
      <c r="CX5" s="384"/>
      <c r="CY5" s="384"/>
      <c r="CZ5" s="384"/>
      <c r="DA5" s="385"/>
      <c r="DB5" s="383">
        <v>82.6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714899</v>
      </c>
      <c r="BO6" s="414"/>
      <c r="BP6" s="414"/>
      <c r="BQ6" s="414"/>
      <c r="BR6" s="414"/>
      <c r="BS6" s="414"/>
      <c r="BT6" s="414"/>
      <c r="BU6" s="415"/>
      <c r="BV6" s="413">
        <v>600224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v>
      </c>
      <c r="CU6" s="560"/>
      <c r="CV6" s="560"/>
      <c r="CW6" s="560"/>
      <c r="CX6" s="560"/>
      <c r="CY6" s="560"/>
      <c r="CZ6" s="560"/>
      <c r="DA6" s="561"/>
      <c r="DB6" s="559">
        <v>87.8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162293</v>
      </c>
      <c r="BO7" s="414"/>
      <c r="BP7" s="414"/>
      <c r="BQ7" s="414"/>
      <c r="BR7" s="414"/>
      <c r="BS7" s="414"/>
      <c r="BT7" s="414"/>
      <c r="BU7" s="415"/>
      <c r="BV7" s="413">
        <v>123082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3493449</v>
      </c>
      <c r="CU7" s="414"/>
      <c r="CV7" s="414"/>
      <c r="CW7" s="414"/>
      <c r="CX7" s="414"/>
      <c r="CY7" s="414"/>
      <c r="CZ7" s="414"/>
      <c r="DA7" s="415"/>
      <c r="DB7" s="413">
        <v>3343039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552606</v>
      </c>
      <c r="BO8" s="414"/>
      <c r="BP8" s="414"/>
      <c r="BQ8" s="414"/>
      <c r="BR8" s="414"/>
      <c r="BS8" s="414"/>
      <c r="BT8" s="414"/>
      <c r="BU8" s="415"/>
      <c r="BV8" s="413">
        <v>477142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0.28999999999999998</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9512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75464</v>
      </c>
      <c r="BO9" s="414"/>
      <c r="BP9" s="414"/>
      <c r="BQ9" s="414"/>
      <c r="BR9" s="414"/>
      <c r="BS9" s="414"/>
      <c r="BT9" s="414"/>
      <c r="BU9" s="415"/>
      <c r="BV9" s="413">
        <v>178411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13.4</v>
      </c>
      <c r="CU9" s="384"/>
      <c r="CV9" s="384"/>
      <c r="CW9" s="384"/>
      <c r="CX9" s="384"/>
      <c r="CY9" s="384"/>
      <c r="CZ9" s="384"/>
      <c r="DA9" s="385"/>
      <c r="DB9" s="383">
        <v>10.7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10086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1426</v>
      </c>
      <c r="BO10" s="414"/>
      <c r="BP10" s="414"/>
      <c r="BQ10" s="414"/>
      <c r="BR10" s="414"/>
      <c r="BS10" s="414"/>
      <c r="BT10" s="414"/>
      <c r="BU10" s="415"/>
      <c r="BV10" s="413">
        <v>20893</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243610</v>
      </c>
      <c r="BO11" s="414"/>
      <c r="BP11" s="414"/>
      <c r="BQ11" s="414"/>
      <c r="BR11" s="414"/>
      <c r="BS11" s="414"/>
      <c r="BT11" s="414"/>
      <c r="BU11" s="415"/>
      <c r="BV11" s="413">
        <v>152383</v>
      </c>
      <c r="BW11" s="414"/>
      <c r="BX11" s="414"/>
      <c r="BY11" s="414"/>
      <c r="BZ11" s="414"/>
      <c r="CA11" s="414"/>
      <c r="CB11" s="414"/>
      <c r="CC11" s="415"/>
      <c r="CD11" s="422" t="s">
        <v>107</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9604</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9543</v>
      </c>
      <c r="S13" s="515"/>
      <c r="T13" s="515"/>
      <c r="U13" s="515"/>
      <c r="V13" s="516"/>
      <c r="W13" s="502" t="s">
        <v>119</v>
      </c>
      <c r="X13" s="426"/>
      <c r="Y13" s="426"/>
      <c r="Z13" s="426"/>
      <c r="AA13" s="426"/>
      <c r="AB13" s="427"/>
      <c r="AC13" s="389">
        <v>877</v>
      </c>
      <c r="AD13" s="390"/>
      <c r="AE13" s="390"/>
      <c r="AF13" s="390"/>
      <c r="AG13" s="391"/>
      <c r="AH13" s="389">
        <v>1060</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320500</v>
      </c>
      <c r="BO13" s="414"/>
      <c r="BP13" s="414"/>
      <c r="BQ13" s="414"/>
      <c r="BR13" s="414"/>
      <c r="BS13" s="414"/>
      <c r="BT13" s="414"/>
      <c r="BU13" s="415"/>
      <c r="BV13" s="413">
        <v>351687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7</v>
      </c>
      <c r="CU13" s="384"/>
      <c r="CV13" s="384"/>
      <c r="CW13" s="384"/>
      <c r="CX13" s="384"/>
      <c r="CY13" s="384"/>
      <c r="CZ13" s="384"/>
      <c r="DA13" s="385"/>
      <c r="DB13" s="383">
        <v>8.1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9800</v>
      </c>
      <c r="S14" s="515"/>
      <c r="T14" s="515"/>
      <c r="U14" s="515"/>
      <c r="V14" s="516"/>
      <c r="W14" s="517"/>
      <c r="X14" s="429"/>
      <c r="Y14" s="429"/>
      <c r="Z14" s="429"/>
      <c r="AA14" s="429"/>
      <c r="AB14" s="430"/>
      <c r="AC14" s="507">
        <v>18</v>
      </c>
      <c r="AD14" s="508"/>
      <c r="AE14" s="508"/>
      <c r="AF14" s="508"/>
      <c r="AG14" s="509"/>
      <c r="AH14" s="507">
        <v>19.3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62.3</v>
      </c>
      <c r="CU14" s="486"/>
      <c r="CV14" s="486"/>
      <c r="CW14" s="486"/>
      <c r="CX14" s="486"/>
      <c r="CY14" s="486"/>
      <c r="CZ14" s="486"/>
      <c r="DA14" s="487"/>
      <c r="DB14" s="518">
        <v>75.099999999999994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9740</v>
      </c>
      <c r="S15" s="515"/>
      <c r="T15" s="515"/>
      <c r="U15" s="515"/>
      <c r="V15" s="516"/>
      <c r="W15" s="502" t="s">
        <v>126</v>
      </c>
      <c r="X15" s="426"/>
      <c r="Y15" s="426"/>
      <c r="Z15" s="426"/>
      <c r="AA15" s="426"/>
      <c r="AB15" s="427"/>
      <c r="AC15" s="389">
        <v>1376</v>
      </c>
      <c r="AD15" s="390"/>
      <c r="AE15" s="390"/>
      <c r="AF15" s="390"/>
      <c r="AG15" s="391"/>
      <c r="AH15" s="389">
        <v>1579</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903852</v>
      </c>
      <c r="BO15" s="409"/>
      <c r="BP15" s="409"/>
      <c r="BQ15" s="409"/>
      <c r="BR15" s="409"/>
      <c r="BS15" s="409"/>
      <c r="BT15" s="409"/>
      <c r="BU15" s="410"/>
      <c r="BV15" s="408">
        <v>839722</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28.2</v>
      </c>
      <c r="AD16" s="508"/>
      <c r="AE16" s="508"/>
      <c r="AF16" s="508"/>
      <c r="AG16" s="509"/>
      <c r="AH16" s="507">
        <v>28.8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3068165</v>
      </c>
      <c r="BO16" s="414"/>
      <c r="BP16" s="414"/>
      <c r="BQ16" s="414"/>
      <c r="BR16" s="414"/>
      <c r="BS16" s="414"/>
      <c r="BT16" s="414"/>
      <c r="BU16" s="415"/>
      <c r="BV16" s="413">
        <v>2914646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2621</v>
      </c>
      <c r="AD17" s="390"/>
      <c r="AE17" s="390"/>
      <c r="AF17" s="390"/>
      <c r="AG17" s="391"/>
      <c r="AH17" s="389">
        <v>2846</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1136902</v>
      </c>
      <c r="BO17" s="414"/>
      <c r="BP17" s="414"/>
      <c r="BQ17" s="414"/>
      <c r="BR17" s="414"/>
      <c r="BS17" s="414"/>
      <c r="BT17" s="414"/>
      <c r="BU17" s="415"/>
      <c r="BV17" s="413">
        <v>1063145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37.950000000000003</v>
      </c>
      <c r="M18" s="478"/>
      <c r="N18" s="478"/>
      <c r="O18" s="478"/>
      <c r="P18" s="478"/>
      <c r="Q18" s="478"/>
      <c r="R18" s="479"/>
      <c r="S18" s="479"/>
      <c r="T18" s="479"/>
      <c r="U18" s="479"/>
      <c r="V18" s="480"/>
      <c r="W18" s="494"/>
      <c r="X18" s="495"/>
      <c r="Y18" s="495"/>
      <c r="Z18" s="495"/>
      <c r="AA18" s="495"/>
      <c r="AB18" s="503"/>
      <c r="AC18" s="377">
        <v>53.8</v>
      </c>
      <c r="AD18" s="378"/>
      <c r="AE18" s="378"/>
      <c r="AF18" s="378"/>
      <c r="AG18" s="481"/>
      <c r="AH18" s="377">
        <v>51.9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2930062</v>
      </c>
      <c r="BO18" s="414"/>
      <c r="BP18" s="414"/>
      <c r="BQ18" s="414"/>
      <c r="BR18" s="414"/>
      <c r="BS18" s="414"/>
      <c r="BT18" s="414"/>
      <c r="BU18" s="415"/>
      <c r="BV18" s="413">
        <v>2797212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4612682</v>
      </c>
      <c r="BO19" s="414"/>
      <c r="BP19" s="414"/>
      <c r="BQ19" s="414"/>
      <c r="BR19" s="414"/>
      <c r="BS19" s="414"/>
      <c r="BT19" s="414"/>
      <c r="BU19" s="415"/>
      <c r="BV19" s="413">
        <v>4689352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3291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6382949</v>
      </c>
      <c r="BO23" s="414"/>
      <c r="BP23" s="414"/>
      <c r="BQ23" s="414"/>
      <c r="BR23" s="414"/>
      <c r="BS23" s="414"/>
      <c r="BT23" s="414"/>
      <c r="BU23" s="415"/>
      <c r="BV23" s="413">
        <v>5957403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7610</v>
      </c>
      <c r="R24" s="390"/>
      <c r="S24" s="390"/>
      <c r="T24" s="390"/>
      <c r="U24" s="390"/>
      <c r="V24" s="391"/>
      <c r="W24" s="455"/>
      <c r="X24" s="446"/>
      <c r="Y24" s="447"/>
      <c r="Z24" s="386" t="s">
        <v>149</v>
      </c>
      <c r="AA24" s="387"/>
      <c r="AB24" s="387"/>
      <c r="AC24" s="387"/>
      <c r="AD24" s="387"/>
      <c r="AE24" s="387"/>
      <c r="AF24" s="387"/>
      <c r="AG24" s="388"/>
      <c r="AH24" s="389">
        <v>98</v>
      </c>
      <c r="AI24" s="390"/>
      <c r="AJ24" s="390"/>
      <c r="AK24" s="390"/>
      <c r="AL24" s="391"/>
      <c r="AM24" s="389">
        <v>305368</v>
      </c>
      <c r="AN24" s="390"/>
      <c r="AO24" s="390"/>
      <c r="AP24" s="390"/>
      <c r="AQ24" s="390"/>
      <c r="AR24" s="391"/>
      <c r="AS24" s="389">
        <v>3116</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3325165</v>
      </c>
      <c r="BO24" s="414"/>
      <c r="BP24" s="414"/>
      <c r="BQ24" s="414"/>
      <c r="BR24" s="414"/>
      <c r="BS24" s="414"/>
      <c r="BT24" s="414"/>
      <c r="BU24" s="415"/>
      <c r="BV24" s="413">
        <v>3473781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6080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22140</v>
      </c>
      <c r="BO25" s="409"/>
      <c r="BP25" s="409"/>
      <c r="BQ25" s="409"/>
      <c r="BR25" s="409"/>
      <c r="BS25" s="409"/>
      <c r="BT25" s="409"/>
      <c r="BU25" s="410"/>
      <c r="BV25" s="408">
        <v>18717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5700</v>
      </c>
      <c r="R26" s="390"/>
      <c r="S26" s="390"/>
      <c r="T26" s="390"/>
      <c r="U26" s="390"/>
      <c r="V26" s="391"/>
      <c r="W26" s="455"/>
      <c r="X26" s="446"/>
      <c r="Y26" s="447"/>
      <c r="Z26" s="386" t="s">
        <v>155</v>
      </c>
      <c r="AA26" s="468"/>
      <c r="AB26" s="468"/>
      <c r="AC26" s="468"/>
      <c r="AD26" s="468"/>
      <c r="AE26" s="468"/>
      <c r="AF26" s="468"/>
      <c r="AG26" s="469"/>
      <c r="AH26" s="389" t="s">
        <v>116</v>
      </c>
      <c r="AI26" s="390"/>
      <c r="AJ26" s="390"/>
      <c r="AK26" s="390"/>
      <c r="AL26" s="391"/>
      <c r="AM26" s="389" t="s">
        <v>116</v>
      </c>
      <c r="AN26" s="390"/>
      <c r="AO26" s="390"/>
      <c r="AP26" s="390"/>
      <c r="AQ26" s="390"/>
      <c r="AR26" s="391"/>
      <c r="AS26" s="389" t="s">
        <v>116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3380</v>
      </c>
      <c r="R27" s="390"/>
      <c r="S27" s="390"/>
      <c r="T27" s="390"/>
      <c r="U27" s="390"/>
      <c r="V27" s="391"/>
      <c r="W27" s="455"/>
      <c r="X27" s="446"/>
      <c r="Y27" s="447"/>
      <c r="Z27" s="386" t="s">
        <v>158</v>
      </c>
      <c r="AA27" s="387"/>
      <c r="AB27" s="387"/>
      <c r="AC27" s="387"/>
      <c r="AD27" s="387"/>
      <c r="AE27" s="387"/>
      <c r="AF27" s="387"/>
      <c r="AG27" s="388"/>
      <c r="AH27" s="389">
        <v>8</v>
      </c>
      <c r="AI27" s="390"/>
      <c r="AJ27" s="390"/>
      <c r="AK27" s="390"/>
      <c r="AL27" s="391"/>
      <c r="AM27" s="389">
        <v>20544</v>
      </c>
      <c r="AN27" s="390"/>
      <c r="AO27" s="390"/>
      <c r="AP27" s="390"/>
      <c r="AQ27" s="390"/>
      <c r="AR27" s="391"/>
      <c r="AS27" s="389">
        <v>2568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50000</v>
      </c>
      <c r="BO27" s="417"/>
      <c r="BP27" s="417"/>
      <c r="BQ27" s="417"/>
      <c r="BR27" s="417"/>
      <c r="BS27" s="417"/>
      <c r="BT27" s="417"/>
      <c r="BU27" s="418"/>
      <c r="BV27" s="416">
        <v>50000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2540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853039</v>
      </c>
      <c r="BO28" s="409"/>
      <c r="BP28" s="409"/>
      <c r="BQ28" s="409"/>
      <c r="BR28" s="409"/>
      <c r="BS28" s="409"/>
      <c r="BT28" s="409"/>
      <c r="BU28" s="410"/>
      <c r="BV28" s="408">
        <v>851613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10</v>
      </c>
      <c r="M29" s="390"/>
      <c r="N29" s="390"/>
      <c r="O29" s="390"/>
      <c r="P29" s="391"/>
      <c r="Q29" s="389">
        <v>2280</v>
      </c>
      <c r="R29" s="390"/>
      <c r="S29" s="390"/>
      <c r="T29" s="390"/>
      <c r="U29" s="390"/>
      <c r="V29" s="391"/>
      <c r="W29" s="456"/>
      <c r="X29" s="457"/>
      <c r="Y29" s="458"/>
      <c r="Z29" s="386" t="s">
        <v>165</v>
      </c>
      <c r="AA29" s="387"/>
      <c r="AB29" s="387"/>
      <c r="AC29" s="387"/>
      <c r="AD29" s="387"/>
      <c r="AE29" s="387"/>
      <c r="AF29" s="387"/>
      <c r="AG29" s="388"/>
      <c r="AH29" s="389">
        <v>106</v>
      </c>
      <c r="AI29" s="390"/>
      <c r="AJ29" s="390"/>
      <c r="AK29" s="390"/>
      <c r="AL29" s="391"/>
      <c r="AM29" s="389">
        <v>325912</v>
      </c>
      <c r="AN29" s="390"/>
      <c r="AO29" s="390"/>
      <c r="AP29" s="390"/>
      <c r="AQ29" s="390"/>
      <c r="AR29" s="391"/>
      <c r="AS29" s="389">
        <v>3075</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t="s">
        <v>116</v>
      </c>
      <c r="BO29" s="414"/>
      <c r="BP29" s="414"/>
      <c r="BQ29" s="414"/>
      <c r="BR29" s="414"/>
      <c r="BS29" s="414"/>
      <c r="BT29" s="414"/>
      <c r="BU29" s="415"/>
      <c r="BV29" s="413" t="s">
        <v>116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963110</v>
      </c>
      <c r="BO30" s="417"/>
      <c r="BP30" s="417"/>
      <c r="BQ30" s="417"/>
      <c r="BR30" s="417"/>
      <c r="BS30" s="417"/>
      <c r="BT30" s="417"/>
      <c r="BU30" s="418"/>
      <c r="BV30" s="416">
        <v>1067982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国見町国民健康保険特別会計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国見町水道事業会計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国見町公共下水道事業特別会計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公立藤田病院組合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国見町渇水対策施設特別会計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国見町介護保険特別会計(保険事業勘定)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国見町土地開発事業特別会計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福島県後期高齢者医療広域連合一般会計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国見町介護保険特別会計(サービス事業勘定)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福島県後期高齢者医療広域連合後期高齢者医療特別会計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国見町後期高齢者医療特別会計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福島県市町村総合事務組合一般会計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福島県市町村総合事務組合消防補償等特別会計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福島県市町村総合事務組合消防賞じゅつ金特別会計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福島県市町村総合事務組合非常勤職員公務災害補償特別会計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福島県市町村総合事務組合自治会館管理特別会計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伊達地方衛生処理組合一般会計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伊達地方衛生処理組合し尿処理事業特別会計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17.8</v>
      </c>
      <c r="G34" s="33">
        <v>17.510000000000002</v>
      </c>
      <c r="H34" s="33">
        <v>8.86</v>
      </c>
      <c r="I34" s="33">
        <v>14.27</v>
      </c>
      <c r="J34" s="34">
        <v>15.81</v>
      </c>
      <c r="K34" s="22"/>
      <c r="L34" s="22"/>
      <c r="M34" s="22"/>
      <c r="N34" s="22"/>
      <c r="O34" s="22"/>
      <c r="P34" s="22"/>
    </row>
    <row r="35" spans="1:16" ht="39" customHeight="1" x14ac:dyDescent="0.15">
      <c r="A35" s="22"/>
      <c r="B35" s="35"/>
      <c r="C35" s="1175" t="s">
        <v>526</v>
      </c>
      <c r="D35" s="1176"/>
      <c r="E35" s="1177"/>
      <c r="F35" s="36">
        <v>11.27</v>
      </c>
      <c r="G35" s="37">
        <v>12.68</v>
      </c>
      <c r="H35" s="37">
        <v>13.62</v>
      </c>
      <c r="I35" s="37">
        <v>14.85</v>
      </c>
      <c r="J35" s="38">
        <v>15.03</v>
      </c>
      <c r="K35" s="22"/>
      <c r="L35" s="22"/>
      <c r="M35" s="22"/>
      <c r="N35" s="22"/>
      <c r="O35" s="22"/>
      <c r="P35" s="22"/>
    </row>
    <row r="36" spans="1:16" ht="39" customHeight="1" x14ac:dyDescent="0.15">
      <c r="A36" s="22"/>
      <c r="B36" s="35"/>
      <c r="C36" s="1175" t="s">
        <v>527</v>
      </c>
      <c r="D36" s="1176"/>
      <c r="E36" s="1177"/>
      <c r="F36" s="36">
        <v>1.38</v>
      </c>
      <c r="G36" s="37">
        <v>2.63</v>
      </c>
      <c r="H36" s="37">
        <v>2.23</v>
      </c>
      <c r="I36" s="37">
        <v>1.39</v>
      </c>
      <c r="J36" s="38">
        <v>2.2799999999999998</v>
      </c>
      <c r="K36" s="22"/>
      <c r="L36" s="22"/>
      <c r="M36" s="22"/>
      <c r="N36" s="22"/>
      <c r="O36" s="22"/>
      <c r="P36" s="22"/>
    </row>
    <row r="37" spans="1:16" ht="39" customHeight="1" x14ac:dyDescent="0.15">
      <c r="A37" s="22"/>
      <c r="B37" s="35"/>
      <c r="C37" s="1175" t="s">
        <v>528</v>
      </c>
      <c r="D37" s="1176"/>
      <c r="E37" s="1177"/>
      <c r="F37" s="36">
        <v>1.02</v>
      </c>
      <c r="G37" s="37">
        <v>0.87</v>
      </c>
      <c r="H37" s="37">
        <v>0.32</v>
      </c>
      <c r="I37" s="37">
        <v>0.65</v>
      </c>
      <c r="J37" s="38">
        <v>0.75</v>
      </c>
      <c r="K37" s="22"/>
      <c r="L37" s="22"/>
      <c r="M37" s="22"/>
      <c r="N37" s="22"/>
      <c r="O37" s="22"/>
      <c r="P37" s="22"/>
    </row>
    <row r="38" spans="1:16" ht="39" customHeight="1" x14ac:dyDescent="0.15">
      <c r="A38" s="22"/>
      <c r="B38" s="35"/>
      <c r="C38" s="1175" t="s">
        <v>529</v>
      </c>
      <c r="D38" s="1176"/>
      <c r="E38" s="1177"/>
      <c r="F38" s="36">
        <v>0.62</v>
      </c>
      <c r="G38" s="37">
        <v>0.38</v>
      </c>
      <c r="H38" s="37">
        <v>1.23</v>
      </c>
      <c r="I38" s="37">
        <v>7.0000000000000007E-2</v>
      </c>
      <c r="J38" s="38">
        <v>0.1</v>
      </c>
      <c r="K38" s="22"/>
      <c r="L38" s="22"/>
      <c r="M38" s="22"/>
      <c r="N38" s="22"/>
      <c r="O38" s="22"/>
      <c r="P38" s="22"/>
    </row>
    <row r="39" spans="1:16" ht="39" customHeight="1" x14ac:dyDescent="0.15">
      <c r="A39" s="22"/>
      <c r="B39" s="35"/>
      <c r="C39" s="1175" t="s">
        <v>530</v>
      </c>
      <c r="D39" s="1176"/>
      <c r="E39" s="1177"/>
      <c r="F39" s="36">
        <v>2.95</v>
      </c>
      <c r="G39" s="37">
        <v>1.6</v>
      </c>
      <c r="H39" s="37">
        <v>0.57999999999999996</v>
      </c>
      <c r="I39" s="37">
        <v>0.94</v>
      </c>
      <c r="J39" s="38">
        <v>0.03</v>
      </c>
      <c r="K39" s="22"/>
      <c r="L39" s="22"/>
      <c r="M39" s="22"/>
      <c r="N39" s="22"/>
      <c r="O39" s="22"/>
      <c r="P39" s="22"/>
    </row>
    <row r="40" spans="1:16" ht="39" customHeight="1" x14ac:dyDescent="0.15">
      <c r="A40" s="22"/>
      <c r="B40" s="35"/>
      <c r="C40" s="1175" t="s">
        <v>531</v>
      </c>
      <c r="D40" s="1176"/>
      <c r="E40" s="1177"/>
      <c r="F40" s="36">
        <v>0</v>
      </c>
      <c r="G40" s="37">
        <v>0.02</v>
      </c>
      <c r="H40" s="37">
        <v>0</v>
      </c>
      <c r="I40" s="37">
        <v>0.03</v>
      </c>
      <c r="J40" s="38">
        <v>0.03</v>
      </c>
      <c r="K40" s="22"/>
      <c r="L40" s="22"/>
      <c r="M40" s="22"/>
      <c r="N40" s="22"/>
      <c r="O40" s="22"/>
      <c r="P40" s="22"/>
    </row>
    <row r="41" spans="1:16" ht="39" customHeight="1" x14ac:dyDescent="0.15">
      <c r="A41" s="22"/>
      <c r="B41" s="35"/>
      <c r="C41" s="1175" t="s">
        <v>532</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533</v>
      </c>
      <c r="D42" s="1176"/>
      <c r="E42" s="1177"/>
      <c r="F42" s="36" t="s">
        <v>479</v>
      </c>
      <c r="G42" s="37" t="s">
        <v>534</v>
      </c>
      <c r="H42" s="37" t="s">
        <v>479</v>
      </c>
      <c r="I42" s="37" t="s">
        <v>479</v>
      </c>
      <c r="J42" s="38" t="s">
        <v>479</v>
      </c>
      <c r="K42" s="22"/>
      <c r="L42" s="22"/>
      <c r="M42" s="22"/>
      <c r="N42" s="22"/>
      <c r="O42" s="22"/>
      <c r="P42" s="22"/>
    </row>
    <row r="43" spans="1:16" ht="39" customHeight="1" thickBot="1" x14ac:dyDescent="0.2">
      <c r="A43" s="22"/>
      <c r="B43" s="40"/>
      <c r="C43" s="1178" t="s">
        <v>535</v>
      </c>
      <c r="D43" s="1179"/>
      <c r="E43" s="1180"/>
      <c r="F43" s="41">
        <v>0.02</v>
      </c>
      <c r="G43" s="42">
        <v>0.01</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434</v>
      </c>
      <c r="L45" s="60">
        <v>401</v>
      </c>
      <c r="M45" s="60">
        <v>368</v>
      </c>
      <c r="N45" s="60">
        <v>368</v>
      </c>
      <c r="O45" s="61">
        <v>383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93</v>
      </c>
      <c r="L48" s="64">
        <v>63</v>
      </c>
      <c r="M48" s="64">
        <v>93</v>
      </c>
      <c r="N48" s="64">
        <v>53</v>
      </c>
      <c r="O48" s="65">
        <v>40</v>
      </c>
      <c r="P48" s="48"/>
      <c r="Q48" s="48"/>
      <c r="R48" s="48"/>
      <c r="S48" s="48"/>
      <c r="T48" s="48"/>
      <c r="U48" s="48"/>
    </row>
    <row r="49" spans="1:21" ht="30.75" customHeight="1" x14ac:dyDescent="0.15">
      <c r="A49" s="48"/>
      <c r="B49" s="1193"/>
      <c r="C49" s="1194"/>
      <c r="D49" s="62"/>
      <c r="E49" s="1185" t="s">
        <v>15</v>
      </c>
      <c r="F49" s="1185"/>
      <c r="G49" s="1185"/>
      <c r="H49" s="1185"/>
      <c r="I49" s="1185"/>
      <c r="J49" s="1186"/>
      <c r="K49" s="63">
        <v>324</v>
      </c>
      <c r="L49" s="64">
        <v>309</v>
      </c>
      <c r="M49" s="64">
        <v>308</v>
      </c>
      <c r="N49" s="64">
        <v>308</v>
      </c>
      <c r="O49" s="65">
        <v>308</v>
      </c>
      <c r="P49" s="48"/>
      <c r="Q49" s="48"/>
      <c r="R49" s="48"/>
      <c r="S49" s="48"/>
      <c r="T49" s="48"/>
      <c r="U49" s="48"/>
    </row>
    <row r="50" spans="1:21" ht="30.75" customHeight="1" x14ac:dyDescent="0.15">
      <c r="A50" s="48"/>
      <c r="B50" s="1193"/>
      <c r="C50" s="1194"/>
      <c r="D50" s="62"/>
      <c r="E50" s="1185" t="s">
        <v>16</v>
      </c>
      <c r="F50" s="1185"/>
      <c r="G50" s="1185"/>
      <c r="H50" s="1185"/>
      <c r="I50" s="1185"/>
      <c r="J50" s="1186"/>
      <c r="K50" s="63">
        <v>19</v>
      </c>
      <c r="L50" s="64">
        <v>16</v>
      </c>
      <c r="M50" s="64">
        <v>16</v>
      </c>
      <c r="N50" s="64">
        <v>11</v>
      </c>
      <c r="O50" s="65">
        <v>3</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525</v>
      </c>
      <c r="L52" s="64">
        <v>523</v>
      </c>
      <c r="M52" s="64">
        <v>536</v>
      </c>
      <c r="N52" s="64">
        <v>563</v>
      </c>
      <c r="O52" s="65">
        <v>558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345</v>
      </c>
      <c r="L53" s="69">
        <v>266</v>
      </c>
      <c r="M53" s="69">
        <v>249</v>
      </c>
      <c r="N53" s="69">
        <v>177</v>
      </c>
      <c r="O53" s="70">
        <v>176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5139</v>
      </c>
      <c r="J41" s="83">
        <v>5188</v>
      </c>
      <c r="K41" s="83">
        <v>5479</v>
      </c>
      <c r="L41" s="83">
        <v>5874</v>
      </c>
      <c r="M41" s="84">
        <v>6310</v>
      </c>
    </row>
    <row r="42" spans="2:13" ht="27.75" customHeight="1" x14ac:dyDescent="0.15">
      <c r="B42" s="1201"/>
      <c r="C42" s="1202"/>
      <c r="D42" s="85"/>
      <c r="E42" s="1205" t="s">
        <v>25</v>
      </c>
      <c r="F42" s="1205"/>
      <c r="G42" s="1205"/>
      <c r="H42" s="1206"/>
      <c r="I42" s="86">
        <v>31</v>
      </c>
      <c r="J42" s="87">
        <v>35</v>
      </c>
      <c r="K42" s="87">
        <v>29</v>
      </c>
      <c r="L42" s="87">
        <v>19</v>
      </c>
      <c r="M42" s="88">
        <v>22</v>
      </c>
    </row>
    <row r="43" spans="2:13" ht="27.75" customHeight="1" x14ac:dyDescent="0.15">
      <c r="B43" s="1201"/>
      <c r="C43" s="1202"/>
      <c r="D43" s="85"/>
      <c r="E43" s="1205" t="s">
        <v>26</v>
      </c>
      <c r="F43" s="1205"/>
      <c r="G43" s="1205"/>
      <c r="H43" s="1206"/>
      <c r="I43" s="86">
        <v>1368</v>
      </c>
      <c r="J43" s="87">
        <v>1403</v>
      </c>
      <c r="K43" s="87">
        <v>1584</v>
      </c>
      <c r="L43" s="87">
        <v>1314</v>
      </c>
      <c r="M43" s="88">
        <v>1148</v>
      </c>
    </row>
    <row r="44" spans="2:13" ht="27.75" customHeight="1" x14ac:dyDescent="0.15">
      <c r="B44" s="1201"/>
      <c r="C44" s="1202"/>
      <c r="D44" s="85"/>
      <c r="E44" s="1205" t="s">
        <v>27</v>
      </c>
      <c r="F44" s="1205"/>
      <c r="G44" s="1205"/>
      <c r="H44" s="1206"/>
      <c r="I44" s="86">
        <v>3974</v>
      </c>
      <c r="J44" s="87">
        <v>3799</v>
      </c>
      <c r="K44" s="87">
        <v>3637</v>
      </c>
      <c r="L44" s="87">
        <v>3581</v>
      </c>
      <c r="M44" s="88">
        <v>3432</v>
      </c>
    </row>
    <row r="45" spans="2:13" ht="27.75" customHeight="1" x14ac:dyDescent="0.15">
      <c r="B45" s="1201"/>
      <c r="C45" s="1202"/>
      <c r="D45" s="85"/>
      <c r="E45" s="1205" t="s">
        <v>28</v>
      </c>
      <c r="F45" s="1205"/>
      <c r="G45" s="1205"/>
      <c r="H45" s="1206"/>
      <c r="I45" s="86">
        <v>866</v>
      </c>
      <c r="J45" s="87">
        <v>831</v>
      </c>
      <c r="K45" s="87">
        <v>749</v>
      </c>
      <c r="L45" s="87">
        <v>697</v>
      </c>
      <c r="M45" s="88">
        <v>664</v>
      </c>
    </row>
    <row r="46" spans="2:13" ht="27.75" customHeight="1" x14ac:dyDescent="0.15">
      <c r="B46" s="1201"/>
      <c r="C46" s="1202"/>
      <c r="D46" s="85"/>
      <c r="E46" s="1205" t="s">
        <v>29</v>
      </c>
      <c r="F46" s="1205"/>
      <c r="G46" s="1205"/>
      <c r="H46" s="1206"/>
      <c r="I46" s="86" t="s">
        <v>479</v>
      </c>
      <c r="J46" s="87" t="s">
        <v>479</v>
      </c>
      <c r="K46" s="87" t="s">
        <v>479</v>
      </c>
      <c r="L46" s="87" t="s">
        <v>479</v>
      </c>
      <c r="M46" s="88" t="s">
        <v>479</v>
      </c>
    </row>
    <row r="47" spans="2:13" ht="27.75" customHeight="1" x14ac:dyDescent="0.15">
      <c r="B47" s="1201"/>
      <c r="C47" s="1202"/>
      <c r="D47" s="85"/>
      <c r="E47" s="1205" t="s">
        <v>30</v>
      </c>
      <c r="F47" s="1205"/>
      <c r="G47" s="1205"/>
      <c r="H47" s="1206"/>
      <c r="I47" s="86" t="s">
        <v>479</v>
      </c>
      <c r="J47" s="87" t="s">
        <v>479</v>
      </c>
      <c r="K47" s="87" t="s">
        <v>479</v>
      </c>
      <c r="L47" s="87" t="s">
        <v>479</v>
      </c>
      <c r="M47" s="88" t="s">
        <v>479</v>
      </c>
    </row>
    <row r="48" spans="2:13" ht="27.75" customHeight="1" x14ac:dyDescent="0.15">
      <c r="B48" s="1203"/>
      <c r="C48" s="1204"/>
      <c r="D48" s="85"/>
      <c r="E48" s="1205" t="s">
        <v>31</v>
      </c>
      <c r="F48" s="1205"/>
      <c r="G48" s="1205"/>
      <c r="H48" s="1206"/>
      <c r="I48" s="86" t="s">
        <v>479</v>
      </c>
      <c r="J48" s="87" t="s">
        <v>479</v>
      </c>
      <c r="K48" s="87" t="s">
        <v>479</v>
      </c>
      <c r="L48" s="87" t="s">
        <v>479</v>
      </c>
      <c r="M48" s="88" t="s">
        <v>479</v>
      </c>
    </row>
    <row r="49" spans="2:13" ht="27.75" customHeight="1" x14ac:dyDescent="0.15">
      <c r="B49" s="1199" t="s">
        <v>32</v>
      </c>
      <c r="C49" s="1200"/>
      <c r="D49" s="89"/>
      <c r="E49" s="1205" t="s">
        <v>33</v>
      </c>
      <c r="F49" s="1205"/>
      <c r="G49" s="1205"/>
      <c r="H49" s="1206"/>
      <c r="I49" s="86">
        <v>1320</v>
      </c>
      <c r="J49" s="87">
        <v>1545</v>
      </c>
      <c r="K49" s="87">
        <v>1475</v>
      </c>
      <c r="L49" s="87">
        <v>1558</v>
      </c>
      <c r="M49" s="88">
        <v>1480</v>
      </c>
    </row>
    <row r="50" spans="2:13" ht="27.75" customHeight="1" x14ac:dyDescent="0.15">
      <c r="B50" s="1201"/>
      <c r="C50" s="1202"/>
      <c r="D50" s="85"/>
      <c r="E50" s="1205" t="s">
        <v>34</v>
      </c>
      <c r="F50" s="1205"/>
      <c r="G50" s="1205"/>
      <c r="H50" s="1206"/>
      <c r="I50" s="86">
        <v>215</v>
      </c>
      <c r="J50" s="87">
        <v>201</v>
      </c>
      <c r="K50" s="87">
        <v>187</v>
      </c>
      <c r="L50" s="87">
        <v>172</v>
      </c>
      <c r="M50" s="88">
        <v>157</v>
      </c>
    </row>
    <row r="51" spans="2:13" ht="27.75" customHeight="1" x14ac:dyDescent="0.15">
      <c r="B51" s="1203"/>
      <c r="C51" s="1204"/>
      <c r="D51" s="85"/>
      <c r="E51" s="1205" t="s">
        <v>35</v>
      </c>
      <c r="F51" s="1205"/>
      <c r="G51" s="1205"/>
      <c r="H51" s="1206"/>
      <c r="I51" s="86">
        <v>7398</v>
      </c>
      <c r="J51" s="87">
        <v>7287</v>
      </c>
      <c r="K51" s="87">
        <v>7611</v>
      </c>
      <c r="L51" s="87">
        <v>7648</v>
      </c>
      <c r="M51" s="88">
        <v>8097</v>
      </c>
    </row>
    <row r="52" spans="2:13" ht="27.75" customHeight="1" thickBot="1" x14ac:dyDescent="0.2">
      <c r="B52" s="1207" t="s">
        <v>36</v>
      </c>
      <c r="C52" s="1208"/>
      <c r="D52" s="90"/>
      <c r="E52" s="1209" t="s">
        <v>37</v>
      </c>
      <c r="F52" s="1209"/>
      <c r="G52" s="1209"/>
      <c r="H52" s="1210"/>
      <c r="I52" s="91">
        <v>2446</v>
      </c>
      <c r="J52" s="92">
        <v>2224</v>
      </c>
      <c r="K52" s="92">
        <v>2205</v>
      </c>
      <c r="L52" s="92">
        <v>2106</v>
      </c>
      <c r="M52" s="93">
        <v>1843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556</v>
      </c>
      <c r="H55" s="1239"/>
      <c r="I55" s="1237" t="s">
        <v>554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558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553</v>
      </c>
      <c r="H73" s="1228"/>
      <c r="I73" s="1233" t="s">
        <v>554</v>
      </c>
      <c r="J73" s="1233"/>
      <c r="K73" s="1248">
        <v>85.2</v>
      </c>
      <c r="L73" s="1248">
        <v>78.3</v>
      </c>
      <c r="M73" s="1236">
        <v>77.400000000000006</v>
      </c>
      <c r="N73" s="1236">
        <v>75.099999999999994</v>
      </c>
      <c r="O73" s="1236">
        <v>62.3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560</v>
      </c>
      <c r="J75" s="1237"/>
      <c r="K75" s="1249">
        <v>12.9</v>
      </c>
      <c r="L75" s="1249">
        <v>11.1</v>
      </c>
      <c r="M75" s="1249">
        <v>10</v>
      </c>
      <c r="N75" s="1249">
        <v>8.1</v>
      </c>
      <c r="O75" s="1249">
        <v>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556</v>
      </c>
      <c r="H77" s="1239"/>
      <c r="I77" s="1237" t="s">
        <v>554</v>
      </c>
      <c r="J77" s="1237"/>
      <c r="K77" s="1248">
        <v>28.6</v>
      </c>
      <c r="L77" s="1248">
        <v>34.299999999999997</v>
      </c>
      <c r="M77" s="1236">
        <v>24.3</v>
      </c>
      <c r="N77" s="1236">
        <v>0</v>
      </c>
      <c r="O77" s="1236">
        <v>0.8</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560</v>
      </c>
      <c r="J79" s="1246"/>
      <c r="K79" s="1251">
        <v>10.9</v>
      </c>
      <c r="L79" s="1251">
        <v>10.4</v>
      </c>
      <c r="M79" s="1251">
        <v>9.8000000000000007</v>
      </c>
      <c r="N79" s="1251">
        <v>8.5</v>
      </c>
      <c r="O79" s="1251">
        <v>8.1</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E31" sqref="E3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E31" sqref="E3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69222</v>
      </c>
      <c r="E3" s="116"/>
      <c r="F3" s="117">
        <v>72729</v>
      </c>
      <c r="G3" s="118"/>
      <c r="H3" s="119"/>
    </row>
    <row r="4" spans="1:8" x14ac:dyDescent="0.15">
      <c r="A4" s="120"/>
      <c r="B4" s="121"/>
      <c r="C4" s="122"/>
      <c r="D4" s="123">
        <v>34912</v>
      </c>
      <c r="E4" s="124"/>
      <c r="F4" s="125">
        <v>36291</v>
      </c>
      <c r="G4" s="126"/>
      <c r="H4" s="127"/>
    </row>
    <row r="5" spans="1:8" x14ac:dyDescent="0.15">
      <c r="A5" s="108" t="s">
        <v>513</v>
      </c>
      <c r="B5" s="113"/>
      <c r="C5" s="114"/>
      <c r="D5" s="115">
        <v>62790</v>
      </c>
      <c r="E5" s="116"/>
      <c r="F5" s="117">
        <v>70317</v>
      </c>
      <c r="G5" s="118"/>
      <c r="H5" s="119"/>
    </row>
    <row r="6" spans="1:8" x14ac:dyDescent="0.15">
      <c r="A6" s="120"/>
      <c r="B6" s="121"/>
      <c r="C6" s="122"/>
      <c r="D6" s="123">
        <v>26492</v>
      </c>
      <c r="E6" s="124"/>
      <c r="F6" s="125">
        <v>35725</v>
      </c>
      <c r="G6" s="126"/>
      <c r="H6" s="127"/>
    </row>
    <row r="7" spans="1:8" x14ac:dyDescent="0.15">
      <c r="A7" s="108" t="s">
        <v>514</v>
      </c>
      <c r="B7" s="113"/>
      <c r="C7" s="114"/>
      <c r="D7" s="115">
        <v>90449</v>
      </c>
      <c r="E7" s="116"/>
      <c r="F7" s="117">
        <v>105751</v>
      </c>
      <c r="G7" s="118"/>
      <c r="H7" s="119"/>
    </row>
    <row r="8" spans="1:8" x14ac:dyDescent="0.15">
      <c r="A8" s="120"/>
      <c r="B8" s="121"/>
      <c r="C8" s="122"/>
      <c r="D8" s="123">
        <v>16867</v>
      </c>
      <c r="E8" s="124"/>
      <c r="F8" s="125">
        <v>49969</v>
      </c>
      <c r="G8" s="126"/>
      <c r="H8" s="127"/>
    </row>
    <row r="9" spans="1:8" x14ac:dyDescent="0.15">
      <c r="A9" s="108" t="s">
        <v>515</v>
      </c>
      <c r="B9" s="113"/>
      <c r="C9" s="114"/>
      <c r="D9" s="115">
        <v>163508</v>
      </c>
      <c r="E9" s="116"/>
      <c r="F9" s="117">
        <v>158564</v>
      </c>
      <c r="G9" s="118"/>
      <c r="H9" s="119"/>
    </row>
    <row r="10" spans="1:8" x14ac:dyDescent="0.15">
      <c r="A10" s="120"/>
      <c r="B10" s="121"/>
      <c r="C10" s="122"/>
      <c r="D10" s="123">
        <v>11290</v>
      </c>
      <c r="E10" s="124"/>
      <c r="F10" s="125">
        <v>48412</v>
      </c>
      <c r="G10" s="126"/>
      <c r="H10" s="127"/>
    </row>
    <row r="11" spans="1:8" x14ac:dyDescent="0.15">
      <c r="A11" s="108" t="s">
        <v>516</v>
      </c>
      <c r="B11" s="113"/>
      <c r="C11" s="114"/>
      <c r="D11" s="115">
        <v>167658</v>
      </c>
      <c r="E11" s="116"/>
      <c r="F11" s="117">
        <v>128611</v>
      </c>
      <c r="G11" s="118"/>
      <c r="H11" s="119"/>
    </row>
    <row r="12" spans="1:8" x14ac:dyDescent="0.15">
      <c r="A12" s="120"/>
      <c r="B12" s="121"/>
      <c r="C12" s="128"/>
      <c r="D12" s="123">
        <v>6788</v>
      </c>
      <c r="E12" s="124"/>
      <c r="F12" s="125">
        <v>61552</v>
      </c>
      <c r="G12" s="126"/>
      <c r="H12" s="127"/>
    </row>
    <row r="13" spans="1:8" x14ac:dyDescent="0.15">
      <c r="A13" s="108"/>
      <c r="B13" s="113"/>
      <c r="C13" s="129"/>
      <c r="D13" s="130">
        <v>110725</v>
      </c>
      <c r="E13" s="131"/>
      <c r="F13" s="132">
        <v>107194</v>
      </c>
      <c r="G13" s="133"/>
      <c r="H13" s="119"/>
    </row>
    <row r="14" spans="1:8" x14ac:dyDescent="0.15">
      <c r="A14" s="120"/>
      <c r="B14" s="121"/>
      <c r="C14" s="122"/>
      <c r="D14" s="123">
        <v>19270</v>
      </c>
      <c r="E14" s="124"/>
      <c r="F14" s="125">
        <v>46390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17.809999999999999</v>
      </c>
      <c r="C19" s="134">
        <f>ROUND(VALUE(SUBSTITUTE(実質収支比率等に係る経年分析!G$48,"▲","-")),2)</f>
        <v>16.12</v>
      </c>
      <c r="D19" s="134">
        <f>ROUND(VALUE(SUBSTITUTE(実質収支比率等に係る経年分析!H$48,"▲","-")),2)</f>
        <v>8.8800000000000008</v>
      </c>
      <c r="E19" s="134">
        <f>ROUND(VALUE(SUBSTITUTE(実質収支比率等に係る経年分析!I$48,"▲","-")),2)</f>
        <v>14.27</v>
      </c>
      <c r="F19" s="134">
        <f>ROUND(VALUE(SUBSTITUTE(実質収支比率等に係る経年分析!J$48,"▲","-")),2)</f>
        <v>15.82</v>
      </c>
    </row>
    <row r="20" spans="1:11" x14ac:dyDescent="0.15">
      <c r="A20" s="134" t="s">
        <v>42</v>
      </c>
      <c r="B20" s="134">
        <f>ROUND(VALUE(SUBSTITUTE(実質収支比率等に係る経年分析!F$47,"▲","-")),2)</f>
        <v>23.83</v>
      </c>
      <c r="C20" s="134">
        <f>ROUND(VALUE(SUBSTITUTE(実質収支比率等に係る経年分析!G$47,"▲","-")),2)</f>
        <v>28.81</v>
      </c>
      <c r="D20" s="134">
        <f>ROUND(VALUE(SUBSTITUTE(実質収支比率等に係る経年分析!H$47,"▲","-")),2)</f>
        <v>24.68</v>
      </c>
      <c r="E20" s="134">
        <f>ROUND(VALUE(SUBSTITUTE(実質収支比率等に係る経年分析!I$47,"▲","-")),2)</f>
        <v>25.47</v>
      </c>
      <c r="F20" s="134">
        <f>ROUND(VALUE(SUBSTITUTE(実質収支比率等に係る経年分析!J$47,"▲","-")),2)</f>
        <v>24.42</v>
      </c>
    </row>
    <row r="21" spans="1:11" x14ac:dyDescent="0.15">
      <c r="A21" s="134" t="s">
        <v>43</v>
      </c>
      <c r="B21" s="134">
        <f>IF(ISNUMBER(VALUE(SUBSTITUTE(実質収支比率等に係る経年分析!F$49,"▲","-"))),ROUND(VALUE(SUBSTITUTE(実質収支比率等に係る経年分析!F$49,"▲","-")),2),NA())</f>
        <v>12.26</v>
      </c>
      <c r="C21" s="134">
        <f>IF(ISNUMBER(VALUE(SUBSTITUTE(実質収支比率等に係る経年分析!G$49,"▲","-"))),ROUND(VALUE(SUBSTITUTE(実質収支比率等に係る経年分析!G$49,"▲","-")),2),NA())</f>
        <v>6.97</v>
      </c>
      <c r="D21" s="134">
        <f>IF(ISNUMBER(VALUE(SUBSTITUTE(実質収支比率等に係る経年分析!H$49,"▲","-"))),ROUND(VALUE(SUBSTITUTE(実質収支比率等に係る経年分析!H$49,"▲","-")),2),NA())</f>
        <v>-4.76</v>
      </c>
      <c r="E21" s="134">
        <f>IF(ISNUMBER(VALUE(SUBSTITUTE(実質収支比率等に係る経年分析!I$49,"▲","-"))),ROUND(VALUE(SUBSTITUTE(実質収支比率等に係る経年分析!I$49,"▲","-")),2),NA())</f>
        <v>10.52</v>
      </c>
      <c r="F21" s="134">
        <f>IF(ISNUMBER(VALUE(SUBSTITUTE(実質収支比率等に係る経年分析!J$49,"▲","-"))),ROUND(VALUE(SUBSTITUTE(実質収支比率等に係る経年分析!J$49,"▲","-")),2),NA())</f>
        <v>9.17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1.39</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国見町渇水対策施設特別会計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国見町後期高齢者医療特別会計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国見町土地開発事業特別会計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0.57999999999999996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国見町公共下水道事業特別会計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国見町介護保険特別会計(保険事業勘定)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x14ac:dyDescent="0.15">
      <c r="A34" s="135" t="str">
        <f>IF(連結実質赤字比率に係る赤字・黒字の構成分析!C$36="",NA(),連結実質赤字比率に係る赤字・黒字の構成分析!C$36)</f>
        <v>国見町国民健康保険特別会計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2.2799999999999998</v>
      </c>
    </row>
    <row r="35" spans="1:16" x14ac:dyDescent="0.15">
      <c r="A35" s="135" t="str">
        <f>IF(連結実質赤字比率に係る赤字・黒字の構成分析!C$35="",NA(),連結実質赤字比率に係る赤字・黒字の構成分析!C$35)</f>
        <v>国見町水道事業会計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15.03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17.510000000000002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15.81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525</v>
      </c>
      <c r="E42" s="136"/>
      <c r="F42" s="136"/>
      <c r="G42" s="136">
        <f>'実質公債費比率（分子）の構造'!L$52</f>
        <v>523</v>
      </c>
      <c r="H42" s="136"/>
      <c r="I42" s="136"/>
      <c r="J42" s="136">
        <f>'実質公債費比率（分子）の構造'!M$52</f>
        <v>536</v>
      </c>
      <c r="K42" s="136"/>
      <c r="L42" s="136"/>
      <c r="M42" s="136">
        <f>'実質公債費比率（分子）の構造'!N$52</f>
        <v>563</v>
      </c>
      <c r="N42" s="136"/>
      <c r="O42" s="136"/>
      <c r="P42" s="136">
        <f>'実質公債費比率（分子）の構造'!O$52</f>
        <v>558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19</v>
      </c>
      <c r="C44" s="136"/>
      <c r="D44" s="136"/>
      <c r="E44" s="136">
        <f>'実質公債費比率（分子）の構造'!L$50</f>
        <v>16</v>
      </c>
      <c r="F44" s="136"/>
      <c r="G44" s="136"/>
      <c r="H44" s="136">
        <f>'実質公債費比率（分子）の構造'!M$50</f>
        <v>16</v>
      </c>
      <c r="I44" s="136"/>
      <c r="J44" s="136"/>
      <c r="K44" s="136">
        <f>'実質公債費比率（分子）の構造'!N$50</f>
        <v>11</v>
      </c>
      <c r="L44" s="136"/>
      <c r="M44" s="136"/>
      <c r="N44" s="136">
        <f>'実質公債費比率（分子）の構造'!O$50</f>
        <v>3</v>
      </c>
      <c r="O44" s="136"/>
      <c r="P44" s="136"/>
    </row>
    <row r="45" spans="1:16" x14ac:dyDescent="0.15">
      <c r="A45" s="136" t="s">
        <v>53</v>
      </c>
      <c r="B45" s="136">
        <f>'実質公債費比率（分子）の構造'!K$49</f>
        <v>324</v>
      </c>
      <c r="C45" s="136"/>
      <c r="D45" s="136"/>
      <c r="E45" s="136">
        <f>'実質公債費比率（分子）の構造'!L$49</f>
        <v>309</v>
      </c>
      <c r="F45" s="136"/>
      <c r="G45" s="136"/>
      <c r="H45" s="136">
        <f>'実質公債費比率（分子）の構造'!M$49</f>
        <v>308</v>
      </c>
      <c r="I45" s="136"/>
      <c r="J45" s="136"/>
      <c r="K45" s="136">
        <f>'実質公債費比率（分子）の構造'!N$49</f>
        <v>308</v>
      </c>
      <c r="L45" s="136"/>
      <c r="M45" s="136"/>
      <c r="N45" s="136">
        <f>'実質公債費比率（分子）の構造'!O$49</f>
        <v>308</v>
      </c>
      <c r="O45" s="136"/>
      <c r="P45" s="136"/>
    </row>
    <row r="46" spans="1:16" x14ac:dyDescent="0.15">
      <c r="A46" s="136" t="s">
        <v>54</v>
      </c>
      <c r="B46" s="136">
        <f>'実質公債費比率（分子）の構造'!K$48</f>
        <v>93</v>
      </c>
      <c r="C46" s="136"/>
      <c r="D46" s="136"/>
      <c r="E46" s="136">
        <f>'実質公債費比率（分子）の構造'!L$48</f>
        <v>63</v>
      </c>
      <c r="F46" s="136"/>
      <c r="G46" s="136"/>
      <c r="H46" s="136">
        <f>'実質公債費比率（分子）の構造'!M$48</f>
        <v>93</v>
      </c>
      <c r="I46" s="136"/>
      <c r="J46" s="136"/>
      <c r="K46" s="136">
        <f>'実質公債費比率（分子）の構造'!N$48</f>
        <v>53</v>
      </c>
      <c r="L46" s="136"/>
      <c r="M46" s="136"/>
      <c r="N46" s="136">
        <f>'実質公債費比率（分子）の構造'!O$48</f>
        <v>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434</v>
      </c>
      <c r="C49" s="136"/>
      <c r="D49" s="136"/>
      <c r="E49" s="136">
        <f>'実質公債費比率（分子）の構造'!L$45</f>
        <v>401</v>
      </c>
      <c r="F49" s="136"/>
      <c r="G49" s="136"/>
      <c r="H49" s="136">
        <f>'実質公債費比率（分子）の構造'!M$45</f>
        <v>368</v>
      </c>
      <c r="I49" s="136"/>
      <c r="J49" s="136"/>
      <c r="K49" s="136">
        <f>'実質公債費比率（分子）の構造'!N$45</f>
        <v>368</v>
      </c>
      <c r="L49" s="136"/>
      <c r="M49" s="136"/>
      <c r="N49" s="136">
        <f>'実質公債費比率（分子）の構造'!O$45</f>
        <v>383</v>
      </c>
      <c r="O49" s="136"/>
      <c r="P49" s="136"/>
    </row>
    <row r="50" spans="1:16" x14ac:dyDescent="0.15">
      <c r="A50" s="136" t="s">
        <v>58</v>
      </c>
      <c r="B50" s="136" t="e">
        <f>NA()</f>
        <v>#N/A</v>
      </c>
      <c r="C50" s="136">
        <f>IF(ISNUMBER('実質公債費比率（分子）の構造'!K$53),'実質公債費比率（分子）の構造'!K$53,NA())</f>
        <v>345</v>
      </c>
      <c r="D50" s="136" t="e">
        <f>NA()</f>
        <v>#N/A</v>
      </c>
      <c r="E50" s="136" t="e">
        <f>NA()</f>
        <v>#N/A</v>
      </c>
      <c r="F50" s="136">
        <f>IF(ISNUMBER('実質公債費比率（分子）の構造'!L$53),'実質公債費比率（分子）の構造'!L$53,NA())</f>
        <v>266</v>
      </c>
      <c r="G50" s="136" t="e">
        <f>NA()</f>
        <v>#N/A</v>
      </c>
      <c r="H50" s="136" t="e">
        <f>NA()</f>
        <v>#N/A</v>
      </c>
      <c r="I50" s="136">
        <f>IF(ISNUMBER('実質公債費比率（分子）の構造'!M$53),'実質公債費比率（分子）の構造'!M$53,NA())</f>
        <v>249</v>
      </c>
      <c r="J50" s="136" t="e">
        <f>NA()</f>
        <v>#N/A</v>
      </c>
      <c r="K50" s="136" t="e">
        <f>NA()</f>
        <v>#N/A</v>
      </c>
      <c r="L50" s="136">
        <f>IF(ISNUMBER('実質公債費比率（分子）の構造'!N$53),'実質公債費比率（分子）の構造'!N$53,NA())</f>
        <v>177</v>
      </c>
      <c r="M50" s="136" t="e">
        <f>NA()</f>
        <v>#N/A</v>
      </c>
      <c r="N50" s="136" t="e">
        <f>NA()</f>
        <v>#N/A</v>
      </c>
      <c r="O50" s="136">
        <f>IF(ISNUMBER('実質公債費比率（分子）の構造'!O$53),'実質公債費比率（分子）の構造'!O$53,NA())</f>
        <v>176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7398</v>
      </c>
      <c r="E56" s="135"/>
      <c r="F56" s="135"/>
      <c r="G56" s="135">
        <f>'将来負担比率（分子）の構造'!J$51</f>
        <v>7287</v>
      </c>
      <c r="H56" s="135"/>
      <c r="I56" s="135"/>
      <c r="J56" s="135">
        <f>'将来負担比率（分子）の構造'!K$51</f>
        <v>7611</v>
      </c>
      <c r="K56" s="135"/>
      <c r="L56" s="135"/>
      <c r="M56" s="135">
        <f>'将来負担比率（分子）の構造'!L$51</f>
        <v>7648</v>
      </c>
      <c r="N56" s="135"/>
      <c r="O56" s="135"/>
      <c r="P56" s="135">
        <f>'将来負担比率（分子）の構造'!M$51</f>
        <v>8097</v>
      </c>
    </row>
    <row r="57" spans="1:16" x14ac:dyDescent="0.15">
      <c r="A57" s="135" t="s">
        <v>34</v>
      </c>
      <c r="B57" s="135"/>
      <c r="C57" s="135"/>
      <c r="D57" s="135">
        <f>'将来負担比率（分子）の構造'!I$50</f>
        <v>215</v>
      </c>
      <c r="E57" s="135"/>
      <c r="F57" s="135"/>
      <c r="G57" s="135">
        <f>'将来負担比率（分子）の構造'!J$50</f>
        <v>201</v>
      </c>
      <c r="H57" s="135"/>
      <c r="I57" s="135"/>
      <c r="J57" s="135">
        <f>'将来負担比率（分子）の構造'!K$50</f>
        <v>187</v>
      </c>
      <c r="K57" s="135"/>
      <c r="L57" s="135"/>
      <c r="M57" s="135">
        <f>'将来負担比率（分子）の構造'!L$50</f>
        <v>172</v>
      </c>
      <c r="N57" s="135"/>
      <c r="O57" s="135"/>
      <c r="P57" s="135">
        <f>'将来負担比率（分子）の構造'!M$50</f>
        <v>157</v>
      </c>
    </row>
    <row r="58" spans="1:16" x14ac:dyDescent="0.15">
      <c r="A58" s="135" t="s">
        <v>33</v>
      </c>
      <c r="B58" s="135"/>
      <c r="C58" s="135"/>
      <c r="D58" s="135">
        <f>'将来負担比率（分子）の構造'!I$49</f>
        <v>1320</v>
      </c>
      <c r="E58" s="135"/>
      <c r="F58" s="135"/>
      <c r="G58" s="135">
        <f>'将来負担比率（分子）の構造'!J$49</f>
        <v>1545</v>
      </c>
      <c r="H58" s="135"/>
      <c r="I58" s="135"/>
      <c r="J58" s="135">
        <f>'将来負担比率（分子）の構造'!K$49</f>
        <v>1475</v>
      </c>
      <c r="K58" s="135"/>
      <c r="L58" s="135"/>
      <c r="M58" s="135">
        <f>'将来負担比率（分子）の構造'!L$49</f>
        <v>1558</v>
      </c>
      <c r="N58" s="135"/>
      <c r="O58" s="135"/>
      <c r="P58" s="135">
        <f>'将来負担比率（分子）の構造'!M$49</f>
        <v>1480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866</v>
      </c>
      <c r="C62" s="135"/>
      <c r="D62" s="135"/>
      <c r="E62" s="135">
        <f>'将来負担比率（分子）の構造'!J$45</f>
        <v>831</v>
      </c>
      <c r="F62" s="135"/>
      <c r="G62" s="135"/>
      <c r="H62" s="135">
        <f>'将来負担比率（分子）の構造'!K$45</f>
        <v>749</v>
      </c>
      <c r="I62" s="135"/>
      <c r="J62" s="135"/>
      <c r="K62" s="135">
        <f>'将来負担比率（分子）の構造'!L$45</f>
        <v>697</v>
      </c>
      <c r="L62" s="135"/>
      <c r="M62" s="135"/>
      <c r="N62" s="135">
        <f>'将来負担比率（分子）の構造'!M$45</f>
        <v>664</v>
      </c>
      <c r="O62" s="135"/>
      <c r="P62" s="135"/>
    </row>
    <row r="63" spans="1:16" x14ac:dyDescent="0.15">
      <c r="A63" s="135" t="s">
        <v>27</v>
      </c>
      <c r="B63" s="135">
        <f>'将来負担比率（分子）の構造'!I$44</f>
        <v>3974</v>
      </c>
      <c r="C63" s="135"/>
      <c r="D63" s="135"/>
      <c r="E63" s="135">
        <f>'将来負担比率（分子）の構造'!J$44</f>
        <v>3799</v>
      </c>
      <c r="F63" s="135"/>
      <c r="G63" s="135"/>
      <c r="H63" s="135">
        <f>'将来負担比率（分子）の構造'!K$44</f>
        <v>3637</v>
      </c>
      <c r="I63" s="135"/>
      <c r="J63" s="135"/>
      <c r="K63" s="135">
        <f>'将来負担比率（分子）の構造'!L$44</f>
        <v>3581</v>
      </c>
      <c r="L63" s="135"/>
      <c r="M63" s="135"/>
      <c r="N63" s="135">
        <f>'将来負担比率（分子）の構造'!M$44</f>
        <v>3432</v>
      </c>
      <c r="O63" s="135"/>
      <c r="P63" s="135"/>
    </row>
    <row r="64" spans="1:16" x14ac:dyDescent="0.15">
      <c r="A64" s="135" t="s">
        <v>26</v>
      </c>
      <c r="B64" s="135">
        <f>'将来負担比率（分子）の構造'!I$43</f>
        <v>1368</v>
      </c>
      <c r="C64" s="135"/>
      <c r="D64" s="135"/>
      <c r="E64" s="135">
        <f>'将来負担比率（分子）の構造'!J$43</f>
        <v>1403</v>
      </c>
      <c r="F64" s="135"/>
      <c r="G64" s="135"/>
      <c r="H64" s="135">
        <f>'将来負担比率（分子）の構造'!K$43</f>
        <v>1584</v>
      </c>
      <c r="I64" s="135"/>
      <c r="J64" s="135"/>
      <c r="K64" s="135">
        <f>'将来負担比率（分子）の構造'!L$43</f>
        <v>1314</v>
      </c>
      <c r="L64" s="135"/>
      <c r="M64" s="135"/>
      <c r="N64" s="135">
        <f>'将来負担比率（分子）の構造'!M$43</f>
        <v>1148</v>
      </c>
      <c r="O64" s="135"/>
      <c r="P64" s="135"/>
    </row>
    <row r="65" spans="1:16" x14ac:dyDescent="0.15">
      <c r="A65" s="135" t="s">
        <v>25</v>
      </c>
      <c r="B65" s="135">
        <f>'将来負担比率（分子）の構造'!I$42</f>
        <v>31</v>
      </c>
      <c r="C65" s="135"/>
      <c r="D65" s="135"/>
      <c r="E65" s="135">
        <f>'将来負担比率（分子）の構造'!J$42</f>
        <v>35</v>
      </c>
      <c r="F65" s="135"/>
      <c r="G65" s="135"/>
      <c r="H65" s="135">
        <f>'将来負担比率（分子）の構造'!K$42</f>
        <v>29</v>
      </c>
      <c r="I65" s="135"/>
      <c r="J65" s="135"/>
      <c r="K65" s="135">
        <f>'将来負担比率（分子）の構造'!L$42</f>
        <v>19</v>
      </c>
      <c r="L65" s="135"/>
      <c r="M65" s="135"/>
      <c r="N65" s="135">
        <f>'将来負担比率（分子）の構造'!M$42</f>
        <v>22</v>
      </c>
      <c r="O65" s="135"/>
      <c r="P65" s="135"/>
    </row>
    <row r="66" spans="1:16" x14ac:dyDescent="0.15">
      <c r="A66" s="135" t="s">
        <v>24</v>
      </c>
      <c r="B66" s="135">
        <f>'将来負担比率（分子）の構造'!I$41</f>
        <v>5139</v>
      </c>
      <c r="C66" s="135"/>
      <c r="D66" s="135"/>
      <c r="E66" s="135">
        <f>'将来負担比率（分子）の構造'!J$41</f>
        <v>5188</v>
      </c>
      <c r="F66" s="135"/>
      <c r="G66" s="135"/>
      <c r="H66" s="135">
        <f>'将来負担比率（分子）の構造'!K$41</f>
        <v>5479</v>
      </c>
      <c r="I66" s="135"/>
      <c r="J66" s="135"/>
      <c r="K66" s="135">
        <f>'将来負担比率（分子）の構造'!L$41</f>
        <v>5874</v>
      </c>
      <c r="L66" s="135"/>
      <c r="M66" s="135"/>
      <c r="N66" s="135">
        <f>'将来負担比率（分子）の構造'!M$41</f>
        <v>6310</v>
      </c>
      <c r="O66" s="135"/>
      <c r="P66" s="135"/>
    </row>
    <row r="67" spans="1:16" x14ac:dyDescent="0.15">
      <c r="A67" s="135" t="s">
        <v>62</v>
      </c>
      <c r="B67" s="135" t="e">
        <f>NA()</f>
        <v>#N/A</v>
      </c>
      <c r="C67" s="135">
        <f>IF(ISNUMBER('将来負担比率（分子）の構造'!I$52), IF('将来負担比率（分子）の構造'!I$52 &lt; 0, 0, '将来負担比率（分子）の構造'!I$52), NA())</f>
        <v>2446</v>
      </c>
      <c r="D67" s="135" t="e">
        <f>NA()</f>
        <v>#N/A</v>
      </c>
      <c r="E67" s="135" t="e">
        <f>NA()</f>
        <v>#N/A</v>
      </c>
      <c r="F67" s="135">
        <f>IF(ISNUMBER('将来負担比率（分子）の構造'!J$52), IF('将来負担比率（分子）の構造'!J$52 &lt; 0, 0, '将来負担比率（分子）の構造'!J$52), NA())</f>
        <v>2224</v>
      </c>
      <c r="G67" s="135" t="e">
        <f>NA()</f>
        <v>#N/A</v>
      </c>
      <c r="H67" s="135" t="e">
        <f>NA()</f>
        <v>#N/A</v>
      </c>
      <c r="I67" s="135">
        <f>IF(ISNUMBER('将来負担比率（分子）の構造'!K$52), IF('将来負担比率（分子）の構造'!K$52 &lt; 0, 0, '将来負担比率（分子）の構造'!K$52), NA())</f>
        <v>2205</v>
      </c>
      <c r="J67" s="135" t="e">
        <f>NA()</f>
        <v>#N/A</v>
      </c>
      <c r="K67" s="135" t="e">
        <f>NA()</f>
        <v>#N/A</v>
      </c>
      <c r="L67" s="135">
        <f>IF(ISNUMBER('将来負担比率（分子）の構造'!L$52), IF('将来負担比率（分子）の構造'!L$52 &lt; 0, 0, '将来負担比率（分子）の構造'!L$52), NA())</f>
        <v>2106</v>
      </c>
      <c r="M67" s="135" t="e">
        <f>NA()</f>
        <v>#N/A</v>
      </c>
      <c r="N67" s="135" t="e">
        <f>NA()</f>
        <v>#N/A</v>
      </c>
      <c r="O67" s="135">
        <f>IF(ISNUMBER('将来負担比率（分子）の構造'!M$52), IF('将来負担比率（分子）の構造'!M$52 &lt; 0, 0, '将来負担比率（分子）の構造'!M$52), NA())</f>
        <v>1843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923438</v>
      </c>
      <c r="S5" s="669"/>
      <c r="T5" s="669"/>
      <c r="U5" s="669"/>
      <c r="V5" s="669"/>
      <c r="W5" s="669"/>
      <c r="X5" s="669"/>
      <c r="Y5" s="716"/>
      <c r="Z5" s="729">
        <v>7.3</v>
      </c>
      <c r="AA5" s="729"/>
      <c r="AB5" s="729"/>
      <c r="AC5" s="729"/>
      <c r="AD5" s="730">
        <v>923438</v>
      </c>
      <c r="AE5" s="730"/>
      <c r="AF5" s="730"/>
      <c r="AG5" s="730"/>
      <c r="AH5" s="730"/>
      <c r="AI5" s="730"/>
      <c r="AJ5" s="730"/>
      <c r="AK5" s="730"/>
      <c r="AL5" s="717">
        <v>27.4</v>
      </c>
      <c r="AM5" s="686"/>
      <c r="AN5" s="686"/>
      <c r="AO5" s="718"/>
      <c r="AP5" s="705" t="s">
        <v>204</v>
      </c>
      <c r="AQ5" s="706"/>
      <c r="AR5" s="706"/>
      <c r="AS5" s="706"/>
      <c r="AT5" s="706"/>
      <c r="AU5" s="706"/>
      <c r="AV5" s="706"/>
      <c r="AW5" s="706"/>
      <c r="AX5" s="706"/>
      <c r="AY5" s="706"/>
      <c r="AZ5" s="706"/>
      <c r="BA5" s="706"/>
      <c r="BB5" s="706"/>
      <c r="BC5" s="706"/>
      <c r="BD5" s="706"/>
      <c r="BE5" s="706"/>
      <c r="BF5" s="707"/>
      <c r="BG5" s="618">
        <v>923438</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57728</v>
      </c>
      <c r="S6" s="619"/>
      <c r="T6" s="619"/>
      <c r="U6" s="619"/>
      <c r="V6" s="619"/>
      <c r="W6" s="619"/>
      <c r="X6" s="619"/>
      <c r="Y6" s="620"/>
      <c r="Z6" s="671">
        <v>0.5</v>
      </c>
      <c r="AA6" s="671"/>
      <c r="AB6" s="671"/>
      <c r="AC6" s="671"/>
      <c r="AD6" s="672">
        <v>57728</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923438</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83676</v>
      </c>
      <c r="CS6" s="619"/>
      <c r="CT6" s="619"/>
      <c r="CU6" s="619"/>
      <c r="CV6" s="619"/>
      <c r="CW6" s="619"/>
      <c r="CX6" s="619"/>
      <c r="CY6" s="620"/>
      <c r="CZ6" s="671">
        <v>0.7</v>
      </c>
      <c r="DA6" s="671"/>
      <c r="DB6" s="671"/>
      <c r="DC6" s="671"/>
      <c r="DD6" s="624" t="s">
        <v>205</v>
      </c>
      <c r="DE6" s="619"/>
      <c r="DF6" s="619"/>
      <c r="DG6" s="619"/>
      <c r="DH6" s="619"/>
      <c r="DI6" s="619"/>
      <c r="DJ6" s="619"/>
      <c r="DK6" s="619"/>
      <c r="DL6" s="619"/>
      <c r="DM6" s="619"/>
      <c r="DN6" s="619"/>
      <c r="DO6" s="619"/>
      <c r="DP6" s="620"/>
      <c r="DQ6" s="624">
        <v>83676</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1452</v>
      </c>
      <c r="S7" s="619"/>
      <c r="T7" s="619"/>
      <c r="U7" s="619"/>
      <c r="V7" s="619"/>
      <c r="W7" s="619"/>
      <c r="X7" s="619"/>
      <c r="Y7" s="620"/>
      <c r="Z7" s="671">
        <v>0</v>
      </c>
      <c r="AA7" s="671"/>
      <c r="AB7" s="671"/>
      <c r="AC7" s="671"/>
      <c r="AD7" s="672">
        <v>1452</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409553</v>
      </c>
      <c r="BH7" s="619"/>
      <c r="BI7" s="619"/>
      <c r="BJ7" s="619"/>
      <c r="BK7" s="619"/>
      <c r="BL7" s="619"/>
      <c r="BM7" s="619"/>
      <c r="BN7" s="620"/>
      <c r="BO7" s="671">
        <v>44.4</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877964</v>
      </c>
      <c r="CS7" s="619"/>
      <c r="CT7" s="619"/>
      <c r="CU7" s="619"/>
      <c r="CV7" s="619"/>
      <c r="CW7" s="619"/>
      <c r="CX7" s="619"/>
      <c r="CY7" s="620"/>
      <c r="CZ7" s="671">
        <v>7.4</v>
      </c>
      <c r="DA7" s="671"/>
      <c r="DB7" s="671"/>
      <c r="DC7" s="671"/>
      <c r="DD7" s="624">
        <v>15371</v>
      </c>
      <c r="DE7" s="619"/>
      <c r="DF7" s="619"/>
      <c r="DG7" s="619"/>
      <c r="DH7" s="619"/>
      <c r="DI7" s="619"/>
      <c r="DJ7" s="619"/>
      <c r="DK7" s="619"/>
      <c r="DL7" s="619"/>
      <c r="DM7" s="619"/>
      <c r="DN7" s="619"/>
      <c r="DO7" s="619"/>
      <c r="DP7" s="620"/>
      <c r="DQ7" s="624">
        <v>766416</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3634</v>
      </c>
      <c r="S8" s="619"/>
      <c r="T8" s="619"/>
      <c r="U8" s="619"/>
      <c r="V8" s="619"/>
      <c r="W8" s="619"/>
      <c r="X8" s="619"/>
      <c r="Y8" s="620"/>
      <c r="Z8" s="671">
        <v>0</v>
      </c>
      <c r="AA8" s="671"/>
      <c r="AB8" s="671"/>
      <c r="AC8" s="671"/>
      <c r="AD8" s="672">
        <v>3634</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16082</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6034464</v>
      </c>
      <c r="CS8" s="619"/>
      <c r="CT8" s="619"/>
      <c r="CU8" s="619"/>
      <c r="CV8" s="619"/>
      <c r="CW8" s="619"/>
      <c r="CX8" s="619"/>
      <c r="CY8" s="620"/>
      <c r="CZ8" s="671">
        <v>50.7</v>
      </c>
      <c r="DA8" s="671"/>
      <c r="DB8" s="671"/>
      <c r="DC8" s="671"/>
      <c r="DD8" s="624">
        <v>247259</v>
      </c>
      <c r="DE8" s="619"/>
      <c r="DF8" s="619"/>
      <c r="DG8" s="619"/>
      <c r="DH8" s="619"/>
      <c r="DI8" s="619"/>
      <c r="DJ8" s="619"/>
      <c r="DK8" s="619"/>
      <c r="DL8" s="619"/>
      <c r="DM8" s="619"/>
      <c r="DN8" s="619"/>
      <c r="DO8" s="619"/>
      <c r="DP8" s="620"/>
      <c r="DQ8" s="624">
        <v>698505</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2950</v>
      </c>
      <c r="S9" s="619"/>
      <c r="T9" s="619"/>
      <c r="U9" s="619"/>
      <c r="V9" s="619"/>
      <c r="W9" s="619"/>
      <c r="X9" s="619"/>
      <c r="Y9" s="620"/>
      <c r="Z9" s="671">
        <v>0</v>
      </c>
      <c r="AA9" s="671"/>
      <c r="AB9" s="671"/>
      <c r="AC9" s="671"/>
      <c r="AD9" s="672">
        <v>2950</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331244</v>
      </c>
      <c r="BH9" s="619"/>
      <c r="BI9" s="619"/>
      <c r="BJ9" s="619"/>
      <c r="BK9" s="619"/>
      <c r="BL9" s="619"/>
      <c r="BM9" s="619"/>
      <c r="BN9" s="620"/>
      <c r="BO9" s="671">
        <v>35.9</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720357</v>
      </c>
      <c r="CS9" s="619"/>
      <c r="CT9" s="619"/>
      <c r="CU9" s="619"/>
      <c r="CV9" s="619"/>
      <c r="CW9" s="619"/>
      <c r="CX9" s="619"/>
      <c r="CY9" s="620"/>
      <c r="CZ9" s="671">
        <v>6.1</v>
      </c>
      <c r="DA9" s="671"/>
      <c r="DB9" s="671"/>
      <c r="DC9" s="671"/>
      <c r="DD9" s="624">
        <v>4492</v>
      </c>
      <c r="DE9" s="619"/>
      <c r="DF9" s="619"/>
      <c r="DG9" s="619"/>
      <c r="DH9" s="619"/>
      <c r="DI9" s="619"/>
      <c r="DJ9" s="619"/>
      <c r="DK9" s="619"/>
      <c r="DL9" s="619"/>
      <c r="DM9" s="619"/>
      <c r="DN9" s="619"/>
      <c r="DO9" s="619"/>
      <c r="DP9" s="620"/>
      <c r="DQ9" s="624">
        <v>684893</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169118</v>
      </c>
      <c r="S10" s="619"/>
      <c r="T10" s="619"/>
      <c r="U10" s="619"/>
      <c r="V10" s="619"/>
      <c r="W10" s="619"/>
      <c r="X10" s="619"/>
      <c r="Y10" s="620"/>
      <c r="Z10" s="671">
        <v>1.3</v>
      </c>
      <c r="AA10" s="671"/>
      <c r="AB10" s="671"/>
      <c r="AC10" s="671"/>
      <c r="AD10" s="672">
        <v>169118</v>
      </c>
      <c r="AE10" s="672"/>
      <c r="AF10" s="672"/>
      <c r="AG10" s="672"/>
      <c r="AH10" s="672"/>
      <c r="AI10" s="672"/>
      <c r="AJ10" s="672"/>
      <c r="AK10" s="672"/>
      <c r="AL10" s="641">
        <v>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16273</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31396</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45954</v>
      </c>
      <c r="BH11" s="619"/>
      <c r="BI11" s="619"/>
      <c r="BJ11" s="619"/>
      <c r="BK11" s="619"/>
      <c r="BL11" s="619"/>
      <c r="BM11" s="619"/>
      <c r="BN11" s="620"/>
      <c r="BO11" s="671">
        <v>5</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540582</v>
      </c>
      <c r="CS11" s="619"/>
      <c r="CT11" s="619"/>
      <c r="CU11" s="619"/>
      <c r="CV11" s="619"/>
      <c r="CW11" s="619"/>
      <c r="CX11" s="619"/>
      <c r="CY11" s="620"/>
      <c r="CZ11" s="671">
        <v>4.5</v>
      </c>
      <c r="DA11" s="671"/>
      <c r="DB11" s="671"/>
      <c r="DC11" s="671"/>
      <c r="DD11" s="624">
        <v>222204</v>
      </c>
      <c r="DE11" s="619"/>
      <c r="DF11" s="619"/>
      <c r="DG11" s="619"/>
      <c r="DH11" s="619"/>
      <c r="DI11" s="619"/>
      <c r="DJ11" s="619"/>
      <c r="DK11" s="619"/>
      <c r="DL11" s="619"/>
      <c r="DM11" s="619"/>
      <c r="DN11" s="619"/>
      <c r="DO11" s="619"/>
      <c r="DP11" s="620"/>
      <c r="DQ11" s="624">
        <v>122807</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417103</v>
      </c>
      <c r="BH12" s="619"/>
      <c r="BI12" s="619"/>
      <c r="BJ12" s="619"/>
      <c r="BK12" s="619"/>
      <c r="BL12" s="619"/>
      <c r="BM12" s="619"/>
      <c r="BN12" s="620"/>
      <c r="BO12" s="671">
        <v>45.2</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116607</v>
      </c>
      <c r="CS12" s="619"/>
      <c r="CT12" s="619"/>
      <c r="CU12" s="619"/>
      <c r="CV12" s="619"/>
      <c r="CW12" s="619"/>
      <c r="CX12" s="619"/>
      <c r="CY12" s="620"/>
      <c r="CZ12" s="671">
        <v>1</v>
      </c>
      <c r="DA12" s="671"/>
      <c r="DB12" s="671"/>
      <c r="DC12" s="671"/>
      <c r="DD12" s="624">
        <v>140</v>
      </c>
      <c r="DE12" s="619"/>
      <c r="DF12" s="619"/>
      <c r="DG12" s="619"/>
      <c r="DH12" s="619"/>
      <c r="DI12" s="619"/>
      <c r="DJ12" s="619"/>
      <c r="DK12" s="619"/>
      <c r="DL12" s="619"/>
      <c r="DM12" s="619"/>
      <c r="DN12" s="619"/>
      <c r="DO12" s="619"/>
      <c r="DP12" s="620"/>
      <c r="DQ12" s="624">
        <v>84031</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10529</v>
      </c>
      <c r="S13" s="619"/>
      <c r="T13" s="619"/>
      <c r="U13" s="619"/>
      <c r="V13" s="619"/>
      <c r="W13" s="619"/>
      <c r="X13" s="619"/>
      <c r="Y13" s="620"/>
      <c r="Z13" s="671">
        <v>0.1</v>
      </c>
      <c r="AA13" s="671"/>
      <c r="AB13" s="671"/>
      <c r="AC13" s="671"/>
      <c r="AD13" s="672">
        <v>10529</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417103</v>
      </c>
      <c r="BH13" s="619"/>
      <c r="BI13" s="619"/>
      <c r="BJ13" s="619"/>
      <c r="BK13" s="619"/>
      <c r="BL13" s="619"/>
      <c r="BM13" s="619"/>
      <c r="BN13" s="620"/>
      <c r="BO13" s="671">
        <v>45.2</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1041321</v>
      </c>
      <c r="CS13" s="619"/>
      <c r="CT13" s="619"/>
      <c r="CU13" s="619"/>
      <c r="CV13" s="619"/>
      <c r="CW13" s="619"/>
      <c r="CX13" s="619"/>
      <c r="CY13" s="620"/>
      <c r="CZ13" s="671">
        <v>8.8000000000000007</v>
      </c>
      <c r="DA13" s="671"/>
      <c r="DB13" s="671"/>
      <c r="DC13" s="671"/>
      <c r="DD13" s="624">
        <v>884855</v>
      </c>
      <c r="DE13" s="619"/>
      <c r="DF13" s="619"/>
      <c r="DG13" s="619"/>
      <c r="DH13" s="619"/>
      <c r="DI13" s="619"/>
      <c r="DJ13" s="619"/>
      <c r="DK13" s="619"/>
      <c r="DL13" s="619"/>
      <c r="DM13" s="619"/>
      <c r="DN13" s="619"/>
      <c r="DO13" s="619"/>
      <c r="DP13" s="620"/>
      <c r="DQ13" s="624">
        <v>165881</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28332</v>
      </c>
      <c r="BH14" s="619"/>
      <c r="BI14" s="619"/>
      <c r="BJ14" s="619"/>
      <c r="BK14" s="619"/>
      <c r="BL14" s="619"/>
      <c r="BM14" s="619"/>
      <c r="BN14" s="620"/>
      <c r="BO14" s="671">
        <v>3.1</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223835</v>
      </c>
      <c r="CS14" s="619"/>
      <c r="CT14" s="619"/>
      <c r="CU14" s="619"/>
      <c r="CV14" s="619"/>
      <c r="CW14" s="619"/>
      <c r="CX14" s="619"/>
      <c r="CY14" s="620"/>
      <c r="CZ14" s="671">
        <v>1.9</v>
      </c>
      <c r="DA14" s="671"/>
      <c r="DB14" s="671"/>
      <c r="DC14" s="671"/>
      <c r="DD14" s="624">
        <v>32153</v>
      </c>
      <c r="DE14" s="619"/>
      <c r="DF14" s="619"/>
      <c r="DG14" s="619"/>
      <c r="DH14" s="619"/>
      <c r="DI14" s="619"/>
      <c r="DJ14" s="619"/>
      <c r="DK14" s="619"/>
      <c r="DL14" s="619"/>
      <c r="DM14" s="619"/>
      <c r="DN14" s="619"/>
      <c r="DO14" s="619"/>
      <c r="DP14" s="620"/>
      <c r="DQ14" s="624">
        <v>182291</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3314</v>
      </c>
      <c r="S15" s="619"/>
      <c r="T15" s="619"/>
      <c r="U15" s="619"/>
      <c r="V15" s="619"/>
      <c r="W15" s="619"/>
      <c r="X15" s="619"/>
      <c r="Y15" s="620"/>
      <c r="Z15" s="671">
        <v>0</v>
      </c>
      <c r="AA15" s="671"/>
      <c r="AB15" s="671"/>
      <c r="AC15" s="671"/>
      <c r="AD15" s="672">
        <v>3314</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68450</v>
      </c>
      <c r="BH15" s="619"/>
      <c r="BI15" s="619"/>
      <c r="BJ15" s="619"/>
      <c r="BK15" s="619"/>
      <c r="BL15" s="619"/>
      <c r="BM15" s="619"/>
      <c r="BN15" s="620"/>
      <c r="BO15" s="671">
        <v>7.4</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704216</v>
      </c>
      <c r="CS15" s="619"/>
      <c r="CT15" s="619"/>
      <c r="CU15" s="619"/>
      <c r="CV15" s="619"/>
      <c r="CW15" s="619"/>
      <c r="CX15" s="619"/>
      <c r="CY15" s="620"/>
      <c r="CZ15" s="671">
        <v>5.9</v>
      </c>
      <c r="DA15" s="671"/>
      <c r="DB15" s="671"/>
      <c r="DC15" s="671"/>
      <c r="DD15" s="624">
        <v>203710</v>
      </c>
      <c r="DE15" s="619"/>
      <c r="DF15" s="619"/>
      <c r="DG15" s="619"/>
      <c r="DH15" s="619"/>
      <c r="DI15" s="619"/>
      <c r="DJ15" s="619"/>
      <c r="DK15" s="619"/>
      <c r="DL15" s="619"/>
      <c r="DM15" s="619"/>
      <c r="DN15" s="619"/>
      <c r="DO15" s="619"/>
      <c r="DP15" s="620"/>
      <c r="DQ15" s="624">
        <v>424637</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2377142</v>
      </c>
      <c r="S16" s="619"/>
      <c r="T16" s="619"/>
      <c r="U16" s="619"/>
      <c r="V16" s="619"/>
      <c r="W16" s="619"/>
      <c r="X16" s="619"/>
      <c r="Y16" s="620"/>
      <c r="Z16" s="671">
        <v>18.899999999999999</v>
      </c>
      <c r="AA16" s="671"/>
      <c r="AB16" s="671"/>
      <c r="AC16" s="671"/>
      <c r="AD16" s="672">
        <v>2164313</v>
      </c>
      <c r="AE16" s="672"/>
      <c r="AF16" s="672"/>
      <c r="AG16" s="672"/>
      <c r="AH16" s="672"/>
      <c r="AI16" s="672"/>
      <c r="AJ16" s="672"/>
      <c r="AK16" s="672"/>
      <c r="AL16" s="641">
        <v>64.3</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881901</v>
      </c>
      <c r="CS16" s="619"/>
      <c r="CT16" s="619"/>
      <c r="CU16" s="619"/>
      <c r="CV16" s="619"/>
      <c r="CW16" s="619"/>
      <c r="CX16" s="619"/>
      <c r="CY16" s="620"/>
      <c r="CZ16" s="671">
        <v>7.4</v>
      </c>
      <c r="DA16" s="671"/>
      <c r="DB16" s="671"/>
      <c r="DC16" s="671"/>
      <c r="DD16" s="624" t="s">
        <v>108</v>
      </c>
      <c r="DE16" s="619"/>
      <c r="DF16" s="619"/>
      <c r="DG16" s="619"/>
      <c r="DH16" s="619"/>
      <c r="DI16" s="619"/>
      <c r="DJ16" s="619"/>
      <c r="DK16" s="619"/>
      <c r="DL16" s="619"/>
      <c r="DM16" s="619"/>
      <c r="DN16" s="619"/>
      <c r="DO16" s="619"/>
      <c r="DP16" s="620"/>
      <c r="DQ16" s="624">
        <v>68370</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2164313</v>
      </c>
      <c r="S17" s="619"/>
      <c r="T17" s="619"/>
      <c r="U17" s="619"/>
      <c r="V17" s="619"/>
      <c r="W17" s="619"/>
      <c r="X17" s="619"/>
      <c r="Y17" s="620"/>
      <c r="Z17" s="671">
        <v>17.2</v>
      </c>
      <c r="AA17" s="671"/>
      <c r="AB17" s="671"/>
      <c r="AC17" s="671"/>
      <c r="AD17" s="672">
        <v>2164313</v>
      </c>
      <c r="AE17" s="672"/>
      <c r="AF17" s="672"/>
      <c r="AG17" s="672"/>
      <c r="AH17" s="672"/>
      <c r="AI17" s="672"/>
      <c r="AJ17" s="672"/>
      <c r="AK17" s="672"/>
      <c r="AL17" s="641">
        <v>64.3</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637448</v>
      </c>
      <c r="CS17" s="619"/>
      <c r="CT17" s="619"/>
      <c r="CU17" s="619"/>
      <c r="CV17" s="619"/>
      <c r="CW17" s="619"/>
      <c r="CX17" s="619"/>
      <c r="CY17" s="620"/>
      <c r="CZ17" s="671">
        <v>5.4</v>
      </c>
      <c r="DA17" s="671"/>
      <c r="DB17" s="671"/>
      <c r="DC17" s="671"/>
      <c r="DD17" s="624" t="s">
        <v>108</v>
      </c>
      <c r="DE17" s="619"/>
      <c r="DF17" s="619"/>
      <c r="DG17" s="619"/>
      <c r="DH17" s="619"/>
      <c r="DI17" s="619"/>
      <c r="DJ17" s="619"/>
      <c r="DK17" s="619"/>
      <c r="DL17" s="619"/>
      <c r="DM17" s="619"/>
      <c r="DN17" s="619"/>
      <c r="DO17" s="619"/>
      <c r="DP17" s="620"/>
      <c r="DQ17" s="624">
        <v>616276</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154196</v>
      </c>
      <c r="S18" s="619"/>
      <c r="T18" s="619"/>
      <c r="U18" s="619"/>
      <c r="V18" s="619"/>
      <c r="W18" s="619"/>
      <c r="X18" s="619"/>
      <c r="Y18" s="620"/>
      <c r="Z18" s="671">
        <v>1.2</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58633</v>
      </c>
      <c r="S19" s="619"/>
      <c r="T19" s="619"/>
      <c r="U19" s="619"/>
      <c r="V19" s="619"/>
      <c r="W19" s="619"/>
      <c r="X19" s="619"/>
      <c r="Y19" s="620"/>
      <c r="Z19" s="671">
        <v>0.5</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3549305</v>
      </c>
      <c r="S20" s="619"/>
      <c r="T20" s="619"/>
      <c r="U20" s="619"/>
      <c r="V20" s="619"/>
      <c r="W20" s="619"/>
      <c r="X20" s="619"/>
      <c r="Y20" s="620"/>
      <c r="Z20" s="671">
        <v>28.1</v>
      </c>
      <c r="AA20" s="671"/>
      <c r="AB20" s="671"/>
      <c r="AC20" s="671"/>
      <c r="AD20" s="672">
        <v>3336476</v>
      </c>
      <c r="AE20" s="672"/>
      <c r="AF20" s="672"/>
      <c r="AG20" s="672"/>
      <c r="AH20" s="672"/>
      <c r="AI20" s="672"/>
      <c r="AJ20" s="672"/>
      <c r="AK20" s="672"/>
      <c r="AL20" s="641">
        <v>99.1</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11893767</v>
      </c>
      <c r="CS20" s="619"/>
      <c r="CT20" s="619"/>
      <c r="CU20" s="619"/>
      <c r="CV20" s="619"/>
      <c r="CW20" s="619"/>
      <c r="CX20" s="619"/>
      <c r="CY20" s="620"/>
      <c r="CZ20" s="671">
        <v>100</v>
      </c>
      <c r="DA20" s="671"/>
      <c r="DB20" s="671"/>
      <c r="DC20" s="671"/>
      <c r="DD20" s="624">
        <v>1610184</v>
      </c>
      <c r="DE20" s="619"/>
      <c r="DF20" s="619"/>
      <c r="DG20" s="619"/>
      <c r="DH20" s="619"/>
      <c r="DI20" s="619"/>
      <c r="DJ20" s="619"/>
      <c r="DK20" s="619"/>
      <c r="DL20" s="619"/>
      <c r="DM20" s="619"/>
      <c r="DN20" s="619"/>
      <c r="DO20" s="619"/>
      <c r="DP20" s="620"/>
      <c r="DQ20" s="624">
        <v>3897783</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1196</v>
      </c>
      <c r="S21" s="619"/>
      <c r="T21" s="619"/>
      <c r="U21" s="619"/>
      <c r="V21" s="619"/>
      <c r="W21" s="619"/>
      <c r="X21" s="619"/>
      <c r="Y21" s="620"/>
      <c r="Z21" s="671">
        <v>0</v>
      </c>
      <c r="AA21" s="671"/>
      <c r="AB21" s="671"/>
      <c r="AC21" s="671"/>
      <c r="AD21" s="672">
        <v>1196</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10277</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99524</v>
      </c>
      <c r="S23" s="619"/>
      <c r="T23" s="619"/>
      <c r="U23" s="619"/>
      <c r="V23" s="619"/>
      <c r="W23" s="619"/>
      <c r="X23" s="619"/>
      <c r="Y23" s="620"/>
      <c r="Z23" s="671">
        <v>0.8</v>
      </c>
      <c r="AA23" s="671"/>
      <c r="AB23" s="671"/>
      <c r="AC23" s="671"/>
      <c r="AD23" s="672">
        <v>28751</v>
      </c>
      <c r="AE23" s="672"/>
      <c r="AF23" s="672"/>
      <c r="AG23" s="672"/>
      <c r="AH23" s="672"/>
      <c r="AI23" s="672"/>
      <c r="AJ23" s="672"/>
      <c r="AK23" s="672"/>
      <c r="AL23" s="641">
        <v>0.9</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5819</v>
      </c>
      <c r="S24" s="619"/>
      <c r="T24" s="619"/>
      <c r="U24" s="619"/>
      <c r="V24" s="619"/>
      <c r="W24" s="619"/>
      <c r="X24" s="619"/>
      <c r="Y24" s="620"/>
      <c r="Z24" s="671">
        <v>0</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2111593</v>
      </c>
      <c r="CS24" s="669"/>
      <c r="CT24" s="669"/>
      <c r="CU24" s="669"/>
      <c r="CV24" s="669"/>
      <c r="CW24" s="669"/>
      <c r="CX24" s="669"/>
      <c r="CY24" s="716"/>
      <c r="CZ24" s="720">
        <v>17.8</v>
      </c>
      <c r="DA24" s="721"/>
      <c r="DB24" s="721"/>
      <c r="DC24" s="722"/>
      <c r="DD24" s="715">
        <v>1769367</v>
      </c>
      <c r="DE24" s="669"/>
      <c r="DF24" s="669"/>
      <c r="DG24" s="669"/>
      <c r="DH24" s="669"/>
      <c r="DI24" s="669"/>
      <c r="DJ24" s="669"/>
      <c r="DK24" s="716"/>
      <c r="DL24" s="715">
        <v>1406613</v>
      </c>
      <c r="DM24" s="669"/>
      <c r="DN24" s="669"/>
      <c r="DO24" s="669"/>
      <c r="DP24" s="669"/>
      <c r="DQ24" s="669"/>
      <c r="DR24" s="669"/>
      <c r="DS24" s="669"/>
      <c r="DT24" s="669"/>
      <c r="DU24" s="669"/>
      <c r="DV24" s="716"/>
      <c r="DW24" s="717">
        <v>39.5</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727098</v>
      </c>
      <c r="S25" s="619"/>
      <c r="T25" s="619"/>
      <c r="U25" s="619"/>
      <c r="V25" s="619"/>
      <c r="W25" s="619"/>
      <c r="X25" s="619"/>
      <c r="Y25" s="620"/>
      <c r="Z25" s="671">
        <v>5.8</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1120926</v>
      </c>
      <c r="CS25" s="637"/>
      <c r="CT25" s="637"/>
      <c r="CU25" s="637"/>
      <c r="CV25" s="637"/>
      <c r="CW25" s="637"/>
      <c r="CX25" s="637"/>
      <c r="CY25" s="638"/>
      <c r="CZ25" s="621">
        <v>9.4</v>
      </c>
      <c r="DA25" s="639"/>
      <c r="DB25" s="639"/>
      <c r="DC25" s="640"/>
      <c r="DD25" s="624">
        <v>1044556</v>
      </c>
      <c r="DE25" s="637"/>
      <c r="DF25" s="637"/>
      <c r="DG25" s="637"/>
      <c r="DH25" s="637"/>
      <c r="DI25" s="637"/>
      <c r="DJ25" s="637"/>
      <c r="DK25" s="638"/>
      <c r="DL25" s="624">
        <v>933712</v>
      </c>
      <c r="DM25" s="637"/>
      <c r="DN25" s="637"/>
      <c r="DO25" s="637"/>
      <c r="DP25" s="637"/>
      <c r="DQ25" s="637"/>
      <c r="DR25" s="637"/>
      <c r="DS25" s="637"/>
      <c r="DT25" s="637"/>
      <c r="DU25" s="637"/>
      <c r="DV25" s="638"/>
      <c r="DW25" s="641">
        <v>26.2</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615673</v>
      </c>
      <c r="CS26" s="619"/>
      <c r="CT26" s="619"/>
      <c r="CU26" s="619"/>
      <c r="CV26" s="619"/>
      <c r="CW26" s="619"/>
      <c r="CX26" s="619"/>
      <c r="CY26" s="620"/>
      <c r="CZ26" s="621">
        <v>5.2</v>
      </c>
      <c r="DA26" s="639"/>
      <c r="DB26" s="639"/>
      <c r="DC26" s="640"/>
      <c r="DD26" s="624">
        <v>599190</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6254648</v>
      </c>
      <c r="S27" s="619"/>
      <c r="T27" s="619"/>
      <c r="U27" s="619"/>
      <c r="V27" s="619"/>
      <c r="W27" s="619"/>
      <c r="X27" s="619"/>
      <c r="Y27" s="620"/>
      <c r="Z27" s="671">
        <v>49.6</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923438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353219</v>
      </c>
      <c r="CS27" s="637"/>
      <c r="CT27" s="637"/>
      <c r="CU27" s="637"/>
      <c r="CV27" s="637"/>
      <c r="CW27" s="637"/>
      <c r="CX27" s="637"/>
      <c r="CY27" s="638"/>
      <c r="CZ27" s="621">
        <v>3</v>
      </c>
      <c r="DA27" s="639"/>
      <c r="DB27" s="639"/>
      <c r="DC27" s="640"/>
      <c r="DD27" s="624">
        <v>108535</v>
      </c>
      <c r="DE27" s="637"/>
      <c r="DF27" s="637"/>
      <c r="DG27" s="637"/>
      <c r="DH27" s="637"/>
      <c r="DI27" s="637"/>
      <c r="DJ27" s="637"/>
      <c r="DK27" s="638"/>
      <c r="DL27" s="624">
        <v>108535</v>
      </c>
      <c r="DM27" s="637"/>
      <c r="DN27" s="637"/>
      <c r="DO27" s="637"/>
      <c r="DP27" s="637"/>
      <c r="DQ27" s="637"/>
      <c r="DR27" s="637"/>
      <c r="DS27" s="637"/>
      <c r="DT27" s="637"/>
      <c r="DU27" s="637"/>
      <c r="DV27" s="638"/>
      <c r="DW27" s="641">
        <v>3</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7131</v>
      </c>
      <c r="S28" s="619"/>
      <c r="T28" s="619"/>
      <c r="U28" s="619"/>
      <c r="V28" s="619"/>
      <c r="W28" s="619"/>
      <c r="X28" s="619"/>
      <c r="Y28" s="620"/>
      <c r="Z28" s="671">
        <v>0.1</v>
      </c>
      <c r="AA28" s="671"/>
      <c r="AB28" s="671"/>
      <c r="AC28" s="671"/>
      <c r="AD28" s="672">
        <v>601</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637448</v>
      </c>
      <c r="CS28" s="619"/>
      <c r="CT28" s="619"/>
      <c r="CU28" s="619"/>
      <c r="CV28" s="619"/>
      <c r="CW28" s="619"/>
      <c r="CX28" s="619"/>
      <c r="CY28" s="620"/>
      <c r="CZ28" s="621">
        <v>5.4</v>
      </c>
      <c r="DA28" s="639"/>
      <c r="DB28" s="639"/>
      <c r="DC28" s="640"/>
      <c r="DD28" s="624">
        <v>616276</v>
      </c>
      <c r="DE28" s="619"/>
      <c r="DF28" s="619"/>
      <c r="DG28" s="619"/>
      <c r="DH28" s="619"/>
      <c r="DI28" s="619"/>
      <c r="DJ28" s="619"/>
      <c r="DK28" s="620"/>
      <c r="DL28" s="624">
        <v>364366</v>
      </c>
      <c r="DM28" s="619"/>
      <c r="DN28" s="619"/>
      <c r="DO28" s="619"/>
      <c r="DP28" s="619"/>
      <c r="DQ28" s="619"/>
      <c r="DR28" s="619"/>
      <c r="DS28" s="619"/>
      <c r="DT28" s="619"/>
      <c r="DU28" s="619"/>
      <c r="DV28" s="620"/>
      <c r="DW28" s="641">
        <v>10.199999999999999</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7736</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637448</v>
      </c>
      <c r="CS29" s="637"/>
      <c r="CT29" s="637"/>
      <c r="CU29" s="637"/>
      <c r="CV29" s="637"/>
      <c r="CW29" s="637"/>
      <c r="CX29" s="637"/>
      <c r="CY29" s="638"/>
      <c r="CZ29" s="621">
        <v>5.4</v>
      </c>
      <c r="DA29" s="639"/>
      <c r="DB29" s="639"/>
      <c r="DC29" s="640"/>
      <c r="DD29" s="624">
        <v>616276</v>
      </c>
      <c r="DE29" s="637"/>
      <c r="DF29" s="637"/>
      <c r="DG29" s="637"/>
      <c r="DH29" s="637"/>
      <c r="DI29" s="637"/>
      <c r="DJ29" s="637"/>
      <c r="DK29" s="638"/>
      <c r="DL29" s="624">
        <v>364366</v>
      </c>
      <c r="DM29" s="637"/>
      <c r="DN29" s="637"/>
      <c r="DO29" s="637"/>
      <c r="DP29" s="637"/>
      <c r="DQ29" s="637"/>
      <c r="DR29" s="637"/>
      <c r="DS29" s="637"/>
      <c r="DT29" s="637"/>
      <c r="DU29" s="637"/>
      <c r="DV29" s="638"/>
      <c r="DW29" s="641">
        <v>10.199999999999999</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223876</v>
      </c>
      <c r="S30" s="619"/>
      <c r="T30" s="619"/>
      <c r="U30" s="619"/>
      <c r="V30" s="619"/>
      <c r="W30" s="619"/>
      <c r="X30" s="619"/>
      <c r="Y30" s="620"/>
      <c r="Z30" s="671">
        <v>1.8</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99.5</v>
      </c>
      <c r="BH30" s="685"/>
      <c r="BI30" s="685"/>
      <c r="BJ30" s="685"/>
      <c r="BK30" s="685"/>
      <c r="BL30" s="685"/>
      <c r="BM30" s="686">
        <v>98.5</v>
      </c>
      <c r="BN30" s="685"/>
      <c r="BO30" s="685"/>
      <c r="BP30" s="685"/>
      <c r="BQ30" s="687"/>
      <c r="BR30" s="684">
        <v>99.4</v>
      </c>
      <c r="BS30" s="685"/>
      <c r="BT30" s="685"/>
      <c r="BU30" s="685"/>
      <c r="BV30" s="685"/>
      <c r="BW30" s="685"/>
      <c r="BX30" s="686">
        <v>98.2</v>
      </c>
      <c r="BY30" s="685"/>
      <c r="BZ30" s="685"/>
      <c r="CA30" s="685"/>
      <c r="CB30" s="687"/>
      <c r="CD30" s="690"/>
      <c r="CE30" s="691"/>
      <c r="CF30" s="655" t="s">
        <v>288</v>
      </c>
      <c r="CG30" s="652"/>
      <c r="CH30" s="652"/>
      <c r="CI30" s="652"/>
      <c r="CJ30" s="652"/>
      <c r="CK30" s="652"/>
      <c r="CL30" s="652"/>
      <c r="CM30" s="652"/>
      <c r="CN30" s="652"/>
      <c r="CO30" s="652"/>
      <c r="CP30" s="652"/>
      <c r="CQ30" s="653"/>
      <c r="CR30" s="618">
        <v>572488</v>
      </c>
      <c r="CS30" s="619"/>
      <c r="CT30" s="619"/>
      <c r="CU30" s="619"/>
      <c r="CV30" s="619"/>
      <c r="CW30" s="619"/>
      <c r="CX30" s="619"/>
      <c r="CY30" s="620"/>
      <c r="CZ30" s="621">
        <v>4.8</v>
      </c>
      <c r="DA30" s="639"/>
      <c r="DB30" s="639"/>
      <c r="DC30" s="640"/>
      <c r="DD30" s="624">
        <v>554813</v>
      </c>
      <c r="DE30" s="619"/>
      <c r="DF30" s="619"/>
      <c r="DG30" s="619"/>
      <c r="DH30" s="619"/>
      <c r="DI30" s="619"/>
      <c r="DJ30" s="619"/>
      <c r="DK30" s="620"/>
      <c r="DL30" s="624">
        <v>302903</v>
      </c>
      <c r="DM30" s="619"/>
      <c r="DN30" s="619"/>
      <c r="DO30" s="619"/>
      <c r="DP30" s="619"/>
      <c r="DQ30" s="619"/>
      <c r="DR30" s="619"/>
      <c r="DS30" s="619"/>
      <c r="DT30" s="619"/>
      <c r="DU30" s="619"/>
      <c r="DV30" s="620"/>
      <c r="DW30" s="641">
        <v>8.5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600224</v>
      </c>
      <c r="S31" s="619"/>
      <c r="T31" s="619"/>
      <c r="U31" s="619"/>
      <c r="V31" s="619"/>
      <c r="W31" s="619"/>
      <c r="X31" s="619"/>
      <c r="Y31" s="620"/>
      <c r="Z31" s="671">
        <v>4.8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99.5</v>
      </c>
      <c r="BH31" s="637"/>
      <c r="BI31" s="637"/>
      <c r="BJ31" s="637"/>
      <c r="BK31" s="637"/>
      <c r="BL31" s="637"/>
      <c r="BM31" s="673">
        <v>98.6</v>
      </c>
      <c r="BN31" s="683"/>
      <c r="BO31" s="683"/>
      <c r="BP31" s="683"/>
      <c r="BQ31" s="647"/>
      <c r="BR31" s="682">
        <v>99.3</v>
      </c>
      <c r="BS31" s="637"/>
      <c r="BT31" s="637"/>
      <c r="BU31" s="637"/>
      <c r="BV31" s="637"/>
      <c r="BW31" s="637"/>
      <c r="BX31" s="673">
        <v>98.4</v>
      </c>
      <c r="BY31" s="683"/>
      <c r="BZ31" s="683"/>
      <c r="CA31" s="683"/>
      <c r="CB31" s="647"/>
      <c r="CD31" s="690"/>
      <c r="CE31" s="691"/>
      <c r="CF31" s="655" t="s">
        <v>292</v>
      </c>
      <c r="CG31" s="652"/>
      <c r="CH31" s="652"/>
      <c r="CI31" s="652"/>
      <c r="CJ31" s="652"/>
      <c r="CK31" s="652"/>
      <c r="CL31" s="652"/>
      <c r="CM31" s="652"/>
      <c r="CN31" s="652"/>
      <c r="CO31" s="652"/>
      <c r="CP31" s="652"/>
      <c r="CQ31" s="653"/>
      <c r="CR31" s="618">
        <v>64960</v>
      </c>
      <c r="CS31" s="637"/>
      <c r="CT31" s="637"/>
      <c r="CU31" s="637"/>
      <c r="CV31" s="637"/>
      <c r="CW31" s="637"/>
      <c r="CX31" s="637"/>
      <c r="CY31" s="638"/>
      <c r="CZ31" s="621">
        <v>0.5</v>
      </c>
      <c r="DA31" s="639"/>
      <c r="DB31" s="639"/>
      <c r="DC31" s="640"/>
      <c r="DD31" s="624">
        <v>61463</v>
      </c>
      <c r="DE31" s="637"/>
      <c r="DF31" s="637"/>
      <c r="DG31" s="637"/>
      <c r="DH31" s="637"/>
      <c r="DI31" s="637"/>
      <c r="DJ31" s="637"/>
      <c r="DK31" s="638"/>
      <c r="DL31" s="624">
        <v>61463</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123798</v>
      </c>
      <c r="S32" s="619"/>
      <c r="T32" s="619"/>
      <c r="U32" s="619"/>
      <c r="V32" s="619"/>
      <c r="W32" s="619"/>
      <c r="X32" s="619"/>
      <c r="Y32" s="620"/>
      <c r="Z32" s="671">
        <v>1</v>
      </c>
      <c r="AA32" s="671"/>
      <c r="AB32" s="671"/>
      <c r="AC32" s="671"/>
      <c r="AD32" s="672">
        <v>613</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99.5</v>
      </c>
      <c r="BH32" s="603"/>
      <c r="BI32" s="603"/>
      <c r="BJ32" s="603"/>
      <c r="BK32" s="603"/>
      <c r="BL32" s="603"/>
      <c r="BM32" s="666">
        <v>98.3</v>
      </c>
      <c r="BN32" s="603"/>
      <c r="BO32" s="603"/>
      <c r="BP32" s="603"/>
      <c r="BQ32" s="660"/>
      <c r="BR32" s="681">
        <v>99.3</v>
      </c>
      <c r="BS32" s="603"/>
      <c r="BT32" s="603"/>
      <c r="BU32" s="603"/>
      <c r="BV32" s="603"/>
      <c r="BW32" s="603"/>
      <c r="BX32" s="666">
        <v>97.9</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998034</v>
      </c>
      <c r="S33" s="619"/>
      <c r="T33" s="619"/>
      <c r="U33" s="619"/>
      <c r="V33" s="619"/>
      <c r="W33" s="619"/>
      <c r="X33" s="619"/>
      <c r="Y33" s="620"/>
      <c r="Z33" s="671">
        <v>7.9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7290089</v>
      </c>
      <c r="CS33" s="637"/>
      <c r="CT33" s="637"/>
      <c r="CU33" s="637"/>
      <c r="CV33" s="637"/>
      <c r="CW33" s="637"/>
      <c r="CX33" s="637"/>
      <c r="CY33" s="638"/>
      <c r="CZ33" s="621">
        <v>61.3</v>
      </c>
      <c r="DA33" s="639"/>
      <c r="DB33" s="639"/>
      <c r="DC33" s="640"/>
      <c r="DD33" s="624">
        <v>1985650</v>
      </c>
      <c r="DE33" s="637"/>
      <c r="DF33" s="637"/>
      <c r="DG33" s="637"/>
      <c r="DH33" s="637"/>
      <c r="DI33" s="637"/>
      <c r="DJ33" s="637"/>
      <c r="DK33" s="638"/>
      <c r="DL33" s="624">
        <v>1523449</v>
      </c>
      <c r="DM33" s="637"/>
      <c r="DN33" s="637"/>
      <c r="DO33" s="637"/>
      <c r="DP33" s="637"/>
      <c r="DQ33" s="637"/>
      <c r="DR33" s="637"/>
      <c r="DS33" s="637"/>
      <c r="DT33" s="637"/>
      <c r="DU33" s="637"/>
      <c r="DV33" s="638"/>
      <c r="DW33" s="641">
        <v>42.8</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5616852</v>
      </c>
      <c r="CS34" s="619"/>
      <c r="CT34" s="619"/>
      <c r="CU34" s="619"/>
      <c r="CV34" s="619"/>
      <c r="CW34" s="619"/>
      <c r="CX34" s="619"/>
      <c r="CY34" s="620"/>
      <c r="CZ34" s="621">
        <v>47.2</v>
      </c>
      <c r="DA34" s="639"/>
      <c r="DB34" s="639"/>
      <c r="DC34" s="640"/>
      <c r="DD34" s="624">
        <v>602485</v>
      </c>
      <c r="DE34" s="619"/>
      <c r="DF34" s="619"/>
      <c r="DG34" s="619"/>
      <c r="DH34" s="619"/>
      <c r="DI34" s="619"/>
      <c r="DJ34" s="619"/>
      <c r="DK34" s="620"/>
      <c r="DL34" s="624">
        <v>454453</v>
      </c>
      <c r="DM34" s="619"/>
      <c r="DN34" s="619"/>
      <c r="DO34" s="619"/>
      <c r="DP34" s="619"/>
      <c r="DQ34" s="619"/>
      <c r="DR34" s="619"/>
      <c r="DS34" s="619"/>
      <c r="DT34" s="619"/>
      <c r="DU34" s="619"/>
      <c r="DV34" s="620"/>
      <c r="DW34" s="641">
        <v>12.8</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192234</v>
      </c>
      <c r="S35" s="619"/>
      <c r="T35" s="619"/>
      <c r="U35" s="619"/>
      <c r="V35" s="619"/>
      <c r="W35" s="619"/>
      <c r="X35" s="619"/>
      <c r="Y35" s="620"/>
      <c r="Z35" s="671">
        <v>1.5</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1045311</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t="s">
        <v>205</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38340</v>
      </c>
      <c r="CS35" s="637"/>
      <c r="CT35" s="637"/>
      <c r="CU35" s="637"/>
      <c r="CV35" s="637"/>
      <c r="CW35" s="637"/>
      <c r="CX35" s="637"/>
      <c r="CY35" s="638"/>
      <c r="CZ35" s="621">
        <v>0.3</v>
      </c>
      <c r="DA35" s="639"/>
      <c r="DB35" s="639"/>
      <c r="DC35" s="640"/>
      <c r="DD35" s="624">
        <v>25062</v>
      </c>
      <c r="DE35" s="637"/>
      <c r="DF35" s="637"/>
      <c r="DG35" s="637"/>
      <c r="DH35" s="637"/>
      <c r="DI35" s="637"/>
      <c r="DJ35" s="637"/>
      <c r="DK35" s="638"/>
      <c r="DL35" s="624">
        <v>25062</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12608666</v>
      </c>
      <c r="S36" s="659"/>
      <c r="T36" s="659"/>
      <c r="U36" s="659"/>
      <c r="V36" s="659"/>
      <c r="W36" s="659"/>
      <c r="X36" s="659"/>
      <c r="Y36" s="662"/>
      <c r="Z36" s="663">
        <v>100</v>
      </c>
      <c r="AA36" s="663"/>
      <c r="AB36" s="663"/>
      <c r="AC36" s="663"/>
      <c r="AD36" s="664">
        <v>3367637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504614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-107382</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893318</v>
      </c>
      <c r="CS36" s="619"/>
      <c r="CT36" s="619"/>
      <c r="CU36" s="619"/>
      <c r="CV36" s="619"/>
      <c r="CW36" s="619"/>
      <c r="CX36" s="619"/>
      <c r="CY36" s="620"/>
      <c r="CZ36" s="621">
        <v>7.5</v>
      </c>
      <c r="DA36" s="639"/>
      <c r="DB36" s="639"/>
      <c r="DC36" s="640"/>
      <c r="DD36" s="624">
        <v>741177</v>
      </c>
      <c r="DE36" s="619"/>
      <c r="DF36" s="619"/>
      <c r="DG36" s="619"/>
      <c r="DH36" s="619"/>
      <c r="DI36" s="619"/>
      <c r="DJ36" s="619"/>
      <c r="DK36" s="620"/>
      <c r="DL36" s="624">
        <v>650724</v>
      </c>
      <c r="DM36" s="619"/>
      <c r="DN36" s="619"/>
      <c r="DO36" s="619"/>
      <c r="DP36" s="619"/>
      <c r="DQ36" s="619"/>
      <c r="DR36" s="619"/>
      <c r="DS36" s="619"/>
      <c r="DT36" s="619"/>
      <c r="DU36" s="619"/>
      <c r="DV36" s="620"/>
      <c r="DW36" s="641">
        <v>18.3</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77676</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1561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195071</v>
      </c>
      <c r="CS37" s="637"/>
      <c r="CT37" s="637"/>
      <c r="CU37" s="637"/>
      <c r="CV37" s="637"/>
      <c r="CW37" s="637"/>
      <c r="CX37" s="637"/>
      <c r="CY37" s="638"/>
      <c r="CZ37" s="621">
        <v>1.6</v>
      </c>
      <c r="DA37" s="639"/>
      <c r="DB37" s="639"/>
      <c r="DC37" s="640"/>
      <c r="DD37" s="624">
        <v>195067</v>
      </c>
      <c r="DE37" s="637"/>
      <c r="DF37" s="637"/>
      <c r="DG37" s="637"/>
      <c r="DH37" s="637"/>
      <c r="DI37" s="637"/>
      <c r="DJ37" s="637"/>
      <c r="DK37" s="638"/>
      <c r="DL37" s="624">
        <v>195067</v>
      </c>
      <c r="DM37" s="637"/>
      <c r="DN37" s="637"/>
      <c r="DO37" s="637"/>
      <c r="DP37" s="637"/>
      <c r="DQ37" s="637"/>
      <c r="DR37" s="637"/>
      <c r="DS37" s="637"/>
      <c r="DT37" s="637"/>
      <c r="DU37" s="637"/>
      <c r="DV37" s="638"/>
      <c r="DW37" s="641">
        <v>5.5</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21000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2798</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519697</v>
      </c>
      <c r="CS38" s="619"/>
      <c r="CT38" s="619"/>
      <c r="CU38" s="619"/>
      <c r="CV38" s="619"/>
      <c r="CW38" s="619"/>
      <c r="CX38" s="619"/>
      <c r="CY38" s="620"/>
      <c r="CZ38" s="621">
        <v>4.4000000000000004</v>
      </c>
      <c r="DA38" s="639"/>
      <c r="DB38" s="639"/>
      <c r="DC38" s="640"/>
      <c r="DD38" s="624">
        <v>445252</v>
      </c>
      <c r="DE38" s="619"/>
      <c r="DF38" s="619"/>
      <c r="DG38" s="619"/>
      <c r="DH38" s="619"/>
      <c r="DI38" s="619"/>
      <c r="DJ38" s="619"/>
      <c r="DK38" s="620"/>
      <c r="DL38" s="624">
        <v>393196</v>
      </c>
      <c r="DM38" s="619"/>
      <c r="DN38" s="619"/>
      <c r="DO38" s="619"/>
      <c r="DP38" s="619"/>
      <c r="DQ38" s="619"/>
      <c r="DR38" s="619"/>
      <c r="DS38" s="619"/>
      <c r="DT38" s="619"/>
      <c r="DU38" s="619"/>
      <c r="DV38" s="620"/>
      <c r="DW38" s="641">
        <v>11</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98</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112254</v>
      </c>
      <c r="CS39" s="637"/>
      <c r="CT39" s="637"/>
      <c r="CU39" s="637"/>
      <c r="CV39" s="637"/>
      <c r="CW39" s="637"/>
      <c r="CX39" s="637"/>
      <c r="CY39" s="638"/>
      <c r="CZ39" s="621">
        <v>0.9</v>
      </c>
      <c r="DA39" s="639"/>
      <c r="DB39" s="639"/>
      <c r="DC39" s="640"/>
      <c r="DD39" s="624">
        <v>95982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120300</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109628</v>
      </c>
      <c r="CS40" s="619"/>
      <c r="CT40" s="619"/>
      <c r="CU40" s="619"/>
      <c r="CV40" s="619"/>
      <c r="CW40" s="619"/>
      <c r="CX40" s="619"/>
      <c r="CY40" s="620"/>
      <c r="CZ40" s="621">
        <v>0.9</v>
      </c>
      <c r="DA40" s="639"/>
      <c r="DB40" s="639"/>
      <c r="DC40" s="640"/>
      <c r="DD40" s="624">
        <v>75692</v>
      </c>
      <c r="DE40" s="619"/>
      <c r="DF40" s="619"/>
      <c r="DG40" s="619"/>
      <c r="DH40" s="619"/>
      <c r="DI40" s="619"/>
      <c r="DJ40" s="619"/>
      <c r="DK40" s="620"/>
      <c r="DL40" s="624">
        <v>14</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321721</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276</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2492085</v>
      </c>
      <c r="CS42" s="619"/>
      <c r="CT42" s="619"/>
      <c r="CU42" s="619"/>
      <c r="CV42" s="619"/>
      <c r="CW42" s="619"/>
      <c r="CX42" s="619"/>
      <c r="CY42" s="620"/>
      <c r="CZ42" s="621">
        <v>21</v>
      </c>
      <c r="DA42" s="622"/>
      <c r="DB42" s="622"/>
      <c r="DC42" s="623"/>
      <c r="DD42" s="624">
        <v>142766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66815</v>
      </c>
      <c r="CS43" s="637"/>
      <c r="CT43" s="637"/>
      <c r="CU43" s="637"/>
      <c r="CV43" s="637"/>
      <c r="CW43" s="637"/>
      <c r="CX43" s="637"/>
      <c r="CY43" s="638"/>
      <c r="CZ43" s="621">
        <v>0.6</v>
      </c>
      <c r="DA43" s="639"/>
      <c r="DB43" s="639"/>
      <c r="DC43" s="640"/>
      <c r="DD43" s="624">
        <v>66815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1610184</v>
      </c>
      <c r="CS44" s="619"/>
      <c r="CT44" s="619"/>
      <c r="CU44" s="619"/>
      <c r="CV44" s="619"/>
      <c r="CW44" s="619"/>
      <c r="CX44" s="619"/>
      <c r="CY44" s="620"/>
      <c r="CZ44" s="621">
        <v>13.5</v>
      </c>
      <c r="DA44" s="622"/>
      <c r="DB44" s="622"/>
      <c r="DC44" s="623"/>
      <c r="DD44" s="624">
        <v>74396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1544169</v>
      </c>
      <c r="CS45" s="637"/>
      <c r="CT45" s="637"/>
      <c r="CU45" s="637"/>
      <c r="CV45" s="637"/>
      <c r="CW45" s="637"/>
      <c r="CX45" s="637"/>
      <c r="CY45" s="638"/>
      <c r="CZ45" s="621">
        <v>13</v>
      </c>
      <c r="DA45" s="639"/>
      <c r="DB45" s="639"/>
      <c r="DC45" s="640"/>
      <c r="DD45" s="624">
        <v>49838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65189</v>
      </c>
      <c r="CS46" s="619"/>
      <c r="CT46" s="619"/>
      <c r="CU46" s="619"/>
      <c r="CV46" s="619"/>
      <c r="CW46" s="619"/>
      <c r="CX46" s="619"/>
      <c r="CY46" s="620"/>
      <c r="CZ46" s="621">
        <v>0.5</v>
      </c>
      <c r="DA46" s="622"/>
      <c r="DB46" s="622"/>
      <c r="DC46" s="623"/>
      <c r="DD46" s="624">
        <v>24432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881901</v>
      </c>
      <c r="CS47" s="637"/>
      <c r="CT47" s="637"/>
      <c r="CU47" s="637"/>
      <c r="CV47" s="637"/>
      <c r="CW47" s="637"/>
      <c r="CX47" s="637"/>
      <c r="CY47" s="638"/>
      <c r="CZ47" s="621">
        <v>7.4</v>
      </c>
      <c r="DA47" s="639"/>
      <c r="DB47" s="639"/>
      <c r="DC47" s="640"/>
      <c r="DD47" s="624">
        <v>68370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11893767</v>
      </c>
      <c r="CS49" s="603"/>
      <c r="CT49" s="603"/>
      <c r="CU49" s="603"/>
      <c r="CV49" s="603"/>
      <c r="CW49" s="603"/>
      <c r="CX49" s="603"/>
      <c r="CY49" s="604"/>
      <c r="CZ49" s="605">
        <v>100</v>
      </c>
      <c r="DA49" s="606"/>
      <c r="DB49" s="606"/>
      <c r="DC49" s="607"/>
      <c r="DD49" s="608">
        <v>3897783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12609</v>
      </c>
      <c r="R7" s="1131"/>
      <c r="S7" s="1131"/>
      <c r="T7" s="1131"/>
      <c r="U7" s="1131"/>
      <c r="V7" s="1131">
        <v>11894</v>
      </c>
      <c r="W7" s="1131"/>
      <c r="X7" s="1131"/>
      <c r="Y7" s="1131"/>
      <c r="Z7" s="1131"/>
      <c r="AA7" s="1131">
        <v>715</v>
      </c>
      <c r="AB7" s="1131"/>
      <c r="AC7" s="1131"/>
      <c r="AD7" s="1131"/>
      <c r="AE7" s="1132"/>
      <c r="AF7" s="1133">
        <v>553</v>
      </c>
      <c r="AG7" s="1134"/>
      <c r="AH7" s="1134"/>
      <c r="AI7" s="1134"/>
      <c r="AJ7" s="1135"/>
      <c r="AK7" s="1117">
        <v>224</v>
      </c>
      <c r="AL7" s="1118"/>
      <c r="AM7" s="1118"/>
      <c r="AN7" s="1118"/>
      <c r="AO7" s="1118"/>
      <c r="AP7" s="1118">
        <v>6310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8</v>
      </c>
      <c r="R8" s="1070"/>
      <c r="S8" s="1070"/>
      <c r="T8" s="1070"/>
      <c r="U8" s="1070"/>
      <c r="V8" s="1070">
        <v>8</v>
      </c>
      <c r="W8" s="1070"/>
      <c r="X8" s="1070"/>
      <c r="Y8" s="1070"/>
      <c r="Z8" s="1070"/>
      <c r="AA8" s="1070"/>
      <c r="AB8" s="1070"/>
      <c r="AC8" s="1070"/>
      <c r="AD8" s="1070"/>
      <c r="AE8" s="1071"/>
      <c r="AF8" s="1045">
        <v>0</v>
      </c>
      <c r="AG8" s="1046"/>
      <c r="AH8" s="1046"/>
      <c r="AI8" s="1046"/>
      <c r="AJ8" s="1047"/>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553</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1461</v>
      </c>
      <c r="R28" s="1080"/>
      <c r="S28" s="1080"/>
      <c r="T28" s="1080"/>
      <c r="U28" s="1080"/>
      <c r="V28" s="1080">
        <v>1381</v>
      </c>
      <c r="W28" s="1080"/>
      <c r="X28" s="1080"/>
      <c r="Y28" s="1080"/>
      <c r="Z28" s="1080"/>
      <c r="AA28" s="1080">
        <v>80</v>
      </c>
      <c r="AB28" s="1080"/>
      <c r="AC28" s="1080"/>
      <c r="AD28" s="1080"/>
      <c r="AE28" s="1081"/>
      <c r="AF28" s="1082">
        <v>80</v>
      </c>
      <c r="AG28" s="1080"/>
      <c r="AH28" s="1080"/>
      <c r="AI28" s="1080"/>
      <c r="AJ28" s="1083"/>
      <c r="AK28" s="1084">
        <v>120</v>
      </c>
      <c r="AL28" s="1072"/>
      <c r="AM28" s="1072"/>
      <c r="AN28" s="1072"/>
      <c r="AO28" s="1072"/>
      <c r="AP28" s="1072">
        <v>0</v>
      </c>
      <c r="AQ28" s="1072"/>
      <c r="AR28" s="1072"/>
      <c r="AS28" s="1072"/>
      <c r="AT28" s="1072"/>
      <c r="AU28" s="1072">
        <v>120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1066</v>
      </c>
      <c r="R29" s="1070"/>
      <c r="S29" s="1070"/>
      <c r="T29" s="1070"/>
      <c r="U29" s="1070"/>
      <c r="V29" s="1070">
        <v>1039</v>
      </c>
      <c r="W29" s="1070"/>
      <c r="X29" s="1070"/>
      <c r="Y29" s="1070"/>
      <c r="Z29" s="1070"/>
      <c r="AA29" s="1070">
        <v>27</v>
      </c>
      <c r="AB29" s="1070"/>
      <c r="AC29" s="1070"/>
      <c r="AD29" s="1070"/>
      <c r="AE29" s="1071"/>
      <c r="AF29" s="1045">
        <v>27</v>
      </c>
      <c r="AG29" s="1046"/>
      <c r="AH29" s="1046"/>
      <c r="AI29" s="1046"/>
      <c r="AJ29" s="1047"/>
      <c r="AK29" s="1006">
        <v>171</v>
      </c>
      <c r="AL29" s="997"/>
      <c r="AM29" s="997"/>
      <c r="AN29" s="997"/>
      <c r="AO29" s="997"/>
      <c r="AP29" s="997">
        <v>0</v>
      </c>
      <c r="AQ29" s="997"/>
      <c r="AR29" s="997"/>
      <c r="AS29" s="997"/>
      <c r="AT29" s="997"/>
      <c r="AU29" s="997">
        <v>171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1</v>
      </c>
      <c r="R30" s="1070"/>
      <c r="S30" s="1070"/>
      <c r="T30" s="1070"/>
      <c r="U30" s="1070"/>
      <c r="V30" s="1070">
        <v>1</v>
      </c>
      <c r="W30" s="1070"/>
      <c r="X30" s="1070"/>
      <c r="Y30" s="1070"/>
      <c r="Z30" s="1070"/>
      <c r="AA30" s="1070">
        <v>0</v>
      </c>
      <c r="AB30" s="1070"/>
      <c r="AC30" s="1070"/>
      <c r="AD30" s="1070"/>
      <c r="AE30" s="1071"/>
      <c r="AF30" s="1045" t="s">
        <v>108</v>
      </c>
      <c r="AG30" s="1046"/>
      <c r="AH30" s="1046"/>
      <c r="AI30" s="1046"/>
      <c r="AJ30" s="1047"/>
      <c r="AK30" s="1006">
        <v>0</v>
      </c>
      <c r="AL30" s="997"/>
      <c r="AM30" s="997"/>
      <c r="AN30" s="997"/>
      <c r="AO30" s="997"/>
      <c r="AP30" s="997">
        <v>0</v>
      </c>
      <c r="AQ30" s="997"/>
      <c r="AR30" s="997"/>
      <c r="AS30" s="997"/>
      <c r="AT30" s="997"/>
      <c r="AU30" s="997">
        <v>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116</v>
      </c>
      <c r="R31" s="1070"/>
      <c r="S31" s="1070"/>
      <c r="T31" s="1070"/>
      <c r="U31" s="1070"/>
      <c r="V31" s="1070">
        <v>115</v>
      </c>
      <c r="W31" s="1070"/>
      <c r="X31" s="1070"/>
      <c r="Y31" s="1070"/>
      <c r="Z31" s="1070"/>
      <c r="AA31" s="1070">
        <v>1</v>
      </c>
      <c r="AB31" s="1070"/>
      <c r="AC31" s="1070"/>
      <c r="AD31" s="1070"/>
      <c r="AE31" s="1071"/>
      <c r="AF31" s="1045">
        <v>1</v>
      </c>
      <c r="AG31" s="1046"/>
      <c r="AH31" s="1046"/>
      <c r="AI31" s="1046"/>
      <c r="AJ31" s="1047"/>
      <c r="AK31" s="1006">
        <v>44</v>
      </c>
      <c r="AL31" s="997"/>
      <c r="AM31" s="997"/>
      <c r="AN31" s="997"/>
      <c r="AO31" s="997"/>
      <c r="AP31" s="997">
        <v>0</v>
      </c>
      <c r="AQ31" s="997"/>
      <c r="AR31" s="997"/>
      <c r="AS31" s="997"/>
      <c r="AT31" s="997"/>
      <c r="AU31" s="997">
        <v>44</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566</v>
      </c>
      <c r="R32" s="1070"/>
      <c r="S32" s="1070"/>
      <c r="T32" s="1070"/>
      <c r="U32" s="1070"/>
      <c r="V32" s="1070">
        <v>41</v>
      </c>
      <c r="W32" s="1070"/>
      <c r="X32" s="1070"/>
      <c r="Y32" s="1070"/>
      <c r="Z32" s="1070"/>
      <c r="AA32" s="1070">
        <v>525</v>
      </c>
      <c r="AB32" s="1070"/>
      <c r="AC32" s="1070"/>
      <c r="AD32" s="1070"/>
      <c r="AE32" s="1071"/>
      <c r="AF32" s="1045">
        <v>525</v>
      </c>
      <c r="AG32" s="1046"/>
      <c r="AH32" s="1046"/>
      <c r="AI32" s="1046"/>
      <c r="AJ32" s="1047"/>
      <c r="AK32" s="1006">
        <v>21</v>
      </c>
      <c r="AL32" s="997"/>
      <c r="AM32" s="997"/>
      <c r="AN32" s="997"/>
      <c r="AO32" s="997"/>
      <c r="AP32" s="997">
        <v>324</v>
      </c>
      <c r="AQ32" s="997"/>
      <c r="AR32" s="997"/>
      <c r="AS32" s="997"/>
      <c r="AT32" s="997"/>
      <c r="AU32" s="997">
        <v>21</v>
      </c>
      <c r="AV32" s="997"/>
      <c r="AW32" s="997"/>
      <c r="AX32" s="997"/>
      <c r="AY32" s="997"/>
      <c r="AZ32" s="1068"/>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236</v>
      </c>
      <c r="R33" s="1070"/>
      <c r="S33" s="1070"/>
      <c r="T33" s="1070"/>
      <c r="U33" s="1070"/>
      <c r="V33" s="1070">
        <v>232</v>
      </c>
      <c r="W33" s="1070"/>
      <c r="X33" s="1070"/>
      <c r="Y33" s="1070"/>
      <c r="Z33" s="1070"/>
      <c r="AA33" s="1070">
        <v>4</v>
      </c>
      <c r="AB33" s="1070"/>
      <c r="AC33" s="1070"/>
      <c r="AD33" s="1070"/>
      <c r="AE33" s="1071"/>
      <c r="AF33" s="1045">
        <v>4</v>
      </c>
      <c r="AG33" s="1046"/>
      <c r="AH33" s="1046"/>
      <c r="AI33" s="1046"/>
      <c r="AJ33" s="1047"/>
      <c r="AK33" s="1006">
        <v>28</v>
      </c>
      <c r="AL33" s="997"/>
      <c r="AM33" s="997"/>
      <c r="AN33" s="997"/>
      <c r="AO33" s="997"/>
      <c r="AP33" s="997">
        <v>1690</v>
      </c>
      <c r="AQ33" s="997"/>
      <c r="AR33" s="997"/>
      <c r="AS33" s="997"/>
      <c r="AT33" s="997"/>
      <c r="AU33" s="997">
        <v>28</v>
      </c>
      <c r="AV33" s="997"/>
      <c r="AW33" s="997"/>
      <c r="AX33" s="997"/>
      <c r="AY33" s="997"/>
      <c r="AZ33" s="1068"/>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45</v>
      </c>
      <c r="R34" s="1070"/>
      <c r="S34" s="1070"/>
      <c r="T34" s="1070"/>
      <c r="U34" s="1070"/>
      <c r="V34" s="1070">
        <v>44</v>
      </c>
      <c r="W34" s="1070"/>
      <c r="X34" s="1070"/>
      <c r="Y34" s="1070"/>
      <c r="Z34" s="1070"/>
      <c r="AA34" s="1070">
        <v>1</v>
      </c>
      <c r="AB34" s="1070"/>
      <c r="AC34" s="1070"/>
      <c r="AD34" s="1070"/>
      <c r="AE34" s="1071"/>
      <c r="AF34" s="1045">
        <v>1</v>
      </c>
      <c r="AG34" s="1046"/>
      <c r="AH34" s="1046"/>
      <c r="AI34" s="1046"/>
      <c r="AJ34" s="1047"/>
      <c r="AK34" s="1006">
        <v>0</v>
      </c>
      <c r="AL34" s="997"/>
      <c r="AM34" s="997"/>
      <c r="AN34" s="997"/>
      <c r="AO34" s="997"/>
      <c r="AP34" s="997">
        <v>0</v>
      </c>
      <c r="AQ34" s="997"/>
      <c r="AR34" s="997"/>
      <c r="AS34" s="997"/>
      <c r="AT34" s="997"/>
      <c r="AU34" s="997">
        <v>0</v>
      </c>
      <c r="AV34" s="997"/>
      <c r="AW34" s="997"/>
      <c r="AX34" s="997"/>
      <c r="AY34" s="997"/>
      <c r="AZ34" s="1068"/>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638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387</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5875</v>
      </c>
      <c r="R68" s="1008"/>
      <c r="S68" s="1008"/>
      <c r="T68" s="1008"/>
      <c r="U68" s="1008"/>
      <c r="V68" s="1008">
        <v>5921</v>
      </c>
      <c r="W68" s="1008"/>
      <c r="X68" s="1008"/>
      <c r="Y68" s="1008"/>
      <c r="Z68" s="1008"/>
      <c r="AA68" s="1008">
        <v>-46</v>
      </c>
      <c r="AB68" s="1008"/>
      <c r="AC68" s="1008"/>
      <c r="AD68" s="1008"/>
      <c r="AE68" s="1008"/>
      <c r="AF68" s="1008">
        <v>0</v>
      </c>
      <c r="AG68" s="1008"/>
      <c r="AH68" s="1008"/>
      <c r="AI68" s="1008"/>
      <c r="AJ68" s="1008"/>
      <c r="AK68" s="1008">
        <v>0</v>
      </c>
      <c r="AL68" s="1008"/>
      <c r="AM68" s="1008"/>
      <c r="AN68" s="1008"/>
      <c r="AO68" s="1008"/>
      <c r="AP68" s="1008">
        <v>5836</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729</v>
      </c>
      <c r="R69" s="997"/>
      <c r="S69" s="997"/>
      <c r="T69" s="997"/>
      <c r="U69" s="997"/>
      <c r="V69" s="997">
        <v>688</v>
      </c>
      <c r="W69" s="997"/>
      <c r="X69" s="997"/>
      <c r="Y69" s="997"/>
      <c r="Z69" s="997"/>
      <c r="AA69" s="997">
        <v>41</v>
      </c>
      <c r="AB69" s="997"/>
      <c r="AC69" s="997"/>
      <c r="AD69" s="997"/>
      <c r="AE69" s="997"/>
      <c r="AF69" s="997">
        <v>41</v>
      </c>
      <c r="AG69" s="997"/>
      <c r="AH69" s="997"/>
      <c r="AI69" s="997"/>
      <c r="AJ69" s="997"/>
      <c r="AK69" s="997">
        <v>0</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250943</v>
      </c>
      <c r="R70" s="997"/>
      <c r="S70" s="997"/>
      <c r="T70" s="997"/>
      <c r="U70" s="997"/>
      <c r="V70" s="997">
        <v>239378</v>
      </c>
      <c r="W70" s="997"/>
      <c r="X70" s="997"/>
      <c r="Y70" s="997"/>
      <c r="Z70" s="997"/>
      <c r="AA70" s="997">
        <v>11565</v>
      </c>
      <c r="AB70" s="997"/>
      <c r="AC70" s="997"/>
      <c r="AD70" s="997"/>
      <c r="AE70" s="997"/>
      <c r="AF70" s="997">
        <v>11565</v>
      </c>
      <c r="AG70" s="997"/>
      <c r="AH70" s="997"/>
      <c r="AI70" s="997"/>
      <c r="AJ70" s="997"/>
      <c r="AK70" s="997">
        <v>726</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10258</v>
      </c>
      <c r="R71" s="997"/>
      <c r="S71" s="997"/>
      <c r="T71" s="997"/>
      <c r="U71" s="997"/>
      <c r="V71" s="997">
        <v>8973</v>
      </c>
      <c r="W71" s="997"/>
      <c r="X71" s="997"/>
      <c r="Y71" s="997"/>
      <c r="Z71" s="997"/>
      <c r="AA71" s="997">
        <v>1285</v>
      </c>
      <c r="AB71" s="997"/>
      <c r="AC71" s="997"/>
      <c r="AD71" s="997"/>
      <c r="AE71" s="997"/>
      <c r="AF71" s="997">
        <v>1285</v>
      </c>
      <c r="AG71" s="997"/>
      <c r="AH71" s="997"/>
      <c r="AI71" s="997"/>
      <c r="AJ71" s="997"/>
      <c r="AK71" s="997">
        <v>16</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1171</v>
      </c>
      <c r="R72" s="997"/>
      <c r="S72" s="997"/>
      <c r="T72" s="997"/>
      <c r="U72" s="997"/>
      <c r="V72" s="997">
        <v>1170</v>
      </c>
      <c r="W72" s="997"/>
      <c r="X72" s="997"/>
      <c r="Y72" s="997"/>
      <c r="Z72" s="997"/>
      <c r="AA72" s="997">
        <v>1</v>
      </c>
      <c r="AB72" s="997"/>
      <c r="AC72" s="997"/>
      <c r="AD72" s="997"/>
      <c r="AE72" s="997"/>
      <c r="AF72" s="997">
        <v>1</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1</v>
      </c>
      <c r="R73" s="997"/>
      <c r="S73" s="997"/>
      <c r="T73" s="997"/>
      <c r="U73" s="997"/>
      <c r="V73" s="997">
        <v>0</v>
      </c>
      <c r="W73" s="997"/>
      <c r="X73" s="997"/>
      <c r="Y73" s="997"/>
      <c r="Z73" s="997"/>
      <c r="AA73" s="997">
        <v>1</v>
      </c>
      <c r="AB73" s="997"/>
      <c r="AC73" s="997"/>
      <c r="AD73" s="997"/>
      <c r="AE73" s="997"/>
      <c r="AF73" s="997">
        <v>1</v>
      </c>
      <c r="AG73" s="997"/>
      <c r="AH73" s="997"/>
      <c r="AI73" s="997"/>
      <c r="AJ73" s="997"/>
      <c r="AK73" s="997">
        <v>0</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47</v>
      </c>
      <c r="R74" s="997"/>
      <c r="S74" s="997"/>
      <c r="T74" s="997"/>
      <c r="U74" s="997"/>
      <c r="V74" s="997">
        <v>34</v>
      </c>
      <c r="W74" s="997"/>
      <c r="X74" s="997"/>
      <c r="Y74" s="997"/>
      <c r="Z74" s="997"/>
      <c r="AA74" s="997">
        <v>13</v>
      </c>
      <c r="AB74" s="997"/>
      <c r="AC74" s="997"/>
      <c r="AD74" s="997"/>
      <c r="AE74" s="997"/>
      <c r="AF74" s="997">
        <v>13</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28</v>
      </c>
      <c r="R75" s="1005"/>
      <c r="S75" s="1005"/>
      <c r="T75" s="1005"/>
      <c r="U75" s="1006"/>
      <c r="V75" s="1007">
        <v>22</v>
      </c>
      <c r="W75" s="1005"/>
      <c r="X75" s="1005"/>
      <c r="Y75" s="1005"/>
      <c r="Z75" s="1006"/>
      <c r="AA75" s="1007">
        <v>6</v>
      </c>
      <c r="AB75" s="1005"/>
      <c r="AC75" s="1005"/>
      <c r="AD75" s="1005"/>
      <c r="AE75" s="1006"/>
      <c r="AF75" s="1007">
        <v>6</v>
      </c>
      <c r="AG75" s="1005"/>
      <c r="AH75" s="1005"/>
      <c r="AI75" s="1005"/>
      <c r="AJ75" s="1006"/>
      <c r="AK75" s="1007">
        <v>12</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544</v>
      </c>
      <c r="C76" s="1001"/>
      <c r="D76" s="1001"/>
      <c r="E76" s="1001"/>
      <c r="F76" s="1001"/>
      <c r="G76" s="1001"/>
      <c r="H76" s="1001"/>
      <c r="I76" s="1001"/>
      <c r="J76" s="1001"/>
      <c r="K76" s="1001"/>
      <c r="L76" s="1001"/>
      <c r="M76" s="1001"/>
      <c r="N76" s="1001"/>
      <c r="O76" s="1001"/>
      <c r="P76" s="1002"/>
      <c r="Q76" s="1004">
        <v>57</v>
      </c>
      <c r="R76" s="1005"/>
      <c r="S76" s="1005"/>
      <c r="T76" s="1005"/>
      <c r="U76" s="1006"/>
      <c r="V76" s="1007">
        <v>56</v>
      </c>
      <c r="W76" s="1005"/>
      <c r="X76" s="1005"/>
      <c r="Y76" s="1005"/>
      <c r="Z76" s="1006"/>
      <c r="AA76" s="1007">
        <v>1</v>
      </c>
      <c r="AB76" s="1005"/>
      <c r="AC76" s="1005"/>
      <c r="AD76" s="1005"/>
      <c r="AE76" s="1006"/>
      <c r="AF76" s="1007">
        <v>1</v>
      </c>
      <c r="AG76" s="1005"/>
      <c r="AH76" s="1005"/>
      <c r="AI76" s="1005"/>
      <c r="AJ76" s="1006"/>
      <c r="AK76" s="1007">
        <v>1</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545</v>
      </c>
      <c r="C77" s="1001"/>
      <c r="D77" s="1001"/>
      <c r="E77" s="1001"/>
      <c r="F77" s="1001"/>
      <c r="G77" s="1001"/>
      <c r="H77" s="1001"/>
      <c r="I77" s="1001"/>
      <c r="J77" s="1001"/>
      <c r="K77" s="1001"/>
      <c r="L77" s="1001"/>
      <c r="M77" s="1001"/>
      <c r="N77" s="1001"/>
      <c r="O77" s="1001"/>
      <c r="P77" s="1002"/>
      <c r="Q77" s="1004">
        <v>356</v>
      </c>
      <c r="R77" s="1005"/>
      <c r="S77" s="1005"/>
      <c r="T77" s="1005"/>
      <c r="U77" s="1006"/>
      <c r="V77" s="1007">
        <v>354</v>
      </c>
      <c r="W77" s="1005"/>
      <c r="X77" s="1005"/>
      <c r="Y77" s="1005"/>
      <c r="Z77" s="1006"/>
      <c r="AA77" s="1007">
        <v>2</v>
      </c>
      <c r="AB77" s="1005"/>
      <c r="AC77" s="1005"/>
      <c r="AD77" s="1005"/>
      <c r="AE77" s="1006"/>
      <c r="AF77" s="1007">
        <v>2</v>
      </c>
      <c r="AG77" s="1005"/>
      <c r="AH77" s="1005"/>
      <c r="AI77" s="1005"/>
      <c r="AJ77" s="1006"/>
      <c r="AK77" s="1007">
        <v>60</v>
      </c>
      <c r="AL77" s="1005"/>
      <c r="AM77" s="1005"/>
      <c r="AN77" s="1005"/>
      <c r="AO77" s="1006"/>
      <c r="AP77" s="1007">
        <v>945</v>
      </c>
      <c r="AQ77" s="1005"/>
      <c r="AR77" s="1005"/>
      <c r="AS77" s="1005"/>
      <c r="AT77" s="1006"/>
      <c r="AU77" s="1007">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546</v>
      </c>
      <c r="C78" s="1001"/>
      <c r="D78" s="1001"/>
      <c r="E78" s="1001"/>
      <c r="F78" s="1001"/>
      <c r="G78" s="1001"/>
      <c r="H78" s="1001"/>
      <c r="I78" s="1001"/>
      <c r="J78" s="1001"/>
      <c r="K78" s="1001"/>
      <c r="L78" s="1001"/>
      <c r="M78" s="1001"/>
      <c r="N78" s="1001"/>
      <c r="O78" s="1001"/>
      <c r="P78" s="1002"/>
      <c r="Q78" s="1003">
        <v>4252</v>
      </c>
      <c r="R78" s="997"/>
      <c r="S78" s="997"/>
      <c r="T78" s="997"/>
      <c r="U78" s="997"/>
      <c r="V78" s="997">
        <v>4246</v>
      </c>
      <c r="W78" s="997"/>
      <c r="X78" s="997"/>
      <c r="Y78" s="997"/>
      <c r="Z78" s="997"/>
      <c r="AA78" s="997">
        <v>6</v>
      </c>
      <c r="AB78" s="997"/>
      <c r="AC78" s="997"/>
      <c r="AD78" s="997"/>
      <c r="AE78" s="997"/>
      <c r="AF78" s="997">
        <v>4</v>
      </c>
      <c r="AG78" s="997"/>
      <c r="AH78" s="997"/>
      <c r="AI78" s="997"/>
      <c r="AJ78" s="997"/>
      <c r="AK78" s="997">
        <v>17</v>
      </c>
      <c r="AL78" s="997"/>
      <c r="AM78" s="997"/>
      <c r="AN78" s="997"/>
      <c r="AO78" s="997"/>
      <c r="AP78" s="997">
        <v>423</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547</v>
      </c>
      <c r="C79" s="1001"/>
      <c r="D79" s="1001"/>
      <c r="E79" s="1001"/>
      <c r="F79" s="1001"/>
      <c r="G79" s="1001"/>
      <c r="H79" s="1001"/>
      <c r="I79" s="1001"/>
      <c r="J79" s="1001"/>
      <c r="K79" s="1001"/>
      <c r="L79" s="1001"/>
      <c r="M79" s="1001"/>
      <c r="N79" s="1001"/>
      <c r="O79" s="1001"/>
      <c r="P79" s="1002"/>
      <c r="Q79" s="1003">
        <v>4692</v>
      </c>
      <c r="R79" s="997"/>
      <c r="S79" s="997"/>
      <c r="T79" s="997"/>
      <c r="U79" s="997"/>
      <c r="V79" s="997">
        <v>4418</v>
      </c>
      <c r="W79" s="997"/>
      <c r="X79" s="997"/>
      <c r="Y79" s="997"/>
      <c r="Z79" s="997"/>
      <c r="AA79" s="997">
        <v>274</v>
      </c>
      <c r="AB79" s="997"/>
      <c r="AC79" s="997"/>
      <c r="AD79" s="997"/>
      <c r="AE79" s="997"/>
      <c r="AF79" s="997">
        <v>8109</v>
      </c>
      <c r="AG79" s="997"/>
      <c r="AH79" s="997"/>
      <c r="AI79" s="997"/>
      <c r="AJ79" s="997"/>
      <c r="AK79" s="997">
        <v>0</v>
      </c>
      <c r="AL79" s="997"/>
      <c r="AM79" s="997"/>
      <c r="AN79" s="997"/>
      <c r="AO79" s="997"/>
      <c r="AP79" s="997">
        <v>584</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548</v>
      </c>
      <c r="C80" s="1001"/>
      <c r="D80" s="1001"/>
      <c r="E80" s="1001"/>
      <c r="F80" s="1001"/>
      <c r="G80" s="1001"/>
      <c r="H80" s="1001"/>
      <c r="I80" s="1001"/>
      <c r="J80" s="1001"/>
      <c r="K80" s="1001"/>
      <c r="L80" s="1001"/>
      <c r="M80" s="1001"/>
      <c r="N80" s="1001"/>
      <c r="O80" s="1001"/>
      <c r="P80" s="1002"/>
      <c r="Q80" s="1003">
        <v>2492</v>
      </c>
      <c r="R80" s="997"/>
      <c r="S80" s="997"/>
      <c r="T80" s="997"/>
      <c r="U80" s="997"/>
      <c r="V80" s="997">
        <v>2455</v>
      </c>
      <c r="W80" s="997"/>
      <c r="X80" s="997"/>
      <c r="Y80" s="997"/>
      <c r="Z80" s="997"/>
      <c r="AA80" s="997">
        <v>37</v>
      </c>
      <c r="AB80" s="997"/>
      <c r="AC80" s="997"/>
      <c r="AD80" s="997"/>
      <c r="AE80" s="997"/>
      <c r="AF80" s="997">
        <v>37</v>
      </c>
      <c r="AG80" s="997"/>
      <c r="AH80" s="997"/>
      <c r="AI80" s="997"/>
      <c r="AJ80" s="997"/>
      <c r="AK80" s="997">
        <v>148</v>
      </c>
      <c r="AL80" s="997"/>
      <c r="AM80" s="997"/>
      <c r="AN80" s="997"/>
      <c r="AO80" s="997"/>
      <c r="AP80" s="997">
        <v>1997</v>
      </c>
      <c r="AQ80" s="997"/>
      <c r="AR80" s="997"/>
      <c r="AS80" s="997"/>
      <c r="AT80" s="997"/>
      <c r="AU80" s="997">
        <v>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282</v>
      </c>
      <c r="AG109" s="918"/>
      <c r="AH109" s="918"/>
      <c r="AI109" s="918"/>
      <c r="AJ109" s="919"/>
      <c r="AK109" s="920" t="s">
        <v>281</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282</v>
      </c>
      <c r="BW109" s="918"/>
      <c r="BX109" s="918"/>
      <c r="BY109" s="918"/>
      <c r="BZ109" s="919"/>
      <c r="CA109" s="920" t="s">
        <v>281</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282</v>
      </c>
      <c r="DM109" s="918"/>
      <c r="DN109" s="918"/>
      <c r="DO109" s="918"/>
      <c r="DP109" s="919"/>
      <c r="DQ109" s="920" t="s">
        <v>281</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367704</v>
      </c>
      <c r="AB110" s="903"/>
      <c r="AC110" s="903"/>
      <c r="AD110" s="903"/>
      <c r="AE110" s="904"/>
      <c r="AF110" s="905">
        <v>368309</v>
      </c>
      <c r="AG110" s="903"/>
      <c r="AH110" s="903"/>
      <c r="AI110" s="903"/>
      <c r="AJ110" s="904"/>
      <c r="AK110" s="905">
        <v>382888</v>
      </c>
      <c r="AL110" s="903"/>
      <c r="AM110" s="903"/>
      <c r="AN110" s="903"/>
      <c r="AO110" s="904"/>
      <c r="AP110" s="906">
        <v>13</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5478726</v>
      </c>
      <c r="BR110" s="830"/>
      <c r="BS110" s="830"/>
      <c r="BT110" s="830"/>
      <c r="BU110" s="830"/>
      <c r="BV110" s="830">
        <v>5874003</v>
      </c>
      <c r="BW110" s="830"/>
      <c r="BX110" s="830"/>
      <c r="BY110" s="830"/>
      <c r="BZ110" s="830"/>
      <c r="CA110" s="830">
        <v>6310499</v>
      </c>
      <c r="CB110" s="830"/>
      <c r="CC110" s="830"/>
      <c r="CD110" s="830"/>
      <c r="CE110" s="830"/>
      <c r="CF110" s="891">
        <v>213.6</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29218</v>
      </c>
      <c r="BR111" s="801"/>
      <c r="BS111" s="801"/>
      <c r="BT111" s="801"/>
      <c r="BU111" s="801"/>
      <c r="BV111" s="801">
        <v>18533</v>
      </c>
      <c r="BW111" s="801"/>
      <c r="BX111" s="801"/>
      <c r="BY111" s="801"/>
      <c r="BZ111" s="801"/>
      <c r="CA111" s="801">
        <v>22043</v>
      </c>
      <c r="CB111" s="801"/>
      <c r="CC111" s="801"/>
      <c r="CD111" s="801"/>
      <c r="CE111" s="801"/>
      <c r="CF111" s="878">
        <v>0.7</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1583719</v>
      </c>
      <c r="BR112" s="801"/>
      <c r="BS112" s="801"/>
      <c r="BT112" s="801"/>
      <c r="BU112" s="801"/>
      <c r="BV112" s="801">
        <v>1313718</v>
      </c>
      <c r="BW112" s="801"/>
      <c r="BX112" s="801"/>
      <c r="BY112" s="801"/>
      <c r="BZ112" s="801"/>
      <c r="CA112" s="801">
        <v>1147836</v>
      </c>
      <c r="CB112" s="801"/>
      <c r="CC112" s="801"/>
      <c r="CD112" s="801"/>
      <c r="CE112" s="801"/>
      <c r="CF112" s="878">
        <v>38.9</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93237</v>
      </c>
      <c r="AB113" s="939"/>
      <c r="AC113" s="939"/>
      <c r="AD113" s="939"/>
      <c r="AE113" s="940"/>
      <c r="AF113" s="941">
        <v>52636</v>
      </c>
      <c r="AG113" s="939"/>
      <c r="AH113" s="939"/>
      <c r="AI113" s="939"/>
      <c r="AJ113" s="940"/>
      <c r="AK113" s="941">
        <v>40462</v>
      </c>
      <c r="AL113" s="939"/>
      <c r="AM113" s="939"/>
      <c r="AN113" s="939"/>
      <c r="AO113" s="940"/>
      <c r="AP113" s="942">
        <v>1.4</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3636728</v>
      </c>
      <c r="BR113" s="801"/>
      <c r="BS113" s="801"/>
      <c r="BT113" s="801"/>
      <c r="BU113" s="801"/>
      <c r="BV113" s="801">
        <v>3580730</v>
      </c>
      <c r="BW113" s="801"/>
      <c r="BX113" s="801"/>
      <c r="BY113" s="801"/>
      <c r="BZ113" s="801"/>
      <c r="CA113" s="801">
        <v>3431816</v>
      </c>
      <c r="CB113" s="801"/>
      <c r="CC113" s="801"/>
      <c r="CD113" s="801"/>
      <c r="CE113" s="801"/>
      <c r="CF113" s="878">
        <v>116.2</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307742</v>
      </c>
      <c r="AB114" s="814"/>
      <c r="AC114" s="814"/>
      <c r="AD114" s="814"/>
      <c r="AE114" s="815"/>
      <c r="AF114" s="816">
        <v>307521</v>
      </c>
      <c r="AG114" s="814"/>
      <c r="AH114" s="814"/>
      <c r="AI114" s="814"/>
      <c r="AJ114" s="815"/>
      <c r="AK114" s="816">
        <v>308255</v>
      </c>
      <c r="AL114" s="814"/>
      <c r="AM114" s="814"/>
      <c r="AN114" s="814"/>
      <c r="AO114" s="815"/>
      <c r="AP114" s="784">
        <v>10.4</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749463</v>
      </c>
      <c r="BR114" s="801"/>
      <c r="BS114" s="801"/>
      <c r="BT114" s="801"/>
      <c r="BU114" s="801"/>
      <c r="BV114" s="801">
        <v>696858</v>
      </c>
      <c r="BW114" s="801"/>
      <c r="BX114" s="801"/>
      <c r="BY114" s="801"/>
      <c r="BZ114" s="801"/>
      <c r="CA114" s="801">
        <v>664422</v>
      </c>
      <c r="CB114" s="801"/>
      <c r="CC114" s="801"/>
      <c r="CD114" s="801"/>
      <c r="CE114" s="801"/>
      <c r="CF114" s="878">
        <v>22.5</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16074</v>
      </c>
      <c r="AB115" s="939"/>
      <c r="AC115" s="939"/>
      <c r="AD115" s="939"/>
      <c r="AE115" s="940"/>
      <c r="AF115" s="941">
        <v>10813</v>
      </c>
      <c r="AG115" s="939"/>
      <c r="AH115" s="939"/>
      <c r="AI115" s="939"/>
      <c r="AJ115" s="940"/>
      <c r="AK115" s="941">
        <v>3121</v>
      </c>
      <c r="AL115" s="939"/>
      <c r="AM115" s="939"/>
      <c r="AN115" s="939"/>
      <c r="AO115" s="940"/>
      <c r="AP115" s="942">
        <v>0.1</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15564</v>
      </c>
      <c r="DH116" s="814"/>
      <c r="DI116" s="814"/>
      <c r="DJ116" s="814"/>
      <c r="DK116" s="815"/>
      <c r="DL116" s="816">
        <v>8699</v>
      </c>
      <c r="DM116" s="814"/>
      <c r="DN116" s="814"/>
      <c r="DO116" s="814"/>
      <c r="DP116" s="815"/>
      <c r="DQ116" s="816">
        <v>6491</v>
      </c>
      <c r="DR116" s="814"/>
      <c r="DS116" s="814"/>
      <c r="DT116" s="814"/>
      <c r="DU116" s="815"/>
      <c r="DV116" s="784">
        <v>0.2</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784757</v>
      </c>
      <c r="AB117" s="925"/>
      <c r="AC117" s="925"/>
      <c r="AD117" s="925"/>
      <c r="AE117" s="926"/>
      <c r="AF117" s="928">
        <v>739279</v>
      </c>
      <c r="AG117" s="925"/>
      <c r="AH117" s="925"/>
      <c r="AI117" s="925"/>
      <c r="AJ117" s="926"/>
      <c r="AK117" s="928">
        <v>734726</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282</v>
      </c>
      <c r="AG118" s="918"/>
      <c r="AH118" s="918"/>
      <c r="AI118" s="918"/>
      <c r="AJ118" s="919"/>
      <c r="AK118" s="920" t="s">
        <v>281</v>
      </c>
      <c r="AL118" s="918"/>
      <c r="AM118" s="918"/>
      <c r="AN118" s="918"/>
      <c r="AO118" s="919"/>
      <c r="AP118" s="921" t="s">
        <v>398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428</v>
      </c>
      <c r="BP118" s="868"/>
      <c r="BQ118" s="887">
        <v>11477854</v>
      </c>
      <c r="BR118" s="888"/>
      <c r="BS118" s="888"/>
      <c r="BT118" s="888"/>
      <c r="BU118" s="888"/>
      <c r="BV118" s="888">
        <v>11483842</v>
      </c>
      <c r="BW118" s="888"/>
      <c r="BX118" s="888"/>
      <c r="BY118" s="888"/>
      <c r="BZ118" s="888"/>
      <c r="CA118" s="888">
        <v>11576616</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1475166</v>
      </c>
      <c r="BR119" s="830"/>
      <c r="BS119" s="830"/>
      <c r="BT119" s="830"/>
      <c r="BU119" s="830"/>
      <c r="BV119" s="830">
        <v>1558264</v>
      </c>
      <c r="BW119" s="830"/>
      <c r="BX119" s="830"/>
      <c r="BY119" s="830"/>
      <c r="BZ119" s="830"/>
      <c r="CA119" s="830">
        <v>1479865</v>
      </c>
      <c r="CB119" s="830"/>
      <c r="CC119" s="830"/>
      <c r="CD119" s="830"/>
      <c r="CE119" s="830"/>
      <c r="CF119" s="891">
        <v>50.1</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13654</v>
      </c>
      <c r="DH119" s="747"/>
      <c r="DI119" s="747"/>
      <c r="DJ119" s="747"/>
      <c r="DK119" s="748"/>
      <c r="DL119" s="749">
        <v>9834</v>
      </c>
      <c r="DM119" s="747"/>
      <c r="DN119" s="747"/>
      <c r="DO119" s="747"/>
      <c r="DP119" s="748"/>
      <c r="DQ119" s="749">
        <v>15552</v>
      </c>
      <c r="DR119" s="747"/>
      <c r="DS119" s="747"/>
      <c r="DT119" s="747"/>
      <c r="DU119" s="748"/>
      <c r="DV119" s="837">
        <v>0.5</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186614</v>
      </c>
      <c r="BR120" s="801"/>
      <c r="BS120" s="801"/>
      <c r="BT120" s="801"/>
      <c r="BU120" s="801"/>
      <c r="BV120" s="801">
        <v>172022</v>
      </c>
      <c r="BW120" s="801"/>
      <c r="BX120" s="801"/>
      <c r="BY120" s="801"/>
      <c r="BZ120" s="801"/>
      <c r="CA120" s="801">
        <v>156997</v>
      </c>
      <c r="CB120" s="801"/>
      <c r="CC120" s="801"/>
      <c r="CD120" s="801"/>
      <c r="CE120" s="801"/>
      <c r="CF120" s="878">
        <v>5.3</v>
      </c>
      <c r="CG120" s="879"/>
      <c r="CH120" s="879"/>
      <c r="CI120" s="879"/>
      <c r="CJ120" s="879"/>
      <c r="CK120" s="880" t="s">
        <v>434</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1583719</v>
      </c>
      <c r="DH120" s="830"/>
      <c r="DI120" s="830"/>
      <c r="DJ120" s="830"/>
      <c r="DK120" s="830"/>
      <c r="DL120" s="830">
        <v>1313718</v>
      </c>
      <c r="DM120" s="830"/>
      <c r="DN120" s="830"/>
      <c r="DO120" s="830"/>
      <c r="DP120" s="830"/>
      <c r="DQ120" s="830">
        <v>1147836</v>
      </c>
      <c r="DR120" s="830"/>
      <c r="DS120" s="830"/>
      <c r="DT120" s="830"/>
      <c r="DU120" s="830"/>
      <c r="DV120" s="831">
        <v>38.9</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7610974</v>
      </c>
      <c r="BR121" s="888"/>
      <c r="BS121" s="888"/>
      <c r="BT121" s="888"/>
      <c r="BU121" s="888"/>
      <c r="BV121" s="888">
        <v>7647983</v>
      </c>
      <c r="BW121" s="888"/>
      <c r="BX121" s="888"/>
      <c r="BY121" s="888"/>
      <c r="BZ121" s="888"/>
      <c r="CA121" s="888">
        <v>8097224</v>
      </c>
      <c r="CB121" s="888"/>
      <c r="CC121" s="888"/>
      <c r="CD121" s="888"/>
      <c r="CE121" s="888"/>
      <c r="CF121" s="889">
        <v>274.10000000000002</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438</v>
      </c>
      <c r="BP122" s="868"/>
      <c r="BQ122" s="869">
        <v>9272754</v>
      </c>
      <c r="BR122" s="870"/>
      <c r="BS122" s="870"/>
      <c r="BT122" s="870"/>
      <c r="BU122" s="870"/>
      <c r="BV122" s="870">
        <v>9378269</v>
      </c>
      <c r="BW122" s="870"/>
      <c r="BX122" s="870"/>
      <c r="BY122" s="870"/>
      <c r="BZ122" s="870"/>
      <c r="CA122" s="870">
        <v>9734086</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440</v>
      </c>
      <c r="DH122" s="801"/>
      <c r="DI122" s="801"/>
      <c r="DJ122" s="801"/>
      <c r="DK122" s="801"/>
      <c r="DL122" s="801" t="s">
        <v>440</v>
      </c>
      <c r="DM122" s="801"/>
      <c r="DN122" s="801"/>
      <c r="DO122" s="801"/>
      <c r="DP122" s="801"/>
      <c r="DQ122" s="801" t="s">
        <v>440</v>
      </c>
      <c r="DR122" s="801"/>
      <c r="DS122" s="801"/>
      <c r="DT122" s="801"/>
      <c r="DU122" s="801"/>
      <c r="DV122" s="853" t="s">
        <v>440</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7311</v>
      </c>
      <c r="AB123" s="814"/>
      <c r="AC123" s="814"/>
      <c r="AD123" s="814"/>
      <c r="AE123" s="815"/>
      <c r="AF123" s="816">
        <v>6866</v>
      </c>
      <c r="AG123" s="814"/>
      <c r="AH123" s="814"/>
      <c r="AI123" s="814"/>
      <c r="AJ123" s="815"/>
      <c r="AK123" s="816">
        <v>2207</v>
      </c>
      <c r="AL123" s="814"/>
      <c r="AM123" s="814"/>
      <c r="AN123" s="814"/>
      <c r="AO123" s="815"/>
      <c r="AP123" s="784">
        <v>0.1</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77.400000000000006</v>
      </c>
      <c r="BR123" s="862"/>
      <c r="BS123" s="862"/>
      <c r="BT123" s="862"/>
      <c r="BU123" s="862"/>
      <c r="BV123" s="862">
        <v>75.099999999999994</v>
      </c>
      <c r="BW123" s="862"/>
      <c r="BX123" s="862"/>
      <c r="BY123" s="862"/>
      <c r="BZ123" s="862"/>
      <c r="CA123" s="862">
        <v>62.3</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8590</v>
      </c>
      <c r="AB126" s="814"/>
      <c r="AC126" s="814"/>
      <c r="AD126" s="814"/>
      <c r="AE126" s="815"/>
      <c r="AF126" s="816">
        <v>3820</v>
      </c>
      <c r="AG126" s="814"/>
      <c r="AH126" s="814"/>
      <c r="AI126" s="814"/>
      <c r="AJ126" s="815"/>
      <c r="AK126" s="816">
        <v>826</v>
      </c>
      <c r="AL126" s="814"/>
      <c r="AM126" s="814"/>
      <c r="AN126" s="814"/>
      <c r="AO126" s="815"/>
      <c r="AP126" s="784">
        <v>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173</v>
      </c>
      <c r="AB127" s="814"/>
      <c r="AC127" s="814"/>
      <c r="AD127" s="814"/>
      <c r="AE127" s="815"/>
      <c r="AF127" s="816">
        <v>127</v>
      </c>
      <c r="AG127" s="814"/>
      <c r="AH127" s="814"/>
      <c r="AI127" s="814"/>
      <c r="AJ127" s="815"/>
      <c r="AK127" s="816">
        <v>88</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18522</v>
      </c>
      <c r="AB128" s="754"/>
      <c r="AC128" s="754"/>
      <c r="AD128" s="754"/>
      <c r="AE128" s="755"/>
      <c r="AF128" s="756">
        <v>18522</v>
      </c>
      <c r="AG128" s="754"/>
      <c r="AH128" s="754"/>
      <c r="AI128" s="754"/>
      <c r="AJ128" s="755"/>
      <c r="AK128" s="756">
        <v>18552</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3365544</v>
      </c>
      <c r="AB129" s="814"/>
      <c r="AC129" s="814"/>
      <c r="AD129" s="814"/>
      <c r="AE129" s="815"/>
      <c r="AF129" s="816">
        <v>3343039</v>
      </c>
      <c r="AG129" s="814"/>
      <c r="AH129" s="814"/>
      <c r="AI129" s="814"/>
      <c r="AJ129" s="815"/>
      <c r="AK129" s="816">
        <v>3493449</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516690</v>
      </c>
      <c r="AB130" s="814"/>
      <c r="AC130" s="814"/>
      <c r="AD130" s="814"/>
      <c r="AE130" s="815"/>
      <c r="AF130" s="816">
        <v>542893</v>
      </c>
      <c r="AG130" s="814"/>
      <c r="AH130" s="814"/>
      <c r="AI130" s="814"/>
      <c r="AJ130" s="815"/>
      <c r="AK130" s="816">
        <v>538944</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62.3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2848854</v>
      </c>
      <c r="AB131" s="747"/>
      <c r="AC131" s="747"/>
      <c r="AD131" s="747"/>
      <c r="AE131" s="748"/>
      <c r="AF131" s="749">
        <v>2800146</v>
      </c>
      <c r="AG131" s="747"/>
      <c r="AH131" s="747"/>
      <c r="AI131" s="747"/>
      <c r="AJ131" s="748"/>
      <c r="AK131" s="749">
        <v>2954505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8.7594871479999998</v>
      </c>
      <c r="AB132" s="770"/>
      <c r="AC132" s="770"/>
      <c r="AD132" s="770"/>
      <c r="AE132" s="771"/>
      <c r="AF132" s="772">
        <v>6.3519545050000001</v>
      </c>
      <c r="AG132" s="770"/>
      <c r="AH132" s="770"/>
      <c r="AI132" s="770"/>
      <c r="AJ132" s="771"/>
      <c r="AK132" s="772">
        <v>5.9986359809999996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10</v>
      </c>
      <c r="AB133" s="779"/>
      <c r="AC133" s="779"/>
      <c r="AD133" s="779"/>
      <c r="AE133" s="780"/>
      <c r="AF133" s="778">
        <v>8.1</v>
      </c>
      <c r="AG133" s="779"/>
      <c r="AH133" s="779"/>
      <c r="AI133" s="779"/>
      <c r="AJ133" s="780"/>
      <c r="AK133" s="778">
        <v>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1120926</v>
      </c>
      <c r="L9" s="264">
        <v>116714</v>
      </c>
      <c r="M9" s="265">
        <v>105093</v>
      </c>
      <c r="N9" s="266">
        <v>11.1</v>
      </c>
    </row>
    <row r="10" spans="1:16" x14ac:dyDescent="0.15">
      <c r="A10" s="248"/>
      <c r="B10" s="244"/>
      <c r="C10" s="244"/>
      <c r="D10" s="244"/>
      <c r="E10" s="244"/>
      <c r="F10" s="244"/>
      <c r="G10" s="1163" t="s">
        <v>476</v>
      </c>
      <c r="H10" s="1164"/>
      <c r="I10" s="1164"/>
      <c r="J10" s="1165"/>
      <c r="K10" s="267">
        <v>28119</v>
      </c>
      <c r="L10" s="268">
        <v>2928</v>
      </c>
      <c r="M10" s="269">
        <v>11546</v>
      </c>
      <c r="N10" s="270">
        <v>-74.599999999999994</v>
      </c>
    </row>
    <row r="11" spans="1:16" ht="13.5" customHeight="1" x14ac:dyDescent="0.15">
      <c r="A11" s="248"/>
      <c r="B11" s="244"/>
      <c r="C11" s="244"/>
      <c r="D11" s="244"/>
      <c r="E11" s="244"/>
      <c r="F11" s="244"/>
      <c r="G11" s="1163" t="s">
        <v>477</v>
      </c>
      <c r="H11" s="1164"/>
      <c r="I11" s="1164"/>
      <c r="J11" s="1165"/>
      <c r="K11" s="267">
        <v>121554</v>
      </c>
      <c r="L11" s="268">
        <v>12657</v>
      </c>
      <c r="M11" s="269">
        <v>13382</v>
      </c>
      <c r="N11" s="270">
        <v>-5.4</v>
      </c>
    </row>
    <row r="12" spans="1:16" ht="13.5" customHeight="1" x14ac:dyDescent="0.15">
      <c r="A12" s="248"/>
      <c r="B12" s="244"/>
      <c r="C12" s="244"/>
      <c r="D12" s="244"/>
      <c r="E12" s="244"/>
      <c r="F12" s="244"/>
      <c r="G12" s="1163" t="s">
        <v>478</v>
      </c>
      <c r="H12" s="1164"/>
      <c r="I12" s="1164"/>
      <c r="J12" s="1165"/>
      <c r="K12" s="267" t="s">
        <v>479</v>
      </c>
      <c r="L12" s="268" t="s">
        <v>479</v>
      </c>
      <c r="M12" s="269">
        <v>1458</v>
      </c>
      <c r="N12" s="270" t="s">
        <v>479</v>
      </c>
    </row>
    <row r="13" spans="1:16" ht="13.5" customHeight="1" x14ac:dyDescent="0.15">
      <c r="A13" s="248"/>
      <c r="B13" s="244"/>
      <c r="C13" s="244"/>
      <c r="D13" s="244"/>
      <c r="E13" s="244"/>
      <c r="F13" s="244"/>
      <c r="G13" s="1163" t="s">
        <v>480</v>
      </c>
      <c r="H13" s="1164"/>
      <c r="I13" s="1164"/>
      <c r="J13" s="1165"/>
      <c r="K13" s="267" t="s">
        <v>479</v>
      </c>
      <c r="L13" s="268" t="s">
        <v>479</v>
      </c>
      <c r="M13" s="269" t="s">
        <v>479</v>
      </c>
      <c r="N13" s="270" t="s">
        <v>479</v>
      </c>
    </row>
    <row r="14" spans="1:16" ht="13.5" customHeight="1" x14ac:dyDescent="0.15">
      <c r="A14" s="248"/>
      <c r="B14" s="244"/>
      <c r="C14" s="244"/>
      <c r="D14" s="244"/>
      <c r="E14" s="244"/>
      <c r="F14" s="244"/>
      <c r="G14" s="1163" t="s">
        <v>481</v>
      </c>
      <c r="H14" s="1164"/>
      <c r="I14" s="1164"/>
      <c r="J14" s="1165"/>
      <c r="K14" s="267">
        <v>24792</v>
      </c>
      <c r="L14" s="268">
        <v>2581</v>
      </c>
      <c r="M14" s="269">
        <v>5712</v>
      </c>
      <c r="N14" s="270">
        <v>-54.8</v>
      </c>
    </row>
    <row r="15" spans="1:16" ht="13.5" customHeight="1" x14ac:dyDescent="0.15">
      <c r="A15" s="248"/>
      <c r="B15" s="244"/>
      <c r="C15" s="244"/>
      <c r="D15" s="244"/>
      <c r="E15" s="244"/>
      <c r="F15" s="244"/>
      <c r="G15" s="1163" t="s">
        <v>482</v>
      </c>
      <c r="H15" s="1164"/>
      <c r="I15" s="1164"/>
      <c r="J15" s="1165"/>
      <c r="K15" s="267">
        <v>66815</v>
      </c>
      <c r="L15" s="268">
        <v>6957</v>
      </c>
      <c r="M15" s="269">
        <v>2855</v>
      </c>
      <c r="N15" s="270">
        <v>143.69999999999999</v>
      </c>
    </row>
    <row r="16" spans="1:16" x14ac:dyDescent="0.15">
      <c r="A16" s="248"/>
      <c r="B16" s="244"/>
      <c r="C16" s="244"/>
      <c r="D16" s="244"/>
      <c r="E16" s="244"/>
      <c r="F16" s="244"/>
      <c r="G16" s="1166" t="s">
        <v>483</v>
      </c>
      <c r="H16" s="1167"/>
      <c r="I16" s="1167"/>
      <c r="J16" s="1168"/>
      <c r="K16" s="268">
        <v>-97980</v>
      </c>
      <c r="L16" s="268">
        <v>-10202</v>
      </c>
      <c r="M16" s="269">
        <v>-10245</v>
      </c>
      <c r="N16" s="270">
        <v>-0.4</v>
      </c>
    </row>
    <row r="17" spans="1:16" x14ac:dyDescent="0.15">
      <c r="A17" s="248"/>
      <c r="B17" s="244"/>
      <c r="C17" s="244"/>
      <c r="D17" s="244"/>
      <c r="E17" s="244"/>
      <c r="F17" s="244"/>
      <c r="G17" s="1166" t="s">
        <v>165</v>
      </c>
      <c r="H17" s="1167"/>
      <c r="I17" s="1167"/>
      <c r="J17" s="1168"/>
      <c r="K17" s="268">
        <v>1264226</v>
      </c>
      <c r="L17" s="268">
        <v>131635</v>
      </c>
      <c r="M17" s="269">
        <v>129801</v>
      </c>
      <c r="N17" s="270">
        <v>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11.04</v>
      </c>
      <c r="L21" s="281">
        <v>12.01</v>
      </c>
      <c r="M21" s="282">
        <v>-0.97</v>
      </c>
      <c r="N21" s="249"/>
      <c r="O21" s="283"/>
      <c r="P21" s="279"/>
    </row>
    <row r="22" spans="1:16" s="284" customFormat="1" x14ac:dyDescent="0.15">
      <c r="A22" s="279"/>
      <c r="B22" s="249"/>
      <c r="C22" s="249"/>
      <c r="D22" s="249"/>
      <c r="E22" s="249"/>
      <c r="F22" s="249"/>
      <c r="G22" s="1160" t="s">
        <v>489</v>
      </c>
      <c r="H22" s="1161"/>
      <c r="I22" s="1161"/>
      <c r="J22" s="1162"/>
      <c r="K22" s="285">
        <v>99.5</v>
      </c>
      <c r="L22" s="286">
        <v>95.9</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382888</v>
      </c>
      <c r="L32" s="294">
        <v>39868</v>
      </c>
      <c r="M32" s="295">
        <v>66201</v>
      </c>
      <c r="N32" s="296">
        <v>-39.799999999999997</v>
      </c>
    </row>
    <row r="33" spans="1:16" ht="13.5" customHeight="1" x14ac:dyDescent="0.15">
      <c r="A33" s="248"/>
      <c r="B33" s="244"/>
      <c r="C33" s="244"/>
      <c r="D33" s="244"/>
      <c r="E33" s="244"/>
      <c r="F33" s="244"/>
      <c r="G33" s="1151" t="s">
        <v>494</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495</v>
      </c>
      <c r="H34" s="1152"/>
      <c r="I34" s="1152"/>
      <c r="J34" s="1153"/>
      <c r="K34" s="294" t="s">
        <v>479</v>
      </c>
      <c r="L34" s="294" t="s">
        <v>479</v>
      </c>
      <c r="M34" s="295" t="s">
        <v>479</v>
      </c>
      <c r="N34" s="296" t="s">
        <v>479</v>
      </c>
    </row>
    <row r="35" spans="1:16" ht="27" customHeight="1" x14ac:dyDescent="0.15">
      <c r="A35" s="248"/>
      <c r="B35" s="244"/>
      <c r="C35" s="244"/>
      <c r="D35" s="244"/>
      <c r="E35" s="244"/>
      <c r="F35" s="244"/>
      <c r="G35" s="1151" t="s">
        <v>496</v>
      </c>
      <c r="H35" s="1152"/>
      <c r="I35" s="1152"/>
      <c r="J35" s="1153"/>
      <c r="K35" s="294">
        <v>40462</v>
      </c>
      <c r="L35" s="294">
        <v>4213</v>
      </c>
      <c r="M35" s="295">
        <v>21827</v>
      </c>
      <c r="N35" s="296">
        <v>-80.7</v>
      </c>
    </row>
    <row r="36" spans="1:16" ht="27" customHeight="1" x14ac:dyDescent="0.15">
      <c r="A36" s="248"/>
      <c r="B36" s="244"/>
      <c r="C36" s="244"/>
      <c r="D36" s="244"/>
      <c r="E36" s="244"/>
      <c r="F36" s="244"/>
      <c r="G36" s="1151" t="s">
        <v>497</v>
      </c>
      <c r="H36" s="1152"/>
      <c r="I36" s="1152"/>
      <c r="J36" s="1153"/>
      <c r="K36" s="294">
        <v>308255</v>
      </c>
      <c r="L36" s="294">
        <v>32097</v>
      </c>
      <c r="M36" s="295">
        <v>5334</v>
      </c>
      <c r="N36" s="296">
        <v>501.7</v>
      </c>
    </row>
    <row r="37" spans="1:16" ht="13.5" customHeight="1" x14ac:dyDescent="0.15">
      <c r="A37" s="248"/>
      <c r="B37" s="244"/>
      <c r="C37" s="244"/>
      <c r="D37" s="244"/>
      <c r="E37" s="244"/>
      <c r="F37" s="244"/>
      <c r="G37" s="1151" t="s">
        <v>498</v>
      </c>
      <c r="H37" s="1152"/>
      <c r="I37" s="1152"/>
      <c r="J37" s="1153"/>
      <c r="K37" s="294">
        <v>3121</v>
      </c>
      <c r="L37" s="294">
        <v>325</v>
      </c>
      <c r="M37" s="295">
        <v>1051</v>
      </c>
      <c r="N37" s="296">
        <v>-69.099999999999994</v>
      </c>
    </row>
    <row r="38" spans="1:16" ht="27" customHeight="1" x14ac:dyDescent="0.15">
      <c r="A38" s="248"/>
      <c r="B38" s="244"/>
      <c r="C38" s="244"/>
      <c r="D38" s="244"/>
      <c r="E38" s="244"/>
      <c r="F38" s="244"/>
      <c r="G38" s="1154" t="s">
        <v>499</v>
      </c>
      <c r="H38" s="1155"/>
      <c r="I38" s="1155"/>
      <c r="J38" s="1156"/>
      <c r="K38" s="297" t="s">
        <v>479</v>
      </c>
      <c r="L38" s="297" t="s">
        <v>479</v>
      </c>
      <c r="M38" s="298">
        <v>4</v>
      </c>
      <c r="N38" s="299" t="s">
        <v>479</v>
      </c>
      <c r="O38" s="293"/>
    </row>
    <row r="39" spans="1:16" x14ac:dyDescent="0.15">
      <c r="A39" s="248"/>
      <c r="B39" s="244"/>
      <c r="C39" s="244"/>
      <c r="D39" s="244"/>
      <c r="E39" s="244"/>
      <c r="F39" s="244"/>
      <c r="G39" s="1154" t="s">
        <v>500</v>
      </c>
      <c r="H39" s="1155"/>
      <c r="I39" s="1155"/>
      <c r="J39" s="1156"/>
      <c r="K39" s="300">
        <v>-18552</v>
      </c>
      <c r="L39" s="300">
        <v>-1932</v>
      </c>
      <c r="M39" s="301">
        <v>-2306</v>
      </c>
      <c r="N39" s="302">
        <v>-16.2</v>
      </c>
      <c r="O39" s="293"/>
    </row>
    <row r="40" spans="1:16" ht="27" customHeight="1" x14ac:dyDescent="0.15">
      <c r="A40" s="248"/>
      <c r="B40" s="244"/>
      <c r="C40" s="244"/>
      <c r="D40" s="244"/>
      <c r="E40" s="244"/>
      <c r="F40" s="244"/>
      <c r="G40" s="1151" t="s">
        <v>501</v>
      </c>
      <c r="H40" s="1152"/>
      <c r="I40" s="1152"/>
      <c r="J40" s="1153"/>
      <c r="K40" s="300">
        <v>-538944</v>
      </c>
      <c r="L40" s="300">
        <v>-56117</v>
      </c>
      <c r="M40" s="301">
        <v>-67056</v>
      </c>
      <c r="N40" s="302">
        <v>-16.3</v>
      </c>
      <c r="O40" s="293"/>
    </row>
    <row r="41" spans="1:16" x14ac:dyDescent="0.15">
      <c r="A41" s="248"/>
      <c r="B41" s="244"/>
      <c r="C41" s="244"/>
      <c r="D41" s="244"/>
      <c r="E41" s="244"/>
      <c r="F41" s="244"/>
      <c r="G41" s="1157" t="s">
        <v>276</v>
      </c>
      <c r="H41" s="1158"/>
      <c r="I41" s="1158"/>
      <c r="J41" s="1159"/>
      <c r="K41" s="294">
        <v>177230</v>
      </c>
      <c r="L41" s="300">
        <v>18454</v>
      </c>
      <c r="M41" s="301">
        <v>25054</v>
      </c>
      <c r="N41" s="302">
        <v>-26.3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702878</v>
      </c>
      <c r="J51" s="320">
        <v>69222</v>
      </c>
      <c r="K51" s="321">
        <v>71.3</v>
      </c>
      <c r="L51" s="322">
        <v>72729</v>
      </c>
      <c r="M51" s="323">
        <v>-23.8</v>
      </c>
      <c r="N51" s="324">
        <v>95.1</v>
      </c>
    </row>
    <row r="52" spans="1:14" x14ac:dyDescent="0.15">
      <c r="A52" s="248"/>
      <c r="B52" s="244"/>
      <c r="C52" s="244"/>
      <c r="D52" s="244"/>
      <c r="E52" s="244"/>
      <c r="F52" s="244"/>
      <c r="G52" s="325"/>
      <c r="H52" s="326" t="s">
        <v>512</v>
      </c>
      <c r="I52" s="327">
        <v>354500</v>
      </c>
      <c r="J52" s="328">
        <v>34912</v>
      </c>
      <c r="K52" s="329">
        <v>24.6</v>
      </c>
      <c r="L52" s="330">
        <v>36291</v>
      </c>
      <c r="M52" s="331">
        <v>-25.2</v>
      </c>
      <c r="N52" s="332">
        <v>49.8</v>
      </c>
    </row>
    <row r="53" spans="1:14" x14ac:dyDescent="0.15">
      <c r="A53" s="248"/>
      <c r="B53" s="244"/>
      <c r="C53" s="244"/>
      <c r="D53" s="244"/>
      <c r="E53" s="244"/>
      <c r="F53" s="244"/>
      <c r="G53" s="310" t="s">
        <v>513</v>
      </c>
      <c r="H53" s="311"/>
      <c r="I53" s="319">
        <v>628152</v>
      </c>
      <c r="J53" s="320">
        <v>62790</v>
      </c>
      <c r="K53" s="321">
        <v>-9.3000000000000007</v>
      </c>
      <c r="L53" s="322">
        <v>70317</v>
      </c>
      <c r="M53" s="323">
        <v>-3.3</v>
      </c>
      <c r="N53" s="324">
        <v>-6</v>
      </c>
    </row>
    <row r="54" spans="1:14" x14ac:dyDescent="0.15">
      <c r="A54" s="248"/>
      <c r="B54" s="244"/>
      <c r="C54" s="244"/>
      <c r="D54" s="244"/>
      <c r="E54" s="244"/>
      <c r="F54" s="244"/>
      <c r="G54" s="325"/>
      <c r="H54" s="326" t="s">
        <v>512</v>
      </c>
      <c r="I54" s="327">
        <v>265024</v>
      </c>
      <c r="J54" s="328">
        <v>26492</v>
      </c>
      <c r="K54" s="329">
        <v>-24.1</v>
      </c>
      <c r="L54" s="330">
        <v>35725</v>
      </c>
      <c r="M54" s="331">
        <v>-1.6</v>
      </c>
      <c r="N54" s="332">
        <v>-22.5</v>
      </c>
    </row>
    <row r="55" spans="1:14" x14ac:dyDescent="0.15">
      <c r="A55" s="248"/>
      <c r="B55" s="244"/>
      <c r="C55" s="244"/>
      <c r="D55" s="244"/>
      <c r="E55" s="244"/>
      <c r="F55" s="244"/>
      <c r="G55" s="310" t="s">
        <v>514</v>
      </c>
      <c r="H55" s="311"/>
      <c r="I55" s="319">
        <v>899338</v>
      </c>
      <c r="J55" s="320">
        <v>90449</v>
      </c>
      <c r="K55" s="321">
        <v>44.1</v>
      </c>
      <c r="L55" s="322">
        <v>105751</v>
      </c>
      <c r="M55" s="323">
        <v>50.4</v>
      </c>
      <c r="N55" s="324">
        <v>-6.3</v>
      </c>
    </row>
    <row r="56" spans="1:14" x14ac:dyDescent="0.15">
      <c r="A56" s="248"/>
      <c r="B56" s="244"/>
      <c r="C56" s="244"/>
      <c r="D56" s="244"/>
      <c r="E56" s="244"/>
      <c r="F56" s="244"/>
      <c r="G56" s="325"/>
      <c r="H56" s="326" t="s">
        <v>512</v>
      </c>
      <c r="I56" s="327">
        <v>167708</v>
      </c>
      <c r="J56" s="328">
        <v>16867</v>
      </c>
      <c r="K56" s="329">
        <v>-36.299999999999997</v>
      </c>
      <c r="L56" s="330">
        <v>49969</v>
      </c>
      <c r="M56" s="331">
        <v>39.9</v>
      </c>
      <c r="N56" s="332">
        <v>-76.2</v>
      </c>
    </row>
    <row r="57" spans="1:14" x14ac:dyDescent="0.15">
      <c r="A57" s="248"/>
      <c r="B57" s="244"/>
      <c r="C57" s="244"/>
      <c r="D57" s="244"/>
      <c r="E57" s="244"/>
      <c r="F57" s="244"/>
      <c r="G57" s="310" t="s">
        <v>515</v>
      </c>
      <c r="H57" s="311"/>
      <c r="I57" s="319">
        <v>1602382</v>
      </c>
      <c r="J57" s="320">
        <v>163508</v>
      </c>
      <c r="K57" s="321">
        <v>80.8</v>
      </c>
      <c r="L57" s="322">
        <v>158564</v>
      </c>
      <c r="M57" s="323">
        <v>49.9</v>
      </c>
      <c r="N57" s="324">
        <v>30.9</v>
      </c>
    </row>
    <row r="58" spans="1:14" x14ac:dyDescent="0.15">
      <c r="A58" s="248"/>
      <c r="B58" s="244"/>
      <c r="C58" s="244"/>
      <c r="D58" s="244"/>
      <c r="E58" s="244"/>
      <c r="F58" s="244"/>
      <c r="G58" s="325"/>
      <c r="H58" s="326" t="s">
        <v>512</v>
      </c>
      <c r="I58" s="327">
        <v>110641</v>
      </c>
      <c r="J58" s="328">
        <v>11290</v>
      </c>
      <c r="K58" s="329">
        <v>-33.1</v>
      </c>
      <c r="L58" s="330">
        <v>48412</v>
      </c>
      <c r="M58" s="331">
        <v>-3.1</v>
      </c>
      <c r="N58" s="332">
        <v>-30</v>
      </c>
    </row>
    <row r="59" spans="1:14" x14ac:dyDescent="0.15">
      <c r="A59" s="248"/>
      <c r="B59" s="244"/>
      <c r="C59" s="244"/>
      <c r="D59" s="244"/>
      <c r="E59" s="244"/>
      <c r="F59" s="244"/>
      <c r="G59" s="310" t="s">
        <v>516</v>
      </c>
      <c r="H59" s="311"/>
      <c r="I59" s="319">
        <v>1610184</v>
      </c>
      <c r="J59" s="320">
        <v>167658</v>
      </c>
      <c r="K59" s="321">
        <v>2.5</v>
      </c>
      <c r="L59" s="322">
        <v>128611</v>
      </c>
      <c r="M59" s="323">
        <v>-18.899999999999999</v>
      </c>
      <c r="N59" s="324">
        <v>21.4</v>
      </c>
    </row>
    <row r="60" spans="1:14" x14ac:dyDescent="0.15">
      <c r="A60" s="248"/>
      <c r="B60" s="244"/>
      <c r="C60" s="244"/>
      <c r="D60" s="244"/>
      <c r="E60" s="244"/>
      <c r="F60" s="244"/>
      <c r="G60" s="325"/>
      <c r="H60" s="326" t="s">
        <v>512</v>
      </c>
      <c r="I60" s="333">
        <v>65189</v>
      </c>
      <c r="J60" s="328">
        <v>6788</v>
      </c>
      <c r="K60" s="329">
        <v>-39.9</v>
      </c>
      <c r="L60" s="330">
        <v>61552</v>
      </c>
      <c r="M60" s="331">
        <v>27.1</v>
      </c>
      <c r="N60" s="332">
        <v>-67</v>
      </c>
    </row>
    <row r="61" spans="1:14" x14ac:dyDescent="0.15">
      <c r="A61" s="248"/>
      <c r="B61" s="244"/>
      <c r="C61" s="244"/>
      <c r="D61" s="244"/>
      <c r="E61" s="244"/>
      <c r="F61" s="244"/>
      <c r="G61" s="310" t="s">
        <v>517</v>
      </c>
      <c r="H61" s="334"/>
      <c r="I61" s="335">
        <v>1088587</v>
      </c>
      <c r="J61" s="336">
        <v>110725</v>
      </c>
      <c r="K61" s="337">
        <v>37.9</v>
      </c>
      <c r="L61" s="338">
        <v>107194</v>
      </c>
      <c r="M61" s="339">
        <v>10.9</v>
      </c>
      <c r="N61" s="324">
        <v>27</v>
      </c>
    </row>
    <row r="62" spans="1:14" x14ac:dyDescent="0.15">
      <c r="A62" s="248"/>
      <c r="B62" s="244"/>
      <c r="C62" s="244"/>
      <c r="D62" s="244"/>
      <c r="E62" s="244"/>
      <c r="F62" s="244"/>
      <c r="G62" s="325"/>
      <c r="H62" s="326" t="s">
        <v>512</v>
      </c>
      <c r="I62" s="327">
        <v>192612</v>
      </c>
      <c r="J62" s="328">
        <v>19270</v>
      </c>
      <c r="K62" s="329">
        <v>-21.8</v>
      </c>
      <c r="L62" s="330">
        <v>46390</v>
      </c>
      <c r="M62" s="331">
        <v>7.4</v>
      </c>
      <c r="N62" s="332">
        <v>-29.2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23.83</v>
      </c>
      <c r="G47" s="12">
        <v>28.81</v>
      </c>
      <c r="H47" s="12">
        <v>24.68</v>
      </c>
      <c r="I47" s="12">
        <v>25.47</v>
      </c>
      <c r="J47" s="13">
        <v>24.42</v>
      </c>
    </row>
    <row r="48" spans="2:10" ht="57.75" customHeight="1" x14ac:dyDescent="0.15">
      <c r="B48" s="14"/>
      <c r="C48" s="1171" t="s">
        <v>4</v>
      </c>
      <c r="D48" s="1171"/>
      <c r="E48" s="1172"/>
      <c r="F48" s="15">
        <v>17.809999999999999</v>
      </c>
      <c r="G48" s="16">
        <v>16.12</v>
      </c>
      <c r="H48" s="16">
        <v>8.8800000000000008</v>
      </c>
      <c r="I48" s="16">
        <v>14.27</v>
      </c>
      <c r="J48" s="17">
        <v>15.82</v>
      </c>
    </row>
    <row r="49" spans="2:10" ht="57.75" customHeight="1" thickBot="1" x14ac:dyDescent="0.2">
      <c r="B49" s="18"/>
      <c r="C49" s="1173" t="s">
        <v>5</v>
      </c>
      <c r="D49" s="1173"/>
      <c r="E49" s="1174"/>
      <c r="F49" s="19">
        <v>12.26</v>
      </c>
      <c r="G49" s="20">
        <v>6.97</v>
      </c>
      <c r="H49" s="20" t="s">
        <v>524</v>
      </c>
      <c r="I49" s="20">
        <v>10.52</v>
      </c>
      <c r="J49" s="21">
        <v>9.17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2017-02-23T09:03:22Z</cp:lastPrinted>
  <dcterms:created xsi:type="dcterms:W3CDTF">2017-02-15T16:08:43Z</dcterms:created>
  <dcterms:modified xsi:type="dcterms:W3CDTF">2017-05-23T04:07:30Z</dcterms:modified>
</cp:coreProperties>
</file>