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C38" i="9"/>
  <c r="CO37" i="9"/>
  <c r="C37" i="9"/>
  <c r="C36" i="9"/>
  <c r="BW34" i="9"/>
  <c r="BW35" i="9" s="1"/>
  <c r="BW36" i="9" s="1"/>
  <c r="BW37" i="9" s="1"/>
  <c r="BW38" i="9" s="1"/>
  <c r="BW39" i="9" s="1"/>
  <c r="BW40" i="9" s="1"/>
  <c r="BW41" i="9" s="1"/>
  <c r="BW42" i="9" s="1"/>
  <c r="BW43" i="9" s="1"/>
  <c r="C34" i="9"/>
  <c r="CO34" i="9" l="1"/>
  <c r="CO35" i="9" s="1"/>
  <c r="CO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c r="AM35" i="9" s="1"/>
  <c r="AM36" i="9" s="1"/>
  <c r="AM37" i="9" s="1"/>
  <c r="BE34" i="9" l="1"/>
  <c r="BE35" i="9" s="1"/>
  <c r="BE36" i="9" s="1"/>
  <c r="BE37" i="9" s="1"/>
  <c r="BE38" i="9" s="1"/>
  <c r="BE39" i="9" s="1"/>
</calcChain>
</file>

<file path=xl/sharedStrings.xml><?xml version="1.0" encoding="utf-8"?>
<sst xmlns="http://schemas.openxmlformats.org/spreadsheetml/2006/main" count="1048" uniqueCount="572">
  <si>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</si>
  <si>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</si>
  <si>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</si>
  <si>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</si>
  <si>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</si>
  <si>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</si>
  <si>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</si>
  <si>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</si>
  <si>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</si>
  <si>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</si>
  <si>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</si>
  <si>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</si>
  <si>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</si>
  <si>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</si>
  <si>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</si>
  <si>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</si>
  <si>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</si>
  <si>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</si>
  <si>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</si>
  <si>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</si>
  <si>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</si>
  <si>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</si>
  <si>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</si>
  <si>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</si>
  <si>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</si>
  <si>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</si>
  <si>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</si>
  <si>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</si>
  <si>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</si>
  <si>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</si>
  <si>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</si>
  <si>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</si>
  <si>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</si>
  <si>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</si>
  <si>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</si>
  <si>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</si>
  <si>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</si>
  <si>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</si>
  <si>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</si>
  <si>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</si>
  <si>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</si>
  <si>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</si>
  <si>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</si>
  <si>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</si>
  <si>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</si>
  <si>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</si>
  <si>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</si>
  <si>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</si>
  <si>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</si>
  <si>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</si>
  <si>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</si>
  <si>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</si>
  <si>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</si>
  <si>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</si>
  <si>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</si>
  <si>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</si>
  <si>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</si>
  <si>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</si>
  <si>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</si>
  <si>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</si>
  <si>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</si>
  <si>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</si>
  <si>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</si>
  <si>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</si>
  <si>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</si>
  <si>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</si>
  <si>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</si>
  <si>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</si>
  <si>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</si>
  <si>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</si>
  <si>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</si>
  <si>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</si>
  <si>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</si>
  <si>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</si>
  <si>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</si>
  <si>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</si>
  <si>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</si>
  <si>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</si>
  <si>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</si>
  <si>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</si>
  <si>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</si>
  <si>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</si>
  <si>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</si>
  <si>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</si>
  <si>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</si>
  <si>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</si>
  <si>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</si>
  <si>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</si>
  <si>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</si>
  <si>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</si>
  <si>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</si>
  <si>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</si>
  <si>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</si>
  <si>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</si>
  <si>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</si>
  <si>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</si>
  <si>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</si>
  <si>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</si>
  <si>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</si>
  <si>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</si>
  <si>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</si>
  <si>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</si>
  <si>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</si>
  <si>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</si>
  <si>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</si>
  <si>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</si>
  <si>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</si>
  <si>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</si>
  <si>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</si>
  <si>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</si>
  <si>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</si>
  <si>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</si>
  <si>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</si>
  <si>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</si>
  <si>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</si>
  <si>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</si>
  <si>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</si>
  <si>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</si>
  <si>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</si>
  <si>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</si>
  <si>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</si>
  <si>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</si>
  <si>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</si>
  <si>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</si>
  <si>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</si>
  <si>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</si>
  <si>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</si>
  <si>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</si>
  <si>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</si>
  <si>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</si>
  <si>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</si>
  <si>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</si>
  <si>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</si>
  <si>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</si>
  <si>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</si>
  <si>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</si>
  <si>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</si>
  <si>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</si>
  <si>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</si>
  <si>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</si>
  <si>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</si>
  <si>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</si>
  <si>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</si>
  <si>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</si>
  <si>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</si>
  <si>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</si>
  <si>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</si>
  <si>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</si>
  <si>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</si>
  <si>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</si>
  <si>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</si>
  <si>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</si>
  <si>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</si>
  <si>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</si>
  <si>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</si>
  <si>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</si>
  <si>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</si>
  <si>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</si>
  <si>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</si>
  <si>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</si>
  <si>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</si>
  <si>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</si>
  <si>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</si>
  <si>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</si>
  <si>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</si>
  <si>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</si>
  <si>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</si>
  <si>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</si>
  <si>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</si>
  <si>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</si>
  <si>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</si>
  <si>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</si>
  <si>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</si>
  <si>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</si>
  <si>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</si>
  <si>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</si>
  <si>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</si>
  <si>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</si>
  <si>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</si>
  <si>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</si>
  <si>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</si>
  <si>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</si>
  <si>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</si>
  <si>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</si>
  <si>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</si>
  <si>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</si>
  <si>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</si>
  <si>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</si>
  <si>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</si>
  <si>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</si>
  <si>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</si>
  <si>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福島県二本松市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</si>
  <si>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</si>
  <si>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</si>
  <si>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</si>
  <si>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</si>
  <si>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</si>
  <si>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</si>
  <si>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</si>
  <si>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</si>
  <si>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</si>
  <si>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</si>
  <si>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</si>
  <si>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</si>
  <si>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</si>
  <si>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</si>
  <si>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</si>
  <si>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</si>
  <si>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</si>
  <si>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</si>
  <si>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</si>
  <si>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</si>
  <si>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</si>
  <si>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</si>
  <si>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</si>
  <si>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</si>
  <si>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</si>
  <si>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</si>
  <si>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</si>
  <si>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</si>
  <si>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</si>
  <si>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</si>
  <si>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</si>
  <si>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</si>
  <si>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</si>
  <si>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</si>
  <si>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</si>
  <si>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</si>
  <si>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</si>
  <si>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</si>
  <si>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</si>
  <si>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</si>
  <si>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</si>
  <si>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</si>
  <si>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</si>
  <si>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</si>
  <si>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</si>
  <si>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</si>
  <si>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</si>
  <si>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</si>
  <si>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</si>
  <si>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</si>
  <si>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</si>
  <si>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</si>
  <si>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</si>
  <si>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</si>
  <si>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</si>
  <si>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</si>
  <si>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</si>
  <si>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</si>
  <si>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</si>
  <si>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</si>
  <si>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</si>
  <si>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</si>
  <si>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</si>
  <si>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</si>
  <si>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</si>
  <si>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</si>
  <si>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</si>
  <si>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</si>
  <si>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</si>
  <si>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</si>
  <si>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</si>
  <si>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</si>
  <si>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</si>
  <si>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</si>
  <si>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</si>
  <si>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</si>
  <si>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</si>
  <si>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</si>
  <si>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</si>
  <si>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</si>
  <si>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</si>
  <si>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</si>
  <si>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</si>
  <si>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</si>
  <si>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</si>
  <si>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</si>
  <si>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</si>
  <si>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</si>
  <si>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</si>
  <si>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</si>
  <si>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</si>
  <si>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</si>
  <si>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</si>
  <si>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</si>
  <si>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</si>
  <si>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</si>
  <si>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</si>
  <si>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</si>
  <si>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</si>
  <si>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</si>
  <si>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</si>
  <si>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</si>
  <si>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</si>
  <si>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</si>
  <si>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</si>
  <si>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</si>
  <si>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</si>
  <si>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</si>
  <si>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</si>
  <si>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</si>
  <si>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</si>
  <si>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</si>
  <si>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</si>
  <si>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</si>
  <si>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</si>
  <si>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</si>
  <si>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</si>
  <si>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</si>
  <si>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</si>
  <si>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</si>
  <si>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</si>
  <si>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</si>
  <si>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</si>
  <si>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</si>
  <si>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</si>
  <si>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</si>
  <si>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</si>
  <si>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</si>
  <si>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</si>
  <si>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</si>
  <si>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</si>
  <si>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</si>
  <si>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</si>
  <si>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</si>
  <si>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</si>
  <si>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</si>
  <si>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</si>
  <si>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</si>
  <si>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</si>
  <si>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</si>
  <si>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</si>
  <si>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</si>
  <si>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</si>
  <si>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</si>
  <si>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</si>
  <si>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</si>
  <si>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</si>
  <si>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福島県二本松市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</si>
  <si>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</si>
  <si>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</si>
  <si>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</si>
  <si>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</si>
  <si>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</si>
  <si>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</si>
  <si>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</si>
  <si>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</si>
  <si>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</si>
  <si>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</si>
  <si>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</si>
  <si>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</si>
  <si>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</si>
  <si>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</si>
  <si>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</si>
  <si>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</si>
  <si>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</si>
  <si>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</si>
  <si>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</si>
  <si>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</si>
  <si>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</si>
  <si>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</si>
  <si>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</si>
  <si>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</si>
  <si>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</si>
  <si>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</si>
  <si>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</si>
  <si>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</si>
  <si>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</si>
  <si>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</si>
  <si>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</si>
  <si>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</si>
  <si>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</si>
  <si>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</si>
  <si>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</si>
  <si>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</si>
  <si>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</si>
  <si>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</si>
  <si>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</si>
  <si>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</si>
  <si>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</si>
  <si>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</si>
  <si>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工業団地造成事業会計</t>
    <phoneticPr fontId="5"/>
  </si>
  <si>
    <t>宅地造成事業会計</t>
    <phoneticPr fontId="5"/>
  </si>
  <si>
    <t>岩代簡易水道事業特別会計</t>
    <phoneticPr fontId="5"/>
  </si>
  <si>
    <t>法非適用企業</t>
    <phoneticPr fontId="5"/>
  </si>
  <si>
    <t>東和簡易水道事業特別会計</t>
    <phoneticPr fontId="5"/>
  </si>
  <si>
    <t>安達下水道事業特別会計</t>
    <phoneticPr fontId="5"/>
  </si>
  <si>
    <t>-</t>
    <phoneticPr fontId="5"/>
  </si>
  <si>
    <t>岩代下水道事業特別会計</t>
    <phoneticPr fontId="5"/>
  </si>
  <si>
    <t>公設地方卸売市場特別会計</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</si>
  <si>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</si>
  <si>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</si>
  <si>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</si>
  <si>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</si>
  <si>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</si>
  <si>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</si>
  <si>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</si>
  <si>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</si>
  <si>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</si>
  <si>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</si>
  <si>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</si>
  <si>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</si>
  <si>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</si>
  <si>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</si>
  <si>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</si>
  <si>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</si>
  <si>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</si>
  <si>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</si>
  <si>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</si>
  <si>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</si>
  <si>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</si>
  <si>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</si>
  <si>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</si>
  <si>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</si>
  <si>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</si>
  <si>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</si>
  <si>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</si>
  <si>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</si>
  <si>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</si>
  <si>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</si>
  <si>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</si>
  <si>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</si>
  <si>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</si>
  <si>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</si>
  <si>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</si>
  <si>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</si>
  <si>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</si>
  <si>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</si>
  <si>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</si>
  <si>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</si>
  <si>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</si>
  <si>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</si>
  <si>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</si>
  <si>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</si>
  <si>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</si>
  <si>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</si>
  <si>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</si>
  <si>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</si>
  <si>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</si>
  <si>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</si>
  <si>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</si>
  <si>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</si>
  <si>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</si>
  <si>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</si>
  <si>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</si>
  <si>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安達下水道事業特別会計</t>
    <phoneticPr fontId="5"/>
  </si>
  <si>
    <t>(Ｆ)</t>
    <phoneticPr fontId="5"/>
  </si>
  <si>
    <t>東和簡易水道事業特別会計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</si>
  <si>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</si>
  <si>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</si>
  <si>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</si>
  <si>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</si>
  <si>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</si>
  <si>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</si>
  <si>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</si>
  <si>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</si>
  <si>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</si>
  <si>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</si>
  <si>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</si>
  <si>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</si>
  <si>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</si>
  <si>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</si>
  <si>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</si>
  <si>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</si>
  <si>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</si>
  <si>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</si>
  <si>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</si>
  <si>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</si>
  <si>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</si>
  <si>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</si>
  <si>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</si>
  <si>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</si>
  <si>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</si>
  <si>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</si>
  <si>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</si>
  <si>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</si>
  <si>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</si>
  <si>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</si>
  <si>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</si>
  <si>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</si>
  <si>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</si>
  <si>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</si>
  <si>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</si>
  <si>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</si>
  <si>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</si>
  <si>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</si>
  <si>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</si>
  <si>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</si>
  <si>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</si>
  <si>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</si>
  <si>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</si>
  <si>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</si>
  <si>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</si>
  <si>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</si>
  <si>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</si>
  <si>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</si>
  <si>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</si>
  <si>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</si>
  <si>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</si>
  <si>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</si>
  <si>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</si>
  <si>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</si>
  <si>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</si>
  <si>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</si>
  <si>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</si>
  <si>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</si>
  <si>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</si>
  <si>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</si>
  <si>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</si>
  <si>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</si>
  <si>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</si>
  <si>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</si>
  <si>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</si>
  <si>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</si>
  <si>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</si>
  <si>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</si>
  <si>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</si>
  <si>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</si>
  <si>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</si>
  <si>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</si>
  <si>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</si>
  <si>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</si>
  <si>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</si>
  <si>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</si>
  <si>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</si>
  <si>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</si>
  <si>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</si>
  <si>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</si>
  <si>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</si>
  <si>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</si>
  <si>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</si>
  <si>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</si>
  <si>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0.40</t>
  </si>
  <si>
    <t>▲ 3.07</t>
  </si>
  <si>
    <t>水道事業会計</t>
  </si>
  <si>
    <t>一般会計</t>
  </si>
  <si>
    <t>下水道事業会計</t>
  </si>
  <si>
    <t>国民健康保険特別会計（事業勘定）</t>
  </si>
  <si>
    <t>介護保険特別会計（保険事業勘定）</t>
  </si>
  <si>
    <t>佐勢ノ宮住宅団地造成事業特別会計</t>
  </si>
  <si>
    <t>介護保険特別会計（介護サービス事業勘定）</t>
  </si>
  <si>
    <t>岩代簡易水道事業特別会計</t>
  </si>
  <si>
    <t>その他会計（赤字）</t>
  </si>
  <si>
    <t>その他会計（黒字）</t>
  </si>
  <si>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</si>
  <si>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4">
      <t>キク</t>
    </rPh>
    <rPh sb="4" eb="5">
      <t>サカエ</t>
    </rPh>
    <rPh sb="5" eb="6">
      <t>カイ</t>
    </rPh>
    <phoneticPr fontId="2"/>
  </si>
  <si>
    <t>二本松振興公社</t>
    <rPh sb="0" eb="3">
      <t>ニホンマツ</t>
    </rPh>
    <rPh sb="3" eb="5">
      <t>シンコウ</t>
    </rPh>
    <rPh sb="5" eb="7">
      <t>コウシャ</t>
    </rPh>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</si>
  <si>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</si>
  <si>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</si>
  <si>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</si>
  <si>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</si>
  <si>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</si>
  <si>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</si>
  <si>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</si>
  <si>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</si>
  <si>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</si>
  <si>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</si>
  <si>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7">
      <t>ヨウ</t>
    </rPh>
    <rPh sb="7" eb="8">
      <t>スイ</t>
    </rPh>
    <rPh sb="8" eb="10">
      <t>キョウキュウ</t>
    </rPh>
    <rPh sb="10" eb="12">
      <t>キギョウ</t>
    </rPh>
    <rPh sb="12" eb="13">
      <t>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</si>
  <si>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</si>
  <si>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</si>
  <si>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</si>
  <si>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</si>
  <si>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</si>
  <si>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</si>
  <si>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</si>
  <si>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</si>
  <si>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</si>
  <si>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</si>
  <si>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将来負担比率、実質公債費比率ともに類似団体平均を大きく上回っているが、近年減少傾向にある。交付税措置の有利な起債を活用してきたこともあり今後も減少していくと見込まれるが、
新総合計画による事業の厳選により更なる財政の健全化に努める。</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2" eb="24">
      <t>ヘイキン</t>
    </rPh>
    <rPh sb="25" eb="26">
      <t>オオ</t>
    </rPh>
    <rPh sb="28" eb="30">
      <t>ウワマワ</t>
    </rPh>
    <rPh sb="36" eb="38">
      <t>キンネン</t>
    </rPh>
    <rPh sb="38" eb="40">
      <t>ゲンショウ</t>
    </rPh>
    <rPh sb="40" eb="42">
      <t>ケイコウ</t>
    </rPh>
    <rPh sb="46" eb="49">
      <t>コウフゼイ</t>
    </rPh>
    <rPh sb="49" eb="51">
      <t>ソチ</t>
    </rPh>
    <rPh sb="52" eb="54">
      <t>ユウリ</t>
    </rPh>
    <rPh sb="55" eb="57">
      <t>キサイ</t>
    </rPh>
    <rPh sb="58" eb="60">
      <t>カツヨウ</t>
    </rPh>
    <rPh sb="69" eb="71">
      <t>コンゴ</t>
    </rPh>
    <rPh sb="72" eb="74">
      <t>ゲンショウ</t>
    </rPh>
    <rPh sb="79" eb="81">
      <t>ミコ</t>
    </rPh>
    <rPh sb="87" eb="88">
      <t>シン</t>
    </rPh>
    <rPh sb="88" eb="90">
      <t>ソウゴウ</t>
    </rPh>
    <rPh sb="90" eb="92">
      <t>ケイカク</t>
    </rPh>
    <rPh sb="95" eb="97">
      <t>ジギョウ</t>
    </rPh>
    <rPh sb="98" eb="100">
      <t>ゲンセン</t>
    </rPh>
    <rPh sb="103" eb="104">
      <t>サラ</t>
    </rPh>
    <rPh sb="106" eb="108">
      <t>ザイセイ</t>
    </rPh>
    <rPh sb="109" eb="112">
      <t>ケンゼンカ</t>
    </rPh>
    <rPh sb="113" eb="11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</si>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</sst>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59010</c:v>
                </c:pt>
                <c:pt idx="1">
                  <c:v>73262</c:v>
                </c:pt>
                <c:pt idx="2">
                  <c:v>96908</c:v>
                </c:pt>
                <c:pt idx="3">
                  <c:v>96573</c:v>
                </c:pt>
                <c:pt idx="4">
                  <c:v>154883</c:v>
                </c:pt>
              </c:numCache>
            </c:numRef>
          </c:val>
          <c:smooth val="0"/>
        </c:ser>
        <c:dLbls>
          <c:showLegendKey val="0"/>
          <c:showVal val="0"/>
          <c:showCatName val="0"/>
          <c:showSerName val="0"/>
          <c:showPercent val="0"/>
          <c:showBubbleSize val="0"/>
        </c:dLbls>
        <c:marker val="1"/>
        <c:smooth val="0"/>
        <c:axId val="101221504"/>
        <c:axId val="101223424"/>
      </c:lineChart>
      <c:catAx>
        <c:axId val="101221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23424"/>
        <c:crosses val="autoZero"/>
        <c:auto val="1"/>
        <c:lblAlgn val="ctr"/>
        <c:lblOffset val="100"/>
        <c:tickLblSkip val="1"/>
        <c:tickMarkSkip val="1"/>
        <c:noMultiLvlLbl val="0"/>
      </c:catAx>
      <c:valAx>
        <c:axId val="1012234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2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5.31</c:v>
                </c:pt>
                <c:pt idx="1">
                  <c:v>9.92</c:v>
                </c:pt>
                <c:pt idx="2">
                  <c:v>5.83</c:v>
                </c:pt>
                <c:pt idx="3">
                  <c:v>3.44</c:v>
                </c:pt>
                <c:pt idx="4">
                  <c:v>10.07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15.23</c:v>
                </c:pt>
                <c:pt idx="1">
                  <c:v>19.12</c:v>
                </c:pt>
                <c:pt idx="2">
                  <c:v>22.26</c:v>
                </c:pt>
                <c:pt idx="3">
                  <c:v>21.53</c:v>
                </c:pt>
                <c:pt idx="4">
                  <c:v>21.97</c:v>
                </c:pt>
              </c:numCache>
            </c:numRef>
          </c:val>
        </c:ser>
        <c:dLbls>
          <c:showLegendKey val="0"/>
          <c:showVal val="0"/>
          <c:showCatName val="0"/>
          <c:showSerName val="0"/>
          <c:showPercent val="0"/>
          <c:showBubbleSize val="0"/>
        </c:dLbls>
        <c:gapWidth val="250"/>
        <c:overlap val="100"/>
        <c:axId val="100628736"/>
        <c:axId val="10063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3.73</c:v>
                </c:pt>
                <c:pt idx="1">
                  <c:v>8.16</c:v>
                </c:pt>
                <c:pt idx="2">
                  <c:v>-0.4</c:v>
                </c:pt>
                <c:pt idx="3">
                  <c:v>-3.07</c:v>
                </c:pt>
                <c:pt idx="4">
                  <c:v>7.5</c:v>
                </c:pt>
              </c:numCache>
            </c:numRef>
          </c:val>
          <c:smooth val="0"/>
        </c:ser>
        <c:dLbls>
          <c:showLegendKey val="0"/>
          <c:showVal val="0"/>
          <c:showCatName val="0"/>
          <c:showSerName val="0"/>
          <c:showPercent val="0"/>
          <c:showBubbleSize val="0"/>
        </c:dLbls>
        <c:marker val="1"/>
        <c:smooth val="0"/>
        <c:axId val="100628736"/>
        <c:axId val="100635008"/>
      </c:lineChart>
      <c:catAx>
        <c:axId val="1006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35008"/>
        <c:crosses val="autoZero"/>
        <c:auto val="1"/>
        <c:lblAlgn val="ctr"/>
        <c:lblOffset val="100"/>
        <c:tickLblSkip val="1"/>
        <c:tickMarkSkip val="1"/>
        <c:noMultiLvlLbl val="0"/>
      </c:catAx>
      <c:valAx>
        <c:axId val="10063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2.59</c:v>
                </c:pt>
                <c:pt idx="2">
                  <c:v>#N/A</c:v>
                </c:pt>
                <c:pt idx="3">
                  <c:v>2.2599999999999998</c:v>
                </c:pt>
                <c:pt idx="4">
                  <c:v>#N/A</c:v>
                </c:pt>
                <c:pt idx="5">
                  <c:v>2.14</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岩代簡易水道事業特別会計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7.0000000000000007E-2</c:v>
                </c:pt>
                <c:pt idx="4">
                  <c:v>#N/A</c:v>
                </c:pt>
                <c:pt idx="5">
                  <c:v>0.04</c:v>
                </c:pt>
                <c:pt idx="6">
                  <c:v>#N/A</c:v>
                </c:pt>
                <c:pt idx="7">
                  <c:v>0.04</c:v>
                </c:pt>
                <c:pt idx="8">
                  <c:v>#N/A</c:v>
                </c:pt>
                <c:pt idx="9">
                  <c:v>0.08</c:v>
                </c:pt>
              </c:numCache>
            </c:numRef>
          </c:val>
        </c:ser>
        <c:ser>
          <c:idx val="4"/>
          <c:order val="4"/>
          <c:tx>
            <c:strRef>
              <c:f>データシート!$A$31</c:f>
              <c:strCache>
                <c:ptCount val="1"/>
                <c:pt idx="0">
                  <c:v>佐勢ノ宮住宅団地造成事業特別会計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0.57999999999999996</c:v>
                </c:pt>
                <c:pt idx="2">
                  <c:v>#N/A</c:v>
                </c:pt>
                <c:pt idx="3">
                  <c:v>0.5</c:v>
                </c:pt>
                <c:pt idx="4">
                  <c:v>#N/A</c:v>
                </c:pt>
                <c:pt idx="5">
                  <c:v>0.33</c:v>
                </c:pt>
                <c:pt idx="6">
                  <c:v>#N/A</c:v>
                </c:pt>
                <c:pt idx="7">
                  <c:v>0.28000000000000003</c:v>
                </c:pt>
                <c:pt idx="8">
                  <c:v>#N/A</c:v>
                </c:pt>
                <c:pt idx="9">
                  <c:v>0.22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0.61</c:v>
                </c:pt>
                <c:pt idx="4">
                  <c:v>#N/A</c:v>
                </c:pt>
                <c:pt idx="5">
                  <c:v>0.86</c:v>
                </c:pt>
                <c:pt idx="6">
                  <c:v>#N/A</c:v>
                </c:pt>
                <c:pt idx="7">
                  <c:v>0.47</c:v>
                </c:pt>
                <c:pt idx="8">
                  <c:v>#N/A</c:v>
                </c:pt>
                <c:pt idx="9">
                  <c:v>0.84</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1.95</c:v>
                </c:pt>
                <c:pt idx="2">
                  <c:v>#N/A</c:v>
                </c:pt>
                <c:pt idx="3">
                  <c:v>2.6</c:v>
                </c:pt>
                <c:pt idx="4">
                  <c:v>#N/A</c:v>
                </c:pt>
                <c:pt idx="5">
                  <c:v>1.67</c:v>
                </c:pt>
                <c:pt idx="6">
                  <c:v>#N/A</c:v>
                </c:pt>
                <c:pt idx="7">
                  <c:v>1.44</c:v>
                </c:pt>
                <c:pt idx="8">
                  <c:v>#N/A</c:v>
                </c:pt>
                <c:pt idx="9">
                  <c:v>1.65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7.05</c:v>
                </c:pt>
                <c:pt idx="2">
                  <c:v>#N/A</c:v>
                </c:pt>
                <c:pt idx="3">
                  <c:v>7.55</c:v>
                </c:pt>
                <c:pt idx="4">
                  <c:v>#N/A</c:v>
                </c:pt>
                <c:pt idx="5">
                  <c:v>7.26</c:v>
                </c:pt>
                <c:pt idx="6">
                  <c:v>#N/A</c:v>
                </c:pt>
                <c:pt idx="7">
                  <c:v>6.98</c:v>
                </c:pt>
                <c:pt idx="8">
                  <c:v>#N/A</c:v>
                </c:pt>
                <c:pt idx="9">
                  <c:v>6.49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5.31</c:v>
                </c:pt>
                <c:pt idx="2">
                  <c:v>#N/A</c:v>
                </c:pt>
                <c:pt idx="3">
                  <c:v>9.91</c:v>
                </c:pt>
                <c:pt idx="4">
                  <c:v>#N/A</c:v>
                </c:pt>
                <c:pt idx="5">
                  <c:v>5.83</c:v>
                </c:pt>
                <c:pt idx="6">
                  <c:v>#N/A</c:v>
                </c:pt>
                <c:pt idx="7">
                  <c:v>3.44</c:v>
                </c:pt>
                <c:pt idx="8">
                  <c:v>#N/A</c:v>
                </c:pt>
                <c:pt idx="9">
                  <c:v>10.06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10.210000000000001</c:v>
                </c:pt>
                <c:pt idx="2">
                  <c:v>#N/A</c:v>
                </c:pt>
                <c:pt idx="3">
                  <c:v>11.21</c:v>
                </c:pt>
                <c:pt idx="4">
                  <c:v>#N/A</c:v>
                </c:pt>
                <c:pt idx="5">
                  <c:v>10.57</c:v>
                </c:pt>
                <c:pt idx="6">
                  <c:v>#N/A</c:v>
                </c:pt>
                <c:pt idx="7">
                  <c:v>11.66</c:v>
                </c:pt>
                <c:pt idx="8">
                  <c:v>#N/A</c:v>
                </c:pt>
                <c:pt idx="9">
                  <c:v>12.41</c:v>
                </c:pt>
              </c:numCache>
            </c:numRef>
          </c:val>
        </c:ser>
        <c:dLbls>
          <c:showLegendKey val="0"/>
          <c:showVal val="0"/>
          <c:showCatName val="0"/>
          <c:showSerName val="0"/>
          <c:showPercent val="0"/>
          <c:showBubbleSize val="0"/>
        </c:dLbls>
        <c:gapWidth val="150"/>
        <c:overlap val="100"/>
        <c:axId val="112664960"/>
        <c:axId val="112666496"/>
      </c:barChart>
      <c:catAx>
        <c:axId val="1126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66496"/>
        <c:crosses val="autoZero"/>
        <c:auto val="1"/>
        <c:lblAlgn val="ctr"/>
        <c:lblOffset val="100"/>
        <c:tickLblSkip val="1"/>
        <c:tickMarkSkip val="1"/>
        <c:noMultiLvlLbl val="0"/>
      </c:catAx>
      <c:valAx>
        <c:axId val="11266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6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2637</c:v>
                </c:pt>
                <c:pt idx="5">
                  <c:v>2698</c:v>
                </c:pt>
                <c:pt idx="8">
                  <c:v>2759</c:v>
                </c:pt>
                <c:pt idx="11">
                  <c:v>2988</c:v>
                </c:pt>
                <c:pt idx="14">
                  <c:v>2990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4</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380</c:v>
                </c:pt>
                <c:pt idx="3">
                  <c:v>369</c:v>
                </c:pt>
                <c:pt idx="6">
                  <c:v>365</c:v>
                </c:pt>
                <c:pt idx="9">
                  <c:v>361</c:v>
                </c:pt>
                <c:pt idx="12">
                  <c:v>396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709</c:v>
                </c:pt>
                <c:pt idx="3">
                  <c:v>693</c:v>
                </c:pt>
                <c:pt idx="6">
                  <c:v>686</c:v>
                </c:pt>
                <c:pt idx="9">
                  <c:v>622</c:v>
                </c:pt>
                <c:pt idx="12">
                  <c:v>543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710</c:v>
                </c:pt>
                <c:pt idx="3">
                  <c:v>710</c:v>
                </c:pt>
                <c:pt idx="6">
                  <c:v>712</c:v>
                </c:pt>
                <c:pt idx="9">
                  <c:v>656</c:v>
                </c:pt>
                <c:pt idx="12">
                  <c:v>638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2930</c:v>
                </c:pt>
                <c:pt idx="3">
                  <c:v>2877</c:v>
                </c:pt>
                <c:pt idx="6">
                  <c:v>2819</c:v>
                </c:pt>
                <c:pt idx="9">
                  <c:v>3124</c:v>
                </c:pt>
                <c:pt idx="12">
                  <c:v>3111</c:v>
                </c:pt>
              </c:numCache>
            </c:numRef>
          </c:val>
        </c:ser>
        <c:dLbls>
          <c:showLegendKey val="0"/>
          <c:showVal val="0"/>
          <c:showCatName val="0"/>
          <c:showSerName val="0"/>
          <c:showPercent val="0"/>
          <c:showBubbleSize val="0"/>
        </c:dLbls>
        <c:gapWidth val="100"/>
        <c:overlap val="100"/>
        <c:axId val="23741952"/>
        <c:axId val="2374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2094</c:v>
                </c:pt>
                <c:pt idx="2">
                  <c:v>#N/A</c:v>
                </c:pt>
                <c:pt idx="3">
                  <c:v>#N/A</c:v>
                </c:pt>
                <c:pt idx="4">
                  <c:v>1955</c:v>
                </c:pt>
                <c:pt idx="5">
                  <c:v>#N/A</c:v>
                </c:pt>
                <c:pt idx="6">
                  <c:v>#N/A</c:v>
                </c:pt>
                <c:pt idx="7">
                  <c:v>1824</c:v>
                </c:pt>
                <c:pt idx="8">
                  <c:v>#N/A</c:v>
                </c:pt>
                <c:pt idx="9">
                  <c:v>#N/A</c:v>
                </c:pt>
                <c:pt idx="10">
                  <c:v>1776</c:v>
                </c:pt>
                <c:pt idx="11">
                  <c:v>#N/A</c:v>
                </c:pt>
                <c:pt idx="12">
                  <c:v>#N/A</c:v>
                </c:pt>
                <c:pt idx="13">
                  <c:v>1698</c:v>
                </c:pt>
                <c:pt idx="14">
                  <c:v>#N/A</c:v>
                </c:pt>
              </c:numCache>
            </c:numRef>
          </c:val>
          <c:smooth val="0"/>
        </c:ser>
        <c:dLbls>
          <c:showLegendKey val="0"/>
          <c:showVal val="0"/>
          <c:showCatName val="0"/>
          <c:showSerName val="0"/>
          <c:showPercent val="0"/>
          <c:showBubbleSize val="0"/>
        </c:dLbls>
        <c:marker val="1"/>
        <c:smooth val="0"/>
        <c:axId val="23741952"/>
        <c:axId val="23743872"/>
      </c:lineChart>
      <c:catAx>
        <c:axId val="2374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43872"/>
        <c:crosses val="autoZero"/>
        <c:auto val="1"/>
        <c:lblAlgn val="ctr"/>
        <c:lblOffset val="100"/>
        <c:tickLblSkip val="1"/>
        <c:tickMarkSkip val="1"/>
        <c:noMultiLvlLbl val="0"/>
      </c:catAx>
      <c:valAx>
        <c:axId val="237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4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28330</c:v>
                </c:pt>
                <c:pt idx="5">
                  <c:v>28671</c:v>
                </c:pt>
                <c:pt idx="8">
                  <c:v>29077</c:v>
                </c:pt>
                <c:pt idx="11">
                  <c:v>28576</c:v>
                </c:pt>
                <c:pt idx="14">
                  <c:v>30632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460</c:v>
                </c:pt>
                <c:pt idx="5">
                  <c:v>404</c:v>
                </c:pt>
                <c:pt idx="8">
                  <c:v>372</c:v>
                </c:pt>
                <c:pt idx="11">
                  <c:v>362</c:v>
                </c:pt>
                <c:pt idx="14">
                  <c:v>388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6434</c:v>
                </c:pt>
                <c:pt idx="5">
                  <c:v>6879</c:v>
                </c:pt>
                <c:pt idx="8">
                  <c:v>7835</c:v>
                </c:pt>
                <c:pt idx="11">
                  <c:v>8153</c:v>
                </c:pt>
                <c:pt idx="14">
                  <c:v>8418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5051</c:v>
                </c:pt>
                <c:pt idx="3">
                  <c:v>4998</c:v>
                </c:pt>
                <c:pt idx="6">
                  <c:v>4867</c:v>
                </c:pt>
                <c:pt idx="9">
                  <c:v>4496</c:v>
                </c:pt>
                <c:pt idx="12">
                  <c:v>4140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3981</c:v>
                </c:pt>
                <c:pt idx="3">
                  <c:v>3297</c:v>
                </c:pt>
                <c:pt idx="6">
                  <c:v>2697</c:v>
                </c:pt>
                <c:pt idx="9">
                  <c:v>2811</c:v>
                </c:pt>
                <c:pt idx="12">
                  <c:v>2273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10593</c:v>
                </c:pt>
                <c:pt idx="3">
                  <c:v>10228</c:v>
                </c:pt>
                <c:pt idx="6">
                  <c:v>9755</c:v>
                </c:pt>
                <c:pt idx="9">
                  <c:v>9257</c:v>
                </c:pt>
                <c:pt idx="12">
                  <c:v>8878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2682</c:v>
                </c:pt>
                <c:pt idx="3">
                  <c:v>2383</c:v>
                </c:pt>
                <c:pt idx="6">
                  <c:v>2187</c:v>
                </c:pt>
                <c:pt idx="9">
                  <c:v>1884</c:v>
                </c:pt>
                <c:pt idx="12">
                  <c:v>1620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30016</c:v>
                </c:pt>
                <c:pt idx="3">
                  <c:v>30048</c:v>
                </c:pt>
                <c:pt idx="6">
                  <c:v>30847</c:v>
                </c:pt>
                <c:pt idx="9">
                  <c:v>30905</c:v>
                </c:pt>
                <c:pt idx="12">
                  <c:v>33012</c:v>
                </c:pt>
              </c:numCache>
            </c:numRef>
          </c:val>
        </c:ser>
        <c:dLbls>
          <c:showLegendKey val="0"/>
          <c:showVal val="0"/>
          <c:showCatName val="0"/>
          <c:showSerName val="0"/>
          <c:showPercent val="0"/>
          <c:showBubbleSize val="0"/>
        </c:dLbls>
        <c:gapWidth val="100"/>
        <c:overlap val="100"/>
        <c:axId val="99348480"/>
        <c:axId val="9935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17098</c:v>
                </c:pt>
                <c:pt idx="2">
                  <c:v>#N/A</c:v>
                </c:pt>
                <c:pt idx="3">
                  <c:v>#N/A</c:v>
                </c:pt>
                <c:pt idx="4">
                  <c:v>15001</c:v>
                </c:pt>
                <c:pt idx="5">
                  <c:v>#N/A</c:v>
                </c:pt>
                <c:pt idx="6">
                  <c:v>#N/A</c:v>
                </c:pt>
                <c:pt idx="7">
                  <c:v>13069</c:v>
                </c:pt>
                <c:pt idx="8">
                  <c:v>#N/A</c:v>
                </c:pt>
                <c:pt idx="9">
                  <c:v>#N/A</c:v>
                </c:pt>
                <c:pt idx="10">
                  <c:v>12262</c:v>
                </c:pt>
                <c:pt idx="11">
                  <c:v>#N/A</c:v>
                </c:pt>
                <c:pt idx="12">
                  <c:v>#N/A</c:v>
                </c:pt>
                <c:pt idx="13">
                  <c:v>10484</c:v>
                </c:pt>
                <c:pt idx="14">
                  <c:v>#N/A</c:v>
                </c:pt>
              </c:numCache>
            </c:numRef>
          </c:val>
          <c:smooth val="0"/>
        </c:ser>
        <c:dLbls>
          <c:showLegendKey val="0"/>
          <c:showVal val="0"/>
          <c:showCatName val="0"/>
          <c:showSerName val="0"/>
          <c:showPercent val="0"/>
          <c:showBubbleSize val="0"/>
        </c:dLbls>
        <c:marker val="1"/>
        <c:smooth val="0"/>
        <c:axId val="99348480"/>
        <c:axId val="99350400"/>
      </c:lineChart>
      <c:catAx>
        <c:axId val="9934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350400"/>
        <c:crosses val="autoZero"/>
        <c:auto val="1"/>
        <c:lblAlgn val="ctr"/>
        <c:lblOffset val="100"/>
        <c:tickLblSkip val="1"/>
        <c:tickMarkSkip val="1"/>
        <c:noMultiLvlLbl val="0"/>
      </c:catAx>
      <c:valAx>
        <c:axId val="9935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4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406592"/>
        <c:axId val="125412864"/>
      </c:scatterChart>
      <c:valAx>
        <c:axId val="125406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412864"/>
        <c:crosses val="autoZero"/>
        <c:crossBetween val="midCat"/>
      </c:valAx>
      <c:valAx>
        <c:axId val="125412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406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13.9</c:v>
                </c:pt>
                <c:pt idx="2">
                  <c:v>13.3</c:v>
                </c:pt>
                <c:pt idx="3">
                  <c:v>12.8</c:v>
                </c:pt>
                <c:pt idx="4">
                  <c:v>12.1</c:v>
                </c:pt>
              </c:numCache>
            </c:numRef>
          </c:xVal>
          <c:yVal>
            <c:numRef>
              <c:f>公会計指標分析・財政指標組合せ分析表!$K$73:$O$73</c:f>
              <c:numCache>
                <c:formatCode>#,##0.0;"▲ "#,##0.0</c:formatCode>
                <c:ptCount val="5"/>
                <c:pt idx="0">
                  <c:v>115.2</c:v>
                </c:pt>
                <c:pt idx="1">
                  <c:v>103.5</c:v>
                </c:pt>
                <c:pt idx="2">
                  <c:v>89.6</c:v>
                </c:pt>
                <c:pt idx="3">
                  <c:v>85.6</c:v>
                </c:pt>
                <c:pt idx="4">
                  <c:v>71.599999999999994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25688448"/>
        <c:axId val="126247680"/>
      </c:scatterChart>
      <c:valAx>
        <c:axId val="125688448"/>
        <c:scaling>
          <c:orientation val="minMax"/>
          <c:max val="15.8"/>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247680"/>
        <c:crosses val="autoZero"/>
        <c:crossBetween val="midCat"/>
      </c:valAx>
      <c:valAx>
        <c:axId val="126247680"/>
        <c:scaling>
          <c:orientation val="minMax"/>
          <c:max val="12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88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公営企業債の元利償還金に対する繰入金及び組合等が起こした地方債の元利償還金に対する負担金等の減少により、実質公債比率の分子は減少傾向にある。</a:t>
          </a:r>
        </a:p>
        <a:p>
          <a:r>
            <a:rPr kumimoji="1" lang="ja-JP" altLang="en-US" sz="1400">
              <a:latin typeface="ＭＳ ゴシック" pitchFamily="49" charset="-128"/>
              <a:ea typeface="ＭＳ ゴシック" pitchFamily="49" charset="-128"/>
            </a:rPr>
            <a:t>　一方で、元利償還金は近年増加傾向にあり、今後は新総合計画による事業の厳選に努めるとともに、効果的な繰上償還を検討していく。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伴う合併特例債の発行等により一般会計等に係る地方債の現在高は増加傾向にある一方、公営企業債等繰入や組合等負担等は減少しており、将来負担比額は減少傾向にある。また、決算剰余金の財政調整基金及び減債基金への積立により充当可能基金が増額となったことも、将来負担比率を減少させる要因となった。今後は、効果的な繰上償還を検討し地方債の残高の減少を図るとともに、新総合計画による事業の峻別により、将来負担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56,962
56,663
344.42
50,424,281
47,463,236
1,766,787
17,546,522
32,662,826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56,962
56,663
344.42
50,424,281
47,463,236
1,766,787
17,546,522
32,662,826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56,962
56,663
344.42
50,424,281
47,463,236
1,766,787
17,546,522
32,662,826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56,962
56,663
344.42
50,424,281
47,463,236
1,766,787
17,546,522
32,662,826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は、人口減少対策等の増加もあり、全体で前年度比５．３％の増となった。基準財政収入額は、市民税及び地方消費税交付金の増加もあり、全体で６．１％の増となった。その結果、財政力指数は前年度と比べ０．１ポイント上昇したが、類似団体平均を大きく下回っている。</a:t>
          </a:r>
        </a:p>
        <a:p>
          <a:r>
            <a:rPr kumimoji="1" lang="ja-JP" altLang="en-US" sz="1300">
              <a:latin typeface="ＭＳ Ｐゴシック"/>
            </a:rPr>
            <a:t>　今後も、徴収業務の強化等による歳入の確保、物件費、補助費を中心とした事務事業の見直しによる経常経費の削減により、行政基盤の安定確保に努める。</a:t>
          </a:r>
        </a:p>
        <a:p>
          <a:r>
            <a:rPr kumimoji="1" lang="ja-JP" altLang="en-US" sz="1300">
              <a:latin typeface="ＭＳ Ｐゴシック"/>
            </a:rPr>
            <a:t>　</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45357</xdr:rowOff>
    </xdr:from>
    <xdr:to>
      <xdr:col>7</xdr:col>
      <xdr:colOff>152400</xdr:colOff>
      <xdr:row>45</xdr:row>
      <xdr:rowOff>62593</xdr:rowOff>
    </xdr:to>
    <xdr:cxnSp macro="">
      <xdr:nvCxnSpPr>
        <xdr:cNvPr id="70" name="直線コネクタ 69"/>
        <xdr:cNvCxnSpPr/>
      </xdr:nvCxnSpPr>
      <xdr:spPr>
        <a:xfrm flipV="1">
          <a:off x="4114800" y="77606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62593</xdr:rowOff>
    </xdr:from>
    <xdr:to>
      <xdr:col>6</xdr:col>
      <xdr:colOff>0</xdr:colOff>
      <xdr:row>45</xdr:row>
      <xdr:rowOff>62593</xdr:rowOff>
    </xdr:to>
    <xdr:cxnSp macro="">
      <xdr:nvCxnSpPr>
        <xdr:cNvPr id="73" name="直線コネクタ 72"/>
        <xdr:cNvCxnSpPr/>
      </xdr:nvCxnSpPr>
      <xdr:spPr>
        <a:xfrm>
          <a:off x="3225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62593</xdr:rowOff>
    </xdr:from>
    <xdr:to>
      <xdr:col>4</xdr:col>
      <xdr:colOff>482600</xdr:colOff>
      <xdr:row>45</xdr:row>
      <xdr:rowOff>79828</xdr:rowOff>
    </xdr:to>
    <xdr:cxnSp macro="">
      <xdr:nvCxnSpPr>
        <xdr:cNvPr id="76" name="直線コネクタ 75"/>
        <xdr:cNvCxnSpPr/>
      </xdr:nvCxnSpPr>
      <xdr:spPr>
        <a:xfrm flipV="1">
          <a:off x="2336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45357</xdr:rowOff>
    </xdr:from>
    <xdr:to>
      <xdr:col>3</xdr:col>
      <xdr:colOff>279400</xdr:colOff>
      <xdr:row>45</xdr:row>
      <xdr:rowOff>79828</xdr:rowOff>
    </xdr:to>
    <xdr:cxnSp macro="">
      <xdr:nvCxnSpPr>
        <xdr:cNvPr id="79" name="直線コネクタ 78"/>
        <xdr:cNvCxnSpPr/>
      </xdr:nvCxnSpPr>
      <xdr:spPr>
        <a:xfrm>
          <a:off x="1447800" y="77606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166007</xdr:rowOff>
    </xdr:from>
    <xdr:to>
      <xdr:col>7</xdr:col>
      <xdr:colOff>203200</xdr:colOff>
      <xdr:row>45</xdr:row>
      <xdr:rowOff>96157</xdr:rowOff>
    </xdr:to>
    <xdr:sp macro="" textlink="">
      <xdr:nvSpPr>
        <xdr:cNvPr id="89" name="円/楕円 88"/>
        <xdr:cNvSpPr/>
      </xdr:nvSpPr>
      <xdr:spPr>
        <a:xfrm>
          <a:off x="49022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138084</xdr:rowOff>
    </xdr:from>
    <xdr:ext cx="762000" cy="259045"/>
    <xdr:sp macro="" textlink="">
      <xdr:nvSpPr>
        <xdr:cNvPr id="90" name="財政力該当値テキスト"/>
        <xdr:cNvSpPr txBox="1"/>
      </xdr:nvSpPr>
      <xdr:spPr>
        <a:xfrm>
          <a:off x="5041900" y="76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91" name="円/楕円 90"/>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98170</xdr:rowOff>
    </xdr:from>
    <xdr:ext cx="736600" cy="259045"/>
    <xdr:sp macro="" textlink="">
      <xdr:nvSpPr>
        <xdr:cNvPr id="92" name="テキスト ボックス 91"/>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11793</xdr:rowOff>
    </xdr:from>
    <xdr:to>
      <xdr:col>4</xdr:col>
      <xdr:colOff>533400</xdr:colOff>
      <xdr:row>45</xdr:row>
      <xdr:rowOff>113393</xdr:rowOff>
    </xdr:to>
    <xdr:sp macro="" textlink="">
      <xdr:nvSpPr>
        <xdr:cNvPr id="93" name="円/楕円 92"/>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98170</xdr:rowOff>
    </xdr:from>
    <xdr:ext cx="762000" cy="259045"/>
    <xdr:sp macro="" textlink="">
      <xdr:nvSpPr>
        <xdr:cNvPr id="94" name="テキスト ボックス 93"/>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29028</xdr:rowOff>
    </xdr:from>
    <xdr:to>
      <xdr:col>3</xdr:col>
      <xdr:colOff>330200</xdr:colOff>
      <xdr:row>45</xdr:row>
      <xdr:rowOff>130628</xdr:rowOff>
    </xdr:to>
    <xdr:sp macro="" textlink="">
      <xdr:nvSpPr>
        <xdr:cNvPr id="95" name="円/楕円 94"/>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115405</xdr:rowOff>
    </xdr:from>
    <xdr:ext cx="762000" cy="259045"/>
    <xdr:sp macro="" textlink="">
      <xdr:nvSpPr>
        <xdr:cNvPr id="96" name="テキスト ボックス 95"/>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166007</xdr:rowOff>
    </xdr:from>
    <xdr:to>
      <xdr:col>2</xdr:col>
      <xdr:colOff>127000</xdr:colOff>
      <xdr:row>45</xdr:row>
      <xdr:rowOff>96157</xdr:rowOff>
    </xdr:to>
    <xdr:sp macro="" textlink="">
      <xdr:nvSpPr>
        <xdr:cNvPr id="97" name="円/楕円 96"/>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80934</xdr:rowOff>
    </xdr:from>
    <xdr:ext cx="762000" cy="259045"/>
    <xdr:sp macro="" textlink="">
      <xdr:nvSpPr>
        <xdr:cNvPr id="98" name="テキスト ボックス 97"/>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物件費、維持補修費などの経常経費が増加傾向にあるが、地方消費税交付金が大幅に増（前年度比６６．５％増）となったことが影響し、前年度を０．８ポイント下回った。</a:t>
          </a:r>
        </a:p>
        <a:p>
          <a:r>
            <a:rPr kumimoji="1" lang="ja-JP" altLang="en-US" sz="1300">
              <a:latin typeface="ＭＳ Ｐゴシック"/>
            </a:rPr>
            <a:t>　今後も、施設の老朽化に伴う維持補修費及び福祉関係経費等を中心とした扶助費等、経常経費の増加が懸念されることから、限られた財源での効率的で効果的な活用を図るとともに、歳入の安定確保、財政基盤の強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64</xdr:row>
      <xdr:rowOff>160020</xdr:rowOff>
    </xdr:to>
    <xdr:cxnSp macro="">
      <xdr:nvCxnSpPr>
        <xdr:cNvPr id="133" name="直線コネクタ 132"/>
        <xdr:cNvCxnSpPr/>
      </xdr:nvCxnSpPr>
      <xdr:spPr>
        <a:xfrm flipV="1">
          <a:off x="4114800" y="110684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160020</xdr:rowOff>
    </xdr:to>
    <xdr:cxnSp macro="">
      <xdr:nvCxnSpPr>
        <xdr:cNvPr id="136" name="直線コネクタ 135"/>
        <xdr:cNvCxnSpPr/>
      </xdr:nvCxnSpPr>
      <xdr:spPr>
        <a:xfrm>
          <a:off x="3225800" y="1108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38" name="テキスト ボックス 137"/>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64</xdr:row>
      <xdr:rowOff>111760</xdr:rowOff>
    </xdr:to>
    <xdr:cxnSp macro="">
      <xdr:nvCxnSpPr>
        <xdr:cNvPr id="139" name="直線コネクタ 138"/>
        <xdr:cNvCxnSpPr/>
      </xdr:nvCxnSpPr>
      <xdr:spPr>
        <a:xfrm>
          <a:off x="2336800" y="108352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1" name="テキスト ボックス 140"/>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33867</xdr:rowOff>
    </xdr:to>
    <xdr:cxnSp macro="">
      <xdr:nvCxnSpPr>
        <xdr:cNvPr id="142" name="直線コネクタ 141"/>
        <xdr:cNvCxnSpPr/>
      </xdr:nvCxnSpPr>
      <xdr:spPr>
        <a:xfrm>
          <a:off x="1447800" y="1076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46" name="テキスト ボックス 145"/>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44873</xdr:rowOff>
    </xdr:from>
    <xdr:to>
      <xdr:col>7</xdr:col>
      <xdr:colOff>203200</xdr:colOff>
      <xdr:row>64</xdr:row>
      <xdr:rowOff>146473</xdr:rowOff>
    </xdr:to>
    <xdr:sp macro="" textlink="">
      <xdr:nvSpPr>
        <xdr:cNvPr id="152" name="円/楕円 151"/>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16950</xdr:rowOff>
    </xdr:from>
    <xdr:ext cx="762000" cy="259045"/>
    <xdr:sp macro="" textlink="">
      <xdr:nvSpPr>
        <xdr:cNvPr id="153"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4" name="円/楕円 153"/>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5" name="テキスト ボックス 154"/>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6" name="円/楕円 155"/>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7" name="テキスト ボックス 156"/>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8" name="円/楕円 157"/>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59" name="テキスト ボックス 158"/>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60" name="円/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61" name="テキスト ボックス 160"/>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[385,828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人件費は横ばいとなっているものの、平成２４年度から本格的に実施されている原発事故による放射性物質の除染事業により物件費が増加しており、類似団体平均値を大きく上回っている。</a:t>
          </a:r>
        </a:p>
        <a:p>
          <a:r>
            <a:rPr kumimoji="1" lang="ja-JP" altLang="en-US" sz="1300">
              <a:latin typeface="ＭＳ Ｐゴシック"/>
            </a:rPr>
            <a:t>　今後も、除染事業の完了までは同程度で推移するものと思われるが、事務事業の見直しにより全体的なコスト縮減に努める。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78417</xdr:rowOff>
    </xdr:from>
    <xdr:to>
      <xdr:col>7</xdr:col>
      <xdr:colOff>152400</xdr:colOff>
      <xdr:row>89</xdr:row>
      <xdr:rowOff>1456</xdr:rowOff>
    </xdr:to>
    <xdr:cxnSp macro="">
      <xdr:nvCxnSpPr>
        <xdr:cNvPr id="194" name="直線コネクタ 193"/>
        <xdr:cNvCxnSpPr/>
      </xdr:nvCxnSpPr>
      <xdr:spPr>
        <a:xfrm>
          <a:off x="4114800" y="15166017"/>
          <a:ext cx="8382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32059</xdr:rowOff>
    </xdr:from>
    <xdr:ext cx="762000" cy="259045"/>
    <xdr:sp macro="" textlink="">
      <xdr:nvSpPr>
        <xdr:cNvPr id="195" name="人件費・物件費等の状況平均値テキスト"/>
        <xdr:cNvSpPr txBox="1"/>
      </xdr:nvSpPr>
      <xdr:spPr>
        <a:xfrm>
          <a:off x="5041900" y="13919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133784</xdr:rowOff>
    </xdr:from>
    <xdr:to>
      <xdr:col>6</xdr:col>
      <xdr:colOff>0</xdr:colOff>
      <xdr:row>88</xdr:row>
      <xdr:rowOff>78417</xdr:rowOff>
    </xdr:to>
    <xdr:cxnSp macro="">
      <xdr:nvCxnSpPr>
        <xdr:cNvPr id="197" name="直線コネクタ 196"/>
        <xdr:cNvCxnSpPr/>
      </xdr:nvCxnSpPr>
      <xdr:spPr>
        <a:xfrm>
          <a:off x="3225800" y="14878484"/>
          <a:ext cx="8890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52453</xdr:rowOff>
    </xdr:from>
    <xdr:ext cx="736600" cy="259045"/>
    <xdr:sp macro="" textlink="">
      <xdr:nvSpPr>
        <xdr:cNvPr id="199" name="テキスト ボックス 198"/>
        <xdr:cNvSpPr txBox="1"/>
      </xdr:nvSpPr>
      <xdr:spPr>
        <a:xfrm>
          <a:off x="3733800" y="13768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77144</xdr:rowOff>
    </xdr:from>
    <xdr:to>
      <xdr:col>4</xdr:col>
      <xdr:colOff>482600</xdr:colOff>
      <xdr:row>86</xdr:row>
      <xdr:rowOff>133784</xdr:rowOff>
    </xdr:to>
    <xdr:cxnSp macro="">
      <xdr:nvCxnSpPr>
        <xdr:cNvPr id="200" name="直線コネクタ 199"/>
        <xdr:cNvCxnSpPr/>
      </xdr:nvCxnSpPr>
      <xdr:spPr>
        <a:xfrm>
          <a:off x="2336800" y="14650394"/>
          <a:ext cx="889000" cy="2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43381</xdr:rowOff>
    </xdr:from>
    <xdr:ext cx="762000" cy="259045"/>
    <xdr:sp macro="" textlink="">
      <xdr:nvSpPr>
        <xdr:cNvPr id="202" name="テキスト ボックス 201"/>
        <xdr:cNvSpPr txBox="1"/>
      </xdr:nvSpPr>
      <xdr:spPr>
        <a:xfrm>
          <a:off x="2844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140901</xdr:rowOff>
    </xdr:from>
    <xdr:to>
      <xdr:col>3</xdr:col>
      <xdr:colOff>279400</xdr:colOff>
      <xdr:row>85</xdr:row>
      <xdr:rowOff>77144</xdr:rowOff>
    </xdr:to>
    <xdr:cxnSp macro="">
      <xdr:nvCxnSpPr>
        <xdr:cNvPr id="203" name="直線コネクタ 202"/>
        <xdr:cNvCxnSpPr/>
      </xdr:nvCxnSpPr>
      <xdr:spPr>
        <a:xfrm>
          <a:off x="1447800" y="14028351"/>
          <a:ext cx="889000" cy="6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21379</xdr:rowOff>
    </xdr:from>
    <xdr:ext cx="762000" cy="259045"/>
    <xdr:sp macro="" textlink="">
      <xdr:nvSpPr>
        <xdr:cNvPr id="205" name="テキスト ボックス 204"/>
        <xdr:cNvSpPr txBox="1"/>
      </xdr:nvSpPr>
      <xdr:spPr>
        <a:xfrm>
          <a:off x="1955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12842</xdr:rowOff>
    </xdr:from>
    <xdr:ext cx="762000" cy="259045"/>
    <xdr:sp macro="" textlink="">
      <xdr:nvSpPr>
        <xdr:cNvPr id="207" name="テキスト ボックス 206"/>
        <xdr:cNvSpPr txBox="1"/>
      </xdr:nvSpPr>
      <xdr:spPr>
        <a:xfrm>
          <a:off x="1066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122106</xdr:rowOff>
    </xdr:from>
    <xdr:to>
      <xdr:col>7</xdr:col>
      <xdr:colOff>203200</xdr:colOff>
      <xdr:row>89</xdr:row>
      <xdr:rowOff>52256</xdr:rowOff>
    </xdr:to>
    <xdr:sp macro="" textlink="">
      <xdr:nvSpPr>
        <xdr:cNvPr id="213" name="円/楕円 212"/>
        <xdr:cNvSpPr/>
      </xdr:nvSpPr>
      <xdr:spPr>
        <a:xfrm>
          <a:off x="4902200" y="152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17983</xdr:rowOff>
    </xdr:from>
    <xdr:ext cx="762000" cy="259045"/>
    <xdr:sp macro="" textlink="">
      <xdr:nvSpPr>
        <xdr:cNvPr id="214" name="人件費・物件費等の状況該当値テキスト"/>
        <xdr:cNvSpPr txBox="1"/>
      </xdr:nvSpPr>
      <xdr:spPr>
        <a:xfrm>
          <a:off x="5041900" y="1510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385,828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27617</xdr:rowOff>
    </xdr:from>
    <xdr:to>
      <xdr:col>6</xdr:col>
      <xdr:colOff>50800</xdr:colOff>
      <xdr:row>88</xdr:row>
      <xdr:rowOff>129217</xdr:rowOff>
    </xdr:to>
    <xdr:sp macro="" textlink="">
      <xdr:nvSpPr>
        <xdr:cNvPr id="215" name="円/楕円 214"/>
        <xdr:cNvSpPr/>
      </xdr:nvSpPr>
      <xdr:spPr>
        <a:xfrm>
          <a:off x="4064000" y="151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113994</xdr:rowOff>
    </xdr:from>
    <xdr:ext cx="736600" cy="259045"/>
    <xdr:sp macro="" textlink="">
      <xdr:nvSpPr>
        <xdr:cNvPr id="216" name="テキスト ボックス 215"/>
        <xdr:cNvSpPr txBox="1"/>
      </xdr:nvSpPr>
      <xdr:spPr>
        <a:xfrm>
          <a:off x="3733800" y="1520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366,249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82984</xdr:rowOff>
    </xdr:from>
    <xdr:to>
      <xdr:col>4</xdr:col>
      <xdr:colOff>533400</xdr:colOff>
      <xdr:row>87</xdr:row>
      <xdr:rowOff>13134</xdr:rowOff>
    </xdr:to>
    <xdr:sp macro="" textlink="">
      <xdr:nvSpPr>
        <xdr:cNvPr id="217" name="円/楕円 216"/>
        <xdr:cNvSpPr/>
      </xdr:nvSpPr>
      <xdr:spPr>
        <a:xfrm>
          <a:off x="3175000" y="148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169361</xdr:rowOff>
    </xdr:from>
    <xdr:ext cx="762000" cy="259045"/>
    <xdr:sp macro="" textlink="">
      <xdr:nvSpPr>
        <xdr:cNvPr id="218" name="テキスト ボックス 217"/>
        <xdr:cNvSpPr txBox="1"/>
      </xdr:nvSpPr>
      <xdr:spPr>
        <a:xfrm>
          <a:off x="2844800" y="1491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306,669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26344</xdr:rowOff>
    </xdr:from>
    <xdr:to>
      <xdr:col>3</xdr:col>
      <xdr:colOff>330200</xdr:colOff>
      <xdr:row>85</xdr:row>
      <xdr:rowOff>127944</xdr:rowOff>
    </xdr:to>
    <xdr:sp macro="" textlink="">
      <xdr:nvSpPr>
        <xdr:cNvPr id="219" name="円/楕円 218"/>
        <xdr:cNvSpPr/>
      </xdr:nvSpPr>
      <xdr:spPr>
        <a:xfrm>
          <a:off x="2286000" y="145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112721</xdr:rowOff>
    </xdr:from>
    <xdr:ext cx="762000" cy="259045"/>
    <xdr:sp macro="" textlink="">
      <xdr:nvSpPr>
        <xdr:cNvPr id="220" name="テキスト ボックス 219"/>
        <xdr:cNvSpPr txBox="1"/>
      </xdr:nvSpPr>
      <xdr:spPr>
        <a:xfrm>
          <a:off x="1955800" y="1468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90101</xdr:rowOff>
    </xdr:from>
    <xdr:to>
      <xdr:col>2</xdr:col>
      <xdr:colOff>127000</xdr:colOff>
      <xdr:row>82</xdr:row>
      <xdr:rowOff>20251</xdr:rowOff>
    </xdr:to>
    <xdr:sp macro="" textlink="">
      <xdr:nvSpPr>
        <xdr:cNvPr id="221" name="円/楕円 220"/>
        <xdr:cNvSpPr/>
      </xdr:nvSpPr>
      <xdr:spPr>
        <a:xfrm>
          <a:off x="1397000" y="139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5028</xdr:rowOff>
    </xdr:from>
    <xdr:ext cx="762000" cy="259045"/>
    <xdr:sp macro="" textlink="">
      <xdr:nvSpPr>
        <xdr:cNvPr id="222" name="テキスト ボックス 221"/>
        <xdr:cNvSpPr txBox="1"/>
      </xdr:nvSpPr>
      <xdr:spPr>
        <a:xfrm>
          <a:off x="1066800" y="1406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県内市平均値を下回っているが、前年の数値は上回っている。これは、職員構成や経験年数別階層の変動が要因と考えられる。</a:t>
          </a:r>
          <a:br>
            <a:rPr kumimoji="1" lang="ja-JP" altLang="en-US" sz="1300">
              <a:latin typeface="ＭＳ Ｐゴシック"/>
            </a:rPr>
          </a:br>
          <a:r>
            <a:rPr kumimoji="1" lang="ja-JP" altLang="en-US" sz="1300">
              <a:latin typeface="ＭＳ Ｐゴシック"/>
            </a:rPr>
            <a:t>　今後も地域の民間企業の給与状況を踏まえるなど給与水準を見直し、事務の簡素合理化を図るなど、より一層の給与の適正化に努めていく。 </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99786</xdr:rowOff>
    </xdr:to>
    <xdr:cxnSp macro="">
      <xdr:nvCxnSpPr>
        <xdr:cNvPr id="258" name="直線コネクタ 257"/>
        <xdr:cNvCxnSpPr/>
      </xdr:nvCxnSpPr>
      <xdr:spPr>
        <a:xfrm>
          <a:off x="16179800" y="14409662"/>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7862</xdr:rowOff>
    </xdr:to>
    <xdr:cxnSp macro="">
      <xdr:nvCxnSpPr>
        <xdr:cNvPr id="261" name="直線コネクタ 260"/>
        <xdr:cNvCxnSpPr/>
      </xdr:nvCxnSpPr>
      <xdr:spPr>
        <a:xfrm>
          <a:off x="15290800" y="143407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58359</xdr:rowOff>
    </xdr:to>
    <xdr:cxnSp macro="">
      <xdr:nvCxnSpPr>
        <xdr:cNvPr id="264" name="直線コネクタ 263"/>
        <xdr:cNvCxnSpPr/>
      </xdr:nvCxnSpPr>
      <xdr:spPr>
        <a:xfrm flipV="1">
          <a:off x="14401800" y="14340718"/>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58359</xdr:rowOff>
    </xdr:to>
    <xdr:cxnSp macro="">
      <xdr:nvCxnSpPr>
        <xdr:cNvPr id="267" name="直線コネクタ 266"/>
        <xdr:cNvCxnSpPr/>
      </xdr:nvCxnSpPr>
      <xdr:spPr>
        <a:xfrm>
          <a:off x="13512800" y="153059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116313</xdr:rowOff>
    </xdr:from>
    <xdr:ext cx="762000" cy="259045"/>
    <xdr:sp macro="" textlink="">
      <xdr:nvSpPr>
        <xdr:cNvPr id="278" name="給与水準   （国との比較）該当値テキスト"/>
        <xdr:cNvSpPr txBox="1"/>
      </xdr:nvSpPr>
      <xdr:spPr>
        <a:xfrm>
          <a:off x="17106900" y="1434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9" name="円/楕円 27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0" name="テキスト ボックス 279"/>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3" name="円/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84" name="テキスト ボックス 283"/>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定員適正化計画（平成</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年度比</a:t>
          </a:r>
          <a:r>
            <a:rPr kumimoji="1" lang="en-US" altLang="ja-JP" sz="1050">
              <a:solidFill>
                <a:schemeClr val="dk1"/>
              </a:solidFill>
              <a:effectLst/>
              <a:latin typeface="+mn-lt"/>
              <a:ea typeface="+mn-ea"/>
              <a:cs typeface="+mn-cs"/>
            </a:rPr>
            <a:t>178</a:t>
          </a:r>
          <a:r>
            <a:rPr kumimoji="1" lang="ja-JP" altLang="ja-JP" sz="1050">
              <a:solidFill>
                <a:schemeClr val="dk1"/>
              </a:solidFill>
              <a:effectLst/>
              <a:latin typeface="+mn-lt"/>
              <a:ea typeface="+mn-ea"/>
              <a:cs typeface="+mn-cs"/>
            </a:rPr>
            <a:t>名・削減率</a:t>
          </a:r>
          <a:r>
            <a:rPr kumimoji="1" lang="en-US" altLang="ja-JP" sz="1050">
              <a:solidFill>
                <a:schemeClr val="dk1"/>
              </a:solidFill>
              <a:effectLst/>
              <a:latin typeface="+mn-lt"/>
              <a:ea typeface="+mn-ea"/>
              <a:cs typeface="+mn-cs"/>
            </a:rPr>
            <a:t>26.7%</a:t>
          </a:r>
          <a:r>
            <a:rPr kumimoji="1" lang="ja-JP" altLang="ja-JP" sz="1050">
              <a:solidFill>
                <a:schemeClr val="dk1"/>
              </a:solidFill>
              <a:effectLst/>
              <a:latin typeface="+mn-lt"/>
              <a:ea typeface="+mn-ea"/>
              <a:cs typeface="+mn-cs"/>
            </a:rPr>
            <a:t>）の推進にあたり、第</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次市政改革集中プランでは平成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年度までの目標値（純減</a:t>
          </a:r>
          <a:r>
            <a:rPr kumimoji="1" lang="en-US" altLang="ja-JP" sz="1050">
              <a:solidFill>
                <a:schemeClr val="dk1"/>
              </a:solidFill>
              <a:effectLst/>
              <a:latin typeface="+mn-lt"/>
              <a:ea typeface="+mn-ea"/>
              <a:cs typeface="+mn-cs"/>
            </a:rPr>
            <a:t>80</a:t>
          </a:r>
          <a:r>
            <a:rPr kumimoji="1" lang="ja-JP" altLang="ja-JP" sz="1050">
              <a:solidFill>
                <a:schemeClr val="dk1"/>
              </a:solidFill>
              <a:effectLst/>
              <a:latin typeface="+mn-lt"/>
              <a:ea typeface="+mn-ea"/>
              <a:cs typeface="+mn-cs"/>
            </a:rPr>
            <a:t>名・削減率</a:t>
          </a:r>
          <a:r>
            <a:rPr kumimoji="1" lang="en-US" altLang="ja-JP" sz="1050">
              <a:solidFill>
                <a:schemeClr val="dk1"/>
              </a:solidFill>
              <a:effectLst/>
              <a:latin typeface="+mn-lt"/>
              <a:ea typeface="+mn-ea"/>
              <a:cs typeface="+mn-cs"/>
            </a:rPr>
            <a:t>12.0%</a:t>
          </a:r>
          <a:r>
            <a:rPr kumimoji="1" lang="ja-JP" altLang="ja-JP" sz="1050">
              <a:solidFill>
                <a:schemeClr val="dk1"/>
              </a:solidFill>
              <a:effectLst/>
              <a:latin typeface="+mn-lt"/>
              <a:ea typeface="+mn-ea"/>
              <a:cs typeface="+mn-cs"/>
            </a:rPr>
            <a:t>）を上回る</a:t>
          </a:r>
          <a:r>
            <a:rPr kumimoji="1" lang="en-US" altLang="ja-JP" sz="1050">
              <a:solidFill>
                <a:schemeClr val="dk1"/>
              </a:solidFill>
              <a:effectLst/>
              <a:latin typeface="+mn-lt"/>
              <a:ea typeface="+mn-ea"/>
              <a:cs typeface="+mn-cs"/>
            </a:rPr>
            <a:t>124</a:t>
          </a:r>
          <a:r>
            <a:rPr kumimoji="1" lang="ja-JP" altLang="ja-JP" sz="1050">
              <a:solidFill>
                <a:schemeClr val="dk1"/>
              </a:solidFill>
              <a:effectLst/>
              <a:latin typeface="+mn-lt"/>
              <a:ea typeface="+mn-ea"/>
              <a:cs typeface="+mn-cs"/>
            </a:rPr>
            <a:t>名の純減（削減率</a:t>
          </a:r>
          <a:r>
            <a:rPr kumimoji="1" lang="en-US" altLang="ja-JP" sz="1050">
              <a:solidFill>
                <a:schemeClr val="dk1"/>
              </a:solidFill>
              <a:effectLst/>
              <a:latin typeface="+mn-lt"/>
              <a:ea typeface="+mn-ea"/>
              <a:cs typeface="+mn-cs"/>
            </a:rPr>
            <a:t>18.6%</a:t>
          </a:r>
          <a:r>
            <a:rPr kumimoji="1" lang="ja-JP" altLang="ja-JP" sz="1050">
              <a:solidFill>
                <a:schemeClr val="dk1"/>
              </a:solidFill>
              <a:effectLst/>
              <a:latin typeface="+mn-lt"/>
              <a:ea typeface="+mn-ea"/>
              <a:cs typeface="+mn-cs"/>
            </a:rPr>
            <a:t>）となった。第</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次市政改革集中プランでは定員適正化計画（継続）の達成に向け、職員採用の抑制（退職者の</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程度）や行政組織の見直し等に取り組み、平成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年度当初で</a:t>
          </a:r>
          <a:r>
            <a:rPr kumimoji="1" lang="en-US" altLang="ja-JP" sz="1050">
              <a:solidFill>
                <a:schemeClr val="dk1"/>
              </a:solidFill>
              <a:effectLst/>
              <a:latin typeface="+mn-lt"/>
              <a:ea typeface="+mn-ea"/>
              <a:cs typeface="+mn-cs"/>
            </a:rPr>
            <a:t>183</a:t>
          </a:r>
          <a:r>
            <a:rPr kumimoji="1" lang="ja-JP" altLang="ja-JP" sz="1050">
              <a:solidFill>
                <a:schemeClr val="dk1"/>
              </a:solidFill>
              <a:effectLst/>
              <a:latin typeface="+mn-lt"/>
              <a:ea typeface="+mn-ea"/>
              <a:cs typeface="+mn-cs"/>
            </a:rPr>
            <a:t>名の純減（</a:t>
          </a:r>
          <a:r>
            <a:rPr kumimoji="1" lang="en-US" altLang="ja-JP" sz="1050">
              <a:solidFill>
                <a:schemeClr val="dk1"/>
              </a:solidFill>
              <a:effectLst/>
              <a:latin typeface="+mn-lt"/>
              <a:ea typeface="+mn-ea"/>
              <a:cs typeface="+mn-cs"/>
            </a:rPr>
            <a:t>27.4%</a:t>
          </a:r>
          <a:r>
            <a:rPr kumimoji="1" lang="ja-JP" altLang="ja-JP" sz="1050">
              <a:solidFill>
                <a:schemeClr val="dk1"/>
              </a:solidFill>
              <a:effectLst/>
              <a:latin typeface="+mn-lt"/>
              <a:ea typeface="+mn-ea"/>
              <a:cs typeface="+mn-cs"/>
            </a:rPr>
            <a:t>）を達成しており、当該年度の目標値（純減</a:t>
          </a:r>
          <a:r>
            <a:rPr kumimoji="1" lang="en-US" altLang="ja-JP" sz="1050">
              <a:solidFill>
                <a:schemeClr val="dk1"/>
              </a:solidFill>
              <a:effectLst/>
              <a:latin typeface="+mn-lt"/>
              <a:ea typeface="+mn-ea"/>
              <a:cs typeface="+mn-cs"/>
            </a:rPr>
            <a:t>178</a:t>
          </a:r>
          <a:r>
            <a:rPr kumimoji="1" lang="ja-JP" altLang="ja-JP" sz="1050">
              <a:solidFill>
                <a:schemeClr val="dk1"/>
              </a:solidFill>
              <a:effectLst/>
              <a:latin typeface="+mn-lt"/>
              <a:ea typeface="+mn-ea"/>
              <a:cs typeface="+mn-cs"/>
            </a:rPr>
            <a:t>名・削減率</a:t>
          </a:r>
          <a:r>
            <a:rPr kumimoji="1" lang="en-US" altLang="ja-JP" sz="1050">
              <a:solidFill>
                <a:schemeClr val="dk1"/>
              </a:solidFill>
              <a:effectLst/>
              <a:latin typeface="+mn-lt"/>
              <a:ea typeface="+mn-ea"/>
              <a:cs typeface="+mn-cs"/>
            </a:rPr>
            <a:t>26.7%</a:t>
          </a:r>
          <a:r>
            <a:rPr kumimoji="1" lang="ja-JP" altLang="ja-JP" sz="1050">
              <a:solidFill>
                <a:schemeClr val="dk1"/>
              </a:solidFill>
              <a:effectLst/>
              <a:latin typeface="+mn-lt"/>
              <a:ea typeface="+mn-ea"/>
              <a:cs typeface="+mn-cs"/>
            </a:rPr>
            <a:t>）以上の進捗となっている。平成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年度中途から</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年度当初にかけ保育の充実のため任期付保育士</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名を採用したため、平成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年度当初は</a:t>
          </a:r>
          <a:r>
            <a:rPr kumimoji="1" lang="en-US" altLang="ja-JP" sz="1050">
              <a:solidFill>
                <a:schemeClr val="dk1"/>
              </a:solidFill>
              <a:effectLst/>
              <a:latin typeface="+mn-lt"/>
              <a:ea typeface="+mn-ea"/>
              <a:cs typeface="+mn-cs"/>
            </a:rPr>
            <a:t>149</a:t>
          </a:r>
          <a:r>
            <a:rPr kumimoji="1" lang="ja-JP" altLang="ja-JP" sz="1050">
              <a:solidFill>
                <a:schemeClr val="dk1"/>
              </a:solidFill>
              <a:effectLst/>
              <a:latin typeface="+mn-lt"/>
              <a:ea typeface="+mn-ea"/>
              <a:cs typeface="+mn-cs"/>
            </a:rPr>
            <a:t>名の純減（</a:t>
          </a:r>
          <a:r>
            <a:rPr kumimoji="1" lang="en-US" altLang="ja-JP" sz="1050">
              <a:solidFill>
                <a:schemeClr val="dk1"/>
              </a:solidFill>
              <a:effectLst/>
              <a:latin typeface="+mn-lt"/>
              <a:ea typeface="+mn-ea"/>
              <a:cs typeface="+mn-cs"/>
            </a:rPr>
            <a:t>22.3</a:t>
          </a:r>
          <a:r>
            <a:rPr kumimoji="1" lang="ja-JP" altLang="ja-JP" sz="1050">
              <a:solidFill>
                <a:schemeClr val="dk1"/>
              </a:solidFill>
              <a:effectLst/>
              <a:latin typeface="+mn-lt"/>
              <a:ea typeface="+mn-ea"/>
              <a:cs typeface="+mn-cs"/>
            </a:rPr>
            <a:t>％）となったが、今後も行政需要の変化や地域的特性など実情に応じて、職員採用数の検討や各種制度等の活用など、きめ細やかで適正な定員管理に努めていく。 </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38418</xdr:rowOff>
    </xdr:from>
    <xdr:to>
      <xdr:col>24</xdr:col>
      <xdr:colOff>558800</xdr:colOff>
      <xdr:row>63</xdr:row>
      <xdr:rowOff>1694</xdr:rowOff>
    </xdr:to>
    <xdr:cxnSp macro="">
      <xdr:nvCxnSpPr>
        <xdr:cNvPr id="321" name="直線コネクタ 320"/>
        <xdr:cNvCxnSpPr/>
      </xdr:nvCxnSpPr>
      <xdr:spPr>
        <a:xfrm>
          <a:off x="16179800" y="10668318"/>
          <a:ext cx="8382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90610</xdr:rowOff>
    </xdr:from>
    <xdr:ext cx="762000" cy="259045"/>
    <xdr:sp macro="" textlink="">
      <xdr:nvSpPr>
        <xdr:cNvPr id="322" name="定員管理の状況平均値テキスト"/>
        <xdr:cNvSpPr txBox="1"/>
      </xdr:nvSpPr>
      <xdr:spPr>
        <a:xfrm>
          <a:off x="17106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38418</xdr:rowOff>
    </xdr:from>
    <xdr:to>
      <xdr:col>23</xdr:col>
      <xdr:colOff>406400</xdr:colOff>
      <xdr:row>62</xdr:row>
      <xdr:rowOff>80645</xdr:rowOff>
    </xdr:to>
    <xdr:cxnSp macro="">
      <xdr:nvCxnSpPr>
        <xdr:cNvPr id="324" name="直線コネクタ 323"/>
        <xdr:cNvCxnSpPr/>
      </xdr:nvCxnSpPr>
      <xdr:spPr>
        <a:xfrm flipV="1">
          <a:off x="15290800" y="106683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6" name="テキスト ボックス 325"/>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80645</xdr:rowOff>
    </xdr:from>
    <xdr:to>
      <xdr:col>22</xdr:col>
      <xdr:colOff>203200</xdr:colOff>
      <xdr:row>62</xdr:row>
      <xdr:rowOff>110807</xdr:rowOff>
    </xdr:to>
    <xdr:cxnSp macro="">
      <xdr:nvCxnSpPr>
        <xdr:cNvPr id="327" name="直線コネクタ 326"/>
        <xdr:cNvCxnSpPr/>
      </xdr:nvCxnSpPr>
      <xdr:spPr>
        <a:xfrm flipV="1">
          <a:off x="14401800" y="107105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9" name="テキスト ボックス 328"/>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110807</xdr:rowOff>
    </xdr:from>
    <xdr:to>
      <xdr:col>21</xdr:col>
      <xdr:colOff>0</xdr:colOff>
      <xdr:row>62</xdr:row>
      <xdr:rowOff>124883</xdr:rowOff>
    </xdr:to>
    <xdr:cxnSp macro="">
      <xdr:nvCxnSpPr>
        <xdr:cNvPr id="330" name="直線コネクタ 329"/>
        <xdr:cNvCxnSpPr/>
      </xdr:nvCxnSpPr>
      <xdr:spPr>
        <a:xfrm flipV="1">
          <a:off x="13512800" y="1074070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2" name="テキスト ボックス 331"/>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122344</xdr:rowOff>
    </xdr:from>
    <xdr:to>
      <xdr:col>24</xdr:col>
      <xdr:colOff>609600</xdr:colOff>
      <xdr:row>63</xdr:row>
      <xdr:rowOff>52494</xdr:rowOff>
    </xdr:to>
    <xdr:sp macro="" textlink="">
      <xdr:nvSpPr>
        <xdr:cNvPr id="340" name="円/楕円 339"/>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94421</xdr:rowOff>
    </xdr:from>
    <xdr:ext cx="762000" cy="259045"/>
    <xdr:sp macro="" textlink="">
      <xdr:nvSpPr>
        <xdr:cNvPr id="341" name="定員管理の状況該当値テキスト"/>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159068</xdr:rowOff>
    </xdr:from>
    <xdr:to>
      <xdr:col>23</xdr:col>
      <xdr:colOff>457200</xdr:colOff>
      <xdr:row>62</xdr:row>
      <xdr:rowOff>89218</xdr:rowOff>
    </xdr:to>
    <xdr:sp macro="" textlink="">
      <xdr:nvSpPr>
        <xdr:cNvPr id="342" name="円/楕円 341"/>
        <xdr:cNvSpPr/>
      </xdr:nvSpPr>
      <xdr:spPr>
        <a:xfrm>
          <a:off x="16129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99395</xdr:rowOff>
    </xdr:from>
    <xdr:ext cx="736600" cy="259045"/>
    <xdr:sp macro="" textlink="">
      <xdr:nvSpPr>
        <xdr:cNvPr id="343" name="テキスト ボックス 34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29845</xdr:rowOff>
    </xdr:from>
    <xdr:to>
      <xdr:col>22</xdr:col>
      <xdr:colOff>254000</xdr:colOff>
      <xdr:row>62</xdr:row>
      <xdr:rowOff>131445</xdr:rowOff>
    </xdr:to>
    <xdr:sp macro="" textlink="">
      <xdr:nvSpPr>
        <xdr:cNvPr id="344" name="円/楕円 343"/>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116222</xdr:rowOff>
    </xdr:from>
    <xdr:ext cx="762000" cy="259045"/>
    <xdr:sp macro="" textlink="">
      <xdr:nvSpPr>
        <xdr:cNvPr id="345" name="テキスト ボックス 344"/>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60007</xdr:rowOff>
    </xdr:from>
    <xdr:to>
      <xdr:col>21</xdr:col>
      <xdr:colOff>50800</xdr:colOff>
      <xdr:row>62</xdr:row>
      <xdr:rowOff>161607</xdr:rowOff>
    </xdr:to>
    <xdr:sp macro="" textlink="">
      <xdr:nvSpPr>
        <xdr:cNvPr id="346" name="円/楕円 345"/>
        <xdr:cNvSpPr/>
      </xdr:nvSpPr>
      <xdr:spPr>
        <a:xfrm>
          <a:off x="14351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146384</xdr:rowOff>
    </xdr:from>
    <xdr:ext cx="762000" cy="259045"/>
    <xdr:sp macro="" textlink="">
      <xdr:nvSpPr>
        <xdr:cNvPr id="347" name="テキスト ボックス 346"/>
        <xdr:cNvSpPr txBox="1"/>
      </xdr:nvSpPr>
      <xdr:spPr>
        <a:xfrm>
          <a:off x="14020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74083</xdr:rowOff>
    </xdr:from>
    <xdr:to>
      <xdr:col>19</xdr:col>
      <xdr:colOff>533400</xdr:colOff>
      <xdr:row>63</xdr:row>
      <xdr:rowOff>4233</xdr:rowOff>
    </xdr:to>
    <xdr:sp macro="" textlink="">
      <xdr:nvSpPr>
        <xdr:cNvPr id="348" name="円/楕円 347"/>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14410</xdr:rowOff>
    </xdr:from>
    <xdr:ext cx="762000" cy="259045"/>
    <xdr:sp macro="" textlink="">
      <xdr:nvSpPr>
        <xdr:cNvPr id="349" name="テキスト ボックス 348"/>
        <xdr:cNvSpPr txBox="1"/>
      </xdr:nvSpPr>
      <xdr:spPr>
        <a:xfrm>
          <a:off x="13131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公営企業債の元利償還金に対する繰入金及び組合等が起こした地方債の元利償還金に対する負担金等の減少により、前年度より０．７ポイント減少した。</a:t>
          </a:r>
          <a:endParaRPr lang="ja-JP" altLang="ja-JP" sz="1300">
            <a:effectLst/>
          </a:endParaRPr>
        </a:p>
        <a:p>
          <a:r>
            <a:rPr kumimoji="1" lang="ja-JP" altLang="ja-JP" sz="1300">
              <a:solidFill>
                <a:schemeClr val="dk1"/>
              </a:solidFill>
              <a:effectLst/>
              <a:latin typeface="+mn-lt"/>
              <a:ea typeface="+mn-ea"/>
              <a:cs typeface="+mn-cs"/>
            </a:rPr>
            <a:t>　元利償還金は近年増加傾向にあるものの、交付税措置の有利</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起債を活用してきたこともあり、</a:t>
          </a:r>
          <a:r>
            <a:rPr kumimoji="1" lang="ja-JP" altLang="en-US" sz="1300">
              <a:solidFill>
                <a:schemeClr val="dk1"/>
              </a:solidFill>
              <a:effectLst/>
              <a:latin typeface="+mn-lt"/>
              <a:ea typeface="+mn-ea"/>
              <a:cs typeface="+mn-cs"/>
            </a:rPr>
            <a:t>実質公債比率は</a:t>
          </a:r>
          <a:r>
            <a:rPr kumimoji="1" lang="ja-JP" altLang="ja-JP" sz="1300">
              <a:solidFill>
                <a:schemeClr val="dk1"/>
              </a:solidFill>
              <a:effectLst/>
              <a:latin typeface="+mn-lt"/>
              <a:ea typeface="+mn-ea"/>
              <a:cs typeface="+mn-cs"/>
            </a:rPr>
            <a:t>今後も減少していくと見込まれるが、類似団体平均を大きく上回っており、新総合計画による事業の厳選と計画的な財政運営及び債務の削減による更なる財政の健全化に努める。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28222</xdr:rowOff>
    </xdr:from>
    <xdr:to>
      <xdr:col>24</xdr:col>
      <xdr:colOff>558800</xdr:colOff>
      <xdr:row>43</xdr:row>
      <xdr:rowOff>122061</xdr:rowOff>
    </xdr:to>
    <xdr:cxnSp macro="">
      <xdr:nvCxnSpPr>
        <xdr:cNvPr id="384" name="直線コネクタ 383"/>
        <xdr:cNvCxnSpPr/>
      </xdr:nvCxnSpPr>
      <xdr:spPr>
        <a:xfrm flipV="1">
          <a:off x="16179800" y="74005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130122</xdr:rowOff>
    </xdr:from>
    <xdr:ext cx="762000" cy="259045"/>
    <xdr:sp macro="" textlink="">
      <xdr:nvSpPr>
        <xdr:cNvPr id="385"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122061</xdr:rowOff>
    </xdr:from>
    <xdr:to>
      <xdr:col>23</xdr:col>
      <xdr:colOff>406400</xdr:colOff>
      <xdr:row>44</xdr:row>
      <xdr:rowOff>17639</xdr:rowOff>
    </xdr:to>
    <xdr:cxnSp macro="">
      <xdr:nvCxnSpPr>
        <xdr:cNvPr id="387" name="直線コネクタ 386"/>
        <xdr:cNvCxnSpPr/>
      </xdr:nvCxnSpPr>
      <xdr:spPr>
        <a:xfrm flipV="1">
          <a:off x="15290800" y="749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9" name="テキスト ボックス 388"/>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17639</xdr:rowOff>
    </xdr:from>
    <xdr:to>
      <xdr:col>22</xdr:col>
      <xdr:colOff>203200</xdr:colOff>
      <xdr:row>44</xdr:row>
      <xdr:rowOff>98072</xdr:rowOff>
    </xdr:to>
    <xdr:cxnSp macro="">
      <xdr:nvCxnSpPr>
        <xdr:cNvPr id="390" name="直線コネクタ 389"/>
        <xdr:cNvCxnSpPr/>
      </xdr:nvCxnSpPr>
      <xdr:spPr>
        <a:xfrm flipV="1">
          <a:off x="14401800" y="75614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98072</xdr:rowOff>
    </xdr:from>
    <xdr:to>
      <xdr:col>21</xdr:col>
      <xdr:colOff>0</xdr:colOff>
      <xdr:row>45</xdr:row>
      <xdr:rowOff>100895</xdr:rowOff>
    </xdr:to>
    <xdr:cxnSp macro="">
      <xdr:nvCxnSpPr>
        <xdr:cNvPr id="393" name="直線コネクタ 392"/>
        <xdr:cNvCxnSpPr/>
      </xdr:nvCxnSpPr>
      <xdr:spPr>
        <a:xfrm flipV="1">
          <a:off x="13512800" y="764187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32755</xdr:rowOff>
    </xdr:from>
    <xdr:ext cx="762000" cy="259045"/>
    <xdr:sp macro="" textlink="">
      <xdr:nvSpPr>
        <xdr:cNvPr id="395" name="テキスト ボックス 394"/>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7" name="テキスト ボックス 39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148872</xdr:rowOff>
    </xdr:from>
    <xdr:to>
      <xdr:col>24</xdr:col>
      <xdr:colOff>609600</xdr:colOff>
      <xdr:row>43</xdr:row>
      <xdr:rowOff>79022</xdr:rowOff>
    </xdr:to>
    <xdr:sp macro="" textlink="">
      <xdr:nvSpPr>
        <xdr:cNvPr id="403" name="円/楕円 402"/>
        <xdr:cNvSpPr/>
      </xdr:nvSpPr>
      <xdr:spPr>
        <a:xfrm>
          <a:off x="16967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120949</xdr:rowOff>
    </xdr:from>
    <xdr:ext cx="762000" cy="259045"/>
    <xdr:sp macro="" textlink="">
      <xdr:nvSpPr>
        <xdr:cNvPr id="404" name="公債費負担の状況該当値テキスト"/>
        <xdr:cNvSpPr txBox="1"/>
      </xdr:nvSpPr>
      <xdr:spPr>
        <a:xfrm>
          <a:off x="17106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71261</xdr:rowOff>
    </xdr:from>
    <xdr:to>
      <xdr:col>23</xdr:col>
      <xdr:colOff>457200</xdr:colOff>
      <xdr:row>44</xdr:row>
      <xdr:rowOff>1411</xdr:rowOff>
    </xdr:to>
    <xdr:sp macro="" textlink="">
      <xdr:nvSpPr>
        <xdr:cNvPr id="405" name="円/楕円 404"/>
        <xdr:cNvSpPr/>
      </xdr:nvSpPr>
      <xdr:spPr>
        <a:xfrm>
          <a:off x="16129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157638</xdr:rowOff>
    </xdr:from>
    <xdr:ext cx="736600" cy="259045"/>
    <xdr:sp macro="" textlink="">
      <xdr:nvSpPr>
        <xdr:cNvPr id="406" name="テキスト ボックス 405"/>
        <xdr:cNvSpPr txBox="1"/>
      </xdr:nvSpPr>
      <xdr:spPr>
        <a:xfrm>
          <a:off x="15798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138289</xdr:rowOff>
    </xdr:from>
    <xdr:to>
      <xdr:col>22</xdr:col>
      <xdr:colOff>254000</xdr:colOff>
      <xdr:row>44</xdr:row>
      <xdr:rowOff>68439</xdr:rowOff>
    </xdr:to>
    <xdr:sp macro="" textlink="">
      <xdr:nvSpPr>
        <xdr:cNvPr id="407" name="円/楕円 406"/>
        <xdr:cNvSpPr/>
      </xdr:nvSpPr>
      <xdr:spPr>
        <a:xfrm>
          <a:off x="15240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53216</xdr:rowOff>
    </xdr:from>
    <xdr:ext cx="762000" cy="259045"/>
    <xdr:sp macro="" textlink="">
      <xdr:nvSpPr>
        <xdr:cNvPr id="408" name="テキスト ボックス 407"/>
        <xdr:cNvSpPr txBox="1"/>
      </xdr:nvSpPr>
      <xdr:spPr>
        <a:xfrm>
          <a:off x="14909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47272</xdr:rowOff>
    </xdr:from>
    <xdr:to>
      <xdr:col>21</xdr:col>
      <xdr:colOff>50800</xdr:colOff>
      <xdr:row>44</xdr:row>
      <xdr:rowOff>148872</xdr:rowOff>
    </xdr:to>
    <xdr:sp macro="" textlink="">
      <xdr:nvSpPr>
        <xdr:cNvPr id="409" name="円/楕円 408"/>
        <xdr:cNvSpPr/>
      </xdr:nvSpPr>
      <xdr:spPr>
        <a:xfrm>
          <a:off x="14351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133649</xdr:rowOff>
    </xdr:from>
    <xdr:ext cx="762000" cy="259045"/>
    <xdr:sp macro="" textlink="">
      <xdr:nvSpPr>
        <xdr:cNvPr id="410" name="テキスト ボックス 409"/>
        <xdr:cNvSpPr txBox="1"/>
      </xdr:nvSpPr>
      <xdr:spPr>
        <a:xfrm>
          <a:off x="14020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50095</xdr:rowOff>
    </xdr:from>
    <xdr:to>
      <xdr:col>19</xdr:col>
      <xdr:colOff>533400</xdr:colOff>
      <xdr:row>45</xdr:row>
      <xdr:rowOff>151695</xdr:rowOff>
    </xdr:to>
    <xdr:sp macro="" textlink="">
      <xdr:nvSpPr>
        <xdr:cNvPr id="411" name="円/楕円 410"/>
        <xdr:cNvSpPr/>
      </xdr:nvSpPr>
      <xdr:spPr>
        <a:xfrm>
          <a:off x="13462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136472</xdr:rowOff>
    </xdr:from>
    <xdr:ext cx="762000" cy="259045"/>
    <xdr:sp macro="" textlink="">
      <xdr:nvSpPr>
        <xdr:cNvPr id="412" name="テキスト ボックス 411"/>
        <xdr:cNvSpPr txBox="1"/>
      </xdr:nvSpPr>
      <xdr:spPr>
        <a:xfrm>
          <a:off x="13131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公営企業債等繰入見込額及び組合等負担等見込額の減少に加え、財政調整基金及び減債基金への積立により充当可能基金の増により、前年比で１４ポイント減少したが、類似団体平均を大きく上回っている。</a:t>
          </a:r>
        </a:p>
        <a:p>
          <a:r>
            <a:rPr kumimoji="1" lang="ja-JP" altLang="en-US" sz="1300">
              <a:latin typeface="ＭＳ Ｐゴシック"/>
            </a:rPr>
            <a:t>　また、大型事業による地方債の現在高が増加傾向にあることから、効果的な繰上償還を検討し地方債の残高の減少を図るとともに、新総合計画による事業の峻別により、将来負担の抑制に努める。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89323</xdr:rowOff>
    </xdr:to>
    <xdr:cxnSp macro="">
      <xdr:nvCxnSpPr>
        <xdr:cNvPr id="441" name="直線コネクタ 440"/>
        <xdr:cNvCxnSpPr/>
      </xdr:nvCxnSpPr>
      <xdr:spPr>
        <a:xfrm flipV="1">
          <a:off x="17018000" y="237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61400</xdr:rowOff>
    </xdr:from>
    <xdr:ext cx="762000" cy="259045"/>
    <xdr:sp macro="" textlink="">
      <xdr:nvSpPr>
        <xdr:cNvPr id="442" name="将来負担の状況最小値テキスト"/>
        <xdr:cNvSpPr txBox="1"/>
      </xdr:nvSpPr>
      <xdr:spPr>
        <a:xfrm>
          <a:off x="17106900" y="36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21</xdr:row>
      <xdr:rowOff>89323</xdr:rowOff>
    </xdr:from>
    <xdr:to>
      <xdr:col>24</xdr:col>
      <xdr:colOff>647700</xdr:colOff>
      <xdr:row>21</xdr:row>
      <xdr:rowOff>89323</xdr:rowOff>
    </xdr:to>
    <xdr:cxnSp macro="">
      <xdr:nvCxnSpPr>
        <xdr:cNvPr id="443" name="直線コネクタ 442"/>
        <xdr:cNvCxnSpPr/>
      </xdr:nvCxnSpPr>
      <xdr:spPr>
        <a:xfrm>
          <a:off x="16929100" y="368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72954</xdr:rowOff>
    </xdr:from>
    <xdr:to>
      <xdr:col>24</xdr:col>
      <xdr:colOff>558800</xdr:colOff>
      <xdr:row>20</xdr:row>
      <xdr:rowOff>89182</xdr:rowOff>
    </xdr:to>
    <xdr:cxnSp macro="">
      <xdr:nvCxnSpPr>
        <xdr:cNvPr id="446" name="直線コネクタ 445"/>
        <xdr:cNvCxnSpPr/>
      </xdr:nvCxnSpPr>
      <xdr:spPr>
        <a:xfrm flipV="1">
          <a:off x="16179800" y="3330504"/>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71772</xdr:rowOff>
    </xdr:from>
    <xdr:ext cx="762000" cy="259045"/>
    <xdr:sp macro="" textlink="">
      <xdr:nvSpPr>
        <xdr:cNvPr id="447" name="将来負担の状況平均値テキスト"/>
        <xdr:cNvSpPr txBox="1"/>
      </xdr:nvSpPr>
      <xdr:spPr>
        <a:xfrm>
          <a:off x="17106900" y="264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48" name="フローチャート : 判断 447"/>
        <xdr:cNvSpPr/>
      </xdr:nvSpPr>
      <xdr:spPr>
        <a:xfrm>
          <a:off x="169672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89182</xdr:rowOff>
    </xdr:from>
    <xdr:to>
      <xdr:col>23</xdr:col>
      <xdr:colOff>406400</xdr:colOff>
      <xdr:row>20</xdr:row>
      <xdr:rowOff>142804</xdr:rowOff>
    </xdr:to>
    <xdr:cxnSp macro="">
      <xdr:nvCxnSpPr>
        <xdr:cNvPr id="449" name="直線コネクタ 448"/>
        <xdr:cNvCxnSpPr/>
      </xdr:nvCxnSpPr>
      <xdr:spPr>
        <a:xfrm flipV="1">
          <a:off x="15290800" y="351818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19050</xdr:rowOff>
    </xdr:from>
    <xdr:to>
      <xdr:col>23</xdr:col>
      <xdr:colOff>457200</xdr:colOff>
      <xdr:row>16</xdr:row>
      <xdr:rowOff>120650</xdr:rowOff>
    </xdr:to>
    <xdr:sp macro="" textlink="">
      <xdr:nvSpPr>
        <xdr:cNvPr id="450" name="フローチャート : 判断 449"/>
        <xdr:cNvSpPr/>
      </xdr:nvSpPr>
      <xdr:spPr>
        <a:xfrm>
          <a:off x="16129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51" name="テキスト ボックス 450"/>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142804</xdr:rowOff>
    </xdr:from>
    <xdr:to>
      <xdr:col>22</xdr:col>
      <xdr:colOff>203200</xdr:colOff>
      <xdr:row>21</xdr:row>
      <xdr:rowOff>157692</xdr:rowOff>
    </xdr:to>
    <xdr:cxnSp macro="">
      <xdr:nvCxnSpPr>
        <xdr:cNvPr id="452" name="直線コネクタ 451"/>
        <xdr:cNvCxnSpPr/>
      </xdr:nvCxnSpPr>
      <xdr:spPr>
        <a:xfrm flipV="1">
          <a:off x="14401800" y="3571804"/>
          <a:ext cx="889000" cy="1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130316</xdr:rowOff>
    </xdr:from>
    <xdr:to>
      <xdr:col>22</xdr:col>
      <xdr:colOff>254000</xdr:colOff>
      <xdr:row>17</xdr:row>
      <xdr:rowOff>60466</xdr:rowOff>
    </xdr:to>
    <xdr:sp macro="" textlink="">
      <xdr:nvSpPr>
        <xdr:cNvPr id="453" name="フローチャート : 判断 452"/>
        <xdr:cNvSpPr/>
      </xdr:nvSpPr>
      <xdr:spPr>
        <a:xfrm>
          <a:off x="15240000" y="287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70643</xdr:rowOff>
    </xdr:from>
    <xdr:ext cx="762000" cy="259045"/>
    <xdr:sp macro="" textlink="">
      <xdr:nvSpPr>
        <xdr:cNvPr id="454" name="テキスト ボックス 453"/>
        <xdr:cNvSpPr txBox="1"/>
      </xdr:nvSpPr>
      <xdr:spPr>
        <a:xfrm>
          <a:off x="14909800" y="264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157692</xdr:rowOff>
    </xdr:from>
    <xdr:to>
      <xdr:col>21</xdr:col>
      <xdr:colOff>0</xdr:colOff>
      <xdr:row>22</xdr:row>
      <xdr:rowOff>143087</xdr:rowOff>
    </xdr:to>
    <xdr:cxnSp macro="">
      <xdr:nvCxnSpPr>
        <xdr:cNvPr id="455" name="直線コネクタ 454"/>
        <xdr:cNvCxnSpPr/>
      </xdr:nvCxnSpPr>
      <xdr:spPr>
        <a:xfrm flipV="1">
          <a:off x="13512800" y="375814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110349</xdr:rowOff>
    </xdr:from>
    <xdr:to>
      <xdr:col>21</xdr:col>
      <xdr:colOff>50800</xdr:colOff>
      <xdr:row>18</xdr:row>
      <xdr:rowOff>40499</xdr:rowOff>
    </xdr:to>
    <xdr:sp macro="" textlink="">
      <xdr:nvSpPr>
        <xdr:cNvPr id="456" name="フローチャート : 判断 455"/>
        <xdr:cNvSpPr/>
      </xdr:nvSpPr>
      <xdr:spPr>
        <a:xfrm>
          <a:off x="14351000" y="3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50676</xdr:rowOff>
    </xdr:from>
    <xdr:ext cx="762000" cy="259045"/>
    <xdr:sp macro="" textlink="">
      <xdr:nvSpPr>
        <xdr:cNvPr id="457" name="テキスト ボックス 456"/>
        <xdr:cNvSpPr txBox="1"/>
      </xdr:nvSpPr>
      <xdr:spPr>
        <a:xfrm>
          <a:off x="14020800" y="279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19332</xdr:rowOff>
    </xdr:from>
    <xdr:to>
      <xdr:col>19</xdr:col>
      <xdr:colOff>533400</xdr:colOff>
      <xdr:row>18</xdr:row>
      <xdr:rowOff>120932</xdr:rowOff>
    </xdr:to>
    <xdr:sp macro="" textlink="">
      <xdr:nvSpPr>
        <xdr:cNvPr id="458" name="フローチャート : 判断 457"/>
        <xdr:cNvSpPr/>
      </xdr:nvSpPr>
      <xdr:spPr>
        <a:xfrm>
          <a:off x="13462000" y="31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131109</xdr:rowOff>
    </xdr:from>
    <xdr:ext cx="762000" cy="259045"/>
    <xdr:sp macro="" textlink="">
      <xdr:nvSpPr>
        <xdr:cNvPr id="459" name="テキスト ボックス 458"/>
        <xdr:cNvSpPr txBox="1"/>
      </xdr:nvSpPr>
      <xdr:spPr>
        <a:xfrm>
          <a:off x="13131800" y="287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22154</xdr:rowOff>
    </xdr:from>
    <xdr:to>
      <xdr:col>24</xdr:col>
      <xdr:colOff>609600</xdr:colOff>
      <xdr:row>19</xdr:row>
      <xdr:rowOff>123754</xdr:rowOff>
    </xdr:to>
    <xdr:sp macro="" textlink="">
      <xdr:nvSpPr>
        <xdr:cNvPr id="465" name="円/楕円 464"/>
        <xdr:cNvSpPr/>
      </xdr:nvSpPr>
      <xdr:spPr>
        <a:xfrm>
          <a:off x="16967200" y="32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165681</xdr:rowOff>
    </xdr:from>
    <xdr:ext cx="762000" cy="259045"/>
    <xdr:sp macro="" textlink="">
      <xdr:nvSpPr>
        <xdr:cNvPr id="466" name="将来負担の状況該当値テキスト"/>
        <xdr:cNvSpPr txBox="1"/>
      </xdr:nvSpPr>
      <xdr:spPr>
        <a:xfrm>
          <a:off x="17106900" y="325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38382</xdr:rowOff>
    </xdr:from>
    <xdr:to>
      <xdr:col>23</xdr:col>
      <xdr:colOff>457200</xdr:colOff>
      <xdr:row>20</xdr:row>
      <xdr:rowOff>139982</xdr:rowOff>
    </xdr:to>
    <xdr:sp macro="" textlink="">
      <xdr:nvSpPr>
        <xdr:cNvPr id="467" name="円/楕円 466"/>
        <xdr:cNvSpPr/>
      </xdr:nvSpPr>
      <xdr:spPr>
        <a:xfrm>
          <a:off x="16129000" y="34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124759</xdr:rowOff>
    </xdr:from>
    <xdr:ext cx="736600" cy="259045"/>
    <xdr:sp macro="" textlink="">
      <xdr:nvSpPr>
        <xdr:cNvPr id="468" name="テキスト ボックス 467"/>
        <xdr:cNvSpPr txBox="1"/>
      </xdr:nvSpPr>
      <xdr:spPr>
        <a:xfrm>
          <a:off x="15798800" y="355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92004</xdr:rowOff>
    </xdr:from>
    <xdr:to>
      <xdr:col>22</xdr:col>
      <xdr:colOff>254000</xdr:colOff>
      <xdr:row>21</xdr:row>
      <xdr:rowOff>22154</xdr:rowOff>
    </xdr:to>
    <xdr:sp macro="" textlink="">
      <xdr:nvSpPr>
        <xdr:cNvPr id="469" name="円/楕円 468"/>
        <xdr:cNvSpPr/>
      </xdr:nvSpPr>
      <xdr:spPr>
        <a:xfrm>
          <a:off x="15240000" y="35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6931</xdr:rowOff>
    </xdr:from>
    <xdr:ext cx="762000" cy="259045"/>
    <xdr:sp macro="" textlink="">
      <xdr:nvSpPr>
        <xdr:cNvPr id="470" name="テキスト ボックス 469"/>
        <xdr:cNvSpPr txBox="1"/>
      </xdr:nvSpPr>
      <xdr:spPr>
        <a:xfrm>
          <a:off x="14909800" y="360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106892</xdr:rowOff>
    </xdr:from>
    <xdr:to>
      <xdr:col>21</xdr:col>
      <xdr:colOff>50800</xdr:colOff>
      <xdr:row>22</xdr:row>
      <xdr:rowOff>37042</xdr:rowOff>
    </xdr:to>
    <xdr:sp macro="" textlink="">
      <xdr:nvSpPr>
        <xdr:cNvPr id="471" name="円/楕円 470"/>
        <xdr:cNvSpPr/>
      </xdr:nvSpPr>
      <xdr:spPr>
        <a:xfrm>
          <a:off x="14351000" y="370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21819</xdr:rowOff>
    </xdr:from>
    <xdr:ext cx="762000" cy="259045"/>
    <xdr:sp macro="" textlink="">
      <xdr:nvSpPr>
        <xdr:cNvPr id="472" name="テキスト ボックス 471"/>
        <xdr:cNvSpPr txBox="1"/>
      </xdr:nvSpPr>
      <xdr:spPr>
        <a:xfrm>
          <a:off x="14020800" y="379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92287</xdr:rowOff>
    </xdr:from>
    <xdr:to>
      <xdr:col>19</xdr:col>
      <xdr:colOff>533400</xdr:colOff>
      <xdr:row>23</xdr:row>
      <xdr:rowOff>22437</xdr:rowOff>
    </xdr:to>
    <xdr:sp macro="" textlink="">
      <xdr:nvSpPr>
        <xdr:cNvPr id="473" name="円/楕円 472"/>
        <xdr:cNvSpPr/>
      </xdr:nvSpPr>
      <xdr:spPr>
        <a:xfrm>
          <a:off x="13462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7214</xdr:rowOff>
    </xdr:from>
    <xdr:ext cx="762000" cy="259045"/>
    <xdr:sp macro="" textlink="">
      <xdr:nvSpPr>
        <xdr:cNvPr id="474" name="テキスト ボックス 473"/>
        <xdr:cNvSpPr txBox="1"/>
      </xdr:nvSpPr>
      <xdr:spPr>
        <a:xfrm>
          <a:off x="13131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56,962
56,663
344.42
50,424,281
47,463,236
1,766,787
17,546,522
32,662,826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人件費については、２０．５％と全国、県、類似団体平均値を下回った。</a:t>
          </a:r>
          <a:endParaRPr kumimoji="1" lang="en-US" altLang="ja-JP" sz="1300">
            <a:latin typeface="ＭＳ Ｐゴシック"/>
          </a:endParaRPr>
        </a:p>
        <a:p>
          <a:r>
            <a:rPr kumimoji="1" lang="ja-JP" altLang="en-US" sz="1300">
              <a:latin typeface="ＭＳ Ｐゴシック"/>
            </a:rPr>
            <a:t>　しかしながら、一部事務組合の人件費に充てる負担金や公営企業（法非適）の人件費に充てる操出金といった人件費に準ずる費用は類似団体平均を上回っていることから、今後はこれらも含め、引き続き定員管理・職員給与の適正化を図り、人件費関係経費全体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26988</xdr:rowOff>
    </xdr:from>
    <xdr:to>
      <xdr:col>7</xdr:col>
      <xdr:colOff>15875</xdr:colOff>
      <xdr:row>37</xdr:row>
      <xdr:rowOff>12700</xdr:rowOff>
    </xdr:to>
    <xdr:cxnSp macro="">
      <xdr:nvCxnSpPr>
        <xdr:cNvPr id="70" name="直線コネクタ 69"/>
        <xdr:cNvCxnSpPr/>
      </xdr:nvCxnSpPr>
      <xdr:spPr>
        <a:xfrm flipV="1">
          <a:off x="3987800" y="6199188"/>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12700</xdr:rowOff>
    </xdr:from>
    <xdr:to>
      <xdr:col>5</xdr:col>
      <xdr:colOff>549275</xdr:colOff>
      <xdr:row>37</xdr:row>
      <xdr:rowOff>26988</xdr:rowOff>
    </xdr:to>
    <xdr:cxnSp macro="">
      <xdr:nvCxnSpPr>
        <xdr:cNvPr id="73" name="直線コネクタ 72"/>
        <xdr:cNvCxnSpPr/>
      </xdr:nvCxnSpPr>
      <xdr:spPr>
        <a:xfrm flipV="1">
          <a:off x="3098800" y="6356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26988</xdr:rowOff>
    </xdr:from>
    <xdr:to>
      <xdr:col>4</xdr:col>
      <xdr:colOff>346075</xdr:colOff>
      <xdr:row>37</xdr:row>
      <xdr:rowOff>26988</xdr:rowOff>
    </xdr:to>
    <xdr:cxnSp macro="">
      <xdr:nvCxnSpPr>
        <xdr:cNvPr id="76" name="直線コネクタ 75"/>
        <xdr:cNvCxnSpPr/>
      </xdr:nvCxnSpPr>
      <xdr:spPr>
        <a:xfrm>
          <a:off x="2209800" y="6370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26988</xdr:rowOff>
    </xdr:from>
    <xdr:to>
      <xdr:col>3</xdr:col>
      <xdr:colOff>142875</xdr:colOff>
      <xdr:row>37</xdr:row>
      <xdr:rowOff>84138</xdr:rowOff>
    </xdr:to>
    <xdr:cxnSp macro="">
      <xdr:nvCxnSpPr>
        <xdr:cNvPr id="79" name="直線コネクタ 78"/>
        <xdr:cNvCxnSpPr/>
      </xdr:nvCxnSpPr>
      <xdr:spPr>
        <a:xfrm flipV="1">
          <a:off x="1320800" y="63706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3" name="テキスト ボックス 8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147638</xdr:rowOff>
    </xdr:from>
    <xdr:to>
      <xdr:col>7</xdr:col>
      <xdr:colOff>66675</xdr:colOff>
      <xdr:row>36</xdr:row>
      <xdr:rowOff>77788</xdr:rowOff>
    </xdr:to>
    <xdr:sp macro="" textlink="">
      <xdr:nvSpPr>
        <xdr:cNvPr id="89" name="円/楕円 88"/>
        <xdr:cNvSpPr/>
      </xdr:nvSpPr>
      <xdr:spPr>
        <a:xfrm>
          <a:off x="4775200" y="61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164165</xdr:rowOff>
    </xdr:from>
    <xdr:ext cx="762000" cy="259045"/>
    <xdr:sp macro="" textlink="">
      <xdr:nvSpPr>
        <xdr:cNvPr id="90" name="人件費該当値テキスト"/>
        <xdr:cNvSpPr txBox="1"/>
      </xdr:nvSpPr>
      <xdr:spPr>
        <a:xfrm>
          <a:off x="4914900" y="599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133350</xdr:rowOff>
    </xdr:from>
    <xdr:to>
      <xdr:col>5</xdr:col>
      <xdr:colOff>600075</xdr:colOff>
      <xdr:row>37</xdr:row>
      <xdr:rowOff>63500</xdr:rowOff>
    </xdr:to>
    <xdr:sp macro="" textlink="">
      <xdr:nvSpPr>
        <xdr:cNvPr id="91" name="円/楕円 90"/>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92" name="テキスト ボックス 91"/>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147638</xdr:rowOff>
    </xdr:from>
    <xdr:to>
      <xdr:col>4</xdr:col>
      <xdr:colOff>396875</xdr:colOff>
      <xdr:row>37</xdr:row>
      <xdr:rowOff>77788</xdr:rowOff>
    </xdr:to>
    <xdr:sp macro="" textlink="">
      <xdr:nvSpPr>
        <xdr:cNvPr id="93" name="円/楕円 92"/>
        <xdr:cNvSpPr/>
      </xdr:nvSpPr>
      <xdr:spPr>
        <a:xfrm>
          <a:off x="3048000" y="63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87965</xdr:rowOff>
    </xdr:from>
    <xdr:ext cx="762000" cy="259045"/>
    <xdr:sp macro="" textlink="">
      <xdr:nvSpPr>
        <xdr:cNvPr id="94" name="テキスト ボックス 93"/>
        <xdr:cNvSpPr txBox="1"/>
      </xdr:nvSpPr>
      <xdr:spPr>
        <a:xfrm>
          <a:off x="2717800" y="60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147638</xdr:rowOff>
    </xdr:from>
    <xdr:to>
      <xdr:col>3</xdr:col>
      <xdr:colOff>193675</xdr:colOff>
      <xdr:row>37</xdr:row>
      <xdr:rowOff>77788</xdr:rowOff>
    </xdr:to>
    <xdr:sp macro="" textlink="">
      <xdr:nvSpPr>
        <xdr:cNvPr id="95" name="円/楕円 94"/>
        <xdr:cNvSpPr/>
      </xdr:nvSpPr>
      <xdr:spPr>
        <a:xfrm>
          <a:off x="2159000" y="63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87965</xdr:rowOff>
    </xdr:from>
    <xdr:ext cx="762000" cy="259045"/>
    <xdr:sp macro="" textlink="">
      <xdr:nvSpPr>
        <xdr:cNvPr id="96" name="テキスト ボックス 95"/>
        <xdr:cNvSpPr txBox="1"/>
      </xdr:nvSpPr>
      <xdr:spPr>
        <a:xfrm>
          <a:off x="1828800" y="60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33338</xdr:rowOff>
    </xdr:from>
    <xdr:to>
      <xdr:col>1</xdr:col>
      <xdr:colOff>676275</xdr:colOff>
      <xdr:row>37</xdr:row>
      <xdr:rowOff>134938</xdr:rowOff>
    </xdr:to>
    <xdr:sp macro="" textlink="">
      <xdr:nvSpPr>
        <xdr:cNvPr id="97" name="円/楕円 96"/>
        <xdr:cNvSpPr/>
      </xdr:nvSpPr>
      <xdr:spPr>
        <a:xfrm>
          <a:off x="1270000" y="6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145115</xdr:rowOff>
    </xdr:from>
    <xdr:ext cx="762000" cy="259045"/>
    <xdr:sp macro="" textlink="">
      <xdr:nvSpPr>
        <xdr:cNvPr id="98" name="テキスト ボックス 97"/>
        <xdr:cNvSpPr txBox="1"/>
      </xdr:nvSpPr>
      <xdr:spPr>
        <a:xfrm>
          <a:off x="9398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物件費は、前年度比０．６ポイント増加し１４．５％となったが、類似団体平均を下回っている。</a:t>
          </a:r>
          <a:endParaRPr kumimoji="1" lang="en-US" altLang="ja-JP" sz="1300">
            <a:latin typeface="ＭＳ Ｐゴシック"/>
          </a:endParaRPr>
        </a:p>
        <a:p>
          <a:r>
            <a:rPr kumimoji="1" lang="ja-JP" altLang="en-US" sz="1300">
              <a:latin typeface="ＭＳ Ｐゴシック"/>
            </a:rPr>
            <a:t>　今後も引き続き、コストを意識した効率的で効果的な市民サービスの提供方法について検討し、物件費の抑制に努める。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61686</xdr:rowOff>
    </xdr:from>
    <xdr:to>
      <xdr:col>24</xdr:col>
      <xdr:colOff>31750</xdr:colOff>
      <xdr:row>16</xdr:row>
      <xdr:rowOff>159657</xdr:rowOff>
    </xdr:to>
    <xdr:cxnSp macro="">
      <xdr:nvCxnSpPr>
        <xdr:cNvPr id="133" name="直線コネクタ 132"/>
        <xdr:cNvCxnSpPr/>
      </xdr:nvCxnSpPr>
      <xdr:spPr>
        <a:xfrm>
          <a:off x="15671800" y="28048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40113</xdr:rowOff>
    </xdr:from>
    <xdr:ext cx="762000" cy="259045"/>
    <xdr:sp macro="" textlink="">
      <xdr:nvSpPr>
        <xdr:cNvPr id="134"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135164</xdr:rowOff>
    </xdr:from>
    <xdr:to>
      <xdr:col>22</xdr:col>
      <xdr:colOff>565150</xdr:colOff>
      <xdr:row>16</xdr:row>
      <xdr:rowOff>61686</xdr:rowOff>
    </xdr:to>
    <xdr:cxnSp macro="">
      <xdr:nvCxnSpPr>
        <xdr:cNvPr id="136" name="直線コネクタ 135"/>
        <xdr:cNvCxnSpPr/>
      </xdr:nvCxnSpPr>
      <xdr:spPr>
        <a:xfrm>
          <a:off x="14782800" y="27069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8" name="テキスト ボックス 137"/>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135164</xdr:rowOff>
    </xdr:to>
    <xdr:cxnSp macro="">
      <xdr:nvCxnSpPr>
        <xdr:cNvPr id="139" name="直線コネクタ 138"/>
        <xdr:cNvCxnSpPr/>
      </xdr:nvCxnSpPr>
      <xdr:spPr>
        <a:xfrm>
          <a:off x="13893800" y="26252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41" name="テキスト ボックス 14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53521</xdr:rowOff>
    </xdr:to>
    <xdr:cxnSp macro="">
      <xdr:nvCxnSpPr>
        <xdr:cNvPr id="142" name="直線コネクタ 141"/>
        <xdr:cNvCxnSpPr/>
      </xdr:nvCxnSpPr>
      <xdr:spPr>
        <a:xfrm>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129920</xdr:rowOff>
    </xdr:from>
    <xdr:ext cx="762000" cy="259045"/>
    <xdr:sp macro="" textlink="">
      <xdr:nvSpPr>
        <xdr:cNvPr id="144" name="テキスト ボックス 143"/>
        <xdr:cNvSpPr txBox="1"/>
      </xdr:nvSpPr>
      <xdr:spPr>
        <a:xfrm>
          <a:off x="13512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6" name="テキスト ボックス 14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108857</xdr:rowOff>
    </xdr:from>
    <xdr:to>
      <xdr:col>24</xdr:col>
      <xdr:colOff>82550</xdr:colOff>
      <xdr:row>17</xdr:row>
      <xdr:rowOff>39007</xdr:rowOff>
    </xdr:to>
    <xdr:sp macro="" textlink="">
      <xdr:nvSpPr>
        <xdr:cNvPr id="152" name="円/楕円 151"/>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125384</xdr:rowOff>
    </xdr:from>
    <xdr:ext cx="762000" cy="259045"/>
    <xdr:sp macro="" textlink="">
      <xdr:nvSpPr>
        <xdr:cNvPr id="153" name="物件費該当値テキスト"/>
        <xdr:cNvSpPr txBox="1"/>
      </xdr:nvSpPr>
      <xdr:spPr>
        <a:xfrm>
          <a:off x="16598900" y="269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10886</xdr:rowOff>
    </xdr:from>
    <xdr:to>
      <xdr:col>22</xdr:col>
      <xdr:colOff>615950</xdr:colOff>
      <xdr:row>16</xdr:row>
      <xdr:rowOff>112486</xdr:rowOff>
    </xdr:to>
    <xdr:sp macro="" textlink="">
      <xdr:nvSpPr>
        <xdr:cNvPr id="154" name="円/楕円 153"/>
        <xdr:cNvSpPr/>
      </xdr:nvSpPr>
      <xdr:spPr>
        <a:xfrm>
          <a:off x="15621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122663</xdr:rowOff>
    </xdr:from>
    <xdr:ext cx="736600" cy="259045"/>
    <xdr:sp macro="" textlink="">
      <xdr:nvSpPr>
        <xdr:cNvPr id="155" name="テキスト ボックス 154"/>
        <xdr:cNvSpPr txBox="1"/>
      </xdr:nvSpPr>
      <xdr:spPr>
        <a:xfrm>
          <a:off x="15290800" y="252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84364</xdr:rowOff>
    </xdr:from>
    <xdr:to>
      <xdr:col>21</xdr:col>
      <xdr:colOff>412750</xdr:colOff>
      <xdr:row>16</xdr:row>
      <xdr:rowOff>14514</xdr:rowOff>
    </xdr:to>
    <xdr:sp macro="" textlink="">
      <xdr:nvSpPr>
        <xdr:cNvPr id="156" name="円/楕円 155"/>
        <xdr:cNvSpPr/>
      </xdr:nvSpPr>
      <xdr:spPr>
        <a:xfrm>
          <a:off x="14732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57" name="テキスト ボックス 156"/>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8" name="円/楕円 157"/>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9" name="テキスト ボックス 158"/>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60" name="円/楕円 159"/>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61" name="テキスト ボックス 160"/>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扶助費に係る経常収支比率は類似団体平均を下回っているものの、増加傾向にある。</a:t>
          </a:r>
          <a:endParaRPr kumimoji="1" lang="en-US" altLang="ja-JP" sz="1300">
            <a:latin typeface="ＭＳ Ｐゴシック"/>
          </a:endParaRPr>
        </a:p>
        <a:p>
          <a:r>
            <a:rPr kumimoji="1" lang="ja-JP" altLang="en-US" sz="1300">
              <a:latin typeface="ＭＳ Ｐゴシック"/>
            </a:rPr>
            <a:t>　今後も、生活保護費をはじめ社会保障の増加が見込まれるため、資格審査の適正化など財政負担が重くならないよう適正管理に努める。</a:t>
          </a: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46990</xdr:rowOff>
    </xdr:from>
    <xdr:to>
      <xdr:col>7</xdr:col>
      <xdr:colOff>15875</xdr:colOff>
      <xdr:row>53</xdr:row>
      <xdr:rowOff>69850</xdr:rowOff>
    </xdr:to>
    <xdr:cxnSp macro="">
      <xdr:nvCxnSpPr>
        <xdr:cNvPr id="192" name="直線コネクタ 191"/>
        <xdr:cNvCxnSpPr/>
      </xdr:nvCxnSpPr>
      <xdr:spPr>
        <a:xfrm>
          <a:off x="3987800" y="9133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25417</xdr:rowOff>
    </xdr:from>
    <xdr:ext cx="762000" cy="259045"/>
    <xdr:sp macro="" textlink="">
      <xdr:nvSpPr>
        <xdr:cNvPr id="193"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104140</xdr:rowOff>
    </xdr:from>
    <xdr:to>
      <xdr:col>5</xdr:col>
      <xdr:colOff>549275</xdr:colOff>
      <xdr:row>53</xdr:row>
      <xdr:rowOff>46990</xdr:rowOff>
    </xdr:to>
    <xdr:cxnSp macro="">
      <xdr:nvCxnSpPr>
        <xdr:cNvPr id="195" name="直線コネクタ 194"/>
        <xdr:cNvCxnSpPr/>
      </xdr:nvCxnSpPr>
      <xdr:spPr>
        <a:xfrm>
          <a:off x="3098800" y="9019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104140</xdr:rowOff>
    </xdr:from>
    <xdr:to>
      <xdr:col>4</xdr:col>
      <xdr:colOff>346075</xdr:colOff>
      <xdr:row>53</xdr:row>
      <xdr:rowOff>1270</xdr:rowOff>
    </xdr:to>
    <xdr:cxnSp macro="">
      <xdr:nvCxnSpPr>
        <xdr:cNvPr id="198" name="直線コネクタ 197"/>
        <xdr:cNvCxnSpPr/>
      </xdr:nvCxnSpPr>
      <xdr:spPr>
        <a:xfrm flipV="1">
          <a:off x="2209800" y="9019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104140</xdr:rowOff>
    </xdr:from>
    <xdr:to>
      <xdr:col>3</xdr:col>
      <xdr:colOff>142875</xdr:colOff>
      <xdr:row>53</xdr:row>
      <xdr:rowOff>1270</xdr:rowOff>
    </xdr:to>
    <xdr:cxnSp macro="">
      <xdr:nvCxnSpPr>
        <xdr:cNvPr id="201" name="直線コネクタ 200"/>
        <xdr:cNvCxnSpPr/>
      </xdr:nvCxnSpPr>
      <xdr:spPr>
        <a:xfrm>
          <a:off x="1320800" y="9019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11" name="円/楕円 210"/>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12"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167640</xdr:rowOff>
    </xdr:from>
    <xdr:to>
      <xdr:col>5</xdr:col>
      <xdr:colOff>600075</xdr:colOff>
      <xdr:row>53</xdr:row>
      <xdr:rowOff>97790</xdr:rowOff>
    </xdr:to>
    <xdr:sp macro="" textlink="">
      <xdr:nvSpPr>
        <xdr:cNvPr id="213" name="円/楕円 212"/>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107967</xdr:rowOff>
    </xdr:from>
    <xdr:ext cx="736600" cy="259045"/>
    <xdr:sp macro="" textlink="">
      <xdr:nvSpPr>
        <xdr:cNvPr id="214" name="テキスト ボックス 213"/>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53340</xdr:rowOff>
    </xdr:from>
    <xdr:to>
      <xdr:col>4</xdr:col>
      <xdr:colOff>396875</xdr:colOff>
      <xdr:row>52</xdr:row>
      <xdr:rowOff>154940</xdr:rowOff>
    </xdr:to>
    <xdr:sp macro="" textlink="">
      <xdr:nvSpPr>
        <xdr:cNvPr id="215" name="円/楕円 214"/>
        <xdr:cNvSpPr/>
      </xdr:nvSpPr>
      <xdr:spPr>
        <a:xfrm>
          <a:off x="3048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165117</xdr:rowOff>
    </xdr:from>
    <xdr:ext cx="762000" cy="259045"/>
    <xdr:sp macro="" textlink="">
      <xdr:nvSpPr>
        <xdr:cNvPr id="216" name="テキスト ボックス 215"/>
        <xdr:cNvSpPr txBox="1"/>
      </xdr:nvSpPr>
      <xdr:spPr>
        <a:xfrm>
          <a:off x="2717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121920</xdr:rowOff>
    </xdr:from>
    <xdr:to>
      <xdr:col>3</xdr:col>
      <xdr:colOff>193675</xdr:colOff>
      <xdr:row>53</xdr:row>
      <xdr:rowOff>52070</xdr:rowOff>
    </xdr:to>
    <xdr:sp macro="" textlink="">
      <xdr:nvSpPr>
        <xdr:cNvPr id="217" name="円/楕円 216"/>
        <xdr:cNvSpPr/>
      </xdr:nvSpPr>
      <xdr:spPr>
        <a:xfrm>
          <a:off x="2159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62247</xdr:rowOff>
    </xdr:from>
    <xdr:ext cx="762000" cy="259045"/>
    <xdr:sp macro="" textlink="">
      <xdr:nvSpPr>
        <xdr:cNvPr id="218" name="テキスト ボックス 217"/>
        <xdr:cNvSpPr txBox="1"/>
      </xdr:nvSpPr>
      <xdr:spPr>
        <a:xfrm>
          <a:off x="1828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53340</xdr:rowOff>
    </xdr:from>
    <xdr:to>
      <xdr:col>1</xdr:col>
      <xdr:colOff>676275</xdr:colOff>
      <xdr:row>52</xdr:row>
      <xdr:rowOff>154940</xdr:rowOff>
    </xdr:to>
    <xdr:sp macro="" textlink="">
      <xdr:nvSpPr>
        <xdr:cNvPr id="219" name="円/楕円 218"/>
        <xdr:cNvSpPr/>
      </xdr:nvSpPr>
      <xdr:spPr>
        <a:xfrm>
          <a:off x="1270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165117</xdr:rowOff>
    </xdr:from>
    <xdr:ext cx="762000" cy="259045"/>
    <xdr:sp macro="" textlink="">
      <xdr:nvSpPr>
        <xdr:cNvPr id="220" name="テキスト ボックス 219"/>
        <xdr:cNvSpPr txBox="1"/>
      </xdr:nvSpPr>
      <xdr:spPr>
        <a:xfrm>
          <a:off x="939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その他に係る経常経費は、公共施設の老朽化に伴う維持補修費の増加により、前年度比０．５ポイントの増となった。</a:t>
          </a:r>
          <a:endParaRPr kumimoji="1" lang="en-US" altLang="ja-JP" sz="1300">
            <a:latin typeface="ＭＳ Ｐゴシック"/>
          </a:endParaRPr>
        </a:p>
        <a:p>
          <a:r>
            <a:rPr kumimoji="1" lang="ja-JP" altLang="en-US" sz="1300">
              <a:latin typeface="ＭＳ Ｐゴシック"/>
            </a:rPr>
            <a:t>　今後は、平成２８年度策定予定の公共施設等管理計画に基づき、効率的な施設管理を図り、維持補修費の抑制に努める。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59</xdr:row>
      <xdr:rowOff>12700</xdr:rowOff>
    </xdr:to>
    <xdr:cxnSp macro="">
      <xdr:nvCxnSpPr>
        <xdr:cNvPr id="253" name="直線コネクタ 252"/>
        <xdr:cNvCxnSpPr/>
      </xdr:nvCxnSpPr>
      <xdr:spPr>
        <a:xfrm>
          <a:off x="15671800" y="10033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130827</xdr:rowOff>
    </xdr:from>
    <xdr:ext cx="762000" cy="259045"/>
    <xdr:sp macro="" textlink="">
      <xdr:nvSpPr>
        <xdr:cNvPr id="254" name="その他平均値テキスト"/>
        <xdr:cNvSpPr txBox="1"/>
      </xdr:nvSpPr>
      <xdr:spPr>
        <a:xfrm>
          <a:off x="16598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59</xdr:row>
      <xdr:rowOff>146050</xdr:rowOff>
    </xdr:to>
    <xdr:cxnSp macro="">
      <xdr:nvCxnSpPr>
        <xdr:cNvPr id="256" name="直線コネクタ 255"/>
        <xdr:cNvCxnSpPr/>
      </xdr:nvCxnSpPr>
      <xdr:spPr>
        <a:xfrm flipV="1">
          <a:off x="14782800" y="10033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165100</xdr:rowOff>
    </xdr:from>
    <xdr:to>
      <xdr:col>21</xdr:col>
      <xdr:colOff>361950</xdr:colOff>
      <xdr:row>59</xdr:row>
      <xdr:rowOff>146050</xdr:rowOff>
    </xdr:to>
    <xdr:cxnSp macro="">
      <xdr:nvCxnSpPr>
        <xdr:cNvPr id="259" name="直線コネクタ 258"/>
        <xdr:cNvCxnSpPr/>
      </xdr:nvCxnSpPr>
      <xdr:spPr>
        <a:xfrm>
          <a:off x="13893800" y="99377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61" name="テキスト ボックス 260"/>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50800</xdr:rowOff>
    </xdr:from>
    <xdr:to>
      <xdr:col>20</xdr:col>
      <xdr:colOff>158750</xdr:colOff>
      <xdr:row>57</xdr:row>
      <xdr:rowOff>165100</xdr:rowOff>
    </xdr:to>
    <xdr:cxnSp macro="">
      <xdr:nvCxnSpPr>
        <xdr:cNvPr id="262" name="直線コネクタ 261"/>
        <xdr:cNvCxnSpPr/>
      </xdr:nvCxnSpPr>
      <xdr:spPr>
        <a:xfrm>
          <a:off x="13004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67327</xdr:rowOff>
    </xdr:from>
    <xdr:ext cx="762000" cy="259045"/>
    <xdr:sp macro="" textlink="">
      <xdr:nvSpPr>
        <xdr:cNvPr id="264" name="テキスト ボックス 263"/>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29227</xdr:rowOff>
    </xdr:from>
    <xdr:ext cx="762000" cy="259045"/>
    <xdr:sp macro="" textlink="">
      <xdr:nvSpPr>
        <xdr:cNvPr id="266" name="テキスト ボックス 265"/>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133350</xdr:rowOff>
    </xdr:from>
    <xdr:to>
      <xdr:col>24</xdr:col>
      <xdr:colOff>82550</xdr:colOff>
      <xdr:row>59</xdr:row>
      <xdr:rowOff>63500</xdr:rowOff>
    </xdr:to>
    <xdr:sp macro="" textlink="">
      <xdr:nvSpPr>
        <xdr:cNvPr id="272" name="円/楕円 271"/>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105427</xdr:rowOff>
    </xdr:from>
    <xdr:ext cx="762000" cy="259045"/>
    <xdr:sp macro="" textlink="">
      <xdr:nvSpPr>
        <xdr:cNvPr id="273"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4" name="円/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6" name="円/楕円 275"/>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7" name="テキスト ボックス 27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114300</xdr:rowOff>
    </xdr:from>
    <xdr:to>
      <xdr:col>20</xdr:col>
      <xdr:colOff>209550</xdr:colOff>
      <xdr:row>58</xdr:row>
      <xdr:rowOff>44450</xdr:rowOff>
    </xdr:to>
    <xdr:sp macro="" textlink="">
      <xdr:nvSpPr>
        <xdr:cNvPr id="278" name="円/楕円 277"/>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54627</xdr:rowOff>
    </xdr:from>
    <xdr:ext cx="762000" cy="259045"/>
    <xdr:sp macro="" textlink="">
      <xdr:nvSpPr>
        <xdr:cNvPr id="279" name="テキスト ボックス 278"/>
        <xdr:cNvSpPr txBox="1"/>
      </xdr:nvSpPr>
      <xdr:spPr>
        <a:xfrm>
          <a:off x="13512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6350</xdr:colOff>
      <xdr:row>57</xdr:row>
      <xdr:rowOff>101600</xdr:rowOff>
    </xdr:to>
    <xdr:sp macro="" textlink="">
      <xdr:nvSpPr>
        <xdr:cNvPr id="280" name="円/楕円 279"/>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111777</xdr:rowOff>
    </xdr:from>
    <xdr:ext cx="762000" cy="259045"/>
    <xdr:sp macro="" textlink="">
      <xdr:nvSpPr>
        <xdr:cNvPr id="281" name="テキスト ボックス 280"/>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補助費等については、類似団体平均を大きく上回っている。これは、一部事務組合に対する負担金や補助金等が多額となっているためである。</a:t>
          </a:r>
          <a:endParaRPr kumimoji="1" lang="en-US" altLang="ja-JP" sz="1300">
            <a:latin typeface="ＭＳ Ｐゴシック"/>
          </a:endParaRPr>
        </a:p>
        <a:p>
          <a:r>
            <a:rPr kumimoji="1" lang="ja-JP" altLang="en-US" sz="1300">
              <a:latin typeface="ＭＳ Ｐゴシック"/>
            </a:rPr>
            <a:t>　今後は、経費負担のあり方、事業効果を検証し、減額や廃止等の検討を行うとともに、新たな補助等の抑制に努める。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156718</xdr:rowOff>
    </xdr:from>
    <xdr:to>
      <xdr:col>24</xdr:col>
      <xdr:colOff>31750</xdr:colOff>
      <xdr:row>40</xdr:row>
      <xdr:rowOff>30988</xdr:rowOff>
    </xdr:to>
    <xdr:cxnSp macro="">
      <xdr:nvCxnSpPr>
        <xdr:cNvPr id="312" name="直線コネクタ 311"/>
        <xdr:cNvCxnSpPr/>
      </xdr:nvCxnSpPr>
      <xdr:spPr>
        <a:xfrm flipV="1">
          <a:off x="15671800" y="68432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30988</xdr:rowOff>
    </xdr:from>
    <xdr:to>
      <xdr:col>22</xdr:col>
      <xdr:colOff>565150</xdr:colOff>
      <xdr:row>40</xdr:row>
      <xdr:rowOff>122428</xdr:rowOff>
    </xdr:to>
    <xdr:cxnSp macro="">
      <xdr:nvCxnSpPr>
        <xdr:cNvPr id="315" name="直線コネクタ 314"/>
        <xdr:cNvCxnSpPr/>
      </xdr:nvCxnSpPr>
      <xdr:spPr>
        <a:xfrm flipV="1">
          <a:off x="14782800" y="6888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21844</xdr:rowOff>
    </xdr:from>
    <xdr:to>
      <xdr:col>21</xdr:col>
      <xdr:colOff>361950</xdr:colOff>
      <xdr:row>40</xdr:row>
      <xdr:rowOff>122428</xdr:rowOff>
    </xdr:to>
    <xdr:cxnSp macro="">
      <xdr:nvCxnSpPr>
        <xdr:cNvPr id="318" name="直線コネクタ 317"/>
        <xdr:cNvCxnSpPr/>
      </xdr:nvCxnSpPr>
      <xdr:spPr>
        <a:xfrm>
          <a:off x="13893800" y="68798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0" name="テキスト ボックス 319"/>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3556</xdr:rowOff>
    </xdr:from>
    <xdr:to>
      <xdr:col>20</xdr:col>
      <xdr:colOff>158750</xdr:colOff>
      <xdr:row>40</xdr:row>
      <xdr:rowOff>21844</xdr:rowOff>
    </xdr:to>
    <xdr:cxnSp macro="">
      <xdr:nvCxnSpPr>
        <xdr:cNvPr id="321" name="直線コネクタ 320"/>
        <xdr:cNvCxnSpPr/>
      </xdr:nvCxnSpPr>
      <xdr:spPr>
        <a:xfrm>
          <a:off x="13004800" y="6861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23" name="テキスト ボックス 322"/>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25" name="テキスト ボックス 324"/>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105918</xdr:rowOff>
    </xdr:from>
    <xdr:to>
      <xdr:col>24</xdr:col>
      <xdr:colOff>82550</xdr:colOff>
      <xdr:row>40</xdr:row>
      <xdr:rowOff>36068</xdr:rowOff>
    </xdr:to>
    <xdr:sp macro="" textlink="">
      <xdr:nvSpPr>
        <xdr:cNvPr id="331" name="円/楕円 330"/>
        <xdr:cNvSpPr/>
      </xdr:nvSpPr>
      <xdr:spPr>
        <a:xfrm>
          <a:off x="16459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77995</xdr:rowOff>
    </xdr:from>
    <xdr:ext cx="762000" cy="259045"/>
    <xdr:sp macro="" textlink="">
      <xdr:nvSpPr>
        <xdr:cNvPr id="332" name="補助費等該当値テキスト"/>
        <xdr:cNvSpPr txBox="1"/>
      </xdr:nvSpPr>
      <xdr:spPr>
        <a:xfrm>
          <a:off x="16598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151638</xdr:rowOff>
    </xdr:from>
    <xdr:to>
      <xdr:col>22</xdr:col>
      <xdr:colOff>615950</xdr:colOff>
      <xdr:row>40</xdr:row>
      <xdr:rowOff>81788</xdr:rowOff>
    </xdr:to>
    <xdr:sp macro="" textlink="">
      <xdr:nvSpPr>
        <xdr:cNvPr id="333" name="円/楕円 332"/>
        <xdr:cNvSpPr/>
      </xdr:nvSpPr>
      <xdr:spPr>
        <a:xfrm>
          <a:off x="15621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66565</xdr:rowOff>
    </xdr:from>
    <xdr:ext cx="736600" cy="259045"/>
    <xdr:sp macro="" textlink="">
      <xdr:nvSpPr>
        <xdr:cNvPr id="334" name="テキスト ボックス 333"/>
        <xdr:cNvSpPr txBox="1"/>
      </xdr:nvSpPr>
      <xdr:spPr>
        <a:xfrm>
          <a:off x="15290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71628</xdr:rowOff>
    </xdr:from>
    <xdr:to>
      <xdr:col>21</xdr:col>
      <xdr:colOff>412750</xdr:colOff>
      <xdr:row>41</xdr:row>
      <xdr:rowOff>1778</xdr:rowOff>
    </xdr:to>
    <xdr:sp macro="" textlink="">
      <xdr:nvSpPr>
        <xdr:cNvPr id="335" name="円/楕円 334"/>
        <xdr:cNvSpPr/>
      </xdr:nvSpPr>
      <xdr:spPr>
        <a:xfrm>
          <a:off x="14732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158005</xdr:rowOff>
    </xdr:from>
    <xdr:ext cx="762000" cy="259045"/>
    <xdr:sp macro="" textlink="">
      <xdr:nvSpPr>
        <xdr:cNvPr id="336" name="テキスト ボックス 335"/>
        <xdr:cNvSpPr txBox="1"/>
      </xdr:nvSpPr>
      <xdr:spPr>
        <a:xfrm>
          <a:off x="14401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142494</xdr:rowOff>
    </xdr:from>
    <xdr:to>
      <xdr:col>20</xdr:col>
      <xdr:colOff>209550</xdr:colOff>
      <xdr:row>40</xdr:row>
      <xdr:rowOff>72644</xdr:rowOff>
    </xdr:to>
    <xdr:sp macro="" textlink="">
      <xdr:nvSpPr>
        <xdr:cNvPr id="337" name="円/楕円 336"/>
        <xdr:cNvSpPr/>
      </xdr:nvSpPr>
      <xdr:spPr>
        <a:xfrm>
          <a:off x="13843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57421</xdr:rowOff>
    </xdr:from>
    <xdr:ext cx="762000" cy="259045"/>
    <xdr:sp macro="" textlink="">
      <xdr:nvSpPr>
        <xdr:cNvPr id="338" name="テキスト ボックス 337"/>
        <xdr:cNvSpPr txBox="1"/>
      </xdr:nvSpPr>
      <xdr:spPr>
        <a:xfrm>
          <a:off x="13512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124206</xdr:rowOff>
    </xdr:from>
    <xdr:to>
      <xdr:col>19</xdr:col>
      <xdr:colOff>6350</xdr:colOff>
      <xdr:row>40</xdr:row>
      <xdr:rowOff>54356</xdr:rowOff>
    </xdr:to>
    <xdr:sp macro="" textlink="">
      <xdr:nvSpPr>
        <xdr:cNvPr id="339" name="円/楕円 338"/>
        <xdr:cNvSpPr/>
      </xdr:nvSpPr>
      <xdr:spPr>
        <a:xfrm>
          <a:off x="12954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39133</xdr:rowOff>
    </xdr:from>
    <xdr:ext cx="762000" cy="259045"/>
    <xdr:sp macro="" textlink="">
      <xdr:nvSpPr>
        <xdr:cNvPr id="340" name="テキスト ボックス 339"/>
        <xdr:cNvSpPr txBox="1"/>
      </xdr:nvSpPr>
      <xdr:spPr>
        <a:xfrm>
          <a:off x="12623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公債費については、前年度比で０．４ポイント減少し１６．７％となったが、類似団体の平均を上回った。</a:t>
          </a:r>
          <a:endParaRPr kumimoji="1" lang="en-US" altLang="ja-JP" sz="1300">
            <a:latin typeface="ＭＳ Ｐゴシック"/>
          </a:endParaRPr>
        </a:p>
        <a:p>
          <a:r>
            <a:rPr kumimoji="1" lang="ja-JP" altLang="en-US" sz="1300">
              <a:latin typeface="ＭＳ Ｐゴシック"/>
            </a:rPr>
            <a:t>　今後は、効果的な繰上償還の検討と、新総合計画に基づき新発債の発行の抑制に努める。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60325</xdr:rowOff>
    </xdr:from>
    <xdr:to>
      <xdr:col>7</xdr:col>
      <xdr:colOff>15875</xdr:colOff>
      <xdr:row>78</xdr:row>
      <xdr:rowOff>98425</xdr:rowOff>
    </xdr:to>
    <xdr:cxnSp macro="">
      <xdr:nvCxnSpPr>
        <xdr:cNvPr id="377" name="直線コネクタ 376"/>
        <xdr:cNvCxnSpPr/>
      </xdr:nvCxnSpPr>
      <xdr:spPr>
        <a:xfrm flipV="1">
          <a:off x="3987800" y="13433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8"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98425</xdr:rowOff>
    </xdr:from>
    <xdr:to>
      <xdr:col>5</xdr:col>
      <xdr:colOff>549275</xdr:colOff>
      <xdr:row>78</xdr:row>
      <xdr:rowOff>98425</xdr:rowOff>
    </xdr:to>
    <xdr:cxnSp macro="">
      <xdr:nvCxnSpPr>
        <xdr:cNvPr id="380" name="直線コネクタ 379"/>
        <xdr:cNvCxnSpPr/>
      </xdr:nvCxnSpPr>
      <xdr:spPr>
        <a:xfrm>
          <a:off x="3098800" y="133000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2" name="テキスト ボックス 381"/>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88900</xdr:rowOff>
    </xdr:from>
    <xdr:to>
      <xdr:col>4</xdr:col>
      <xdr:colOff>346075</xdr:colOff>
      <xdr:row>77</xdr:row>
      <xdr:rowOff>98425</xdr:rowOff>
    </xdr:to>
    <xdr:cxnSp macro="">
      <xdr:nvCxnSpPr>
        <xdr:cNvPr id="383" name="直線コネクタ 382"/>
        <xdr:cNvCxnSpPr/>
      </xdr:nvCxnSpPr>
      <xdr:spPr>
        <a:xfrm>
          <a:off x="2209800" y="13290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85" name="テキスト ボックス 384"/>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88900</xdr:rowOff>
    </xdr:from>
    <xdr:to>
      <xdr:col>3</xdr:col>
      <xdr:colOff>142875</xdr:colOff>
      <xdr:row>77</xdr:row>
      <xdr:rowOff>88900</xdr:rowOff>
    </xdr:to>
    <xdr:cxnSp macro="">
      <xdr:nvCxnSpPr>
        <xdr:cNvPr id="386" name="直線コネクタ 385"/>
        <xdr:cNvCxnSpPr/>
      </xdr:nvCxnSpPr>
      <xdr:spPr>
        <a:xfrm>
          <a:off x="1320800" y="1329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88" name="テキスト ボックス 387"/>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0" name="テキスト ボックス 389"/>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9525</xdr:rowOff>
    </xdr:from>
    <xdr:to>
      <xdr:col>7</xdr:col>
      <xdr:colOff>66675</xdr:colOff>
      <xdr:row>78</xdr:row>
      <xdr:rowOff>111125</xdr:rowOff>
    </xdr:to>
    <xdr:sp macro="" textlink="">
      <xdr:nvSpPr>
        <xdr:cNvPr id="396" name="円/楕円 395"/>
        <xdr:cNvSpPr/>
      </xdr:nvSpPr>
      <xdr:spPr>
        <a:xfrm>
          <a:off x="47752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153052</xdr:rowOff>
    </xdr:from>
    <xdr:ext cx="762000" cy="259045"/>
    <xdr:sp macro="" textlink="">
      <xdr:nvSpPr>
        <xdr:cNvPr id="397" name="公債費該当値テキスト"/>
        <xdr:cNvSpPr txBox="1"/>
      </xdr:nvSpPr>
      <xdr:spPr>
        <a:xfrm>
          <a:off x="4914900" y="1335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47625</xdr:rowOff>
    </xdr:from>
    <xdr:to>
      <xdr:col>5</xdr:col>
      <xdr:colOff>600075</xdr:colOff>
      <xdr:row>78</xdr:row>
      <xdr:rowOff>149225</xdr:rowOff>
    </xdr:to>
    <xdr:sp macro="" textlink="">
      <xdr:nvSpPr>
        <xdr:cNvPr id="398" name="円/楕円 397"/>
        <xdr:cNvSpPr/>
      </xdr:nvSpPr>
      <xdr:spPr>
        <a:xfrm>
          <a:off x="3937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134002</xdr:rowOff>
    </xdr:from>
    <xdr:ext cx="736600" cy="259045"/>
    <xdr:sp macro="" textlink="">
      <xdr:nvSpPr>
        <xdr:cNvPr id="399" name="テキスト ボックス 398"/>
        <xdr:cNvSpPr txBox="1"/>
      </xdr:nvSpPr>
      <xdr:spPr>
        <a:xfrm>
          <a:off x="3606800" y="1350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47625</xdr:rowOff>
    </xdr:from>
    <xdr:to>
      <xdr:col>4</xdr:col>
      <xdr:colOff>396875</xdr:colOff>
      <xdr:row>77</xdr:row>
      <xdr:rowOff>149225</xdr:rowOff>
    </xdr:to>
    <xdr:sp macro="" textlink="">
      <xdr:nvSpPr>
        <xdr:cNvPr id="400" name="円/楕円 399"/>
        <xdr:cNvSpPr/>
      </xdr:nvSpPr>
      <xdr:spPr>
        <a:xfrm>
          <a:off x="3048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159402</xdr:rowOff>
    </xdr:from>
    <xdr:ext cx="762000" cy="259045"/>
    <xdr:sp macro="" textlink="">
      <xdr:nvSpPr>
        <xdr:cNvPr id="401" name="テキスト ボックス 400"/>
        <xdr:cNvSpPr txBox="1"/>
      </xdr:nvSpPr>
      <xdr:spPr>
        <a:xfrm>
          <a:off x="2717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38100</xdr:rowOff>
    </xdr:from>
    <xdr:to>
      <xdr:col>3</xdr:col>
      <xdr:colOff>193675</xdr:colOff>
      <xdr:row>77</xdr:row>
      <xdr:rowOff>139700</xdr:rowOff>
    </xdr:to>
    <xdr:sp macro="" textlink="">
      <xdr:nvSpPr>
        <xdr:cNvPr id="402" name="円/楕円 401"/>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149877</xdr:rowOff>
    </xdr:from>
    <xdr:ext cx="762000" cy="259045"/>
    <xdr:sp macro="" textlink="">
      <xdr:nvSpPr>
        <xdr:cNvPr id="403" name="テキスト ボックス 402"/>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404" name="円/楕円 403"/>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149877</xdr:rowOff>
    </xdr:from>
    <xdr:ext cx="762000" cy="259045"/>
    <xdr:sp macro="" textlink="">
      <xdr:nvSpPr>
        <xdr:cNvPr id="405" name="テキスト ボックス 404"/>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公債費以外に係る経常経費は、前年度比０．４ポイント減となったが、類似団体平均を上回っている。</a:t>
          </a:r>
          <a:endParaRPr kumimoji="1" lang="en-US" altLang="ja-JP" sz="1300">
            <a:latin typeface="ＭＳ Ｐゴシック"/>
          </a:endParaRPr>
        </a:p>
        <a:p>
          <a:r>
            <a:rPr kumimoji="1" lang="ja-JP" altLang="en-US" sz="1300">
              <a:latin typeface="ＭＳ Ｐゴシック"/>
            </a:rPr>
            <a:t>　物件費、補助費等を中心に経費の節減・合理化を図り、効率的な執行に努める。</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3" name="直線コネクタ 432"/>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6"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7" name="直線コネクタ 436"/>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79</xdr:row>
      <xdr:rowOff>120650</xdr:rowOff>
    </xdr:to>
    <xdr:cxnSp macro="">
      <xdr:nvCxnSpPr>
        <xdr:cNvPr id="438" name="直線コネクタ 437"/>
        <xdr:cNvCxnSpPr/>
      </xdr:nvCxnSpPr>
      <xdr:spPr>
        <a:xfrm flipV="1">
          <a:off x="15671800" y="1361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120650</xdr:rowOff>
    </xdr:from>
    <xdr:to>
      <xdr:col>22</xdr:col>
      <xdr:colOff>565150</xdr:colOff>
      <xdr:row>80</xdr:row>
      <xdr:rowOff>101600</xdr:rowOff>
    </xdr:to>
    <xdr:cxnSp macro="">
      <xdr:nvCxnSpPr>
        <xdr:cNvPr id="441" name="直線コネクタ 440"/>
        <xdr:cNvCxnSpPr/>
      </xdr:nvCxnSpPr>
      <xdr:spPr>
        <a:xfrm flipV="1">
          <a:off x="14782800" y="13665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2"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43" name="テキスト ボックス 442"/>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63500</xdr:rowOff>
    </xdr:from>
    <xdr:to>
      <xdr:col>21</xdr:col>
      <xdr:colOff>361950</xdr:colOff>
      <xdr:row>80</xdr:row>
      <xdr:rowOff>101600</xdr:rowOff>
    </xdr:to>
    <xdr:cxnSp macro="">
      <xdr:nvCxnSpPr>
        <xdr:cNvPr id="444" name="直線コネクタ 443"/>
        <xdr:cNvCxnSpPr/>
      </xdr:nvCxnSpPr>
      <xdr:spPr>
        <a:xfrm>
          <a:off x="13893800" y="13436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5"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60977</xdr:rowOff>
    </xdr:from>
    <xdr:ext cx="762000" cy="259045"/>
    <xdr:sp macro="" textlink="">
      <xdr:nvSpPr>
        <xdr:cNvPr id="446" name="テキスト ボックス 445"/>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120650</xdr:rowOff>
    </xdr:from>
    <xdr:to>
      <xdr:col>20</xdr:col>
      <xdr:colOff>158750</xdr:colOff>
      <xdr:row>78</xdr:row>
      <xdr:rowOff>63500</xdr:rowOff>
    </xdr:to>
    <xdr:cxnSp macro="">
      <xdr:nvCxnSpPr>
        <xdr:cNvPr id="447" name="直線コネクタ 446"/>
        <xdr:cNvCxnSpPr/>
      </xdr:nvCxnSpPr>
      <xdr:spPr>
        <a:xfrm>
          <a:off x="13004800" y="13322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8"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49" name="テキスト ボックス 448"/>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0"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22877</xdr:rowOff>
    </xdr:from>
    <xdr:ext cx="762000" cy="259045"/>
    <xdr:sp macro="" textlink="">
      <xdr:nvSpPr>
        <xdr:cNvPr id="451" name="テキスト ボックス 450"/>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57" name="円/楕円 45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5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69850</xdr:rowOff>
    </xdr:from>
    <xdr:to>
      <xdr:col>22</xdr:col>
      <xdr:colOff>615950</xdr:colOff>
      <xdr:row>80</xdr:row>
      <xdr:rowOff>0</xdr:rowOff>
    </xdr:to>
    <xdr:sp macro="" textlink="">
      <xdr:nvSpPr>
        <xdr:cNvPr id="459" name="円/楕円 458"/>
        <xdr:cNvSpPr/>
      </xdr:nvSpPr>
      <xdr:spPr>
        <a:xfrm>
          <a:off x="15621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156227</xdr:rowOff>
    </xdr:from>
    <xdr:ext cx="736600" cy="259045"/>
    <xdr:sp macro="" textlink="">
      <xdr:nvSpPr>
        <xdr:cNvPr id="460" name="テキスト ボックス 459"/>
        <xdr:cNvSpPr txBox="1"/>
      </xdr:nvSpPr>
      <xdr:spPr>
        <a:xfrm>
          <a:off x="15290800" y="1370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50800</xdr:rowOff>
    </xdr:from>
    <xdr:to>
      <xdr:col>21</xdr:col>
      <xdr:colOff>412750</xdr:colOff>
      <xdr:row>80</xdr:row>
      <xdr:rowOff>152400</xdr:rowOff>
    </xdr:to>
    <xdr:sp macro="" textlink="">
      <xdr:nvSpPr>
        <xdr:cNvPr id="461" name="円/楕円 460"/>
        <xdr:cNvSpPr/>
      </xdr:nvSpPr>
      <xdr:spPr>
        <a:xfrm>
          <a:off x="14732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137177</xdr:rowOff>
    </xdr:from>
    <xdr:ext cx="762000" cy="259045"/>
    <xdr:sp macro="" textlink="">
      <xdr:nvSpPr>
        <xdr:cNvPr id="462" name="テキスト ボックス 461"/>
        <xdr:cNvSpPr txBox="1"/>
      </xdr:nvSpPr>
      <xdr:spPr>
        <a:xfrm>
          <a:off x="14401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12700</xdr:rowOff>
    </xdr:from>
    <xdr:to>
      <xdr:col>20</xdr:col>
      <xdr:colOff>209550</xdr:colOff>
      <xdr:row>78</xdr:row>
      <xdr:rowOff>114300</xdr:rowOff>
    </xdr:to>
    <xdr:sp macro="" textlink="">
      <xdr:nvSpPr>
        <xdr:cNvPr id="463" name="円/楕円 462"/>
        <xdr:cNvSpPr/>
      </xdr:nvSpPr>
      <xdr:spPr>
        <a:xfrm>
          <a:off x="13843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124477</xdr:rowOff>
    </xdr:from>
    <xdr:ext cx="762000" cy="259045"/>
    <xdr:sp macro="" textlink="">
      <xdr:nvSpPr>
        <xdr:cNvPr id="464" name="テキスト ボックス 463"/>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69850</xdr:rowOff>
    </xdr:from>
    <xdr:to>
      <xdr:col>19</xdr:col>
      <xdr:colOff>6350</xdr:colOff>
      <xdr:row>78</xdr:row>
      <xdr:rowOff>0</xdr:rowOff>
    </xdr:to>
    <xdr:sp macro="" textlink="">
      <xdr:nvSpPr>
        <xdr:cNvPr id="465" name="円/楕円 464"/>
        <xdr:cNvSpPr/>
      </xdr:nvSpPr>
      <xdr:spPr>
        <a:xfrm>
          <a:off x="12954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10177</xdr:rowOff>
    </xdr:from>
    <xdr:ext cx="762000" cy="259045"/>
    <xdr:sp macro="" textlink="">
      <xdr:nvSpPr>
        <xdr:cNvPr id="466" name="テキスト ボックス 465"/>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福島県二本松市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117399</xdr:rowOff>
    </xdr:from>
    <xdr:to>
      <xdr:col>4</xdr:col>
      <xdr:colOff>1117600</xdr:colOff>
      <xdr:row>14</xdr:row>
      <xdr:rowOff>118618</xdr:rowOff>
    </xdr:to>
    <xdr:cxnSp macro="">
      <xdr:nvCxnSpPr>
        <xdr:cNvPr id="50" name="直線コネクタ 49"/>
        <xdr:cNvCxnSpPr/>
      </xdr:nvCxnSpPr>
      <xdr:spPr bwMode="auto">
        <a:xfrm flipV="1">
          <a:off x="5003800" y="2565324"/>
          <a:ext cx="6477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57573</xdr:rowOff>
    </xdr:from>
    <xdr:ext cx="762000" cy="259045"/>
    <xdr:sp macro="" textlink="">
      <xdr:nvSpPr>
        <xdr:cNvPr id="51" name="人口1人当たり決算額の推移平均値テキスト130"/>
        <xdr:cNvSpPr txBox="1"/>
      </xdr:nvSpPr>
      <xdr:spPr>
        <a:xfrm>
          <a:off x="5740400" y="267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118618</xdr:rowOff>
    </xdr:from>
    <xdr:to>
      <xdr:col>4</xdr:col>
      <xdr:colOff>469900</xdr:colOff>
      <xdr:row>14</xdr:row>
      <xdr:rowOff>145707</xdr:rowOff>
    </xdr:to>
    <xdr:cxnSp macro="">
      <xdr:nvCxnSpPr>
        <xdr:cNvPr id="53" name="直線コネクタ 52"/>
        <xdr:cNvCxnSpPr/>
      </xdr:nvCxnSpPr>
      <xdr:spPr bwMode="auto">
        <a:xfrm flipV="1">
          <a:off x="4305300" y="2566543"/>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98340</xdr:rowOff>
    </xdr:from>
    <xdr:ext cx="736600" cy="259045"/>
    <xdr:sp macro="" textlink="">
      <xdr:nvSpPr>
        <xdr:cNvPr id="55" name="テキスト ボックス 54"/>
        <xdr:cNvSpPr txBox="1"/>
      </xdr:nvSpPr>
      <xdr:spPr>
        <a:xfrm>
          <a:off x="4622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145707</xdr:rowOff>
    </xdr:from>
    <xdr:to>
      <xdr:col>3</xdr:col>
      <xdr:colOff>904875</xdr:colOff>
      <xdr:row>14</xdr:row>
      <xdr:rowOff>166472</xdr:rowOff>
    </xdr:to>
    <xdr:cxnSp macro="">
      <xdr:nvCxnSpPr>
        <xdr:cNvPr id="56" name="直線コネクタ 55"/>
        <xdr:cNvCxnSpPr/>
      </xdr:nvCxnSpPr>
      <xdr:spPr bwMode="auto">
        <a:xfrm flipV="1">
          <a:off x="3606800" y="2593632"/>
          <a:ext cx="698500" cy="20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154385</xdr:rowOff>
    </xdr:from>
    <xdr:ext cx="762000" cy="259045"/>
    <xdr:sp macro="" textlink="">
      <xdr:nvSpPr>
        <xdr:cNvPr id="58" name="テキスト ボックス 57"/>
        <xdr:cNvSpPr txBox="1"/>
      </xdr:nvSpPr>
      <xdr:spPr>
        <a:xfrm>
          <a:off x="3924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40284</xdr:rowOff>
    </xdr:from>
    <xdr:to>
      <xdr:col>3</xdr:col>
      <xdr:colOff>206375</xdr:colOff>
      <xdr:row>14</xdr:row>
      <xdr:rowOff>166472</xdr:rowOff>
    </xdr:to>
    <xdr:cxnSp macro="">
      <xdr:nvCxnSpPr>
        <xdr:cNvPr id="59" name="直線コネクタ 58"/>
        <xdr:cNvCxnSpPr/>
      </xdr:nvCxnSpPr>
      <xdr:spPr bwMode="auto">
        <a:xfrm>
          <a:off x="2908300" y="2488209"/>
          <a:ext cx="698500" cy="1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68241</xdr:rowOff>
    </xdr:from>
    <xdr:ext cx="762000" cy="259045"/>
    <xdr:sp macro="" textlink="">
      <xdr:nvSpPr>
        <xdr:cNvPr id="61" name="テキスト ボックス 60"/>
        <xdr:cNvSpPr txBox="1"/>
      </xdr:nvSpPr>
      <xdr:spPr>
        <a:xfrm>
          <a:off x="3225800" y="28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103522</xdr:rowOff>
    </xdr:from>
    <xdr:ext cx="762000" cy="259045"/>
    <xdr:sp macro="" textlink="">
      <xdr:nvSpPr>
        <xdr:cNvPr id="63" name="テキスト ボックス 62"/>
        <xdr:cNvSpPr txBox="1"/>
      </xdr:nvSpPr>
      <xdr:spPr>
        <a:xfrm>
          <a:off x="25273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66599</xdr:rowOff>
    </xdr:from>
    <xdr:to>
      <xdr:col>5</xdr:col>
      <xdr:colOff>34925</xdr:colOff>
      <xdr:row>14</xdr:row>
      <xdr:rowOff>168199</xdr:rowOff>
    </xdr:to>
    <xdr:sp macro="" textlink="">
      <xdr:nvSpPr>
        <xdr:cNvPr id="69" name="円/楕円 68"/>
        <xdr:cNvSpPr/>
      </xdr:nvSpPr>
      <xdr:spPr bwMode="auto">
        <a:xfrm>
          <a:off x="5600700" y="251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83126</xdr:rowOff>
    </xdr:from>
    <xdr:ext cx="762000" cy="259045"/>
    <xdr:sp macro="" textlink="">
      <xdr:nvSpPr>
        <xdr:cNvPr id="70" name="人口1人当たり決算額の推移該当値テキスト130"/>
        <xdr:cNvSpPr txBox="1"/>
      </xdr:nvSpPr>
      <xdr:spPr>
        <a:xfrm>
          <a:off x="5740400" y="235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67818</xdr:rowOff>
    </xdr:from>
    <xdr:to>
      <xdr:col>4</xdr:col>
      <xdr:colOff>520700</xdr:colOff>
      <xdr:row>14</xdr:row>
      <xdr:rowOff>169418</xdr:rowOff>
    </xdr:to>
    <xdr:sp macro="" textlink="">
      <xdr:nvSpPr>
        <xdr:cNvPr id="71" name="円/楕円 70"/>
        <xdr:cNvSpPr/>
      </xdr:nvSpPr>
      <xdr:spPr bwMode="auto">
        <a:xfrm>
          <a:off x="4953000" y="251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8145</xdr:rowOff>
    </xdr:from>
    <xdr:ext cx="736600" cy="259045"/>
    <xdr:sp macro="" textlink="">
      <xdr:nvSpPr>
        <xdr:cNvPr id="72" name="テキスト ボックス 71"/>
        <xdr:cNvSpPr txBox="1"/>
      </xdr:nvSpPr>
      <xdr:spPr>
        <a:xfrm>
          <a:off x="4622800" y="22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94907</xdr:rowOff>
    </xdr:from>
    <xdr:to>
      <xdr:col>3</xdr:col>
      <xdr:colOff>955675</xdr:colOff>
      <xdr:row>15</xdr:row>
      <xdr:rowOff>25057</xdr:rowOff>
    </xdr:to>
    <xdr:sp macro="" textlink="">
      <xdr:nvSpPr>
        <xdr:cNvPr id="73" name="円/楕円 72"/>
        <xdr:cNvSpPr/>
      </xdr:nvSpPr>
      <xdr:spPr bwMode="auto">
        <a:xfrm>
          <a:off x="4254500" y="254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35234</xdr:rowOff>
    </xdr:from>
    <xdr:ext cx="762000" cy="259045"/>
    <xdr:sp macro="" textlink="">
      <xdr:nvSpPr>
        <xdr:cNvPr id="74" name="テキスト ボックス 73"/>
        <xdr:cNvSpPr txBox="1"/>
      </xdr:nvSpPr>
      <xdr:spPr>
        <a:xfrm>
          <a:off x="3924300" y="231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115672</xdr:rowOff>
    </xdr:from>
    <xdr:to>
      <xdr:col>3</xdr:col>
      <xdr:colOff>257175</xdr:colOff>
      <xdr:row>15</xdr:row>
      <xdr:rowOff>45822</xdr:rowOff>
    </xdr:to>
    <xdr:sp macro="" textlink="">
      <xdr:nvSpPr>
        <xdr:cNvPr id="75" name="円/楕円 74"/>
        <xdr:cNvSpPr/>
      </xdr:nvSpPr>
      <xdr:spPr bwMode="auto">
        <a:xfrm>
          <a:off x="3556000" y="256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55999</xdr:rowOff>
    </xdr:from>
    <xdr:ext cx="762000" cy="259045"/>
    <xdr:sp macro="" textlink="">
      <xdr:nvSpPr>
        <xdr:cNvPr id="76" name="テキスト ボックス 75"/>
        <xdr:cNvSpPr txBox="1"/>
      </xdr:nvSpPr>
      <xdr:spPr>
        <a:xfrm>
          <a:off x="3225800" y="233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160934</xdr:rowOff>
    </xdr:from>
    <xdr:to>
      <xdr:col>2</xdr:col>
      <xdr:colOff>692150</xdr:colOff>
      <xdr:row>14</xdr:row>
      <xdr:rowOff>91084</xdr:rowOff>
    </xdr:to>
    <xdr:sp macro="" textlink="">
      <xdr:nvSpPr>
        <xdr:cNvPr id="77" name="円/楕円 76"/>
        <xdr:cNvSpPr/>
      </xdr:nvSpPr>
      <xdr:spPr bwMode="auto">
        <a:xfrm>
          <a:off x="2857500" y="243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101261</xdr:rowOff>
    </xdr:from>
    <xdr:ext cx="762000" cy="259045"/>
    <xdr:sp macro="" textlink="">
      <xdr:nvSpPr>
        <xdr:cNvPr id="78" name="テキスト ボックス 77"/>
        <xdr:cNvSpPr txBox="1"/>
      </xdr:nvSpPr>
      <xdr:spPr>
        <a:xfrm>
          <a:off x="2527300" y="220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131991</xdr:rowOff>
    </xdr:from>
    <xdr:to>
      <xdr:col>4</xdr:col>
      <xdr:colOff>1117600</xdr:colOff>
      <xdr:row>37</xdr:row>
      <xdr:rowOff>266712</xdr:rowOff>
    </xdr:to>
    <xdr:cxnSp macro="">
      <xdr:nvCxnSpPr>
        <xdr:cNvPr id="107" name="直線コネクタ 106"/>
        <xdr:cNvCxnSpPr/>
      </xdr:nvCxnSpPr>
      <xdr:spPr bwMode="auto">
        <a:xfrm flipV="1">
          <a:off x="5651500" y="6399441"/>
          <a:ext cx="0" cy="991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238789</xdr:rowOff>
    </xdr:from>
    <xdr:ext cx="762000" cy="259045"/>
    <xdr:sp macro="" textlink="">
      <xdr:nvSpPr>
        <xdr:cNvPr id="108" name="人口1人当たり決算額の推移最小値テキスト445"/>
        <xdr:cNvSpPr txBox="1"/>
      </xdr:nvSpPr>
      <xdr:spPr>
        <a:xfrm>
          <a:off x="5740400" y="736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266712</xdr:rowOff>
    </xdr:from>
    <xdr:to>
      <xdr:col>5</xdr:col>
      <xdr:colOff>73025</xdr:colOff>
      <xdr:row>37</xdr:row>
      <xdr:rowOff>266712</xdr:rowOff>
    </xdr:to>
    <xdr:cxnSp macro="">
      <xdr:nvCxnSpPr>
        <xdr:cNvPr id="109" name="直線コネクタ 108"/>
        <xdr:cNvCxnSpPr/>
      </xdr:nvCxnSpPr>
      <xdr:spPr bwMode="auto">
        <a:xfrm>
          <a:off x="5562600" y="7391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218368</xdr:rowOff>
    </xdr:from>
    <xdr:ext cx="762000" cy="259045"/>
    <xdr:sp macro="" textlink="">
      <xdr:nvSpPr>
        <xdr:cNvPr id="110" name="人口1人当たり決算額の推移最大値テキスト445"/>
        <xdr:cNvSpPr txBox="1"/>
      </xdr:nvSpPr>
      <xdr:spPr>
        <a:xfrm>
          <a:off x="5740400" y="61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34</xdr:row>
      <xdr:rowOff>131991</xdr:rowOff>
    </xdr:from>
    <xdr:to>
      <xdr:col>5</xdr:col>
      <xdr:colOff>73025</xdr:colOff>
      <xdr:row>34</xdr:row>
      <xdr:rowOff>131991</xdr:rowOff>
    </xdr:to>
    <xdr:cxnSp macro="">
      <xdr:nvCxnSpPr>
        <xdr:cNvPr id="111" name="直線コネクタ 110"/>
        <xdr:cNvCxnSpPr/>
      </xdr:nvCxnSpPr>
      <xdr:spPr bwMode="auto">
        <a:xfrm>
          <a:off x="5562600" y="6399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115989</xdr:rowOff>
    </xdr:from>
    <xdr:to>
      <xdr:col>4</xdr:col>
      <xdr:colOff>1117600</xdr:colOff>
      <xdr:row>34</xdr:row>
      <xdr:rowOff>153784</xdr:rowOff>
    </xdr:to>
    <xdr:cxnSp macro="">
      <xdr:nvCxnSpPr>
        <xdr:cNvPr id="112" name="直線コネクタ 111"/>
        <xdr:cNvCxnSpPr/>
      </xdr:nvCxnSpPr>
      <xdr:spPr bwMode="auto">
        <a:xfrm>
          <a:off x="5003800" y="6383439"/>
          <a:ext cx="647700" cy="3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178084</xdr:rowOff>
    </xdr:from>
    <xdr:ext cx="762000" cy="259045"/>
    <xdr:sp macro="" textlink="">
      <xdr:nvSpPr>
        <xdr:cNvPr id="113" name="人口1人当たり決算額の推移平均値テキスト445"/>
        <xdr:cNvSpPr txBox="1"/>
      </xdr:nvSpPr>
      <xdr:spPr>
        <a:xfrm>
          <a:off x="5740400" y="678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206007</xdr:rowOff>
    </xdr:from>
    <xdr:to>
      <xdr:col>5</xdr:col>
      <xdr:colOff>34925</xdr:colOff>
      <xdr:row>35</xdr:row>
      <xdr:rowOff>307607</xdr:rowOff>
    </xdr:to>
    <xdr:sp macro="" textlink="">
      <xdr:nvSpPr>
        <xdr:cNvPr id="114" name="フローチャート : 判断 113"/>
        <xdr:cNvSpPr/>
      </xdr:nvSpPr>
      <xdr:spPr bwMode="auto">
        <a:xfrm>
          <a:off x="56007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96101</xdr:rowOff>
    </xdr:from>
    <xdr:to>
      <xdr:col>4</xdr:col>
      <xdr:colOff>469900</xdr:colOff>
      <xdr:row>34</xdr:row>
      <xdr:rowOff>115989</xdr:rowOff>
    </xdr:to>
    <xdr:cxnSp macro="">
      <xdr:nvCxnSpPr>
        <xdr:cNvPr id="115" name="直線コネクタ 114"/>
        <xdr:cNvCxnSpPr/>
      </xdr:nvCxnSpPr>
      <xdr:spPr bwMode="auto">
        <a:xfrm>
          <a:off x="4305300" y="6363551"/>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257328</xdr:rowOff>
    </xdr:from>
    <xdr:to>
      <xdr:col>4</xdr:col>
      <xdr:colOff>520700</xdr:colOff>
      <xdr:row>36</xdr:row>
      <xdr:rowOff>16028</xdr:rowOff>
    </xdr:to>
    <xdr:sp macro="" textlink="">
      <xdr:nvSpPr>
        <xdr:cNvPr id="116" name="フローチャート : 判断 115"/>
        <xdr:cNvSpPr/>
      </xdr:nvSpPr>
      <xdr:spPr bwMode="auto">
        <a:xfrm>
          <a:off x="4953000" y="686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xdr:rowOff>
    </xdr:from>
    <xdr:ext cx="736600" cy="259045"/>
    <xdr:sp macro="" textlink="">
      <xdr:nvSpPr>
        <xdr:cNvPr id="117" name="テキスト ボックス 116"/>
        <xdr:cNvSpPr txBox="1"/>
      </xdr:nvSpPr>
      <xdr:spPr>
        <a:xfrm>
          <a:off x="4622800" y="695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18720</xdr:rowOff>
    </xdr:from>
    <xdr:to>
      <xdr:col>3</xdr:col>
      <xdr:colOff>904875</xdr:colOff>
      <xdr:row>34</xdr:row>
      <xdr:rowOff>96101</xdr:rowOff>
    </xdr:to>
    <xdr:cxnSp macro="">
      <xdr:nvCxnSpPr>
        <xdr:cNvPr id="118" name="直線コネクタ 117"/>
        <xdr:cNvCxnSpPr/>
      </xdr:nvCxnSpPr>
      <xdr:spPr bwMode="auto">
        <a:xfrm>
          <a:off x="3606800" y="6286170"/>
          <a:ext cx="698500" cy="7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153353</xdr:rowOff>
    </xdr:from>
    <xdr:to>
      <xdr:col>3</xdr:col>
      <xdr:colOff>955675</xdr:colOff>
      <xdr:row>35</xdr:row>
      <xdr:rowOff>254953</xdr:rowOff>
    </xdr:to>
    <xdr:sp macro="" textlink="">
      <xdr:nvSpPr>
        <xdr:cNvPr id="119" name="フローチャート : 判断 118"/>
        <xdr:cNvSpPr/>
      </xdr:nvSpPr>
      <xdr:spPr bwMode="auto">
        <a:xfrm>
          <a:off x="4254500" y="6763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239730</xdr:rowOff>
    </xdr:from>
    <xdr:ext cx="762000" cy="259045"/>
    <xdr:sp macro="" textlink="">
      <xdr:nvSpPr>
        <xdr:cNvPr id="120" name="テキスト ボックス 119"/>
        <xdr:cNvSpPr txBox="1"/>
      </xdr:nvSpPr>
      <xdr:spPr>
        <a:xfrm>
          <a:off x="3924300" y="685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284658</xdr:rowOff>
    </xdr:from>
    <xdr:to>
      <xdr:col>3</xdr:col>
      <xdr:colOff>206375</xdr:colOff>
      <xdr:row>34</xdr:row>
      <xdr:rowOff>18720</xdr:rowOff>
    </xdr:to>
    <xdr:cxnSp macro="">
      <xdr:nvCxnSpPr>
        <xdr:cNvPr id="121" name="直線コネクタ 120"/>
        <xdr:cNvCxnSpPr/>
      </xdr:nvCxnSpPr>
      <xdr:spPr bwMode="auto">
        <a:xfrm>
          <a:off x="2908300" y="6209208"/>
          <a:ext cx="698500" cy="7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98831</xdr:rowOff>
    </xdr:from>
    <xdr:to>
      <xdr:col>3</xdr:col>
      <xdr:colOff>257175</xdr:colOff>
      <xdr:row>35</xdr:row>
      <xdr:rowOff>200431</xdr:rowOff>
    </xdr:to>
    <xdr:sp macro="" textlink="">
      <xdr:nvSpPr>
        <xdr:cNvPr id="122" name="フローチャート : 判断 121"/>
        <xdr:cNvSpPr/>
      </xdr:nvSpPr>
      <xdr:spPr bwMode="auto">
        <a:xfrm>
          <a:off x="35560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185208</xdr:rowOff>
    </xdr:from>
    <xdr:ext cx="762000" cy="259045"/>
    <xdr:sp macro="" textlink="">
      <xdr:nvSpPr>
        <xdr:cNvPr id="123" name="テキスト ボックス 122"/>
        <xdr:cNvSpPr txBox="1"/>
      </xdr:nvSpPr>
      <xdr:spPr>
        <a:xfrm>
          <a:off x="3225800" y="6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3887</xdr:rowOff>
    </xdr:from>
    <xdr:to>
      <xdr:col>2</xdr:col>
      <xdr:colOff>692150</xdr:colOff>
      <xdr:row>35</xdr:row>
      <xdr:rowOff>105487</xdr:rowOff>
    </xdr:to>
    <xdr:sp macro="" textlink="">
      <xdr:nvSpPr>
        <xdr:cNvPr id="124" name="フローチャート : 判断 123"/>
        <xdr:cNvSpPr/>
      </xdr:nvSpPr>
      <xdr:spPr bwMode="auto">
        <a:xfrm>
          <a:off x="2857500" y="6614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90264</xdr:rowOff>
    </xdr:from>
    <xdr:ext cx="762000" cy="259045"/>
    <xdr:sp macro="" textlink="">
      <xdr:nvSpPr>
        <xdr:cNvPr id="125" name="テキスト ボックス 124"/>
        <xdr:cNvSpPr txBox="1"/>
      </xdr:nvSpPr>
      <xdr:spPr>
        <a:xfrm>
          <a:off x="2527300" y="670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102984</xdr:rowOff>
    </xdr:from>
    <xdr:to>
      <xdr:col>5</xdr:col>
      <xdr:colOff>34925</xdr:colOff>
      <xdr:row>34</xdr:row>
      <xdr:rowOff>204584</xdr:rowOff>
    </xdr:to>
    <xdr:sp macro="" textlink="">
      <xdr:nvSpPr>
        <xdr:cNvPr id="131" name="円/楕円 130"/>
        <xdr:cNvSpPr/>
      </xdr:nvSpPr>
      <xdr:spPr bwMode="auto">
        <a:xfrm>
          <a:off x="5600700" y="637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27868</xdr:rowOff>
    </xdr:from>
    <xdr:ext cx="762000" cy="259045"/>
    <xdr:sp macro="" textlink="">
      <xdr:nvSpPr>
        <xdr:cNvPr id="132" name="人口1人当たり決算額の推移該当値テキスト445"/>
        <xdr:cNvSpPr txBox="1"/>
      </xdr:nvSpPr>
      <xdr:spPr>
        <a:xfrm>
          <a:off x="5740400" y="62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65189</xdr:rowOff>
    </xdr:from>
    <xdr:to>
      <xdr:col>4</xdr:col>
      <xdr:colOff>520700</xdr:colOff>
      <xdr:row>34</xdr:row>
      <xdr:rowOff>166789</xdr:rowOff>
    </xdr:to>
    <xdr:sp macro="" textlink="">
      <xdr:nvSpPr>
        <xdr:cNvPr id="133" name="円/楕円 132"/>
        <xdr:cNvSpPr/>
      </xdr:nvSpPr>
      <xdr:spPr bwMode="auto">
        <a:xfrm>
          <a:off x="4953000" y="633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176966</xdr:rowOff>
    </xdr:from>
    <xdr:ext cx="736600" cy="259045"/>
    <xdr:sp macro="" textlink="">
      <xdr:nvSpPr>
        <xdr:cNvPr id="134" name="テキスト ボックス 133"/>
        <xdr:cNvSpPr txBox="1"/>
      </xdr:nvSpPr>
      <xdr:spPr>
        <a:xfrm>
          <a:off x="4622800" y="610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30,789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45301</xdr:rowOff>
    </xdr:from>
    <xdr:to>
      <xdr:col>3</xdr:col>
      <xdr:colOff>955675</xdr:colOff>
      <xdr:row>34</xdr:row>
      <xdr:rowOff>146901</xdr:rowOff>
    </xdr:to>
    <xdr:sp macro="" textlink="">
      <xdr:nvSpPr>
        <xdr:cNvPr id="135" name="円/楕円 134"/>
        <xdr:cNvSpPr/>
      </xdr:nvSpPr>
      <xdr:spPr bwMode="auto">
        <a:xfrm>
          <a:off x="4254500" y="631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157078</xdr:rowOff>
    </xdr:from>
    <xdr:ext cx="762000" cy="259045"/>
    <xdr:sp macro="" textlink="">
      <xdr:nvSpPr>
        <xdr:cNvPr id="136" name="テキスト ボックス 135"/>
        <xdr:cNvSpPr txBox="1"/>
      </xdr:nvSpPr>
      <xdr:spPr>
        <a:xfrm>
          <a:off x="3924300" y="608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310820</xdr:rowOff>
    </xdr:from>
    <xdr:to>
      <xdr:col>3</xdr:col>
      <xdr:colOff>257175</xdr:colOff>
      <xdr:row>34</xdr:row>
      <xdr:rowOff>69520</xdr:rowOff>
    </xdr:to>
    <xdr:sp macro="" textlink="">
      <xdr:nvSpPr>
        <xdr:cNvPr id="137" name="円/楕円 136"/>
        <xdr:cNvSpPr/>
      </xdr:nvSpPr>
      <xdr:spPr bwMode="auto">
        <a:xfrm>
          <a:off x="3556000" y="623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79697</xdr:rowOff>
    </xdr:from>
    <xdr:ext cx="762000" cy="259045"/>
    <xdr:sp macro="" textlink="">
      <xdr:nvSpPr>
        <xdr:cNvPr id="138" name="テキスト ボックス 137"/>
        <xdr:cNvSpPr txBox="1"/>
      </xdr:nvSpPr>
      <xdr:spPr>
        <a:xfrm>
          <a:off x="3225800" y="60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233858</xdr:rowOff>
    </xdr:from>
    <xdr:to>
      <xdr:col>2</xdr:col>
      <xdr:colOff>692150</xdr:colOff>
      <xdr:row>33</xdr:row>
      <xdr:rowOff>335458</xdr:rowOff>
    </xdr:to>
    <xdr:sp macro="" textlink="">
      <xdr:nvSpPr>
        <xdr:cNvPr id="139" name="円/楕円 138"/>
        <xdr:cNvSpPr/>
      </xdr:nvSpPr>
      <xdr:spPr bwMode="auto">
        <a:xfrm>
          <a:off x="2857500" y="615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2735</xdr:rowOff>
    </xdr:from>
    <xdr:ext cx="762000" cy="259045"/>
    <xdr:sp macro="" textlink="">
      <xdr:nvSpPr>
        <xdr:cNvPr id="140" name="テキスト ボックス 139"/>
        <xdr:cNvSpPr txBox="1"/>
      </xdr:nvSpPr>
      <xdr:spPr>
        <a:xfrm>
          <a:off x="2527300" y="592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56,962
56,663
344.42
50,424,281
47,463,236
1,766,787
17,546,522
32,662,826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112235</xdr:rowOff>
    </xdr:from>
    <xdr:to>
      <xdr:col>6</xdr:col>
      <xdr:colOff>511175</xdr:colOff>
      <xdr:row>35</xdr:row>
      <xdr:rowOff>157988</xdr:rowOff>
    </xdr:to>
    <xdr:cxnSp macro="">
      <xdr:nvCxnSpPr>
        <xdr:cNvPr id="63" name="直線コネクタ 62"/>
        <xdr:cNvCxnSpPr/>
      </xdr:nvCxnSpPr>
      <xdr:spPr>
        <a:xfrm>
          <a:off x="3797300" y="6112985"/>
          <a:ext cx="8382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94955</xdr:rowOff>
    </xdr:from>
    <xdr:ext cx="534377" cy="259045"/>
    <xdr:sp macro="" textlink="">
      <xdr:nvSpPr>
        <xdr:cNvPr id="64" name="人件費平均値テキスト"/>
        <xdr:cNvSpPr txBox="1"/>
      </xdr:nvSpPr>
      <xdr:spPr>
        <a:xfrm>
          <a:off x="4686300" y="609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112235</xdr:rowOff>
    </xdr:from>
    <xdr:to>
      <xdr:col>5</xdr:col>
      <xdr:colOff>358775</xdr:colOff>
      <xdr:row>35</xdr:row>
      <xdr:rowOff>153188</xdr:rowOff>
    </xdr:to>
    <xdr:cxnSp macro="">
      <xdr:nvCxnSpPr>
        <xdr:cNvPr id="66" name="直線コネクタ 65"/>
        <xdr:cNvCxnSpPr/>
      </xdr:nvCxnSpPr>
      <xdr:spPr>
        <a:xfrm flipV="1">
          <a:off x="2908300" y="6112985"/>
          <a:ext cx="8890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127155</xdr:rowOff>
    </xdr:from>
    <xdr:ext cx="534377" cy="259045"/>
    <xdr:sp macro="" textlink="">
      <xdr:nvSpPr>
        <xdr:cNvPr id="68" name="テキスト ボックス 67"/>
        <xdr:cNvSpPr txBox="1"/>
      </xdr:nvSpPr>
      <xdr:spPr>
        <a:xfrm>
          <a:off x="3530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126670</xdr:rowOff>
    </xdr:from>
    <xdr:to>
      <xdr:col>4</xdr:col>
      <xdr:colOff>155575</xdr:colOff>
      <xdr:row>35</xdr:row>
      <xdr:rowOff>153188</xdr:rowOff>
    </xdr:to>
    <xdr:cxnSp macro="">
      <xdr:nvCxnSpPr>
        <xdr:cNvPr id="69" name="直線コネクタ 68"/>
        <xdr:cNvCxnSpPr/>
      </xdr:nvCxnSpPr>
      <xdr:spPr>
        <a:xfrm>
          <a:off x="2019300" y="612742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149688</xdr:rowOff>
    </xdr:from>
    <xdr:ext cx="534377" cy="259045"/>
    <xdr:sp macro="" textlink="">
      <xdr:nvSpPr>
        <xdr:cNvPr id="71" name="テキスト ボックス 70"/>
        <xdr:cNvSpPr txBox="1"/>
      </xdr:nvSpPr>
      <xdr:spPr>
        <a:xfrm>
          <a:off x="2641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45843</xdr:rowOff>
    </xdr:from>
    <xdr:to>
      <xdr:col>2</xdr:col>
      <xdr:colOff>638175</xdr:colOff>
      <xdr:row>35</xdr:row>
      <xdr:rowOff>126670</xdr:rowOff>
    </xdr:to>
    <xdr:cxnSp macro="">
      <xdr:nvCxnSpPr>
        <xdr:cNvPr id="72" name="直線コネクタ 71"/>
        <xdr:cNvCxnSpPr/>
      </xdr:nvCxnSpPr>
      <xdr:spPr>
        <a:xfrm>
          <a:off x="1130300" y="6046593"/>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75099</xdr:rowOff>
    </xdr:from>
    <xdr:ext cx="534377" cy="259045"/>
    <xdr:sp macro="" textlink="">
      <xdr:nvSpPr>
        <xdr:cNvPr id="74" name="テキスト ボックス 73"/>
        <xdr:cNvSpPr txBox="1"/>
      </xdr:nvSpPr>
      <xdr:spPr>
        <a:xfrm>
          <a:off x="1752111" y="62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148872</xdr:rowOff>
    </xdr:from>
    <xdr:ext cx="534377" cy="259045"/>
    <xdr:sp macro="" textlink="">
      <xdr:nvSpPr>
        <xdr:cNvPr id="76" name="テキスト ボックス 75"/>
        <xdr:cNvSpPr txBox="1"/>
      </xdr:nvSpPr>
      <xdr:spPr>
        <a:xfrm>
          <a:off x="863111" y="61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107188</xdr:rowOff>
    </xdr:from>
    <xdr:to>
      <xdr:col>6</xdr:col>
      <xdr:colOff>561975</xdr:colOff>
      <xdr:row>36</xdr:row>
      <xdr:rowOff>37338</xdr:rowOff>
    </xdr:to>
    <xdr:sp macro="" textlink="">
      <xdr:nvSpPr>
        <xdr:cNvPr id="82" name="円/楕円 81"/>
        <xdr:cNvSpPr/>
      </xdr:nvSpPr>
      <xdr:spPr>
        <a:xfrm>
          <a:off x="4584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130065</xdr:rowOff>
    </xdr:from>
    <xdr:ext cx="534377" cy="259045"/>
    <xdr:sp macro="" textlink="">
      <xdr:nvSpPr>
        <xdr:cNvPr id="83" name="人件費該当値テキスト"/>
        <xdr:cNvSpPr txBox="1"/>
      </xdr:nvSpPr>
      <xdr:spPr>
        <a:xfrm>
          <a:off x="4686300" y="59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61435</xdr:rowOff>
    </xdr:from>
    <xdr:to>
      <xdr:col>5</xdr:col>
      <xdr:colOff>409575</xdr:colOff>
      <xdr:row>35</xdr:row>
      <xdr:rowOff>163035</xdr:rowOff>
    </xdr:to>
    <xdr:sp macro="" textlink="">
      <xdr:nvSpPr>
        <xdr:cNvPr id="84" name="円/楕円 83"/>
        <xdr:cNvSpPr/>
      </xdr:nvSpPr>
      <xdr:spPr>
        <a:xfrm>
          <a:off x="3746500" y="60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8112</xdr:rowOff>
    </xdr:from>
    <xdr:ext cx="534377" cy="259045"/>
    <xdr:sp macro="" textlink="">
      <xdr:nvSpPr>
        <xdr:cNvPr id="85" name="テキスト ボックス 84"/>
        <xdr:cNvSpPr txBox="1"/>
      </xdr:nvSpPr>
      <xdr:spPr>
        <a:xfrm>
          <a:off x="3530111" y="58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102388</xdr:rowOff>
    </xdr:from>
    <xdr:to>
      <xdr:col>4</xdr:col>
      <xdr:colOff>206375</xdr:colOff>
      <xdr:row>36</xdr:row>
      <xdr:rowOff>32538</xdr:rowOff>
    </xdr:to>
    <xdr:sp macro="" textlink="">
      <xdr:nvSpPr>
        <xdr:cNvPr id="86" name="円/楕円 85"/>
        <xdr:cNvSpPr/>
      </xdr:nvSpPr>
      <xdr:spPr>
        <a:xfrm>
          <a:off x="2857500" y="61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49065</xdr:rowOff>
    </xdr:from>
    <xdr:ext cx="534377" cy="259045"/>
    <xdr:sp macro="" textlink="">
      <xdr:nvSpPr>
        <xdr:cNvPr id="87" name="テキスト ボックス 86"/>
        <xdr:cNvSpPr txBox="1"/>
      </xdr:nvSpPr>
      <xdr:spPr>
        <a:xfrm>
          <a:off x="2641111" y="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75870</xdr:rowOff>
    </xdr:from>
    <xdr:to>
      <xdr:col>3</xdr:col>
      <xdr:colOff>3175</xdr:colOff>
      <xdr:row>36</xdr:row>
      <xdr:rowOff>6020</xdr:rowOff>
    </xdr:to>
    <xdr:sp macro="" textlink="">
      <xdr:nvSpPr>
        <xdr:cNvPr id="88" name="円/楕円 87"/>
        <xdr:cNvSpPr/>
      </xdr:nvSpPr>
      <xdr:spPr>
        <a:xfrm>
          <a:off x="1968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22547</xdr:rowOff>
    </xdr:from>
    <xdr:ext cx="534377" cy="259045"/>
    <xdr:sp macro="" textlink="">
      <xdr:nvSpPr>
        <xdr:cNvPr id="89" name="テキスト ボックス 88"/>
        <xdr:cNvSpPr txBox="1"/>
      </xdr:nvSpPr>
      <xdr:spPr>
        <a:xfrm>
          <a:off x="1752111" y="5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166493</xdr:rowOff>
    </xdr:from>
    <xdr:to>
      <xdr:col>1</xdr:col>
      <xdr:colOff>485775</xdr:colOff>
      <xdr:row>35</xdr:row>
      <xdr:rowOff>96643</xdr:rowOff>
    </xdr:to>
    <xdr:sp macro="" textlink="">
      <xdr:nvSpPr>
        <xdr:cNvPr id="90" name="円/楕円 89"/>
        <xdr:cNvSpPr/>
      </xdr:nvSpPr>
      <xdr:spPr>
        <a:xfrm>
          <a:off x="1079500" y="59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113170</xdr:rowOff>
    </xdr:from>
    <xdr:ext cx="534377" cy="259045"/>
    <xdr:sp macro="" textlink="">
      <xdr:nvSpPr>
        <xdr:cNvPr id="91" name="テキスト ボックス 90"/>
        <xdr:cNvSpPr txBox="1"/>
      </xdr:nvSpPr>
      <xdr:spPr>
        <a:xfrm>
          <a:off x="863111" y="57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87918</xdr:rowOff>
    </xdr:from>
    <xdr:to>
      <xdr:col>6</xdr:col>
      <xdr:colOff>511175</xdr:colOff>
      <xdr:row>51</xdr:row>
      <xdr:rowOff>3916</xdr:rowOff>
    </xdr:to>
    <xdr:cxnSp macro="">
      <xdr:nvCxnSpPr>
        <xdr:cNvPr id="118" name="直線コネクタ 117"/>
        <xdr:cNvCxnSpPr/>
      </xdr:nvCxnSpPr>
      <xdr:spPr>
        <a:xfrm flipV="1">
          <a:off x="3797300" y="8660418"/>
          <a:ext cx="838200" cy="8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35168</xdr:rowOff>
    </xdr:from>
    <xdr:ext cx="534377" cy="259045"/>
    <xdr:sp macro="" textlink="">
      <xdr:nvSpPr>
        <xdr:cNvPr id="119" name="物件費平均値テキスト"/>
        <xdr:cNvSpPr txBox="1"/>
      </xdr:nvSpPr>
      <xdr:spPr>
        <a:xfrm>
          <a:off x="4686300" y="9636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3916</xdr:rowOff>
    </xdr:from>
    <xdr:to>
      <xdr:col>5</xdr:col>
      <xdr:colOff>358775</xdr:colOff>
      <xdr:row>52</xdr:row>
      <xdr:rowOff>109506</xdr:rowOff>
    </xdr:to>
    <xdr:cxnSp macro="">
      <xdr:nvCxnSpPr>
        <xdr:cNvPr id="121" name="直線コネクタ 120"/>
        <xdr:cNvCxnSpPr/>
      </xdr:nvCxnSpPr>
      <xdr:spPr>
        <a:xfrm flipV="1">
          <a:off x="2908300" y="8747866"/>
          <a:ext cx="889000" cy="27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38478</xdr:rowOff>
    </xdr:from>
    <xdr:ext cx="534377" cy="259045"/>
    <xdr:sp macro="" textlink="">
      <xdr:nvSpPr>
        <xdr:cNvPr id="123" name="テキスト ボックス 122"/>
        <xdr:cNvSpPr txBox="1"/>
      </xdr:nvSpPr>
      <xdr:spPr>
        <a:xfrm>
          <a:off x="3530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109506</xdr:rowOff>
    </xdr:from>
    <xdr:to>
      <xdr:col>4</xdr:col>
      <xdr:colOff>155575</xdr:colOff>
      <xdr:row>53</xdr:row>
      <xdr:rowOff>126564</xdr:rowOff>
    </xdr:to>
    <xdr:cxnSp macro="">
      <xdr:nvCxnSpPr>
        <xdr:cNvPr id="124" name="直線コネクタ 123"/>
        <xdr:cNvCxnSpPr/>
      </xdr:nvCxnSpPr>
      <xdr:spPr>
        <a:xfrm flipV="1">
          <a:off x="2019300" y="9024906"/>
          <a:ext cx="889000" cy="18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37302</xdr:rowOff>
    </xdr:from>
    <xdr:ext cx="534377" cy="259045"/>
    <xdr:sp macro="" textlink="">
      <xdr:nvSpPr>
        <xdr:cNvPr id="126" name="テキスト ボックス 125"/>
        <xdr:cNvSpPr txBox="1"/>
      </xdr:nvSpPr>
      <xdr:spPr>
        <a:xfrm>
          <a:off x="2641111" y="98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126564</xdr:rowOff>
    </xdr:from>
    <xdr:to>
      <xdr:col>2</xdr:col>
      <xdr:colOff>638175</xdr:colOff>
      <xdr:row>57</xdr:row>
      <xdr:rowOff>41287</xdr:rowOff>
    </xdr:to>
    <xdr:cxnSp macro="">
      <xdr:nvCxnSpPr>
        <xdr:cNvPr id="127" name="直線コネクタ 126"/>
        <xdr:cNvCxnSpPr/>
      </xdr:nvCxnSpPr>
      <xdr:spPr>
        <a:xfrm flipV="1">
          <a:off x="1130300" y="9213414"/>
          <a:ext cx="889000" cy="60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64099</xdr:rowOff>
    </xdr:from>
    <xdr:ext cx="534377" cy="259045"/>
    <xdr:sp macro="" textlink="">
      <xdr:nvSpPr>
        <xdr:cNvPr id="129" name="テキスト ボックス 128"/>
        <xdr:cNvSpPr txBox="1"/>
      </xdr:nvSpPr>
      <xdr:spPr>
        <a:xfrm>
          <a:off x="1752111" y="98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85254</xdr:rowOff>
    </xdr:from>
    <xdr:ext cx="534377" cy="259045"/>
    <xdr:sp macro="" textlink="">
      <xdr:nvSpPr>
        <xdr:cNvPr id="131" name="テキスト ボックス 130"/>
        <xdr:cNvSpPr txBox="1"/>
      </xdr:nvSpPr>
      <xdr:spPr>
        <a:xfrm>
          <a:off x="863111" y="98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37118</xdr:rowOff>
    </xdr:from>
    <xdr:to>
      <xdr:col>6</xdr:col>
      <xdr:colOff>561975</xdr:colOff>
      <xdr:row>50</xdr:row>
      <xdr:rowOff>138718</xdr:rowOff>
    </xdr:to>
    <xdr:sp macro="" textlink="">
      <xdr:nvSpPr>
        <xdr:cNvPr id="137" name="円/楕円 136"/>
        <xdr:cNvSpPr/>
      </xdr:nvSpPr>
      <xdr:spPr>
        <a:xfrm>
          <a:off x="4584700" y="86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161595</xdr:rowOff>
    </xdr:from>
    <xdr:ext cx="599010" cy="259045"/>
    <xdr:sp macro="" textlink="">
      <xdr:nvSpPr>
        <xdr:cNvPr id="138" name="物件費該当値テキスト"/>
        <xdr:cNvSpPr txBox="1"/>
      </xdr:nvSpPr>
      <xdr:spPr>
        <a:xfrm>
          <a:off x="4686300" y="85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311,326</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124566</xdr:rowOff>
    </xdr:from>
    <xdr:to>
      <xdr:col>5</xdr:col>
      <xdr:colOff>409575</xdr:colOff>
      <xdr:row>51</xdr:row>
      <xdr:rowOff>54716</xdr:rowOff>
    </xdr:to>
    <xdr:sp macro="" textlink="">
      <xdr:nvSpPr>
        <xdr:cNvPr id="139" name="円/楕円 138"/>
        <xdr:cNvSpPr/>
      </xdr:nvSpPr>
      <xdr:spPr>
        <a:xfrm>
          <a:off x="3746500" y="86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71243</xdr:rowOff>
    </xdr:from>
    <xdr:ext cx="599010" cy="259045"/>
    <xdr:sp macro="" textlink="">
      <xdr:nvSpPr>
        <xdr:cNvPr id="140" name="テキスト ボックス 139"/>
        <xdr:cNvSpPr txBox="1"/>
      </xdr:nvSpPr>
      <xdr:spPr>
        <a:xfrm>
          <a:off x="3497794" y="847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292,199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58706</xdr:rowOff>
    </xdr:from>
    <xdr:to>
      <xdr:col>4</xdr:col>
      <xdr:colOff>206375</xdr:colOff>
      <xdr:row>52</xdr:row>
      <xdr:rowOff>160306</xdr:rowOff>
    </xdr:to>
    <xdr:sp macro="" textlink="">
      <xdr:nvSpPr>
        <xdr:cNvPr id="141" name="円/楕円 140"/>
        <xdr:cNvSpPr/>
      </xdr:nvSpPr>
      <xdr:spPr>
        <a:xfrm>
          <a:off x="2857500" y="89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5383</xdr:rowOff>
    </xdr:from>
    <xdr:ext cx="599010" cy="259045"/>
    <xdr:sp macro="" textlink="">
      <xdr:nvSpPr>
        <xdr:cNvPr id="142" name="テキスト ボックス 141"/>
        <xdr:cNvSpPr txBox="1"/>
      </xdr:nvSpPr>
      <xdr:spPr>
        <a:xfrm>
          <a:off x="2608794" y="87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231,604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75764</xdr:rowOff>
    </xdr:from>
    <xdr:to>
      <xdr:col>3</xdr:col>
      <xdr:colOff>3175</xdr:colOff>
      <xdr:row>54</xdr:row>
      <xdr:rowOff>5914</xdr:rowOff>
    </xdr:to>
    <xdr:sp macro="" textlink="">
      <xdr:nvSpPr>
        <xdr:cNvPr id="143" name="円/楕円 142"/>
        <xdr:cNvSpPr/>
      </xdr:nvSpPr>
      <xdr:spPr>
        <a:xfrm>
          <a:off x="1968500" y="91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22441</xdr:rowOff>
    </xdr:from>
    <xdr:ext cx="599010" cy="259045"/>
    <xdr:sp macro="" textlink="">
      <xdr:nvSpPr>
        <xdr:cNvPr id="144" name="テキスト ボックス 143"/>
        <xdr:cNvSpPr txBox="1"/>
      </xdr:nvSpPr>
      <xdr:spPr>
        <a:xfrm>
          <a:off x="1719794" y="89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161937</xdr:rowOff>
    </xdr:from>
    <xdr:to>
      <xdr:col>1</xdr:col>
      <xdr:colOff>485775</xdr:colOff>
      <xdr:row>57</xdr:row>
      <xdr:rowOff>92087</xdr:rowOff>
    </xdr:to>
    <xdr:sp macro="" textlink="">
      <xdr:nvSpPr>
        <xdr:cNvPr id="145" name="円/楕円 144"/>
        <xdr:cNvSpPr/>
      </xdr:nvSpPr>
      <xdr:spPr>
        <a:xfrm>
          <a:off x="1079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108614</xdr:rowOff>
    </xdr:from>
    <xdr:ext cx="534377" cy="259045"/>
    <xdr:sp macro="" textlink="">
      <xdr:nvSpPr>
        <xdr:cNvPr id="146" name="テキスト ボックス 145"/>
        <xdr:cNvSpPr txBox="1"/>
      </xdr:nvSpPr>
      <xdr:spPr>
        <a:xfrm>
          <a:off x="863111" y="95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49530</xdr:rowOff>
    </xdr:from>
    <xdr:to>
      <xdr:col>6</xdr:col>
      <xdr:colOff>511175</xdr:colOff>
      <xdr:row>72</xdr:row>
      <xdr:rowOff>81153</xdr:rowOff>
    </xdr:to>
    <xdr:cxnSp macro="">
      <xdr:nvCxnSpPr>
        <xdr:cNvPr id="175" name="直線コネクタ 174"/>
        <xdr:cNvCxnSpPr/>
      </xdr:nvCxnSpPr>
      <xdr:spPr>
        <a:xfrm flipV="1">
          <a:off x="3797300" y="12222480"/>
          <a:ext cx="8382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122191</xdr:rowOff>
    </xdr:from>
    <xdr:ext cx="469744" cy="259045"/>
    <xdr:sp macro="" textlink="">
      <xdr:nvSpPr>
        <xdr:cNvPr id="176" name="維持補修費平均値テキスト"/>
        <xdr:cNvSpPr txBox="1"/>
      </xdr:nvSpPr>
      <xdr:spPr>
        <a:xfrm>
          <a:off x="4686300" y="1280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169164</xdr:rowOff>
    </xdr:from>
    <xdr:to>
      <xdr:col>5</xdr:col>
      <xdr:colOff>358775</xdr:colOff>
      <xdr:row>72</xdr:row>
      <xdr:rowOff>81153</xdr:rowOff>
    </xdr:to>
    <xdr:cxnSp macro="">
      <xdr:nvCxnSpPr>
        <xdr:cNvPr id="178" name="直線コネクタ 177"/>
        <xdr:cNvCxnSpPr/>
      </xdr:nvCxnSpPr>
      <xdr:spPr>
        <a:xfrm>
          <a:off x="2908300" y="12170664"/>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105554</xdr:rowOff>
    </xdr:from>
    <xdr:ext cx="469744" cy="259045"/>
    <xdr:sp macro="" textlink="">
      <xdr:nvSpPr>
        <xdr:cNvPr id="180" name="テキスト ボックス 179"/>
        <xdr:cNvSpPr txBox="1"/>
      </xdr:nvSpPr>
      <xdr:spPr>
        <a:xfrm>
          <a:off x="3562427" y="1296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169164</xdr:rowOff>
    </xdr:from>
    <xdr:to>
      <xdr:col>4</xdr:col>
      <xdr:colOff>155575</xdr:colOff>
      <xdr:row>75</xdr:row>
      <xdr:rowOff>32639</xdr:rowOff>
    </xdr:to>
    <xdr:cxnSp macro="">
      <xdr:nvCxnSpPr>
        <xdr:cNvPr id="181" name="直線コネクタ 180"/>
        <xdr:cNvCxnSpPr/>
      </xdr:nvCxnSpPr>
      <xdr:spPr>
        <a:xfrm flipV="1">
          <a:off x="2019300" y="12170664"/>
          <a:ext cx="889000" cy="7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1922</xdr:rowOff>
    </xdr:from>
    <xdr:ext cx="469744" cy="259045"/>
    <xdr:sp macro="" textlink="">
      <xdr:nvSpPr>
        <xdr:cNvPr id="183" name="テキスト ボックス 182"/>
        <xdr:cNvSpPr txBox="1"/>
      </xdr:nvSpPr>
      <xdr:spPr>
        <a:xfrm>
          <a:off x="2673427" y="130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32639</xdr:rowOff>
    </xdr:from>
    <xdr:to>
      <xdr:col>2</xdr:col>
      <xdr:colOff>638175</xdr:colOff>
      <xdr:row>75</xdr:row>
      <xdr:rowOff>123444</xdr:rowOff>
    </xdr:to>
    <xdr:cxnSp macro="">
      <xdr:nvCxnSpPr>
        <xdr:cNvPr id="184" name="直線コネクタ 183"/>
        <xdr:cNvCxnSpPr/>
      </xdr:nvCxnSpPr>
      <xdr:spPr>
        <a:xfrm flipV="1">
          <a:off x="1130300" y="12891389"/>
          <a:ext cx="889000" cy="9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31259</xdr:rowOff>
    </xdr:from>
    <xdr:ext cx="469744" cy="259045"/>
    <xdr:sp macro="" textlink="">
      <xdr:nvSpPr>
        <xdr:cNvPr id="186" name="テキスト ボックス 185"/>
        <xdr:cNvSpPr txBox="1"/>
      </xdr:nvSpPr>
      <xdr:spPr>
        <a:xfrm>
          <a:off x="1784427"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56787</xdr:rowOff>
    </xdr:from>
    <xdr:ext cx="469744" cy="259045"/>
    <xdr:sp macro="" textlink="">
      <xdr:nvSpPr>
        <xdr:cNvPr id="188" name="テキスト ボックス 187"/>
        <xdr:cNvSpPr txBox="1"/>
      </xdr:nvSpPr>
      <xdr:spPr>
        <a:xfrm>
          <a:off x="895427" y="130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170180</xdr:rowOff>
    </xdr:from>
    <xdr:to>
      <xdr:col>6</xdr:col>
      <xdr:colOff>561975</xdr:colOff>
      <xdr:row>71</xdr:row>
      <xdr:rowOff>100330</xdr:rowOff>
    </xdr:to>
    <xdr:sp macro="" textlink="">
      <xdr:nvSpPr>
        <xdr:cNvPr id="194" name="円/楕円 193"/>
        <xdr:cNvSpPr/>
      </xdr:nvSpPr>
      <xdr:spPr>
        <a:xfrm>
          <a:off x="4584700" y="121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21607</xdr:rowOff>
    </xdr:from>
    <xdr:ext cx="534377" cy="259045"/>
    <xdr:sp macro="" textlink="">
      <xdr:nvSpPr>
        <xdr:cNvPr id="195" name="維持補修費該当値テキスト"/>
        <xdr:cNvSpPr txBox="1"/>
      </xdr:nvSpPr>
      <xdr:spPr>
        <a:xfrm>
          <a:off x="4686300" y="120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30353</xdr:rowOff>
    </xdr:from>
    <xdr:to>
      <xdr:col>5</xdr:col>
      <xdr:colOff>409575</xdr:colOff>
      <xdr:row>72</xdr:row>
      <xdr:rowOff>131953</xdr:rowOff>
    </xdr:to>
    <xdr:sp macro="" textlink="">
      <xdr:nvSpPr>
        <xdr:cNvPr id="196" name="円/楕円 195"/>
        <xdr:cNvSpPr/>
      </xdr:nvSpPr>
      <xdr:spPr>
        <a:xfrm>
          <a:off x="3746500" y="123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148480</xdr:rowOff>
    </xdr:from>
    <xdr:ext cx="469744" cy="259045"/>
    <xdr:sp macro="" textlink="">
      <xdr:nvSpPr>
        <xdr:cNvPr id="197" name="テキスト ボックス 196"/>
        <xdr:cNvSpPr txBox="1"/>
      </xdr:nvSpPr>
      <xdr:spPr>
        <a:xfrm>
          <a:off x="3562427" y="1214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118364</xdr:rowOff>
    </xdr:from>
    <xdr:to>
      <xdr:col>4</xdr:col>
      <xdr:colOff>206375</xdr:colOff>
      <xdr:row>71</xdr:row>
      <xdr:rowOff>48514</xdr:rowOff>
    </xdr:to>
    <xdr:sp macro="" textlink="">
      <xdr:nvSpPr>
        <xdr:cNvPr id="198" name="円/楕円 197"/>
        <xdr:cNvSpPr/>
      </xdr:nvSpPr>
      <xdr:spPr>
        <a:xfrm>
          <a:off x="2857500" y="1211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65041</xdr:rowOff>
    </xdr:from>
    <xdr:ext cx="534377" cy="259045"/>
    <xdr:sp macro="" textlink="">
      <xdr:nvSpPr>
        <xdr:cNvPr id="199" name="テキスト ボックス 198"/>
        <xdr:cNvSpPr txBox="1"/>
      </xdr:nvSpPr>
      <xdr:spPr>
        <a:xfrm>
          <a:off x="2641111" y="1189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153289</xdr:rowOff>
    </xdr:from>
    <xdr:to>
      <xdr:col>3</xdr:col>
      <xdr:colOff>3175</xdr:colOff>
      <xdr:row>75</xdr:row>
      <xdr:rowOff>83439</xdr:rowOff>
    </xdr:to>
    <xdr:sp macro="" textlink="">
      <xdr:nvSpPr>
        <xdr:cNvPr id="200" name="円/楕円 199"/>
        <xdr:cNvSpPr/>
      </xdr:nvSpPr>
      <xdr:spPr>
        <a:xfrm>
          <a:off x="1968500" y="128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99966</xdr:rowOff>
    </xdr:from>
    <xdr:ext cx="469744" cy="259045"/>
    <xdr:sp macro="" textlink="">
      <xdr:nvSpPr>
        <xdr:cNvPr id="201" name="テキスト ボックス 200"/>
        <xdr:cNvSpPr txBox="1"/>
      </xdr:nvSpPr>
      <xdr:spPr>
        <a:xfrm>
          <a:off x="1784427" y="126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72644</xdr:rowOff>
    </xdr:from>
    <xdr:to>
      <xdr:col>1</xdr:col>
      <xdr:colOff>485775</xdr:colOff>
      <xdr:row>76</xdr:row>
      <xdr:rowOff>2794</xdr:rowOff>
    </xdr:to>
    <xdr:sp macro="" textlink="">
      <xdr:nvSpPr>
        <xdr:cNvPr id="202" name="円/楕円 201"/>
        <xdr:cNvSpPr/>
      </xdr:nvSpPr>
      <xdr:spPr>
        <a:xfrm>
          <a:off x="1079500" y="129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19321</xdr:rowOff>
    </xdr:from>
    <xdr:ext cx="469744" cy="259045"/>
    <xdr:sp macro="" textlink="">
      <xdr:nvSpPr>
        <xdr:cNvPr id="203" name="テキスト ボックス 202"/>
        <xdr:cNvSpPr txBox="1"/>
      </xdr:nvSpPr>
      <xdr:spPr>
        <a:xfrm>
          <a:off x="895427" y="1270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92870</xdr:rowOff>
    </xdr:from>
    <xdr:to>
      <xdr:col>6</xdr:col>
      <xdr:colOff>510540</xdr:colOff>
      <xdr:row>97</xdr:row>
      <xdr:rowOff>34119</xdr:rowOff>
    </xdr:to>
    <xdr:cxnSp macro="">
      <xdr:nvCxnSpPr>
        <xdr:cNvPr id="230" name="直線コネクタ 229"/>
        <xdr:cNvCxnSpPr/>
      </xdr:nvCxnSpPr>
      <xdr:spPr>
        <a:xfrm flipV="1">
          <a:off x="4633595" y="15523370"/>
          <a:ext cx="1270" cy="11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37946</xdr:rowOff>
    </xdr:from>
    <xdr:ext cx="534377" cy="259045"/>
    <xdr:sp macro="" textlink="">
      <xdr:nvSpPr>
        <xdr:cNvPr id="231" name="扶助費最小値テキスト"/>
        <xdr:cNvSpPr txBox="1"/>
      </xdr:nvSpPr>
      <xdr:spPr>
        <a:xfrm>
          <a:off x="4686300" y="166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97</xdr:row>
      <xdr:rowOff>34119</xdr:rowOff>
    </xdr:from>
    <xdr:to>
      <xdr:col>6</xdr:col>
      <xdr:colOff>600075</xdr:colOff>
      <xdr:row>97</xdr:row>
      <xdr:rowOff>34119</xdr:rowOff>
    </xdr:to>
    <xdr:cxnSp macro="">
      <xdr:nvCxnSpPr>
        <xdr:cNvPr id="232" name="直線コネクタ 231"/>
        <xdr:cNvCxnSpPr/>
      </xdr:nvCxnSpPr>
      <xdr:spPr>
        <a:xfrm>
          <a:off x="4546600" y="1666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39547</xdr:rowOff>
    </xdr:from>
    <xdr:ext cx="534377" cy="259045"/>
    <xdr:sp macro="" textlink="">
      <xdr:nvSpPr>
        <xdr:cNvPr id="233" name="扶助費最大値テキスト"/>
        <xdr:cNvSpPr txBox="1"/>
      </xdr:nvSpPr>
      <xdr:spPr>
        <a:xfrm>
          <a:off x="4686300" y="152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92870</xdr:rowOff>
    </xdr:from>
    <xdr:to>
      <xdr:col>6</xdr:col>
      <xdr:colOff>600075</xdr:colOff>
      <xdr:row>90</xdr:row>
      <xdr:rowOff>92870</xdr:rowOff>
    </xdr:to>
    <xdr:cxnSp macro="">
      <xdr:nvCxnSpPr>
        <xdr:cNvPr id="234" name="直線コネクタ 233"/>
        <xdr:cNvCxnSpPr/>
      </xdr:nvCxnSpPr>
      <xdr:spPr>
        <a:xfrm>
          <a:off x="4546600" y="15523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34119</xdr:rowOff>
    </xdr:from>
    <xdr:to>
      <xdr:col>6</xdr:col>
      <xdr:colOff>511175</xdr:colOff>
      <xdr:row>97</xdr:row>
      <xdr:rowOff>160404</xdr:rowOff>
    </xdr:to>
    <xdr:cxnSp macro="">
      <xdr:nvCxnSpPr>
        <xdr:cNvPr id="235" name="直線コネクタ 234"/>
        <xdr:cNvCxnSpPr/>
      </xdr:nvCxnSpPr>
      <xdr:spPr>
        <a:xfrm flipV="1">
          <a:off x="3797300" y="16664769"/>
          <a:ext cx="838200" cy="1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61093</xdr:rowOff>
    </xdr:from>
    <xdr:ext cx="534377" cy="259045"/>
    <xdr:sp macro="" textlink="">
      <xdr:nvSpPr>
        <xdr:cNvPr id="236" name="扶助費平均値テキスト"/>
        <xdr:cNvSpPr txBox="1"/>
      </xdr:nvSpPr>
      <xdr:spPr>
        <a:xfrm>
          <a:off x="4686300" y="1583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38216</xdr:rowOff>
    </xdr:from>
    <xdr:to>
      <xdr:col>6</xdr:col>
      <xdr:colOff>561975</xdr:colOff>
      <xdr:row>93</xdr:row>
      <xdr:rowOff>139816</xdr:rowOff>
    </xdr:to>
    <xdr:sp macro="" textlink="">
      <xdr:nvSpPr>
        <xdr:cNvPr id="237" name="フローチャート : 判断 236"/>
        <xdr:cNvSpPr/>
      </xdr:nvSpPr>
      <xdr:spPr>
        <a:xfrm>
          <a:off x="4584700" y="15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160404</xdr:rowOff>
    </xdr:from>
    <xdr:to>
      <xdr:col>5</xdr:col>
      <xdr:colOff>358775</xdr:colOff>
      <xdr:row>98</xdr:row>
      <xdr:rowOff>141790</xdr:rowOff>
    </xdr:to>
    <xdr:cxnSp macro="">
      <xdr:nvCxnSpPr>
        <xdr:cNvPr id="238" name="直線コネクタ 237"/>
        <xdr:cNvCxnSpPr/>
      </xdr:nvCxnSpPr>
      <xdr:spPr>
        <a:xfrm flipV="1">
          <a:off x="2908300" y="16791054"/>
          <a:ext cx="8890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129231</xdr:rowOff>
    </xdr:from>
    <xdr:to>
      <xdr:col>5</xdr:col>
      <xdr:colOff>409575</xdr:colOff>
      <xdr:row>94</xdr:row>
      <xdr:rowOff>59381</xdr:rowOff>
    </xdr:to>
    <xdr:sp macro="" textlink="">
      <xdr:nvSpPr>
        <xdr:cNvPr id="239" name="フローチャート : 判断 238"/>
        <xdr:cNvSpPr/>
      </xdr:nvSpPr>
      <xdr:spPr>
        <a:xfrm>
          <a:off x="3746500" y="1607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75908</xdr:rowOff>
    </xdr:from>
    <xdr:ext cx="534377" cy="259045"/>
    <xdr:sp macro="" textlink="">
      <xdr:nvSpPr>
        <xdr:cNvPr id="240" name="テキスト ボックス 239"/>
        <xdr:cNvSpPr txBox="1"/>
      </xdr:nvSpPr>
      <xdr:spPr>
        <a:xfrm>
          <a:off x="3530111" y="1584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139472</xdr:rowOff>
    </xdr:from>
    <xdr:to>
      <xdr:col>4</xdr:col>
      <xdr:colOff>155575</xdr:colOff>
      <xdr:row>98</xdr:row>
      <xdr:rowOff>141790</xdr:rowOff>
    </xdr:to>
    <xdr:cxnSp macro="">
      <xdr:nvCxnSpPr>
        <xdr:cNvPr id="241" name="直線コネクタ 240"/>
        <xdr:cNvCxnSpPr/>
      </xdr:nvCxnSpPr>
      <xdr:spPr>
        <a:xfrm>
          <a:off x="2019300" y="1694157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102975</xdr:rowOff>
    </xdr:from>
    <xdr:to>
      <xdr:col>4</xdr:col>
      <xdr:colOff>206375</xdr:colOff>
      <xdr:row>95</xdr:row>
      <xdr:rowOff>33125</xdr:rowOff>
    </xdr:to>
    <xdr:sp macro="" textlink="">
      <xdr:nvSpPr>
        <xdr:cNvPr id="242" name="フローチャート : 判断 241"/>
        <xdr:cNvSpPr/>
      </xdr:nvSpPr>
      <xdr:spPr>
        <a:xfrm>
          <a:off x="2857500" y="162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49652</xdr:rowOff>
    </xdr:from>
    <xdr:ext cx="534377" cy="259045"/>
    <xdr:sp macro="" textlink="">
      <xdr:nvSpPr>
        <xdr:cNvPr id="243" name="テキスト ボックス 242"/>
        <xdr:cNvSpPr txBox="1"/>
      </xdr:nvSpPr>
      <xdr:spPr>
        <a:xfrm>
          <a:off x="2641111" y="159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73014</xdr:rowOff>
    </xdr:from>
    <xdr:to>
      <xdr:col>2</xdr:col>
      <xdr:colOff>638175</xdr:colOff>
      <xdr:row>98</xdr:row>
      <xdr:rowOff>139472</xdr:rowOff>
    </xdr:to>
    <xdr:cxnSp macro="">
      <xdr:nvCxnSpPr>
        <xdr:cNvPr id="244" name="直線コネクタ 243"/>
        <xdr:cNvCxnSpPr/>
      </xdr:nvCxnSpPr>
      <xdr:spPr>
        <a:xfrm>
          <a:off x="1130300" y="16875114"/>
          <a:ext cx="889000" cy="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46413</xdr:rowOff>
    </xdr:from>
    <xdr:to>
      <xdr:col>3</xdr:col>
      <xdr:colOff>3175</xdr:colOff>
      <xdr:row>94</xdr:row>
      <xdr:rowOff>148013</xdr:rowOff>
    </xdr:to>
    <xdr:sp macro="" textlink="">
      <xdr:nvSpPr>
        <xdr:cNvPr id="245" name="フローチャート : 判断 244"/>
        <xdr:cNvSpPr/>
      </xdr:nvSpPr>
      <xdr:spPr>
        <a:xfrm>
          <a:off x="1968500" y="1616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164540</xdr:rowOff>
    </xdr:from>
    <xdr:ext cx="534377" cy="259045"/>
    <xdr:sp macro="" textlink="">
      <xdr:nvSpPr>
        <xdr:cNvPr id="246" name="テキスト ボックス 245"/>
        <xdr:cNvSpPr txBox="1"/>
      </xdr:nvSpPr>
      <xdr:spPr>
        <a:xfrm>
          <a:off x="1752111" y="159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114765</xdr:rowOff>
    </xdr:from>
    <xdr:to>
      <xdr:col>1</xdr:col>
      <xdr:colOff>485775</xdr:colOff>
      <xdr:row>95</xdr:row>
      <xdr:rowOff>44915</xdr:rowOff>
    </xdr:to>
    <xdr:sp macro="" textlink="">
      <xdr:nvSpPr>
        <xdr:cNvPr id="247" name="フローチャート : 判断 246"/>
        <xdr:cNvSpPr/>
      </xdr:nvSpPr>
      <xdr:spPr>
        <a:xfrm>
          <a:off x="1079500" y="1623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61442</xdr:rowOff>
    </xdr:from>
    <xdr:ext cx="534377" cy="259045"/>
    <xdr:sp macro="" textlink="">
      <xdr:nvSpPr>
        <xdr:cNvPr id="248" name="テキスト ボックス 247"/>
        <xdr:cNvSpPr txBox="1"/>
      </xdr:nvSpPr>
      <xdr:spPr>
        <a:xfrm>
          <a:off x="863111" y="1600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154769</xdr:rowOff>
    </xdr:from>
    <xdr:to>
      <xdr:col>6</xdr:col>
      <xdr:colOff>561975</xdr:colOff>
      <xdr:row>97</xdr:row>
      <xdr:rowOff>84919</xdr:rowOff>
    </xdr:to>
    <xdr:sp macro="" textlink="">
      <xdr:nvSpPr>
        <xdr:cNvPr id="254" name="円/楕円 253"/>
        <xdr:cNvSpPr/>
      </xdr:nvSpPr>
      <xdr:spPr>
        <a:xfrm>
          <a:off x="4584700" y="166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69696</xdr:rowOff>
    </xdr:from>
    <xdr:ext cx="534377" cy="259045"/>
    <xdr:sp macro="" textlink="">
      <xdr:nvSpPr>
        <xdr:cNvPr id="255" name="扶助費該当値テキスト"/>
        <xdr:cNvSpPr txBox="1"/>
      </xdr:nvSpPr>
      <xdr:spPr>
        <a:xfrm>
          <a:off x="4686300" y="165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109604</xdr:rowOff>
    </xdr:from>
    <xdr:to>
      <xdr:col>5</xdr:col>
      <xdr:colOff>409575</xdr:colOff>
      <xdr:row>98</xdr:row>
      <xdr:rowOff>39754</xdr:rowOff>
    </xdr:to>
    <xdr:sp macro="" textlink="">
      <xdr:nvSpPr>
        <xdr:cNvPr id="256" name="円/楕円 255"/>
        <xdr:cNvSpPr/>
      </xdr:nvSpPr>
      <xdr:spPr>
        <a:xfrm>
          <a:off x="3746500" y="16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30881</xdr:rowOff>
    </xdr:from>
    <xdr:ext cx="534377" cy="259045"/>
    <xdr:sp macro="" textlink="">
      <xdr:nvSpPr>
        <xdr:cNvPr id="257" name="テキスト ボックス 256"/>
        <xdr:cNvSpPr txBox="1"/>
      </xdr:nvSpPr>
      <xdr:spPr>
        <a:xfrm>
          <a:off x="3530111" y="168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90990</xdr:rowOff>
    </xdr:from>
    <xdr:to>
      <xdr:col>4</xdr:col>
      <xdr:colOff>206375</xdr:colOff>
      <xdr:row>99</xdr:row>
      <xdr:rowOff>21140</xdr:rowOff>
    </xdr:to>
    <xdr:sp macro="" textlink="">
      <xdr:nvSpPr>
        <xdr:cNvPr id="258" name="円/楕円 257"/>
        <xdr:cNvSpPr/>
      </xdr:nvSpPr>
      <xdr:spPr>
        <a:xfrm>
          <a:off x="2857500" y="168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12267</xdr:rowOff>
    </xdr:from>
    <xdr:ext cx="534377" cy="259045"/>
    <xdr:sp macro="" textlink="">
      <xdr:nvSpPr>
        <xdr:cNvPr id="259" name="テキスト ボックス 258"/>
        <xdr:cNvSpPr txBox="1"/>
      </xdr:nvSpPr>
      <xdr:spPr>
        <a:xfrm>
          <a:off x="2641111" y="169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88672</xdr:rowOff>
    </xdr:from>
    <xdr:to>
      <xdr:col>3</xdr:col>
      <xdr:colOff>3175</xdr:colOff>
      <xdr:row>99</xdr:row>
      <xdr:rowOff>18822</xdr:rowOff>
    </xdr:to>
    <xdr:sp macro="" textlink="">
      <xdr:nvSpPr>
        <xdr:cNvPr id="260" name="円/楕円 259"/>
        <xdr:cNvSpPr/>
      </xdr:nvSpPr>
      <xdr:spPr>
        <a:xfrm>
          <a:off x="1968500" y="168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9949</xdr:rowOff>
    </xdr:from>
    <xdr:ext cx="534377" cy="259045"/>
    <xdr:sp macro="" textlink="">
      <xdr:nvSpPr>
        <xdr:cNvPr id="261" name="テキスト ボックス 260"/>
        <xdr:cNvSpPr txBox="1"/>
      </xdr:nvSpPr>
      <xdr:spPr>
        <a:xfrm>
          <a:off x="1752111" y="1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22214</xdr:rowOff>
    </xdr:from>
    <xdr:to>
      <xdr:col>1</xdr:col>
      <xdr:colOff>485775</xdr:colOff>
      <xdr:row>98</xdr:row>
      <xdr:rowOff>123814</xdr:rowOff>
    </xdr:to>
    <xdr:sp macro="" textlink="">
      <xdr:nvSpPr>
        <xdr:cNvPr id="262" name="円/楕円 261"/>
        <xdr:cNvSpPr/>
      </xdr:nvSpPr>
      <xdr:spPr>
        <a:xfrm>
          <a:off x="1079500" y="168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114941</xdr:rowOff>
    </xdr:from>
    <xdr:ext cx="534377" cy="259045"/>
    <xdr:sp macro="" textlink="">
      <xdr:nvSpPr>
        <xdr:cNvPr id="263" name="テキスト ボックス 262"/>
        <xdr:cNvSpPr txBox="1"/>
      </xdr:nvSpPr>
      <xdr:spPr>
        <a:xfrm>
          <a:off x="863111" y="169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8" name="直線コネクタ 287"/>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9"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90" name="直線コネクタ 289"/>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91"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2" name="直線コネクタ 291"/>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108286</xdr:rowOff>
    </xdr:from>
    <xdr:to>
      <xdr:col>15</xdr:col>
      <xdr:colOff>180975</xdr:colOff>
      <xdr:row>32</xdr:row>
      <xdr:rowOff>17094</xdr:rowOff>
    </xdr:to>
    <xdr:cxnSp macro="">
      <xdr:nvCxnSpPr>
        <xdr:cNvPr id="293" name="直線コネクタ 292"/>
        <xdr:cNvCxnSpPr/>
      </xdr:nvCxnSpPr>
      <xdr:spPr>
        <a:xfrm>
          <a:off x="9639300" y="5423236"/>
          <a:ext cx="838200" cy="8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134478</xdr:rowOff>
    </xdr:from>
    <xdr:ext cx="534377" cy="259045"/>
    <xdr:sp macro="" textlink="">
      <xdr:nvSpPr>
        <xdr:cNvPr id="294" name="補助費等平均値テキスト"/>
        <xdr:cNvSpPr txBox="1"/>
      </xdr:nvSpPr>
      <xdr:spPr>
        <a:xfrm>
          <a:off x="10528300" y="596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5" name="フローチャート : 判断 294"/>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108286</xdr:rowOff>
    </xdr:from>
    <xdr:to>
      <xdr:col>14</xdr:col>
      <xdr:colOff>28575</xdr:colOff>
      <xdr:row>33</xdr:row>
      <xdr:rowOff>4026</xdr:rowOff>
    </xdr:to>
    <xdr:cxnSp macro="">
      <xdr:nvCxnSpPr>
        <xdr:cNvPr id="296" name="直線コネクタ 295"/>
        <xdr:cNvCxnSpPr/>
      </xdr:nvCxnSpPr>
      <xdr:spPr>
        <a:xfrm flipV="1">
          <a:off x="8750300" y="5423236"/>
          <a:ext cx="889000" cy="2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7" name="フローチャート : 判断 296"/>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46010</xdr:rowOff>
    </xdr:from>
    <xdr:ext cx="534377" cy="259045"/>
    <xdr:sp macro="" textlink="">
      <xdr:nvSpPr>
        <xdr:cNvPr id="298" name="テキスト ボックス 297"/>
        <xdr:cNvSpPr txBox="1"/>
      </xdr:nvSpPr>
      <xdr:spPr>
        <a:xfrm>
          <a:off x="9372111" y="6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170294</xdr:rowOff>
    </xdr:from>
    <xdr:to>
      <xdr:col>12</xdr:col>
      <xdr:colOff>511175</xdr:colOff>
      <xdr:row>33</xdr:row>
      <xdr:rowOff>4026</xdr:rowOff>
    </xdr:to>
    <xdr:cxnSp macro="">
      <xdr:nvCxnSpPr>
        <xdr:cNvPr id="299" name="直線コネクタ 298"/>
        <xdr:cNvCxnSpPr/>
      </xdr:nvCxnSpPr>
      <xdr:spPr>
        <a:xfrm>
          <a:off x="7861300" y="565669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300" name="フローチャート : 判断 299"/>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46200</xdr:rowOff>
    </xdr:from>
    <xdr:ext cx="534377" cy="259045"/>
    <xdr:sp macro="" textlink="">
      <xdr:nvSpPr>
        <xdr:cNvPr id="301" name="テキスト ボックス 300"/>
        <xdr:cNvSpPr txBox="1"/>
      </xdr:nvSpPr>
      <xdr:spPr>
        <a:xfrm>
          <a:off x="8483111" y="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170294</xdr:rowOff>
    </xdr:from>
    <xdr:to>
      <xdr:col>11</xdr:col>
      <xdr:colOff>307975</xdr:colOff>
      <xdr:row>33</xdr:row>
      <xdr:rowOff>18123</xdr:rowOff>
    </xdr:to>
    <xdr:cxnSp macro="">
      <xdr:nvCxnSpPr>
        <xdr:cNvPr id="302" name="直線コネクタ 301"/>
        <xdr:cNvCxnSpPr/>
      </xdr:nvCxnSpPr>
      <xdr:spPr>
        <a:xfrm flipV="1">
          <a:off x="6972300" y="5656694"/>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3" name="フローチャート : 判断 302"/>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100131</xdr:rowOff>
    </xdr:from>
    <xdr:ext cx="534377" cy="259045"/>
    <xdr:sp macro="" textlink="">
      <xdr:nvSpPr>
        <xdr:cNvPr id="304" name="テキスト ボックス 303"/>
        <xdr:cNvSpPr txBox="1"/>
      </xdr:nvSpPr>
      <xdr:spPr>
        <a:xfrm>
          <a:off x="7594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5" name="フローチャート : 判断 304"/>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114419</xdr:rowOff>
    </xdr:from>
    <xdr:ext cx="534377" cy="259045"/>
    <xdr:sp macro="" textlink="">
      <xdr:nvSpPr>
        <xdr:cNvPr id="306" name="テキスト ボックス 305"/>
        <xdr:cNvSpPr txBox="1"/>
      </xdr:nvSpPr>
      <xdr:spPr>
        <a:xfrm>
          <a:off x="6705111" y="62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137744</xdr:rowOff>
    </xdr:from>
    <xdr:to>
      <xdr:col>15</xdr:col>
      <xdr:colOff>231775</xdr:colOff>
      <xdr:row>32</xdr:row>
      <xdr:rowOff>67894</xdr:rowOff>
    </xdr:to>
    <xdr:sp macro="" textlink="">
      <xdr:nvSpPr>
        <xdr:cNvPr id="312" name="円/楕円 311"/>
        <xdr:cNvSpPr/>
      </xdr:nvSpPr>
      <xdr:spPr>
        <a:xfrm>
          <a:off x="10426700" y="54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160621</xdr:rowOff>
    </xdr:from>
    <xdr:ext cx="534377" cy="259045"/>
    <xdr:sp macro="" textlink="">
      <xdr:nvSpPr>
        <xdr:cNvPr id="313" name="補助費等該当値テキスト"/>
        <xdr:cNvSpPr txBox="1"/>
      </xdr:nvSpPr>
      <xdr:spPr>
        <a:xfrm>
          <a:off x="10528300" y="53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84,436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57486</xdr:rowOff>
    </xdr:from>
    <xdr:to>
      <xdr:col>14</xdr:col>
      <xdr:colOff>79375</xdr:colOff>
      <xdr:row>31</xdr:row>
      <xdr:rowOff>159086</xdr:rowOff>
    </xdr:to>
    <xdr:sp macro="" textlink="">
      <xdr:nvSpPr>
        <xdr:cNvPr id="314" name="円/楕円 313"/>
        <xdr:cNvSpPr/>
      </xdr:nvSpPr>
      <xdr:spPr>
        <a:xfrm>
          <a:off x="9588500" y="53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4163</xdr:rowOff>
    </xdr:from>
    <xdr:ext cx="534377" cy="259045"/>
    <xdr:sp macro="" textlink="">
      <xdr:nvSpPr>
        <xdr:cNvPr id="315" name="テキスト ボックス 314"/>
        <xdr:cNvSpPr txBox="1"/>
      </xdr:nvSpPr>
      <xdr:spPr>
        <a:xfrm>
          <a:off x="9372111" y="51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124676</xdr:rowOff>
    </xdr:from>
    <xdr:to>
      <xdr:col>12</xdr:col>
      <xdr:colOff>561975</xdr:colOff>
      <xdr:row>33</xdr:row>
      <xdr:rowOff>54826</xdr:rowOff>
    </xdr:to>
    <xdr:sp macro="" textlink="">
      <xdr:nvSpPr>
        <xdr:cNvPr id="316" name="円/楕円 315"/>
        <xdr:cNvSpPr/>
      </xdr:nvSpPr>
      <xdr:spPr>
        <a:xfrm>
          <a:off x="8699500" y="56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71353</xdr:rowOff>
    </xdr:from>
    <xdr:ext cx="534377" cy="259045"/>
    <xdr:sp macro="" textlink="">
      <xdr:nvSpPr>
        <xdr:cNvPr id="317" name="テキスト ボックス 316"/>
        <xdr:cNvSpPr txBox="1"/>
      </xdr:nvSpPr>
      <xdr:spPr>
        <a:xfrm>
          <a:off x="8483111" y="53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119494</xdr:rowOff>
    </xdr:from>
    <xdr:to>
      <xdr:col>11</xdr:col>
      <xdr:colOff>358775</xdr:colOff>
      <xdr:row>33</xdr:row>
      <xdr:rowOff>49644</xdr:rowOff>
    </xdr:to>
    <xdr:sp macro="" textlink="">
      <xdr:nvSpPr>
        <xdr:cNvPr id="318" name="円/楕円 317"/>
        <xdr:cNvSpPr/>
      </xdr:nvSpPr>
      <xdr:spPr>
        <a:xfrm>
          <a:off x="7810500" y="560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66171</xdr:rowOff>
    </xdr:from>
    <xdr:ext cx="534377" cy="259045"/>
    <xdr:sp macro="" textlink="">
      <xdr:nvSpPr>
        <xdr:cNvPr id="319" name="テキスト ボックス 318"/>
        <xdr:cNvSpPr txBox="1"/>
      </xdr:nvSpPr>
      <xdr:spPr>
        <a:xfrm>
          <a:off x="7594111" y="53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138773</xdr:rowOff>
    </xdr:from>
    <xdr:to>
      <xdr:col>10</xdr:col>
      <xdr:colOff>155575</xdr:colOff>
      <xdr:row>33</xdr:row>
      <xdr:rowOff>68923</xdr:rowOff>
    </xdr:to>
    <xdr:sp macro="" textlink="">
      <xdr:nvSpPr>
        <xdr:cNvPr id="320" name="円/楕円 319"/>
        <xdr:cNvSpPr/>
      </xdr:nvSpPr>
      <xdr:spPr>
        <a:xfrm>
          <a:off x="6921500" y="56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85450</xdr:rowOff>
    </xdr:from>
    <xdr:ext cx="534377" cy="259045"/>
    <xdr:sp macro="" textlink="">
      <xdr:nvSpPr>
        <xdr:cNvPr id="321" name="テキスト ボックス 320"/>
        <xdr:cNvSpPr txBox="1"/>
      </xdr:nvSpPr>
      <xdr:spPr>
        <a:xfrm>
          <a:off x="6705111" y="54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108796</xdr:rowOff>
    </xdr:from>
    <xdr:to>
      <xdr:col>15</xdr:col>
      <xdr:colOff>180340</xdr:colOff>
      <xdr:row>58</xdr:row>
      <xdr:rowOff>133136</xdr:rowOff>
    </xdr:to>
    <xdr:cxnSp macro="">
      <xdr:nvCxnSpPr>
        <xdr:cNvPr id="348" name="直線コネクタ 347"/>
        <xdr:cNvCxnSpPr/>
      </xdr:nvCxnSpPr>
      <xdr:spPr>
        <a:xfrm flipV="1">
          <a:off x="10475595" y="8509846"/>
          <a:ext cx="1270" cy="156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136963</xdr:rowOff>
    </xdr:from>
    <xdr:ext cx="534377" cy="259045"/>
    <xdr:sp macro="" textlink="">
      <xdr:nvSpPr>
        <xdr:cNvPr id="349" name="普通建設事業費最小値テキスト"/>
        <xdr:cNvSpPr txBox="1"/>
      </xdr:nvSpPr>
      <xdr:spPr>
        <a:xfrm>
          <a:off x="10528300"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58</xdr:row>
      <xdr:rowOff>133136</xdr:rowOff>
    </xdr:from>
    <xdr:to>
      <xdr:col>15</xdr:col>
      <xdr:colOff>269875</xdr:colOff>
      <xdr:row>58</xdr:row>
      <xdr:rowOff>133136</xdr:rowOff>
    </xdr:to>
    <xdr:cxnSp macro="">
      <xdr:nvCxnSpPr>
        <xdr:cNvPr id="350" name="直線コネクタ 349"/>
        <xdr:cNvCxnSpPr/>
      </xdr:nvCxnSpPr>
      <xdr:spPr>
        <a:xfrm>
          <a:off x="10388600" y="100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55473</xdr:rowOff>
    </xdr:from>
    <xdr:ext cx="599010" cy="259045"/>
    <xdr:sp macro="" textlink="">
      <xdr:nvSpPr>
        <xdr:cNvPr id="351" name="普通建設事業費最大値テキスト"/>
        <xdr:cNvSpPr txBox="1"/>
      </xdr:nvSpPr>
      <xdr:spPr>
        <a:xfrm>
          <a:off x="10528300" y="828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49</xdr:row>
      <xdr:rowOff>108796</xdr:rowOff>
    </xdr:from>
    <xdr:to>
      <xdr:col>15</xdr:col>
      <xdr:colOff>269875</xdr:colOff>
      <xdr:row>49</xdr:row>
      <xdr:rowOff>108796</xdr:rowOff>
    </xdr:to>
    <xdr:cxnSp macro="">
      <xdr:nvCxnSpPr>
        <xdr:cNvPr id="352" name="直線コネクタ 351"/>
        <xdr:cNvCxnSpPr/>
      </xdr:nvCxnSpPr>
      <xdr:spPr>
        <a:xfrm>
          <a:off x="10388600" y="850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111038</xdr:rowOff>
    </xdr:from>
    <xdr:to>
      <xdr:col>15</xdr:col>
      <xdr:colOff>180975</xdr:colOff>
      <xdr:row>55</xdr:row>
      <xdr:rowOff>59984</xdr:rowOff>
    </xdr:to>
    <xdr:cxnSp macro="">
      <xdr:nvCxnSpPr>
        <xdr:cNvPr id="353" name="直線コネクタ 352"/>
        <xdr:cNvCxnSpPr/>
      </xdr:nvCxnSpPr>
      <xdr:spPr>
        <a:xfrm flipV="1">
          <a:off x="9639300" y="8854988"/>
          <a:ext cx="838200" cy="6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23708</xdr:rowOff>
    </xdr:from>
    <xdr:ext cx="534377" cy="259045"/>
    <xdr:sp macro="" textlink="">
      <xdr:nvSpPr>
        <xdr:cNvPr id="354" name="普通建設事業費平均値テキスト"/>
        <xdr:cNvSpPr txBox="1"/>
      </xdr:nvSpPr>
      <xdr:spPr>
        <a:xfrm>
          <a:off x="10528300" y="96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45281</xdr:rowOff>
    </xdr:from>
    <xdr:to>
      <xdr:col>15</xdr:col>
      <xdr:colOff>231775</xdr:colOff>
      <xdr:row>56</xdr:row>
      <xdr:rowOff>146881</xdr:rowOff>
    </xdr:to>
    <xdr:sp macro="" textlink="">
      <xdr:nvSpPr>
        <xdr:cNvPr id="355" name="フローチャート : 判断 354"/>
        <xdr:cNvSpPr/>
      </xdr:nvSpPr>
      <xdr:spPr>
        <a:xfrm>
          <a:off x="10426700" y="96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56337</xdr:rowOff>
    </xdr:from>
    <xdr:to>
      <xdr:col>14</xdr:col>
      <xdr:colOff>28575</xdr:colOff>
      <xdr:row>55</xdr:row>
      <xdr:rowOff>59984</xdr:rowOff>
    </xdr:to>
    <xdr:cxnSp macro="">
      <xdr:nvCxnSpPr>
        <xdr:cNvPr id="356" name="直線コネクタ 355"/>
        <xdr:cNvCxnSpPr/>
      </xdr:nvCxnSpPr>
      <xdr:spPr>
        <a:xfrm>
          <a:off x="8750300" y="9486087"/>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170673</xdr:rowOff>
    </xdr:from>
    <xdr:to>
      <xdr:col>14</xdr:col>
      <xdr:colOff>79375</xdr:colOff>
      <xdr:row>57</xdr:row>
      <xdr:rowOff>100823</xdr:rowOff>
    </xdr:to>
    <xdr:sp macro="" textlink="">
      <xdr:nvSpPr>
        <xdr:cNvPr id="357" name="フローチャート : 判断 356"/>
        <xdr:cNvSpPr/>
      </xdr:nvSpPr>
      <xdr:spPr>
        <a:xfrm>
          <a:off x="9588500" y="977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91950</xdr:rowOff>
    </xdr:from>
    <xdr:ext cx="534377" cy="259045"/>
    <xdr:sp macro="" textlink="">
      <xdr:nvSpPr>
        <xdr:cNvPr id="358" name="テキスト ボックス 357"/>
        <xdr:cNvSpPr txBox="1"/>
      </xdr:nvSpPr>
      <xdr:spPr>
        <a:xfrm>
          <a:off x="9372111" y="986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56337</xdr:rowOff>
    </xdr:from>
    <xdr:to>
      <xdr:col>12</xdr:col>
      <xdr:colOff>511175</xdr:colOff>
      <xdr:row>56</xdr:row>
      <xdr:rowOff>142291</xdr:rowOff>
    </xdr:to>
    <xdr:cxnSp macro="">
      <xdr:nvCxnSpPr>
        <xdr:cNvPr id="359" name="直線コネクタ 358"/>
        <xdr:cNvCxnSpPr/>
      </xdr:nvCxnSpPr>
      <xdr:spPr>
        <a:xfrm flipV="1">
          <a:off x="7861300" y="9486087"/>
          <a:ext cx="889000" cy="2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131790</xdr:rowOff>
    </xdr:from>
    <xdr:to>
      <xdr:col>12</xdr:col>
      <xdr:colOff>561975</xdr:colOff>
      <xdr:row>57</xdr:row>
      <xdr:rowOff>61940</xdr:rowOff>
    </xdr:to>
    <xdr:sp macro="" textlink="">
      <xdr:nvSpPr>
        <xdr:cNvPr id="360" name="フローチャート : 判断 359"/>
        <xdr:cNvSpPr/>
      </xdr:nvSpPr>
      <xdr:spPr>
        <a:xfrm>
          <a:off x="8699500" y="97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53067</xdr:rowOff>
    </xdr:from>
    <xdr:ext cx="534377" cy="259045"/>
    <xdr:sp macro="" textlink="">
      <xdr:nvSpPr>
        <xdr:cNvPr id="361" name="テキスト ボックス 360"/>
        <xdr:cNvSpPr txBox="1"/>
      </xdr:nvSpPr>
      <xdr:spPr>
        <a:xfrm>
          <a:off x="8483111" y="98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142291</xdr:rowOff>
    </xdr:from>
    <xdr:to>
      <xdr:col>11</xdr:col>
      <xdr:colOff>307975</xdr:colOff>
      <xdr:row>57</xdr:row>
      <xdr:rowOff>125984</xdr:rowOff>
    </xdr:to>
    <xdr:cxnSp macro="">
      <xdr:nvCxnSpPr>
        <xdr:cNvPr id="362" name="直線コネクタ 361"/>
        <xdr:cNvCxnSpPr/>
      </xdr:nvCxnSpPr>
      <xdr:spPr>
        <a:xfrm flipV="1">
          <a:off x="6972300" y="9743491"/>
          <a:ext cx="889000"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144112</xdr:rowOff>
    </xdr:from>
    <xdr:to>
      <xdr:col>11</xdr:col>
      <xdr:colOff>358775</xdr:colOff>
      <xdr:row>58</xdr:row>
      <xdr:rowOff>74262</xdr:rowOff>
    </xdr:to>
    <xdr:sp macro="" textlink="">
      <xdr:nvSpPr>
        <xdr:cNvPr id="363" name="フローチャート : 判断 362"/>
        <xdr:cNvSpPr/>
      </xdr:nvSpPr>
      <xdr:spPr>
        <a:xfrm>
          <a:off x="7810500" y="991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65389</xdr:rowOff>
    </xdr:from>
    <xdr:ext cx="534377" cy="259045"/>
    <xdr:sp macro="" textlink="">
      <xdr:nvSpPr>
        <xdr:cNvPr id="364" name="テキスト ボックス 363"/>
        <xdr:cNvSpPr txBox="1"/>
      </xdr:nvSpPr>
      <xdr:spPr>
        <a:xfrm>
          <a:off x="7594111" y="100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154715</xdr:rowOff>
    </xdr:from>
    <xdr:to>
      <xdr:col>10</xdr:col>
      <xdr:colOff>155575</xdr:colOff>
      <xdr:row>58</xdr:row>
      <xdr:rowOff>84865</xdr:rowOff>
    </xdr:to>
    <xdr:sp macro="" textlink="">
      <xdr:nvSpPr>
        <xdr:cNvPr id="365" name="フローチャート : 判断 364"/>
        <xdr:cNvSpPr/>
      </xdr:nvSpPr>
      <xdr:spPr>
        <a:xfrm>
          <a:off x="6921500" y="99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75992</xdr:rowOff>
    </xdr:from>
    <xdr:ext cx="534377" cy="259045"/>
    <xdr:sp macro="" textlink="">
      <xdr:nvSpPr>
        <xdr:cNvPr id="366" name="テキスト ボックス 365"/>
        <xdr:cNvSpPr txBox="1"/>
      </xdr:nvSpPr>
      <xdr:spPr>
        <a:xfrm>
          <a:off x="6705111" y="100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60238</xdr:rowOff>
    </xdr:from>
    <xdr:to>
      <xdr:col>15</xdr:col>
      <xdr:colOff>231775</xdr:colOff>
      <xdr:row>51</xdr:row>
      <xdr:rowOff>161838</xdr:rowOff>
    </xdr:to>
    <xdr:sp macro="" textlink="">
      <xdr:nvSpPr>
        <xdr:cNvPr id="372" name="円/楕円 371"/>
        <xdr:cNvSpPr/>
      </xdr:nvSpPr>
      <xdr:spPr>
        <a:xfrm>
          <a:off x="10426700" y="88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83115</xdr:rowOff>
    </xdr:from>
    <xdr:ext cx="599010" cy="259045"/>
    <xdr:sp macro="" textlink="">
      <xdr:nvSpPr>
        <xdr:cNvPr id="373" name="普通建設事業費該当値テキスト"/>
        <xdr:cNvSpPr txBox="1"/>
      </xdr:nvSpPr>
      <xdr:spPr>
        <a:xfrm>
          <a:off x="10528300" y="865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154,883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9184</xdr:rowOff>
    </xdr:from>
    <xdr:to>
      <xdr:col>14</xdr:col>
      <xdr:colOff>79375</xdr:colOff>
      <xdr:row>55</xdr:row>
      <xdr:rowOff>110784</xdr:rowOff>
    </xdr:to>
    <xdr:sp macro="" textlink="">
      <xdr:nvSpPr>
        <xdr:cNvPr id="374" name="円/楕円 373"/>
        <xdr:cNvSpPr/>
      </xdr:nvSpPr>
      <xdr:spPr>
        <a:xfrm>
          <a:off x="95885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127311</xdr:rowOff>
    </xdr:from>
    <xdr:ext cx="534377" cy="259045"/>
    <xdr:sp macro="" textlink="">
      <xdr:nvSpPr>
        <xdr:cNvPr id="375" name="テキスト ボックス 374"/>
        <xdr:cNvSpPr txBox="1"/>
      </xdr:nvSpPr>
      <xdr:spPr>
        <a:xfrm>
          <a:off x="9372111" y="92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5537</xdr:rowOff>
    </xdr:from>
    <xdr:to>
      <xdr:col>12</xdr:col>
      <xdr:colOff>561975</xdr:colOff>
      <xdr:row>55</xdr:row>
      <xdr:rowOff>107137</xdr:rowOff>
    </xdr:to>
    <xdr:sp macro="" textlink="">
      <xdr:nvSpPr>
        <xdr:cNvPr id="376" name="円/楕円 375"/>
        <xdr:cNvSpPr/>
      </xdr:nvSpPr>
      <xdr:spPr>
        <a:xfrm>
          <a:off x="8699500" y="94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123664</xdr:rowOff>
    </xdr:from>
    <xdr:ext cx="534377" cy="259045"/>
    <xdr:sp macro="" textlink="">
      <xdr:nvSpPr>
        <xdr:cNvPr id="377" name="テキスト ボックス 376"/>
        <xdr:cNvSpPr txBox="1"/>
      </xdr:nvSpPr>
      <xdr:spPr>
        <a:xfrm>
          <a:off x="8483111" y="92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96,908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91491</xdr:rowOff>
    </xdr:from>
    <xdr:to>
      <xdr:col>11</xdr:col>
      <xdr:colOff>358775</xdr:colOff>
      <xdr:row>57</xdr:row>
      <xdr:rowOff>21641</xdr:rowOff>
    </xdr:to>
    <xdr:sp macro="" textlink="">
      <xdr:nvSpPr>
        <xdr:cNvPr id="378" name="円/楕円 377"/>
        <xdr:cNvSpPr/>
      </xdr:nvSpPr>
      <xdr:spPr>
        <a:xfrm>
          <a:off x="78105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38168</xdr:rowOff>
    </xdr:from>
    <xdr:ext cx="534377" cy="259045"/>
    <xdr:sp macro="" textlink="">
      <xdr:nvSpPr>
        <xdr:cNvPr id="379" name="テキスト ボックス 378"/>
        <xdr:cNvSpPr txBox="1"/>
      </xdr:nvSpPr>
      <xdr:spPr>
        <a:xfrm>
          <a:off x="7594111" y="94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75184</xdr:rowOff>
    </xdr:from>
    <xdr:to>
      <xdr:col>10</xdr:col>
      <xdr:colOff>155575</xdr:colOff>
      <xdr:row>58</xdr:row>
      <xdr:rowOff>5334</xdr:rowOff>
    </xdr:to>
    <xdr:sp macro="" textlink="">
      <xdr:nvSpPr>
        <xdr:cNvPr id="380" name="円/楕円 379"/>
        <xdr:cNvSpPr/>
      </xdr:nvSpPr>
      <xdr:spPr>
        <a:xfrm>
          <a:off x="6921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21861</xdr:rowOff>
    </xdr:from>
    <xdr:ext cx="534377" cy="259045"/>
    <xdr:sp macro="" textlink="">
      <xdr:nvSpPr>
        <xdr:cNvPr id="381" name="テキスト ボックス 380"/>
        <xdr:cNvSpPr txBox="1"/>
      </xdr:nvSpPr>
      <xdr:spPr>
        <a:xfrm>
          <a:off x="6705111" y="96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5" name="直線コネクタ 404"/>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6"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7" name="直線コネクタ 406"/>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8"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9" name="直線コネクタ 408"/>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1143</xdr:rowOff>
    </xdr:from>
    <xdr:to>
      <xdr:col>15</xdr:col>
      <xdr:colOff>180975</xdr:colOff>
      <xdr:row>74</xdr:row>
      <xdr:rowOff>9017</xdr:rowOff>
    </xdr:to>
    <xdr:cxnSp macro="">
      <xdr:nvCxnSpPr>
        <xdr:cNvPr id="410" name="直線コネクタ 409"/>
        <xdr:cNvCxnSpPr/>
      </xdr:nvCxnSpPr>
      <xdr:spPr>
        <a:xfrm flipV="1">
          <a:off x="9639300" y="12002643"/>
          <a:ext cx="838200" cy="69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26154</xdr:rowOff>
    </xdr:from>
    <xdr:ext cx="534377" cy="259045"/>
    <xdr:sp macro="" textlink="">
      <xdr:nvSpPr>
        <xdr:cNvPr id="411" name="普通建設事業費 （ うち新規整備　）平均値テキスト"/>
        <xdr:cNvSpPr txBox="1"/>
      </xdr:nvSpPr>
      <xdr:spPr>
        <a:xfrm>
          <a:off x="10528300" y="13056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12" name="フローチャート : 判断 411"/>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13" name="フローチャート : 判断 412"/>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84434</xdr:rowOff>
    </xdr:from>
    <xdr:ext cx="534377" cy="259045"/>
    <xdr:sp macro="" textlink="">
      <xdr:nvSpPr>
        <xdr:cNvPr id="414" name="テキスト ボックス 413"/>
        <xdr:cNvSpPr txBox="1"/>
      </xdr:nvSpPr>
      <xdr:spPr>
        <a:xfrm>
          <a:off x="9372111" y="13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69</xdr:row>
      <xdr:rowOff>121793</xdr:rowOff>
    </xdr:from>
    <xdr:to>
      <xdr:col>15</xdr:col>
      <xdr:colOff>231775</xdr:colOff>
      <xdr:row>70</xdr:row>
      <xdr:rowOff>51943</xdr:rowOff>
    </xdr:to>
    <xdr:sp macro="" textlink="">
      <xdr:nvSpPr>
        <xdr:cNvPr id="420" name="円/楕円 419"/>
        <xdr:cNvSpPr/>
      </xdr:nvSpPr>
      <xdr:spPr>
        <a:xfrm>
          <a:off x="10426700" y="119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74820</xdr:rowOff>
    </xdr:from>
    <xdr:ext cx="599010" cy="259045"/>
    <xdr:sp macro="" textlink="">
      <xdr:nvSpPr>
        <xdr:cNvPr id="421" name="普通建設事業費 （ うち新規整備　）該当値テキスト"/>
        <xdr:cNvSpPr txBox="1"/>
      </xdr:nvSpPr>
      <xdr:spPr>
        <a:xfrm>
          <a:off x="10528300" y="1190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124,910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129667</xdr:rowOff>
    </xdr:from>
    <xdr:to>
      <xdr:col>14</xdr:col>
      <xdr:colOff>79375</xdr:colOff>
      <xdr:row>74</xdr:row>
      <xdr:rowOff>59817</xdr:rowOff>
    </xdr:to>
    <xdr:sp macro="" textlink="">
      <xdr:nvSpPr>
        <xdr:cNvPr id="422" name="円/楕円 421"/>
        <xdr:cNvSpPr/>
      </xdr:nvSpPr>
      <xdr:spPr>
        <a:xfrm>
          <a:off x="9588500" y="126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76344</xdr:rowOff>
    </xdr:from>
    <xdr:ext cx="534377" cy="259045"/>
    <xdr:sp macro="" textlink="">
      <xdr:nvSpPr>
        <xdr:cNvPr id="423" name="テキスト ボックス 422"/>
        <xdr:cNvSpPr txBox="1"/>
      </xdr:nvSpPr>
      <xdr:spPr>
        <a:xfrm>
          <a:off x="9372111" y="1242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9" name="直線コネクタ 448"/>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50"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51" name="直線コネクタ 450"/>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52"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53" name="直線コネクタ 452"/>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88156</xdr:rowOff>
    </xdr:from>
    <xdr:to>
      <xdr:col>15</xdr:col>
      <xdr:colOff>180975</xdr:colOff>
      <xdr:row>98</xdr:row>
      <xdr:rowOff>121814</xdr:rowOff>
    </xdr:to>
    <xdr:cxnSp macro="">
      <xdr:nvCxnSpPr>
        <xdr:cNvPr id="454" name="直線コネクタ 453"/>
        <xdr:cNvCxnSpPr/>
      </xdr:nvCxnSpPr>
      <xdr:spPr>
        <a:xfrm flipV="1">
          <a:off x="9639300" y="16890256"/>
          <a:ext cx="8382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5"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6" name="フローチャート : 判断 455"/>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7" name="フローチャート : 判断 456"/>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8" name="テキスト ボックス 457"/>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37356</xdr:rowOff>
    </xdr:from>
    <xdr:to>
      <xdr:col>15</xdr:col>
      <xdr:colOff>231775</xdr:colOff>
      <xdr:row>98</xdr:row>
      <xdr:rowOff>138956</xdr:rowOff>
    </xdr:to>
    <xdr:sp macro="" textlink="">
      <xdr:nvSpPr>
        <xdr:cNvPr id="464" name="円/楕円 463"/>
        <xdr:cNvSpPr/>
      </xdr:nvSpPr>
      <xdr:spPr>
        <a:xfrm>
          <a:off x="10426700" y="168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123733</xdr:rowOff>
    </xdr:from>
    <xdr:ext cx="534377" cy="259045"/>
    <xdr:sp macro="" textlink="">
      <xdr:nvSpPr>
        <xdr:cNvPr id="465" name="普通建設事業費 （ うち更新整備　）該当値テキスト"/>
        <xdr:cNvSpPr txBox="1"/>
      </xdr:nvSpPr>
      <xdr:spPr>
        <a:xfrm>
          <a:off x="10528300" y="167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71014</xdr:rowOff>
    </xdr:from>
    <xdr:to>
      <xdr:col>14</xdr:col>
      <xdr:colOff>79375</xdr:colOff>
      <xdr:row>99</xdr:row>
      <xdr:rowOff>1164</xdr:rowOff>
    </xdr:to>
    <xdr:sp macro="" textlink="">
      <xdr:nvSpPr>
        <xdr:cNvPr id="466" name="円/楕円 465"/>
        <xdr:cNvSpPr/>
      </xdr:nvSpPr>
      <xdr:spPr>
        <a:xfrm>
          <a:off x="9588500" y="168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163741</xdr:rowOff>
    </xdr:from>
    <xdr:ext cx="534377" cy="259045"/>
    <xdr:sp macro="" textlink="">
      <xdr:nvSpPr>
        <xdr:cNvPr id="467" name="テキスト ボックス 466"/>
        <xdr:cNvSpPr txBox="1"/>
      </xdr:nvSpPr>
      <xdr:spPr>
        <a:xfrm>
          <a:off x="9372111" y="169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9" name="直線コネクタ 488"/>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92"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93" name="直線コネクタ 492"/>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37836</xdr:rowOff>
    </xdr:from>
    <xdr:to>
      <xdr:col>23</xdr:col>
      <xdr:colOff>517525</xdr:colOff>
      <xdr:row>31</xdr:row>
      <xdr:rowOff>95626</xdr:rowOff>
    </xdr:to>
    <xdr:cxnSp macro="">
      <xdr:nvCxnSpPr>
        <xdr:cNvPr id="494" name="直線コネクタ 493"/>
        <xdr:cNvCxnSpPr/>
      </xdr:nvCxnSpPr>
      <xdr:spPr>
        <a:xfrm flipV="1">
          <a:off x="15481300" y="5352786"/>
          <a:ext cx="8382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140250</xdr:rowOff>
    </xdr:from>
    <xdr:ext cx="469744" cy="259045"/>
    <xdr:sp macro="" textlink="">
      <xdr:nvSpPr>
        <xdr:cNvPr id="495" name="災害復旧事業費平均値テキスト"/>
        <xdr:cNvSpPr txBox="1"/>
      </xdr:nvSpPr>
      <xdr:spPr>
        <a:xfrm>
          <a:off x="16370300" y="6312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6" name="フローチャート : 判断 495"/>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95626</xdr:rowOff>
    </xdr:from>
    <xdr:to>
      <xdr:col>22</xdr:col>
      <xdr:colOff>365125</xdr:colOff>
      <xdr:row>31</xdr:row>
      <xdr:rowOff>168824</xdr:rowOff>
    </xdr:to>
    <xdr:cxnSp macro="">
      <xdr:nvCxnSpPr>
        <xdr:cNvPr id="497" name="直線コネクタ 496"/>
        <xdr:cNvCxnSpPr/>
      </xdr:nvCxnSpPr>
      <xdr:spPr>
        <a:xfrm flipV="1">
          <a:off x="14592300" y="5410576"/>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8" name="フローチャート : 判断 497"/>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157304</xdr:rowOff>
    </xdr:from>
    <xdr:ext cx="469744" cy="259045"/>
    <xdr:sp macro="" textlink="">
      <xdr:nvSpPr>
        <xdr:cNvPr id="499" name="テキスト ボックス 498"/>
        <xdr:cNvSpPr txBox="1"/>
      </xdr:nvSpPr>
      <xdr:spPr>
        <a:xfrm>
          <a:off x="15246427" y="65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107239</xdr:rowOff>
    </xdr:from>
    <xdr:to>
      <xdr:col>21</xdr:col>
      <xdr:colOff>161925</xdr:colOff>
      <xdr:row>31</xdr:row>
      <xdr:rowOff>168824</xdr:rowOff>
    </xdr:to>
    <xdr:cxnSp macro="">
      <xdr:nvCxnSpPr>
        <xdr:cNvPr id="500" name="直線コネクタ 499"/>
        <xdr:cNvCxnSpPr/>
      </xdr:nvCxnSpPr>
      <xdr:spPr>
        <a:xfrm>
          <a:off x="13703300" y="5250739"/>
          <a:ext cx="889000" cy="2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501" name="フローチャート : 判断 500"/>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155887</xdr:rowOff>
    </xdr:from>
    <xdr:ext cx="469744" cy="259045"/>
    <xdr:sp macro="" textlink="">
      <xdr:nvSpPr>
        <xdr:cNvPr id="502" name="テキスト ボックス 501"/>
        <xdr:cNvSpPr txBox="1"/>
      </xdr:nvSpPr>
      <xdr:spPr>
        <a:xfrm>
          <a:off x="14357427" y="63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107239</xdr:rowOff>
    </xdr:from>
    <xdr:to>
      <xdr:col>19</xdr:col>
      <xdr:colOff>644525</xdr:colOff>
      <xdr:row>32</xdr:row>
      <xdr:rowOff>90643</xdr:rowOff>
    </xdr:to>
    <xdr:cxnSp macro="">
      <xdr:nvCxnSpPr>
        <xdr:cNvPr id="503" name="直線コネクタ 502"/>
        <xdr:cNvCxnSpPr/>
      </xdr:nvCxnSpPr>
      <xdr:spPr>
        <a:xfrm flipV="1">
          <a:off x="12814300" y="5250739"/>
          <a:ext cx="889000" cy="32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4" name="フローチャート : 判断 503"/>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158676</xdr:rowOff>
    </xdr:from>
    <xdr:ext cx="469744" cy="259045"/>
    <xdr:sp macro="" textlink="">
      <xdr:nvSpPr>
        <xdr:cNvPr id="505" name="テキスト ボックス 504"/>
        <xdr:cNvSpPr txBox="1"/>
      </xdr:nvSpPr>
      <xdr:spPr>
        <a:xfrm>
          <a:off x="13468427" y="63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6" name="フローチャート : 判断 505"/>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44010</xdr:rowOff>
    </xdr:from>
    <xdr:ext cx="469744" cy="259045"/>
    <xdr:sp macro="" textlink="">
      <xdr:nvSpPr>
        <xdr:cNvPr id="507" name="テキスト ボックス 506"/>
        <xdr:cNvSpPr txBox="1"/>
      </xdr:nvSpPr>
      <xdr:spPr>
        <a:xfrm>
          <a:off x="12579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158486</xdr:rowOff>
    </xdr:from>
    <xdr:to>
      <xdr:col>23</xdr:col>
      <xdr:colOff>568325</xdr:colOff>
      <xdr:row>31</xdr:row>
      <xdr:rowOff>88636</xdr:rowOff>
    </xdr:to>
    <xdr:sp macro="" textlink="">
      <xdr:nvSpPr>
        <xdr:cNvPr id="513" name="円/楕円 512"/>
        <xdr:cNvSpPr/>
      </xdr:nvSpPr>
      <xdr:spPr>
        <a:xfrm>
          <a:off x="16268700" y="53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9913</xdr:rowOff>
    </xdr:from>
    <xdr:ext cx="534377" cy="259045"/>
    <xdr:sp macro="" textlink="">
      <xdr:nvSpPr>
        <xdr:cNvPr id="514" name="災害復旧事業費該当値テキスト"/>
        <xdr:cNvSpPr txBox="1"/>
      </xdr:nvSpPr>
      <xdr:spPr>
        <a:xfrm>
          <a:off x="16370300" y="51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44826</xdr:rowOff>
    </xdr:from>
    <xdr:to>
      <xdr:col>22</xdr:col>
      <xdr:colOff>415925</xdr:colOff>
      <xdr:row>31</xdr:row>
      <xdr:rowOff>146426</xdr:rowOff>
    </xdr:to>
    <xdr:sp macro="" textlink="">
      <xdr:nvSpPr>
        <xdr:cNvPr id="515" name="円/楕円 514"/>
        <xdr:cNvSpPr/>
      </xdr:nvSpPr>
      <xdr:spPr>
        <a:xfrm>
          <a:off x="15430500" y="53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162953</xdr:rowOff>
    </xdr:from>
    <xdr:ext cx="534377" cy="259045"/>
    <xdr:sp macro="" textlink="">
      <xdr:nvSpPr>
        <xdr:cNvPr id="516" name="テキスト ボックス 515"/>
        <xdr:cNvSpPr txBox="1"/>
      </xdr:nvSpPr>
      <xdr:spPr>
        <a:xfrm>
          <a:off x="15214111" y="513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118024</xdr:rowOff>
    </xdr:from>
    <xdr:to>
      <xdr:col>21</xdr:col>
      <xdr:colOff>212725</xdr:colOff>
      <xdr:row>32</xdr:row>
      <xdr:rowOff>48174</xdr:rowOff>
    </xdr:to>
    <xdr:sp macro="" textlink="">
      <xdr:nvSpPr>
        <xdr:cNvPr id="517" name="円/楕円 516"/>
        <xdr:cNvSpPr/>
      </xdr:nvSpPr>
      <xdr:spPr>
        <a:xfrm>
          <a:off x="14541500" y="54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64701</xdr:rowOff>
    </xdr:from>
    <xdr:ext cx="534377" cy="259045"/>
    <xdr:sp macro="" textlink="">
      <xdr:nvSpPr>
        <xdr:cNvPr id="518" name="テキスト ボックス 517"/>
        <xdr:cNvSpPr txBox="1"/>
      </xdr:nvSpPr>
      <xdr:spPr>
        <a:xfrm>
          <a:off x="14325111" y="52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25,613</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56439</xdr:rowOff>
    </xdr:from>
    <xdr:to>
      <xdr:col>20</xdr:col>
      <xdr:colOff>9525</xdr:colOff>
      <xdr:row>30</xdr:row>
      <xdr:rowOff>158039</xdr:rowOff>
    </xdr:to>
    <xdr:sp macro="" textlink="">
      <xdr:nvSpPr>
        <xdr:cNvPr id="519" name="円/楕円 518"/>
        <xdr:cNvSpPr/>
      </xdr:nvSpPr>
      <xdr:spPr>
        <a:xfrm>
          <a:off x="13652500" y="51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3116</xdr:rowOff>
    </xdr:from>
    <xdr:ext cx="534377" cy="259045"/>
    <xdr:sp macro="" textlink="">
      <xdr:nvSpPr>
        <xdr:cNvPr id="520" name="テキスト ボックス 519"/>
        <xdr:cNvSpPr txBox="1"/>
      </xdr:nvSpPr>
      <xdr:spPr>
        <a:xfrm>
          <a:off x="13436111" y="49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39843</xdr:rowOff>
    </xdr:from>
    <xdr:to>
      <xdr:col>18</xdr:col>
      <xdr:colOff>492125</xdr:colOff>
      <xdr:row>32</xdr:row>
      <xdr:rowOff>141443</xdr:rowOff>
    </xdr:to>
    <xdr:sp macro="" textlink="">
      <xdr:nvSpPr>
        <xdr:cNvPr id="521" name="円/楕円 520"/>
        <xdr:cNvSpPr/>
      </xdr:nvSpPr>
      <xdr:spPr>
        <a:xfrm>
          <a:off x="12763500" y="55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157970</xdr:rowOff>
    </xdr:from>
    <xdr:ext cx="534377" cy="259045"/>
    <xdr:sp macro="" textlink="">
      <xdr:nvSpPr>
        <xdr:cNvPr id="522" name="テキスト ボックス 521"/>
        <xdr:cNvSpPr txBox="1"/>
      </xdr:nvSpPr>
      <xdr:spPr>
        <a:xfrm>
          <a:off x="12547111" y="53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4" name="テキスト ボックス 58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4" name="テキスト ボックス 59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6" name="テキスト ボックス 59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8" name="直線コネクタ 597"/>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9"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600" name="直線コネクタ 599"/>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601"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602" name="直線コネクタ 601"/>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31931</xdr:rowOff>
    </xdr:from>
    <xdr:to>
      <xdr:col>23</xdr:col>
      <xdr:colOff>517525</xdr:colOff>
      <xdr:row>73</xdr:row>
      <xdr:rowOff>47966</xdr:rowOff>
    </xdr:to>
    <xdr:cxnSp macro="">
      <xdr:nvCxnSpPr>
        <xdr:cNvPr id="603" name="直線コネクタ 602"/>
        <xdr:cNvCxnSpPr/>
      </xdr:nvCxnSpPr>
      <xdr:spPr>
        <a:xfrm flipV="1">
          <a:off x="15481300" y="12547781"/>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604"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5" name="フローチャート : 判断 604"/>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47966</xdr:rowOff>
    </xdr:from>
    <xdr:to>
      <xdr:col>22</xdr:col>
      <xdr:colOff>365125</xdr:colOff>
      <xdr:row>74</xdr:row>
      <xdr:rowOff>60147</xdr:rowOff>
    </xdr:to>
    <xdr:cxnSp macro="">
      <xdr:nvCxnSpPr>
        <xdr:cNvPr id="606" name="直線コネクタ 605"/>
        <xdr:cNvCxnSpPr/>
      </xdr:nvCxnSpPr>
      <xdr:spPr>
        <a:xfrm flipV="1">
          <a:off x="14592300" y="12563816"/>
          <a:ext cx="8890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7" name="フローチャート : 判断 606"/>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8" name="テキスト ボックス 607"/>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60147</xdr:rowOff>
    </xdr:from>
    <xdr:to>
      <xdr:col>21</xdr:col>
      <xdr:colOff>161925</xdr:colOff>
      <xdr:row>74</xdr:row>
      <xdr:rowOff>74320</xdr:rowOff>
    </xdr:to>
    <xdr:cxnSp macro="">
      <xdr:nvCxnSpPr>
        <xdr:cNvPr id="609" name="直線コネクタ 608"/>
        <xdr:cNvCxnSpPr/>
      </xdr:nvCxnSpPr>
      <xdr:spPr>
        <a:xfrm flipV="1">
          <a:off x="13703300" y="1274744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10" name="フローチャート : 判断 609"/>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11" name="テキスト ボックス 610"/>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74320</xdr:rowOff>
    </xdr:from>
    <xdr:to>
      <xdr:col>19</xdr:col>
      <xdr:colOff>644525</xdr:colOff>
      <xdr:row>74</xdr:row>
      <xdr:rowOff>80493</xdr:rowOff>
    </xdr:to>
    <xdr:cxnSp macro="">
      <xdr:nvCxnSpPr>
        <xdr:cNvPr id="612" name="直線コネクタ 611"/>
        <xdr:cNvCxnSpPr/>
      </xdr:nvCxnSpPr>
      <xdr:spPr>
        <a:xfrm flipV="1">
          <a:off x="12814300" y="12761620"/>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13" name="フローチャート : 判断 612"/>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129401</xdr:rowOff>
    </xdr:from>
    <xdr:ext cx="534377" cy="259045"/>
    <xdr:sp macro="" textlink="">
      <xdr:nvSpPr>
        <xdr:cNvPr id="614" name="テキスト ボックス 613"/>
        <xdr:cNvSpPr txBox="1"/>
      </xdr:nvSpPr>
      <xdr:spPr>
        <a:xfrm>
          <a:off x="13436111" y="124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5" name="フローチャート : 判断 614"/>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90409</xdr:rowOff>
    </xdr:from>
    <xdr:ext cx="534377" cy="259045"/>
    <xdr:sp macro="" textlink="">
      <xdr:nvSpPr>
        <xdr:cNvPr id="616" name="テキスト ボックス 615"/>
        <xdr:cNvSpPr txBox="1"/>
      </xdr:nvSpPr>
      <xdr:spPr>
        <a:xfrm>
          <a:off x="12547111" y="12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152581</xdr:rowOff>
    </xdr:from>
    <xdr:to>
      <xdr:col>23</xdr:col>
      <xdr:colOff>568325</xdr:colOff>
      <xdr:row>73</xdr:row>
      <xdr:rowOff>82731</xdr:rowOff>
    </xdr:to>
    <xdr:sp macro="" textlink="">
      <xdr:nvSpPr>
        <xdr:cNvPr id="622" name="円/楕円 621"/>
        <xdr:cNvSpPr/>
      </xdr:nvSpPr>
      <xdr:spPr>
        <a:xfrm>
          <a:off x="16268700" y="124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4008</xdr:rowOff>
    </xdr:from>
    <xdr:ext cx="534377" cy="259045"/>
    <xdr:sp macro="" textlink="">
      <xdr:nvSpPr>
        <xdr:cNvPr id="623" name="公債費該当値テキスト"/>
        <xdr:cNvSpPr txBox="1"/>
      </xdr:nvSpPr>
      <xdr:spPr>
        <a:xfrm>
          <a:off x="16370300" y="123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53,550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168616</xdr:rowOff>
    </xdr:from>
    <xdr:to>
      <xdr:col>22</xdr:col>
      <xdr:colOff>415925</xdr:colOff>
      <xdr:row>73</xdr:row>
      <xdr:rowOff>98766</xdr:rowOff>
    </xdr:to>
    <xdr:sp macro="" textlink="">
      <xdr:nvSpPr>
        <xdr:cNvPr id="624" name="円/楕円 623"/>
        <xdr:cNvSpPr/>
      </xdr:nvSpPr>
      <xdr:spPr>
        <a:xfrm>
          <a:off x="15430500" y="125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115293</xdr:rowOff>
    </xdr:from>
    <xdr:ext cx="534377" cy="259045"/>
    <xdr:sp macro="" textlink="">
      <xdr:nvSpPr>
        <xdr:cNvPr id="625" name="テキスト ボックス 624"/>
        <xdr:cNvSpPr txBox="1"/>
      </xdr:nvSpPr>
      <xdr:spPr>
        <a:xfrm>
          <a:off x="15214111" y="1228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9347</xdr:rowOff>
    </xdr:from>
    <xdr:to>
      <xdr:col>21</xdr:col>
      <xdr:colOff>212725</xdr:colOff>
      <xdr:row>74</xdr:row>
      <xdr:rowOff>110947</xdr:rowOff>
    </xdr:to>
    <xdr:sp macro="" textlink="">
      <xdr:nvSpPr>
        <xdr:cNvPr id="626" name="円/楕円 625"/>
        <xdr:cNvSpPr/>
      </xdr:nvSpPr>
      <xdr:spPr>
        <a:xfrm>
          <a:off x="14541500" y="126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127474</xdr:rowOff>
    </xdr:from>
    <xdr:ext cx="534377" cy="259045"/>
    <xdr:sp macro="" textlink="">
      <xdr:nvSpPr>
        <xdr:cNvPr id="627" name="テキスト ボックス 626"/>
        <xdr:cNvSpPr txBox="1"/>
      </xdr:nvSpPr>
      <xdr:spPr>
        <a:xfrm>
          <a:off x="14325111" y="124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23520</xdr:rowOff>
    </xdr:from>
    <xdr:to>
      <xdr:col>20</xdr:col>
      <xdr:colOff>9525</xdr:colOff>
      <xdr:row>74</xdr:row>
      <xdr:rowOff>125120</xdr:rowOff>
    </xdr:to>
    <xdr:sp macro="" textlink="">
      <xdr:nvSpPr>
        <xdr:cNvPr id="628" name="円/楕円 627"/>
        <xdr:cNvSpPr/>
      </xdr:nvSpPr>
      <xdr:spPr>
        <a:xfrm>
          <a:off x="13652500" y="127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116247</xdr:rowOff>
    </xdr:from>
    <xdr:ext cx="534377" cy="259045"/>
    <xdr:sp macro="" textlink="">
      <xdr:nvSpPr>
        <xdr:cNvPr id="629" name="テキスト ボックス 628"/>
        <xdr:cNvSpPr txBox="1"/>
      </xdr:nvSpPr>
      <xdr:spPr>
        <a:xfrm>
          <a:off x="13436111" y="128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29693</xdr:rowOff>
    </xdr:from>
    <xdr:to>
      <xdr:col>18</xdr:col>
      <xdr:colOff>492125</xdr:colOff>
      <xdr:row>74</xdr:row>
      <xdr:rowOff>131293</xdr:rowOff>
    </xdr:to>
    <xdr:sp macro="" textlink="">
      <xdr:nvSpPr>
        <xdr:cNvPr id="630" name="円/楕円 629"/>
        <xdr:cNvSpPr/>
      </xdr:nvSpPr>
      <xdr:spPr>
        <a:xfrm>
          <a:off x="12763500" y="127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122420</xdr:rowOff>
    </xdr:from>
    <xdr:ext cx="534377" cy="259045"/>
    <xdr:sp macro="" textlink="">
      <xdr:nvSpPr>
        <xdr:cNvPr id="631" name="テキスト ボックス 630"/>
        <xdr:cNvSpPr txBox="1"/>
      </xdr:nvSpPr>
      <xdr:spPr>
        <a:xfrm>
          <a:off x="12547111" y="128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53" name="直線コネクタ 652"/>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54"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5" name="直線コネクタ 654"/>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6"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7" name="直線コネクタ 656"/>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111034</xdr:rowOff>
    </xdr:from>
    <xdr:to>
      <xdr:col>23</xdr:col>
      <xdr:colOff>517525</xdr:colOff>
      <xdr:row>97</xdr:row>
      <xdr:rowOff>23068</xdr:rowOff>
    </xdr:to>
    <xdr:cxnSp macro="">
      <xdr:nvCxnSpPr>
        <xdr:cNvPr id="658" name="直線コネクタ 657"/>
        <xdr:cNvCxnSpPr/>
      </xdr:nvCxnSpPr>
      <xdr:spPr>
        <a:xfrm>
          <a:off x="15481300" y="16570234"/>
          <a:ext cx="838200" cy="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9"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60" name="フローチャート : 判断 659"/>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159040</xdr:rowOff>
    </xdr:from>
    <xdr:to>
      <xdr:col>22</xdr:col>
      <xdr:colOff>365125</xdr:colOff>
      <xdr:row>96</xdr:row>
      <xdr:rowOff>111034</xdr:rowOff>
    </xdr:to>
    <xdr:cxnSp macro="">
      <xdr:nvCxnSpPr>
        <xdr:cNvPr id="661" name="直線コネクタ 660"/>
        <xdr:cNvCxnSpPr/>
      </xdr:nvCxnSpPr>
      <xdr:spPr>
        <a:xfrm>
          <a:off x="14592300" y="1644679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62" name="フローチャート : 判断 661"/>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63" name="テキスト ボックス 662"/>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159040</xdr:rowOff>
    </xdr:from>
    <xdr:to>
      <xdr:col>21</xdr:col>
      <xdr:colOff>161925</xdr:colOff>
      <xdr:row>96</xdr:row>
      <xdr:rowOff>91580</xdr:rowOff>
    </xdr:to>
    <xdr:cxnSp macro="">
      <xdr:nvCxnSpPr>
        <xdr:cNvPr id="664" name="直線コネクタ 663"/>
        <xdr:cNvCxnSpPr/>
      </xdr:nvCxnSpPr>
      <xdr:spPr>
        <a:xfrm flipV="1">
          <a:off x="13703300" y="16446790"/>
          <a:ext cx="8890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5" name="フローチャート : 判断 664"/>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129553</xdr:rowOff>
    </xdr:from>
    <xdr:ext cx="534377" cy="259045"/>
    <xdr:sp macro="" textlink="">
      <xdr:nvSpPr>
        <xdr:cNvPr id="666" name="テキスト ボックス 665"/>
        <xdr:cNvSpPr txBox="1"/>
      </xdr:nvSpPr>
      <xdr:spPr>
        <a:xfrm>
          <a:off x="14325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15456</xdr:rowOff>
    </xdr:from>
    <xdr:to>
      <xdr:col>19</xdr:col>
      <xdr:colOff>644525</xdr:colOff>
      <xdr:row>96</xdr:row>
      <xdr:rowOff>91580</xdr:rowOff>
    </xdr:to>
    <xdr:cxnSp macro="">
      <xdr:nvCxnSpPr>
        <xdr:cNvPr id="667" name="直線コネクタ 666"/>
        <xdr:cNvCxnSpPr/>
      </xdr:nvCxnSpPr>
      <xdr:spPr>
        <a:xfrm>
          <a:off x="12814300" y="16474656"/>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8" name="フローチャート : 判断 667"/>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146423</xdr:rowOff>
    </xdr:from>
    <xdr:ext cx="534377" cy="259045"/>
    <xdr:sp macro="" textlink="">
      <xdr:nvSpPr>
        <xdr:cNvPr id="669" name="テキスト ボックス 668"/>
        <xdr:cNvSpPr txBox="1"/>
      </xdr:nvSpPr>
      <xdr:spPr>
        <a:xfrm>
          <a:off x="13436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70" name="フローチャート : 判断 669"/>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90256</xdr:rowOff>
    </xdr:from>
    <xdr:ext cx="534377" cy="259045"/>
    <xdr:sp macro="" textlink="">
      <xdr:nvSpPr>
        <xdr:cNvPr id="671" name="テキスト ボックス 670"/>
        <xdr:cNvSpPr txBox="1"/>
      </xdr:nvSpPr>
      <xdr:spPr>
        <a:xfrm>
          <a:off x="12547111"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143718</xdr:rowOff>
    </xdr:from>
    <xdr:to>
      <xdr:col>23</xdr:col>
      <xdr:colOff>568325</xdr:colOff>
      <xdr:row>97</xdr:row>
      <xdr:rowOff>73868</xdr:rowOff>
    </xdr:to>
    <xdr:sp macro="" textlink="">
      <xdr:nvSpPr>
        <xdr:cNvPr id="677" name="円/楕円 676"/>
        <xdr:cNvSpPr/>
      </xdr:nvSpPr>
      <xdr:spPr>
        <a:xfrm>
          <a:off x="16268700" y="166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122145</xdr:rowOff>
    </xdr:from>
    <xdr:ext cx="534377" cy="259045"/>
    <xdr:sp macro="" textlink="">
      <xdr:nvSpPr>
        <xdr:cNvPr id="678" name="積立金該当値テキスト"/>
        <xdr:cNvSpPr txBox="1"/>
      </xdr:nvSpPr>
      <xdr:spPr>
        <a:xfrm>
          <a:off x="16370300" y="165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60234</xdr:rowOff>
    </xdr:from>
    <xdr:to>
      <xdr:col>22</xdr:col>
      <xdr:colOff>415925</xdr:colOff>
      <xdr:row>96</xdr:row>
      <xdr:rowOff>161834</xdr:rowOff>
    </xdr:to>
    <xdr:sp macro="" textlink="">
      <xdr:nvSpPr>
        <xdr:cNvPr id="679" name="円/楕円 678"/>
        <xdr:cNvSpPr/>
      </xdr:nvSpPr>
      <xdr:spPr>
        <a:xfrm>
          <a:off x="15430500" y="165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152961</xdr:rowOff>
    </xdr:from>
    <xdr:ext cx="534377" cy="259045"/>
    <xdr:sp macro="" textlink="">
      <xdr:nvSpPr>
        <xdr:cNvPr id="680" name="テキスト ボックス 679"/>
        <xdr:cNvSpPr txBox="1"/>
      </xdr:nvSpPr>
      <xdr:spPr>
        <a:xfrm>
          <a:off x="15214111" y="16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108240</xdr:rowOff>
    </xdr:from>
    <xdr:to>
      <xdr:col>21</xdr:col>
      <xdr:colOff>212725</xdr:colOff>
      <xdr:row>96</xdr:row>
      <xdr:rowOff>38390</xdr:rowOff>
    </xdr:to>
    <xdr:sp macro="" textlink="">
      <xdr:nvSpPr>
        <xdr:cNvPr id="681" name="円/楕円 680"/>
        <xdr:cNvSpPr/>
      </xdr:nvSpPr>
      <xdr:spPr>
        <a:xfrm>
          <a:off x="14541500" y="163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54917</xdr:rowOff>
    </xdr:from>
    <xdr:ext cx="534377" cy="259045"/>
    <xdr:sp macro="" textlink="">
      <xdr:nvSpPr>
        <xdr:cNvPr id="682" name="テキスト ボックス 681"/>
        <xdr:cNvSpPr txBox="1"/>
      </xdr:nvSpPr>
      <xdr:spPr>
        <a:xfrm>
          <a:off x="14325111" y="161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40780</xdr:rowOff>
    </xdr:from>
    <xdr:to>
      <xdr:col>20</xdr:col>
      <xdr:colOff>9525</xdr:colOff>
      <xdr:row>96</xdr:row>
      <xdr:rowOff>142380</xdr:rowOff>
    </xdr:to>
    <xdr:sp macro="" textlink="">
      <xdr:nvSpPr>
        <xdr:cNvPr id="683" name="円/楕円 682"/>
        <xdr:cNvSpPr/>
      </xdr:nvSpPr>
      <xdr:spPr>
        <a:xfrm>
          <a:off x="13652500" y="164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158907</xdr:rowOff>
    </xdr:from>
    <xdr:ext cx="534377" cy="259045"/>
    <xdr:sp macro="" textlink="">
      <xdr:nvSpPr>
        <xdr:cNvPr id="684" name="テキスト ボックス 683"/>
        <xdr:cNvSpPr txBox="1"/>
      </xdr:nvSpPr>
      <xdr:spPr>
        <a:xfrm>
          <a:off x="13436111" y="162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136106</xdr:rowOff>
    </xdr:from>
    <xdr:to>
      <xdr:col>18</xdr:col>
      <xdr:colOff>492125</xdr:colOff>
      <xdr:row>96</xdr:row>
      <xdr:rowOff>66256</xdr:rowOff>
    </xdr:to>
    <xdr:sp macro="" textlink="">
      <xdr:nvSpPr>
        <xdr:cNvPr id="685" name="円/楕円 684"/>
        <xdr:cNvSpPr/>
      </xdr:nvSpPr>
      <xdr:spPr>
        <a:xfrm>
          <a:off x="12763500" y="164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82783</xdr:rowOff>
    </xdr:from>
    <xdr:ext cx="534377" cy="259045"/>
    <xdr:sp macro="" textlink="">
      <xdr:nvSpPr>
        <xdr:cNvPr id="686" name="テキスト ボックス 685"/>
        <xdr:cNvSpPr txBox="1"/>
      </xdr:nvSpPr>
      <xdr:spPr>
        <a:xfrm>
          <a:off x="12547111" y="161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12" name="直線コネクタ 711"/>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5"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6" name="直線コネクタ 715"/>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161036</xdr:rowOff>
    </xdr:from>
    <xdr:to>
      <xdr:col>32</xdr:col>
      <xdr:colOff>187325</xdr:colOff>
      <xdr:row>38</xdr:row>
      <xdr:rowOff>167677</xdr:rowOff>
    </xdr:to>
    <xdr:cxnSp macro="">
      <xdr:nvCxnSpPr>
        <xdr:cNvPr id="717" name="直線コネクタ 716"/>
        <xdr:cNvCxnSpPr/>
      </xdr:nvCxnSpPr>
      <xdr:spPr>
        <a:xfrm flipV="1">
          <a:off x="21323300" y="6676136"/>
          <a:ext cx="8382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8"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9" name="フローチャート : 判断 718"/>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163213</xdr:rowOff>
    </xdr:from>
    <xdr:to>
      <xdr:col>31</xdr:col>
      <xdr:colOff>34925</xdr:colOff>
      <xdr:row>38</xdr:row>
      <xdr:rowOff>167677</xdr:rowOff>
    </xdr:to>
    <xdr:cxnSp macro="">
      <xdr:nvCxnSpPr>
        <xdr:cNvPr id="720" name="直線コネクタ 719"/>
        <xdr:cNvCxnSpPr/>
      </xdr:nvCxnSpPr>
      <xdr:spPr>
        <a:xfrm>
          <a:off x="20434300" y="6678313"/>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21" name="フローチャート : 判断 720"/>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22" name="テキスト ボックス 721"/>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144707</xdr:rowOff>
    </xdr:from>
    <xdr:to>
      <xdr:col>29</xdr:col>
      <xdr:colOff>517525</xdr:colOff>
      <xdr:row>38</xdr:row>
      <xdr:rowOff>163213</xdr:rowOff>
    </xdr:to>
    <xdr:cxnSp macro="">
      <xdr:nvCxnSpPr>
        <xdr:cNvPr id="723" name="直線コネクタ 722"/>
        <xdr:cNvCxnSpPr/>
      </xdr:nvCxnSpPr>
      <xdr:spPr>
        <a:xfrm>
          <a:off x="19545300" y="665980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24" name="フローチャート : 判断 723"/>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13370</xdr:rowOff>
    </xdr:from>
    <xdr:ext cx="469744" cy="259045"/>
    <xdr:sp macro="" textlink="">
      <xdr:nvSpPr>
        <xdr:cNvPr id="725" name="テキスト ボックス 724"/>
        <xdr:cNvSpPr txBox="1"/>
      </xdr:nvSpPr>
      <xdr:spPr>
        <a:xfrm>
          <a:off x="20199427" y="63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144707</xdr:rowOff>
    </xdr:from>
    <xdr:to>
      <xdr:col>28</xdr:col>
      <xdr:colOff>314325</xdr:colOff>
      <xdr:row>38</xdr:row>
      <xdr:rowOff>166805</xdr:rowOff>
    </xdr:to>
    <xdr:cxnSp macro="">
      <xdr:nvCxnSpPr>
        <xdr:cNvPr id="726" name="直線コネクタ 725"/>
        <xdr:cNvCxnSpPr/>
      </xdr:nvCxnSpPr>
      <xdr:spPr>
        <a:xfrm flipV="1">
          <a:off x="18656300" y="665980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7" name="フローチャート : 判断 726"/>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8" name="テキスト ボックス 727"/>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9" name="フローチャート : 判断 728"/>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30" name="テキスト ボックス 729"/>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110236</xdr:rowOff>
    </xdr:from>
    <xdr:to>
      <xdr:col>32</xdr:col>
      <xdr:colOff>238125</xdr:colOff>
      <xdr:row>39</xdr:row>
      <xdr:rowOff>40386</xdr:rowOff>
    </xdr:to>
    <xdr:sp macro="" textlink="">
      <xdr:nvSpPr>
        <xdr:cNvPr id="736" name="円/楕円 735"/>
        <xdr:cNvSpPr/>
      </xdr:nvSpPr>
      <xdr:spPr>
        <a:xfrm>
          <a:off x="221107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25163</xdr:rowOff>
    </xdr:from>
    <xdr:ext cx="469744" cy="259045"/>
    <xdr:sp macro="" textlink="">
      <xdr:nvSpPr>
        <xdr:cNvPr id="737" name="投資及び出資金該当値テキスト"/>
        <xdr:cNvSpPr txBox="1"/>
      </xdr:nvSpPr>
      <xdr:spPr>
        <a:xfrm>
          <a:off x="22212300" y="65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116877</xdr:rowOff>
    </xdr:from>
    <xdr:to>
      <xdr:col>31</xdr:col>
      <xdr:colOff>85725</xdr:colOff>
      <xdr:row>39</xdr:row>
      <xdr:rowOff>47027</xdr:rowOff>
    </xdr:to>
    <xdr:sp macro="" textlink="">
      <xdr:nvSpPr>
        <xdr:cNvPr id="738" name="円/楕円 737"/>
        <xdr:cNvSpPr/>
      </xdr:nvSpPr>
      <xdr:spPr>
        <a:xfrm>
          <a:off x="21272500" y="66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38154</xdr:rowOff>
    </xdr:from>
    <xdr:ext cx="378565" cy="259045"/>
    <xdr:sp macro="" textlink="">
      <xdr:nvSpPr>
        <xdr:cNvPr id="739" name="テキスト ボックス 738"/>
        <xdr:cNvSpPr txBox="1"/>
      </xdr:nvSpPr>
      <xdr:spPr>
        <a:xfrm>
          <a:off x="21134017" y="672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112413</xdr:rowOff>
    </xdr:from>
    <xdr:to>
      <xdr:col>29</xdr:col>
      <xdr:colOff>568325</xdr:colOff>
      <xdr:row>39</xdr:row>
      <xdr:rowOff>42563</xdr:rowOff>
    </xdr:to>
    <xdr:sp macro="" textlink="">
      <xdr:nvSpPr>
        <xdr:cNvPr id="740" name="円/楕円 739"/>
        <xdr:cNvSpPr/>
      </xdr:nvSpPr>
      <xdr:spPr>
        <a:xfrm>
          <a:off x="20383500" y="66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33690</xdr:rowOff>
    </xdr:from>
    <xdr:ext cx="378565" cy="259045"/>
    <xdr:sp macro="" textlink="">
      <xdr:nvSpPr>
        <xdr:cNvPr id="741" name="テキスト ボックス 740"/>
        <xdr:cNvSpPr txBox="1"/>
      </xdr:nvSpPr>
      <xdr:spPr>
        <a:xfrm>
          <a:off x="20245017" y="672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93907</xdr:rowOff>
    </xdr:from>
    <xdr:to>
      <xdr:col>28</xdr:col>
      <xdr:colOff>365125</xdr:colOff>
      <xdr:row>39</xdr:row>
      <xdr:rowOff>24057</xdr:rowOff>
    </xdr:to>
    <xdr:sp macro="" textlink="">
      <xdr:nvSpPr>
        <xdr:cNvPr id="742" name="円/楕円 741"/>
        <xdr:cNvSpPr/>
      </xdr:nvSpPr>
      <xdr:spPr>
        <a:xfrm>
          <a:off x="19494500" y="66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15184</xdr:rowOff>
    </xdr:from>
    <xdr:ext cx="469744" cy="259045"/>
    <xdr:sp macro="" textlink="">
      <xdr:nvSpPr>
        <xdr:cNvPr id="743" name="テキスト ボックス 742"/>
        <xdr:cNvSpPr txBox="1"/>
      </xdr:nvSpPr>
      <xdr:spPr>
        <a:xfrm>
          <a:off x="19310427" y="670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116005</xdr:rowOff>
    </xdr:from>
    <xdr:to>
      <xdr:col>27</xdr:col>
      <xdr:colOff>161925</xdr:colOff>
      <xdr:row>39</xdr:row>
      <xdr:rowOff>46155</xdr:rowOff>
    </xdr:to>
    <xdr:sp macro="" textlink="">
      <xdr:nvSpPr>
        <xdr:cNvPr id="744" name="円/楕円 743"/>
        <xdr:cNvSpPr/>
      </xdr:nvSpPr>
      <xdr:spPr>
        <a:xfrm>
          <a:off x="18605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37282</xdr:rowOff>
    </xdr:from>
    <xdr:ext cx="378565" cy="259045"/>
    <xdr:sp macro="" textlink="">
      <xdr:nvSpPr>
        <xdr:cNvPr id="745" name="テキスト ボックス 744"/>
        <xdr:cNvSpPr txBox="1"/>
      </xdr:nvSpPr>
      <xdr:spPr>
        <a:xfrm>
          <a:off x="18467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9" name="直線コネクタ 768"/>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70"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71" name="直線コネクタ 770"/>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72"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73" name="直線コネクタ 772"/>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97142</xdr:rowOff>
    </xdr:from>
    <xdr:to>
      <xdr:col>32</xdr:col>
      <xdr:colOff>187325</xdr:colOff>
      <xdr:row>56</xdr:row>
      <xdr:rowOff>123927</xdr:rowOff>
    </xdr:to>
    <xdr:cxnSp macro="">
      <xdr:nvCxnSpPr>
        <xdr:cNvPr id="774" name="直線コネクタ 773"/>
        <xdr:cNvCxnSpPr/>
      </xdr:nvCxnSpPr>
      <xdr:spPr>
        <a:xfrm>
          <a:off x="21323300" y="9698342"/>
          <a:ext cx="8382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69842</xdr:rowOff>
    </xdr:from>
    <xdr:ext cx="469744" cy="259045"/>
    <xdr:sp macro="" textlink="">
      <xdr:nvSpPr>
        <xdr:cNvPr id="775" name="貸付金平均値テキスト"/>
        <xdr:cNvSpPr txBox="1"/>
      </xdr:nvSpPr>
      <xdr:spPr>
        <a:xfrm>
          <a:off x="22212300" y="9842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6" name="フローチャート : 判断 775"/>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93714</xdr:rowOff>
    </xdr:from>
    <xdr:to>
      <xdr:col>31</xdr:col>
      <xdr:colOff>34925</xdr:colOff>
      <xdr:row>56</xdr:row>
      <xdr:rowOff>97142</xdr:rowOff>
    </xdr:to>
    <xdr:cxnSp macro="">
      <xdr:nvCxnSpPr>
        <xdr:cNvPr id="777" name="直線コネクタ 776"/>
        <xdr:cNvCxnSpPr/>
      </xdr:nvCxnSpPr>
      <xdr:spPr>
        <a:xfrm>
          <a:off x="20434300" y="969491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8" name="フローチャート : 判断 777"/>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49763</xdr:rowOff>
    </xdr:from>
    <xdr:ext cx="469744" cy="259045"/>
    <xdr:sp macro="" textlink="">
      <xdr:nvSpPr>
        <xdr:cNvPr id="779" name="テキスト ボックス 778"/>
        <xdr:cNvSpPr txBox="1"/>
      </xdr:nvSpPr>
      <xdr:spPr>
        <a:xfrm>
          <a:off x="21088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93714</xdr:rowOff>
    </xdr:from>
    <xdr:to>
      <xdr:col>29</xdr:col>
      <xdr:colOff>517525</xdr:colOff>
      <xdr:row>56</xdr:row>
      <xdr:rowOff>122250</xdr:rowOff>
    </xdr:to>
    <xdr:cxnSp macro="">
      <xdr:nvCxnSpPr>
        <xdr:cNvPr id="780" name="直線コネクタ 779"/>
        <xdr:cNvCxnSpPr/>
      </xdr:nvCxnSpPr>
      <xdr:spPr>
        <a:xfrm flipV="1">
          <a:off x="19545300" y="9694914"/>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81" name="フローチャート : 判断 780"/>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82" name="テキスト ボックス 781"/>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122250</xdr:rowOff>
    </xdr:from>
    <xdr:to>
      <xdr:col>28</xdr:col>
      <xdr:colOff>314325</xdr:colOff>
      <xdr:row>56</xdr:row>
      <xdr:rowOff>128156</xdr:rowOff>
    </xdr:to>
    <xdr:cxnSp macro="">
      <xdr:nvCxnSpPr>
        <xdr:cNvPr id="783" name="直線コネクタ 782"/>
        <xdr:cNvCxnSpPr/>
      </xdr:nvCxnSpPr>
      <xdr:spPr>
        <a:xfrm flipV="1">
          <a:off x="18656300" y="9723450"/>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84" name="フローチャート : 判断 783"/>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17454</xdr:rowOff>
    </xdr:from>
    <xdr:ext cx="469744" cy="259045"/>
    <xdr:sp macro="" textlink="">
      <xdr:nvSpPr>
        <xdr:cNvPr id="785" name="テキスト ボックス 784"/>
        <xdr:cNvSpPr txBox="1"/>
      </xdr:nvSpPr>
      <xdr:spPr>
        <a:xfrm>
          <a:off x="19310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6" name="フローチャート : 判断 785"/>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147375</xdr:rowOff>
    </xdr:from>
    <xdr:ext cx="469744" cy="259045"/>
    <xdr:sp macro="" textlink="">
      <xdr:nvSpPr>
        <xdr:cNvPr id="787" name="テキスト ボックス 786"/>
        <xdr:cNvSpPr txBox="1"/>
      </xdr:nvSpPr>
      <xdr:spPr>
        <a:xfrm>
          <a:off x="18421427" y="99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73127</xdr:rowOff>
    </xdr:from>
    <xdr:to>
      <xdr:col>32</xdr:col>
      <xdr:colOff>238125</xdr:colOff>
      <xdr:row>57</xdr:row>
      <xdr:rowOff>3277</xdr:rowOff>
    </xdr:to>
    <xdr:sp macro="" textlink="">
      <xdr:nvSpPr>
        <xdr:cNvPr id="793" name="円/楕円 792"/>
        <xdr:cNvSpPr/>
      </xdr:nvSpPr>
      <xdr:spPr>
        <a:xfrm>
          <a:off x="22110700" y="96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96004</xdr:rowOff>
    </xdr:from>
    <xdr:ext cx="534377" cy="259045"/>
    <xdr:sp macro="" textlink="">
      <xdr:nvSpPr>
        <xdr:cNvPr id="794" name="貸付金該当値テキスト"/>
        <xdr:cNvSpPr txBox="1"/>
      </xdr:nvSpPr>
      <xdr:spPr>
        <a:xfrm>
          <a:off x="22212300" y="95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46342</xdr:rowOff>
    </xdr:from>
    <xdr:to>
      <xdr:col>31</xdr:col>
      <xdr:colOff>85725</xdr:colOff>
      <xdr:row>56</xdr:row>
      <xdr:rowOff>147942</xdr:rowOff>
    </xdr:to>
    <xdr:sp macro="" textlink="">
      <xdr:nvSpPr>
        <xdr:cNvPr id="795" name="円/楕円 794"/>
        <xdr:cNvSpPr/>
      </xdr:nvSpPr>
      <xdr:spPr>
        <a:xfrm>
          <a:off x="21272500" y="96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164469</xdr:rowOff>
    </xdr:from>
    <xdr:ext cx="534377" cy="259045"/>
    <xdr:sp macro="" textlink="">
      <xdr:nvSpPr>
        <xdr:cNvPr id="796" name="テキスト ボックス 795"/>
        <xdr:cNvSpPr txBox="1"/>
      </xdr:nvSpPr>
      <xdr:spPr>
        <a:xfrm>
          <a:off x="21056111" y="94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42914</xdr:rowOff>
    </xdr:from>
    <xdr:to>
      <xdr:col>29</xdr:col>
      <xdr:colOff>568325</xdr:colOff>
      <xdr:row>56</xdr:row>
      <xdr:rowOff>144514</xdr:rowOff>
    </xdr:to>
    <xdr:sp macro="" textlink="">
      <xdr:nvSpPr>
        <xdr:cNvPr id="797" name="円/楕円 796"/>
        <xdr:cNvSpPr/>
      </xdr:nvSpPr>
      <xdr:spPr>
        <a:xfrm>
          <a:off x="20383500" y="96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161041</xdr:rowOff>
    </xdr:from>
    <xdr:ext cx="534377" cy="259045"/>
    <xdr:sp macro="" textlink="">
      <xdr:nvSpPr>
        <xdr:cNvPr id="798" name="テキスト ボックス 797"/>
        <xdr:cNvSpPr txBox="1"/>
      </xdr:nvSpPr>
      <xdr:spPr>
        <a:xfrm>
          <a:off x="20167111" y="941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71450</xdr:rowOff>
    </xdr:from>
    <xdr:to>
      <xdr:col>28</xdr:col>
      <xdr:colOff>365125</xdr:colOff>
      <xdr:row>57</xdr:row>
      <xdr:rowOff>1600</xdr:rowOff>
    </xdr:to>
    <xdr:sp macro="" textlink="">
      <xdr:nvSpPr>
        <xdr:cNvPr id="799" name="円/楕円 798"/>
        <xdr:cNvSpPr/>
      </xdr:nvSpPr>
      <xdr:spPr>
        <a:xfrm>
          <a:off x="19494500" y="96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18127</xdr:rowOff>
    </xdr:from>
    <xdr:ext cx="534377" cy="259045"/>
    <xdr:sp macro="" textlink="">
      <xdr:nvSpPr>
        <xdr:cNvPr id="800" name="テキスト ボックス 799"/>
        <xdr:cNvSpPr txBox="1"/>
      </xdr:nvSpPr>
      <xdr:spPr>
        <a:xfrm>
          <a:off x="19278111" y="94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77356</xdr:rowOff>
    </xdr:from>
    <xdr:to>
      <xdr:col>27</xdr:col>
      <xdr:colOff>161925</xdr:colOff>
      <xdr:row>57</xdr:row>
      <xdr:rowOff>7506</xdr:rowOff>
    </xdr:to>
    <xdr:sp macro="" textlink="">
      <xdr:nvSpPr>
        <xdr:cNvPr id="801" name="円/楕円 800"/>
        <xdr:cNvSpPr/>
      </xdr:nvSpPr>
      <xdr:spPr>
        <a:xfrm>
          <a:off x="18605500" y="96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24033</xdr:rowOff>
    </xdr:from>
    <xdr:ext cx="534377" cy="259045"/>
    <xdr:sp macro="" textlink="">
      <xdr:nvSpPr>
        <xdr:cNvPr id="802" name="テキスト ボックス 801"/>
        <xdr:cNvSpPr txBox="1"/>
      </xdr:nvSpPr>
      <xdr:spPr>
        <a:xfrm>
          <a:off x="18389111" y="94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9" name="直線コネクタ 828"/>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30"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31" name="直線コネクタ 830"/>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32"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33" name="直線コネクタ 832"/>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13415</xdr:rowOff>
    </xdr:from>
    <xdr:to>
      <xdr:col>32</xdr:col>
      <xdr:colOff>187325</xdr:colOff>
      <xdr:row>77</xdr:row>
      <xdr:rowOff>103287</xdr:rowOff>
    </xdr:to>
    <xdr:cxnSp macro="">
      <xdr:nvCxnSpPr>
        <xdr:cNvPr id="834" name="直線コネクタ 833"/>
        <xdr:cNvCxnSpPr/>
      </xdr:nvCxnSpPr>
      <xdr:spPr>
        <a:xfrm flipV="1">
          <a:off x="21323300" y="13215065"/>
          <a:ext cx="8382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125102</xdr:rowOff>
    </xdr:from>
    <xdr:ext cx="534377" cy="259045"/>
    <xdr:sp macro="" textlink="">
      <xdr:nvSpPr>
        <xdr:cNvPr id="835" name="繰出金平均値テキスト"/>
        <xdr:cNvSpPr txBox="1"/>
      </xdr:nvSpPr>
      <xdr:spPr>
        <a:xfrm>
          <a:off x="22212300" y="1298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6" name="フローチャート : 判断 835"/>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71087</xdr:rowOff>
    </xdr:from>
    <xdr:to>
      <xdr:col>31</xdr:col>
      <xdr:colOff>34925</xdr:colOff>
      <xdr:row>77</xdr:row>
      <xdr:rowOff>103287</xdr:rowOff>
    </xdr:to>
    <xdr:cxnSp macro="">
      <xdr:nvCxnSpPr>
        <xdr:cNvPr id="837" name="直線コネクタ 836"/>
        <xdr:cNvCxnSpPr/>
      </xdr:nvCxnSpPr>
      <xdr:spPr>
        <a:xfrm>
          <a:off x="20434300" y="13272737"/>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8" name="フローチャート : 判断 837"/>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108076</xdr:rowOff>
    </xdr:from>
    <xdr:ext cx="534377" cy="259045"/>
    <xdr:sp macro="" textlink="">
      <xdr:nvSpPr>
        <xdr:cNvPr id="839" name="テキスト ボックス 838"/>
        <xdr:cNvSpPr txBox="1"/>
      </xdr:nvSpPr>
      <xdr:spPr>
        <a:xfrm>
          <a:off x="21056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31441</xdr:rowOff>
    </xdr:from>
    <xdr:to>
      <xdr:col>29</xdr:col>
      <xdr:colOff>517525</xdr:colOff>
      <xdr:row>77</xdr:row>
      <xdr:rowOff>71087</xdr:rowOff>
    </xdr:to>
    <xdr:cxnSp macro="">
      <xdr:nvCxnSpPr>
        <xdr:cNvPr id="840" name="直線コネクタ 839"/>
        <xdr:cNvCxnSpPr/>
      </xdr:nvCxnSpPr>
      <xdr:spPr>
        <a:xfrm>
          <a:off x="19545300" y="13233091"/>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41" name="フローチャート : 判断 840"/>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131883</xdr:rowOff>
    </xdr:from>
    <xdr:ext cx="534377" cy="259045"/>
    <xdr:sp macro="" textlink="">
      <xdr:nvSpPr>
        <xdr:cNvPr id="842" name="テキスト ボックス 841"/>
        <xdr:cNvSpPr txBox="1"/>
      </xdr:nvSpPr>
      <xdr:spPr>
        <a:xfrm>
          <a:off x="20167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164486</xdr:rowOff>
    </xdr:from>
    <xdr:to>
      <xdr:col>28</xdr:col>
      <xdr:colOff>314325</xdr:colOff>
      <xdr:row>77</xdr:row>
      <xdr:rowOff>31441</xdr:rowOff>
    </xdr:to>
    <xdr:cxnSp macro="">
      <xdr:nvCxnSpPr>
        <xdr:cNvPr id="843" name="直線コネクタ 842"/>
        <xdr:cNvCxnSpPr/>
      </xdr:nvCxnSpPr>
      <xdr:spPr>
        <a:xfrm>
          <a:off x="18656300" y="1319468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44" name="フローチャート : 判断 843"/>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99624</xdr:rowOff>
    </xdr:from>
    <xdr:ext cx="534377" cy="259045"/>
    <xdr:sp macro="" textlink="">
      <xdr:nvSpPr>
        <xdr:cNvPr id="845" name="テキスト ボックス 844"/>
        <xdr:cNvSpPr txBox="1"/>
      </xdr:nvSpPr>
      <xdr:spPr>
        <a:xfrm>
          <a:off x="19278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6" name="フローチャート : 判断 845"/>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77615</xdr:rowOff>
    </xdr:from>
    <xdr:ext cx="534377" cy="259045"/>
    <xdr:sp macro="" textlink="">
      <xdr:nvSpPr>
        <xdr:cNvPr id="847" name="テキスト ボックス 846"/>
        <xdr:cNvSpPr txBox="1"/>
      </xdr:nvSpPr>
      <xdr:spPr>
        <a:xfrm>
          <a:off x="18389111"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134065</xdr:rowOff>
    </xdr:from>
    <xdr:to>
      <xdr:col>32</xdr:col>
      <xdr:colOff>238125</xdr:colOff>
      <xdr:row>77</xdr:row>
      <xdr:rowOff>64215</xdr:rowOff>
    </xdr:to>
    <xdr:sp macro="" textlink="">
      <xdr:nvSpPr>
        <xdr:cNvPr id="853" name="円/楕円 852"/>
        <xdr:cNvSpPr/>
      </xdr:nvSpPr>
      <xdr:spPr>
        <a:xfrm>
          <a:off x="22110700" y="13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112492</xdr:rowOff>
    </xdr:from>
    <xdr:ext cx="534377" cy="259045"/>
    <xdr:sp macro="" textlink="">
      <xdr:nvSpPr>
        <xdr:cNvPr id="854" name="繰出金該当値テキスト"/>
        <xdr:cNvSpPr txBox="1"/>
      </xdr:nvSpPr>
      <xdr:spPr>
        <a:xfrm>
          <a:off x="22212300" y="131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43,117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52487</xdr:rowOff>
    </xdr:from>
    <xdr:to>
      <xdr:col>31</xdr:col>
      <xdr:colOff>85725</xdr:colOff>
      <xdr:row>77</xdr:row>
      <xdr:rowOff>154087</xdr:rowOff>
    </xdr:to>
    <xdr:sp macro="" textlink="">
      <xdr:nvSpPr>
        <xdr:cNvPr id="855" name="円/楕円 854"/>
        <xdr:cNvSpPr/>
      </xdr:nvSpPr>
      <xdr:spPr>
        <a:xfrm>
          <a:off x="21272500" y="132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145214</xdr:rowOff>
    </xdr:from>
    <xdr:ext cx="534377" cy="259045"/>
    <xdr:sp macro="" textlink="">
      <xdr:nvSpPr>
        <xdr:cNvPr id="856" name="テキスト ボックス 855"/>
        <xdr:cNvSpPr txBox="1"/>
      </xdr:nvSpPr>
      <xdr:spPr>
        <a:xfrm>
          <a:off x="21056111" y="1334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20287</xdr:rowOff>
    </xdr:from>
    <xdr:to>
      <xdr:col>29</xdr:col>
      <xdr:colOff>568325</xdr:colOff>
      <xdr:row>77</xdr:row>
      <xdr:rowOff>121887</xdr:rowOff>
    </xdr:to>
    <xdr:sp macro="" textlink="">
      <xdr:nvSpPr>
        <xdr:cNvPr id="857" name="円/楕円 856"/>
        <xdr:cNvSpPr/>
      </xdr:nvSpPr>
      <xdr:spPr>
        <a:xfrm>
          <a:off x="20383500" y="132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113014</xdr:rowOff>
    </xdr:from>
    <xdr:ext cx="534377" cy="259045"/>
    <xdr:sp macro="" textlink="">
      <xdr:nvSpPr>
        <xdr:cNvPr id="858" name="テキスト ボックス 857"/>
        <xdr:cNvSpPr txBox="1"/>
      </xdr:nvSpPr>
      <xdr:spPr>
        <a:xfrm>
          <a:off x="20167111" y="133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152091</xdr:rowOff>
    </xdr:from>
    <xdr:to>
      <xdr:col>28</xdr:col>
      <xdr:colOff>365125</xdr:colOff>
      <xdr:row>77</xdr:row>
      <xdr:rowOff>82241</xdr:rowOff>
    </xdr:to>
    <xdr:sp macro="" textlink="">
      <xdr:nvSpPr>
        <xdr:cNvPr id="859" name="円/楕円 858"/>
        <xdr:cNvSpPr/>
      </xdr:nvSpPr>
      <xdr:spPr>
        <a:xfrm>
          <a:off x="19494500" y="131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98768</xdr:rowOff>
    </xdr:from>
    <xdr:ext cx="534377" cy="259045"/>
    <xdr:sp macro="" textlink="">
      <xdr:nvSpPr>
        <xdr:cNvPr id="860" name="テキスト ボックス 859"/>
        <xdr:cNvSpPr txBox="1"/>
      </xdr:nvSpPr>
      <xdr:spPr>
        <a:xfrm>
          <a:off x="19278111" y="129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113686</xdr:rowOff>
    </xdr:from>
    <xdr:to>
      <xdr:col>27</xdr:col>
      <xdr:colOff>161925</xdr:colOff>
      <xdr:row>77</xdr:row>
      <xdr:rowOff>43836</xdr:rowOff>
    </xdr:to>
    <xdr:sp macro="" textlink="">
      <xdr:nvSpPr>
        <xdr:cNvPr id="861" name="円/楕円 860"/>
        <xdr:cNvSpPr/>
      </xdr:nvSpPr>
      <xdr:spPr>
        <a:xfrm>
          <a:off x="18605500" y="131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60364</xdr:rowOff>
    </xdr:from>
    <xdr:ext cx="534377" cy="259045"/>
    <xdr:sp macro="" textlink="">
      <xdr:nvSpPr>
        <xdr:cNvPr id="862" name="テキスト ボックス 861"/>
        <xdr:cNvSpPr txBox="1"/>
      </xdr:nvSpPr>
      <xdr:spPr>
        <a:xfrm>
          <a:off x="18389111" y="1291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物件費は、住民一人当たり３１１，３２６円となっており、類似団体平均を大きく上回っている。これは、平成２４年度から本格的に実施されている原発事故による放射性物質の除染事業によるものである。今後も、除染事業の完了までは同程度で推移するものと思われる。</a:t>
          </a:r>
          <a:endParaRPr kumimoji="1" lang="en-US" altLang="ja-JP" sz="1300">
            <a:latin typeface="ＭＳ Ｐゴシック"/>
          </a:endParaRPr>
        </a:p>
        <a:p>
          <a:r>
            <a:rPr kumimoji="1" lang="ja-JP" altLang="en-US" sz="1300">
              <a:latin typeface="ＭＳ Ｐゴシック"/>
            </a:rPr>
            <a:t>　普通建設事業費は、住民一人当たり１５４，８８３円となっており、前年度と比較して６０．４％増となっている。これは、除染事業（仮置き場設置費用）に加え、屋内市民プール整備や給食センター統合整備等の大型事業によるものである。今後は、新総合計画及び平成２８年度策定予定の公共施設等総合管理計画に基づき、事業の取捨選択を徹底するとともに、維持補修費も含めた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福島県二本松市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56,962
56,663
344.42
50,424,281
47,463,236
1,766,787
17,546,522
32,662,826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105791</xdr:rowOff>
    </xdr:from>
    <xdr:to>
      <xdr:col>6</xdr:col>
      <xdr:colOff>511175</xdr:colOff>
      <xdr:row>33</xdr:row>
      <xdr:rowOff>20066</xdr:rowOff>
    </xdr:to>
    <xdr:cxnSp macro="">
      <xdr:nvCxnSpPr>
        <xdr:cNvPr id="61" name="直線コネクタ 60"/>
        <xdr:cNvCxnSpPr/>
      </xdr:nvCxnSpPr>
      <xdr:spPr>
        <a:xfrm flipV="1">
          <a:off x="3797300" y="559219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139717</xdr:rowOff>
    </xdr:from>
    <xdr:ext cx="469744" cy="259045"/>
    <xdr:sp macro="" textlink="">
      <xdr:nvSpPr>
        <xdr:cNvPr id="62" name="議会費平均値テキスト"/>
        <xdr:cNvSpPr txBox="1"/>
      </xdr:nvSpPr>
      <xdr:spPr>
        <a:xfrm>
          <a:off x="4686300" y="596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20066</xdr:rowOff>
    </xdr:from>
    <xdr:to>
      <xdr:col>5</xdr:col>
      <xdr:colOff>358775</xdr:colOff>
      <xdr:row>33</xdr:row>
      <xdr:rowOff>85979</xdr:rowOff>
    </xdr:to>
    <xdr:cxnSp macro="">
      <xdr:nvCxnSpPr>
        <xdr:cNvPr id="64" name="直線コネクタ 63"/>
        <xdr:cNvCxnSpPr/>
      </xdr:nvCxnSpPr>
      <xdr:spPr>
        <a:xfrm flipV="1">
          <a:off x="2908300" y="5677916"/>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156862</xdr:rowOff>
    </xdr:from>
    <xdr:ext cx="469744" cy="259045"/>
    <xdr:sp macro="" textlink="">
      <xdr:nvSpPr>
        <xdr:cNvPr id="66" name="テキスト ボックス 65"/>
        <xdr:cNvSpPr txBox="1"/>
      </xdr:nvSpPr>
      <xdr:spPr>
        <a:xfrm>
          <a:off x="3562427"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26543</xdr:rowOff>
    </xdr:from>
    <xdr:to>
      <xdr:col>4</xdr:col>
      <xdr:colOff>155575</xdr:colOff>
      <xdr:row>33</xdr:row>
      <xdr:rowOff>85979</xdr:rowOff>
    </xdr:to>
    <xdr:cxnSp macro="">
      <xdr:nvCxnSpPr>
        <xdr:cNvPr id="67" name="直線コネクタ 66"/>
        <xdr:cNvCxnSpPr/>
      </xdr:nvCxnSpPr>
      <xdr:spPr>
        <a:xfrm>
          <a:off x="2019300" y="568439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109220</xdr:rowOff>
    </xdr:from>
    <xdr:to>
      <xdr:col>2</xdr:col>
      <xdr:colOff>638175</xdr:colOff>
      <xdr:row>33</xdr:row>
      <xdr:rowOff>26543</xdr:rowOff>
    </xdr:to>
    <xdr:cxnSp macro="">
      <xdr:nvCxnSpPr>
        <xdr:cNvPr id="70" name="直線コネクタ 69"/>
        <xdr:cNvCxnSpPr/>
      </xdr:nvCxnSpPr>
      <xdr:spPr>
        <a:xfrm>
          <a:off x="1130300" y="5424170"/>
          <a:ext cx="8890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136288</xdr:rowOff>
    </xdr:from>
    <xdr:ext cx="469744" cy="259045"/>
    <xdr:sp macro="" textlink="">
      <xdr:nvSpPr>
        <xdr:cNvPr id="72" name="テキスト ボックス 71"/>
        <xdr:cNvSpPr txBox="1"/>
      </xdr:nvSpPr>
      <xdr:spPr>
        <a:xfrm>
          <a:off x="1784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60469</xdr:rowOff>
    </xdr:from>
    <xdr:ext cx="469744" cy="259045"/>
    <xdr:sp macro="" textlink="">
      <xdr:nvSpPr>
        <xdr:cNvPr id="74" name="テキスト ボックス 73"/>
        <xdr:cNvSpPr txBox="1"/>
      </xdr:nvSpPr>
      <xdr:spPr>
        <a:xfrm>
          <a:off x="895427"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54991</xdr:rowOff>
    </xdr:from>
    <xdr:to>
      <xdr:col>6</xdr:col>
      <xdr:colOff>561975</xdr:colOff>
      <xdr:row>32</xdr:row>
      <xdr:rowOff>156591</xdr:rowOff>
    </xdr:to>
    <xdr:sp macro="" textlink="">
      <xdr:nvSpPr>
        <xdr:cNvPr id="80" name="円/楕円 79"/>
        <xdr:cNvSpPr/>
      </xdr:nvSpPr>
      <xdr:spPr>
        <a:xfrm>
          <a:off x="4584700" y="55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77868</xdr:rowOff>
    </xdr:from>
    <xdr:ext cx="469744" cy="259045"/>
    <xdr:sp macro="" textlink="">
      <xdr:nvSpPr>
        <xdr:cNvPr id="81" name="議会費該当値テキスト"/>
        <xdr:cNvSpPr txBox="1"/>
      </xdr:nvSpPr>
      <xdr:spPr>
        <a:xfrm>
          <a:off x="4686300"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140716</xdr:rowOff>
    </xdr:from>
    <xdr:to>
      <xdr:col>5</xdr:col>
      <xdr:colOff>409575</xdr:colOff>
      <xdr:row>33</xdr:row>
      <xdr:rowOff>70866</xdr:rowOff>
    </xdr:to>
    <xdr:sp macro="" textlink="">
      <xdr:nvSpPr>
        <xdr:cNvPr id="82" name="円/楕円 81"/>
        <xdr:cNvSpPr/>
      </xdr:nvSpPr>
      <xdr:spPr>
        <a:xfrm>
          <a:off x="37465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87393</xdr:rowOff>
    </xdr:from>
    <xdr:ext cx="469744" cy="259045"/>
    <xdr:sp macro="" textlink="">
      <xdr:nvSpPr>
        <xdr:cNvPr id="83" name="テキスト ボックス 82"/>
        <xdr:cNvSpPr txBox="1"/>
      </xdr:nvSpPr>
      <xdr:spPr>
        <a:xfrm>
          <a:off x="3562427"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35179</xdr:rowOff>
    </xdr:from>
    <xdr:to>
      <xdr:col>4</xdr:col>
      <xdr:colOff>206375</xdr:colOff>
      <xdr:row>33</xdr:row>
      <xdr:rowOff>136779</xdr:rowOff>
    </xdr:to>
    <xdr:sp macro="" textlink="">
      <xdr:nvSpPr>
        <xdr:cNvPr id="84" name="円/楕円 83"/>
        <xdr:cNvSpPr/>
      </xdr:nvSpPr>
      <xdr:spPr>
        <a:xfrm>
          <a:off x="2857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153306</xdr:rowOff>
    </xdr:from>
    <xdr:ext cx="469744" cy="259045"/>
    <xdr:sp macro="" textlink="">
      <xdr:nvSpPr>
        <xdr:cNvPr id="85" name="テキスト ボックス 84"/>
        <xdr:cNvSpPr txBox="1"/>
      </xdr:nvSpPr>
      <xdr:spPr>
        <a:xfrm>
          <a:off x="2673427"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147193</xdr:rowOff>
    </xdr:from>
    <xdr:to>
      <xdr:col>3</xdr:col>
      <xdr:colOff>3175</xdr:colOff>
      <xdr:row>33</xdr:row>
      <xdr:rowOff>77343</xdr:rowOff>
    </xdr:to>
    <xdr:sp macro="" textlink="">
      <xdr:nvSpPr>
        <xdr:cNvPr id="86" name="円/楕円 85"/>
        <xdr:cNvSpPr/>
      </xdr:nvSpPr>
      <xdr:spPr>
        <a:xfrm>
          <a:off x="1968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93870</xdr:rowOff>
    </xdr:from>
    <xdr:ext cx="469744" cy="259045"/>
    <xdr:sp macro="" textlink="">
      <xdr:nvSpPr>
        <xdr:cNvPr id="87" name="テキスト ボックス 86"/>
        <xdr:cNvSpPr txBox="1"/>
      </xdr:nvSpPr>
      <xdr:spPr>
        <a:xfrm>
          <a:off x="1784427" y="54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58420</xdr:rowOff>
    </xdr:from>
    <xdr:to>
      <xdr:col>1</xdr:col>
      <xdr:colOff>485775</xdr:colOff>
      <xdr:row>31</xdr:row>
      <xdr:rowOff>160020</xdr:rowOff>
    </xdr:to>
    <xdr:sp macro="" textlink="">
      <xdr:nvSpPr>
        <xdr:cNvPr id="88" name="円/楕円 87"/>
        <xdr:cNvSpPr/>
      </xdr:nvSpPr>
      <xdr:spPr>
        <a:xfrm>
          <a:off x="1079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5097</xdr:rowOff>
    </xdr:from>
    <xdr:ext cx="469744" cy="259045"/>
    <xdr:sp macro="" textlink="">
      <xdr:nvSpPr>
        <xdr:cNvPr id="89" name="テキスト ボックス 88"/>
        <xdr:cNvSpPr txBox="1"/>
      </xdr:nvSpPr>
      <xdr:spPr>
        <a:xfrm>
          <a:off x="895427" y="51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59271</xdr:rowOff>
    </xdr:from>
    <xdr:to>
      <xdr:col>6</xdr:col>
      <xdr:colOff>511175</xdr:colOff>
      <xdr:row>56</xdr:row>
      <xdr:rowOff>104496</xdr:rowOff>
    </xdr:to>
    <xdr:cxnSp macro="">
      <xdr:nvCxnSpPr>
        <xdr:cNvPr id="119" name="直線コネクタ 118"/>
        <xdr:cNvCxnSpPr/>
      </xdr:nvCxnSpPr>
      <xdr:spPr>
        <a:xfrm>
          <a:off x="3797300" y="9660471"/>
          <a:ext cx="8382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0"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164427</xdr:rowOff>
    </xdr:from>
    <xdr:to>
      <xdr:col>5</xdr:col>
      <xdr:colOff>358775</xdr:colOff>
      <xdr:row>56</xdr:row>
      <xdr:rowOff>59271</xdr:rowOff>
    </xdr:to>
    <xdr:cxnSp macro="">
      <xdr:nvCxnSpPr>
        <xdr:cNvPr id="122" name="直線コネクタ 121"/>
        <xdr:cNvCxnSpPr/>
      </xdr:nvCxnSpPr>
      <xdr:spPr>
        <a:xfrm>
          <a:off x="2908300" y="9594177"/>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159796</xdr:rowOff>
    </xdr:from>
    <xdr:ext cx="534377" cy="259045"/>
    <xdr:sp macro="" textlink="">
      <xdr:nvSpPr>
        <xdr:cNvPr id="124" name="テキスト ボックス 123"/>
        <xdr:cNvSpPr txBox="1"/>
      </xdr:nvSpPr>
      <xdr:spPr>
        <a:xfrm>
          <a:off x="3530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164427</xdr:rowOff>
    </xdr:from>
    <xdr:to>
      <xdr:col>4</xdr:col>
      <xdr:colOff>155575</xdr:colOff>
      <xdr:row>56</xdr:row>
      <xdr:rowOff>104039</xdr:rowOff>
    </xdr:to>
    <xdr:cxnSp macro="">
      <xdr:nvCxnSpPr>
        <xdr:cNvPr id="125" name="直線コネクタ 124"/>
        <xdr:cNvCxnSpPr/>
      </xdr:nvCxnSpPr>
      <xdr:spPr>
        <a:xfrm flipV="1">
          <a:off x="2019300" y="9594177"/>
          <a:ext cx="889000" cy="1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100740</xdr:rowOff>
    </xdr:from>
    <xdr:ext cx="534377" cy="259045"/>
    <xdr:sp macro="" textlink="">
      <xdr:nvSpPr>
        <xdr:cNvPr id="127" name="テキスト ボックス 126"/>
        <xdr:cNvSpPr txBox="1"/>
      </xdr:nvSpPr>
      <xdr:spPr>
        <a:xfrm>
          <a:off x="2641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13398</xdr:rowOff>
    </xdr:from>
    <xdr:to>
      <xdr:col>2</xdr:col>
      <xdr:colOff>638175</xdr:colOff>
      <xdr:row>56</xdr:row>
      <xdr:rowOff>104039</xdr:rowOff>
    </xdr:to>
    <xdr:cxnSp macro="">
      <xdr:nvCxnSpPr>
        <xdr:cNvPr id="128" name="直線コネクタ 127"/>
        <xdr:cNvCxnSpPr/>
      </xdr:nvCxnSpPr>
      <xdr:spPr>
        <a:xfrm>
          <a:off x="1130300" y="9614598"/>
          <a:ext cx="889000" cy="9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42695</xdr:rowOff>
    </xdr:from>
    <xdr:ext cx="534377" cy="259045"/>
    <xdr:sp macro="" textlink="">
      <xdr:nvSpPr>
        <xdr:cNvPr id="130" name="テキスト ボックス 129"/>
        <xdr:cNvSpPr txBox="1"/>
      </xdr:nvSpPr>
      <xdr:spPr>
        <a:xfrm>
          <a:off x="1752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976</xdr:rowOff>
    </xdr:from>
    <xdr:ext cx="534377" cy="259045"/>
    <xdr:sp macro="" textlink="">
      <xdr:nvSpPr>
        <xdr:cNvPr id="132" name="テキスト ボックス 131"/>
        <xdr:cNvSpPr txBox="1"/>
      </xdr:nvSpPr>
      <xdr:spPr>
        <a:xfrm>
          <a:off x="863111" y="97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53696</xdr:rowOff>
    </xdr:from>
    <xdr:to>
      <xdr:col>6</xdr:col>
      <xdr:colOff>561975</xdr:colOff>
      <xdr:row>56</xdr:row>
      <xdr:rowOff>155296</xdr:rowOff>
    </xdr:to>
    <xdr:sp macro="" textlink="">
      <xdr:nvSpPr>
        <xdr:cNvPr id="138" name="円/楕円 137"/>
        <xdr:cNvSpPr/>
      </xdr:nvSpPr>
      <xdr:spPr>
        <a:xfrm>
          <a:off x="4584700" y="96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32123</xdr:rowOff>
    </xdr:from>
    <xdr:ext cx="534377" cy="259045"/>
    <xdr:sp macro="" textlink="">
      <xdr:nvSpPr>
        <xdr:cNvPr id="139" name="総務費該当値テキスト"/>
        <xdr:cNvSpPr txBox="1"/>
      </xdr:nvSpPr>
      <xdr:spPr>
        <a:xfrm>
          <a:off x="4686300" y="96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8471</xdr:rowOff>
    </xdr:from>
    <xdr:to>
      <xdr:col>5</xdr:col>
      <xdr:colOff>409575</xdr:colOff>
      <xdr:row>56</xdr:row>
      <xdr:rowOff>110071</xdr:rowOff>
    </xdr:to>
    <xdr:sp macro="" textlink="">
      <xdr:nvSpPr>
        <xdr:cNvPr id="140" name="円/楕円 139"/>
        <xdr:cNvSpPr/>
      </xdr:nvSpPr>
      <xdr:spPr>
        <a:xfrm>
          <a:off x="3746500" y="96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126598</xdr:rowOff>
    </xdr:from>
    <xdr:ext cx="534377" cy="259045"/>
    <xdr:sp macro="" textlink="">
      <xdr:nvSpPr>
        <xdr:cNvPr id="141" name="テキスト ボックス 140"/>
        <xdr:cNvSpPr txBox="1"/>
      </xdr:nvSpPr>
      <xdr:spPr>
        <a:xfrm>
          <a:off x="3530111" y="9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113627</xdr:rowOff>
    </xdr:from>
    <xdr:to>
      <xdr:col>4</xdr:col>
      <xdr:colOff>206375</xdr:colOff>
      <xdr:row>56</xdr:row>
      <xdr:rowOff>43777</xdr:rowOff>
    </xdr:to>
    <xdr:sp macro="" textlink="">
      <xdr:nvSpPr>
        <xdr:cNvPr id="142" name="円/楕円 141"/>
        <xdr:cNvSpPr/>
      </xdr:nvSpPr>
      <xdr:spPr>
        <a:xfrm>
          <a:off x="2857500" y="95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60304</xdr:rowOff>
    </xdr:from>
    <xdr:ext cx="534377" cy="259045"/>
    <xdr:sp macro="" textlink="">
      <xdr:nvSpPr>
        <xdr:cNvPr id="143" name="テキスト ボックス 142"/>
        <xdr:cNvSpPr txBox="1"/>
      </xdr:nvSpPr>
      <xdr:spPr>
        <a:xfrm>
          <a:off x="2641111" y="931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53239</xdr:rowOff>
    </xdr:from>
    <xdr:to>
      <xdr:col>3</xdr:col>
      <xdr:colOff>3175</xdr:colOff>
      <xdr:row>56</xdr:row>
      <xdr:rowOff>154839</xdr:rowOff>
    </xdr:to>
    <xdr:sp macro="" textlink="">
      <xdr:nvSpPr>
        <xdr:cNvPr id="144" name="円/楕円 143"/>
        <xdr:cNvSpPr/>
      </xdr:nvSpPr>
      <xdr:spPr>
        <a:xfrm>
          <a:off x="1968500" y="96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171366</xdr:rowOff>
    </xdr:from>
    <xdr:ext cx="534377" cy="259045"/>
    <xdr:sp macro="" textlink="">
      <xdr:nvSpPr>
        <xdr:cNvPr id="145" name="テキスト ボックス 144"/>
        <xdr:cNvSpPr txBox="1"/>
      </xdr:nvSpPr>
      <xdr:spPr>
        <a:xfrm>
          <a:off x="1752111" y="942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134048</xdr:rowOff>
    </xdr:from>
    <xdr:to>
      <xdr:col>1</xdr:col>
      <xdr:colOff>485775</xdr:colOff>
      <xdr:row>56</xdr:row>
      <xdr:rowOff>64198</xdr:rowOff>
    </xdr:to>
    <xdr:sp macro="" textlink="">
      <xdr:nvSpPr>
        <xdr:cNvPr id="146" name="円/楕円 145"/>
        <xdr:cNvSpPr/>
      </xdr:nvSpPr>
      <xdr:spPr>
        <a:xfrm>
          <a:off x="1079500" y="95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80725</xdr:rowOff>
    </xdr:from>
    <xdr:ext cx="534377" cy="259045"/>
    <xdr:sp macro="" textlink="">
      <xdr:nvSpPr>
        <xdr:cNvPr id="147" name="テキスト ボックス 146"/>
        <xdr:cNvSpPr txBox="1"/>
      </xdr:nvSpPr>
      <xdr:spPr>
        <a:xfrm>
          <a:off x="863111" y="93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97126</xdr:rowOff>
    </xdr:from>
    <xdr:to>
      <xdr:col>6</xdr:col>
      <xdr:colOff>511175</xdr:colOff>
      <xdr:row>71</xdr:row>
      <xdr:rowOff>73356</xdr:rowOff>
    </xdr:to>
    <xdr:cxnSp macro="">
      <xdr:nvCxnSpPr>
        <xdr:cNvPr id="175" name="直線コネクタ 174"/>
        <xdr:cNvCxnSpPr/>
      </xdr:nvCxnSpPr>
      <xdr:spPr>
        <a:xfrm flipV="1">
          <a:off x="3797300" y="12098626"/>
          <a:ext cx="838200" cy="1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162348</xdr:rowOff>
    </xdr:from>
    <xdr:ext cx="599010" cy="259045"/>
    <xdr:sp macro="" textlink="">
      <xdr:nvSpPr>
        <xdr:cNvPr id="176" name="民生費平均値テキスト"/>
        <xdr:cNvSpPr txBox="1"/>
      </xdr:nvSpPr>
      <xdr:spPr>
        <a:xfrm>
          <a:off x="4686300" y="13192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73356</xdr:rowOff>
    </xdr:from>
    <xdr:to>
      <xdr:col>5</xdr:col>
      <xdr:colOff>358775</xdr:colOff>
      <xdr:row>73</xdr:row>
      <xdr:rowOff>143353</xdr:rowOff>
    </xdr:to>
    <xdr:cxnSp macro="">
      <xdr:nvCxnSpPr>
        <xdr:cNvPr id="178" name="直線コネクタ 177"/>
        <xdr:cNvCxnSpPr/>
      </xdr:nvCxnSpPr>
      <xdr:spPr>
        <a:xfrm flipV="1">
          <a:off x="2908300" y="12246306"/>
          <a:ext cx="889000" cy="4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5225</xdr:rowOff>
    </xdr:from>
    <xdr:ext cx="599010" cy="259045"/>
    <xdr:sp macro="" textlink="">
      <xdr:nvSpPr>
        <xdr:cNvPr id="180" name="テキスト ボックス 179"/>
        <xdr:cNvSpPr txBox="1"/>
      </xdr:nvSpPr>
      <xdr:spPr>
        <a:xfrm>
          <a:off x="3497794"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143353</xdr:rowOff>
    </xdr:from>
    <xdr:to>
      <xdr:col>4</xdr:col>
      <xdr:colOff>155575</xdr:colOff>
      <xdr:row>74</xdr:row>
      <xdr:rowOff>158125</xdr:rowOff>
    </xdr:to>
    <xdr:cxnSp macro="">
      <xdr:nvCxnSpPr>
        <xdr:cNvPr id="181" name="直線コネクタ 180"/>
        <xdr:cNvCxnSpPr/>
      </xdr:nvCxnSpPr>
      <xdr:spPr>
        <a:xfrm flipV="1">
          <a:off x="2019300" y="12659203"/>
          <a:ext cx="889000" cy="18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18612</xdr:rowOff>
    </xdr:from>
    <xdr:ext cx="599010" cy="259045"/>
    <xdr:sp macro="" textlink="">
      <xdr:nvSpPr>
        <xdr:cNvPr id="183" name="テキスト ボックス 182"/>
        <xdr:cNvSpPr txBox="1"/>
      </xdr:nvSpPr>
      <xdr:spPr>
        <a:xfrm>
          <a:off x="2608794"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158125</xdr:rowOff>
    </xdr:from>
    <xdr:to>
      <xdr:col>2</xdr:col>
      <xdr:colOff>638175</xdr:colOff>
      <xdr:row>78</xdr:row>
      <xdr:rowOff>95617</xdr:rowOff>
    </xdr:to>
    <xdr:cxnSp macro="">
      <xdr:nvCxnSpPr>
        <xdr:cNvPr id="184" name="直線コネクタ 183"/>
        <xdr:cNvCxnSpPr/>
      </xdr:nvCxnSpPr>
      <xdr:spPr>
        <a:xfrm flipV="1">
          <a:off x="1130300" y="12845425"/>
          <a:ext cx="889000" cy="6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36507</xdr:rowOff>
    </xdr:from>
    <xdr:ext cx="599010" cy="259045"/>
    <xdr:sp macro="" textlink="">
      <xdr:nvSpPr>
        <xdr:cNvPr id="186" name="テキスト ボックス 185"/>
        <xdr:cNvSpPr txBox="1"/>
      </xdr:nvSpPr>
      <xdr:spPr>
        <a:xfrm>
          <a:off x="1719794" y="13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46326</xdr:rowOff>
    </xdr:from>
    <xdr:to>
      <xdr:col>6</xdr:col>
      <xdr:colOff>561975</xdr:colOff>
      <xdr:row>70</xdr:row>
      <xdr:rowOff>147926</xdr:rowOff>
    </xdr:to>
    <xdr:sp macro="" textlink="">
      <xdr:nvSpPr>
        <xdr:cNvPr id="194" name="円/楕円 193"/>
        <xdr:cNvSpPr/>
      </xdr:nvSpPr>
      <xdr:spPr>
        <a:xfrm>
          <a:off x="4584700" y="120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170803</xdr:rowOff>
    </xdr:from>
    <xdr:ext cx="599010" cy="259045"/>
    <xdr:sp macro="" textlink="">
      <xdr:nvSpPr>
        <xdr:cNvPr id="195" name="民生費該当値テキスト"/>
        <xdr:cNvSpPr txBox="1"/>
      </xdr:nvSpPr>
      <xdr:spPr>
        <a:xfrm>
          <a:off x="4686300" y="1200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409,312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22556</xdr:rowOff>
    </xdr:from>
    <xdr:to>
      <xdr:col>5</xdr:col>
      <xdr:colOff>409575</xdr:colOff>
      <xdr:row>71</xdr:row>
      <xdr:rowOff>124156</xdr:rowOff>
    </xdr:to>
    <xdr:sp macro="" textlink="">
      <xdr:nvSpPr>
        <xdr:cNvPr id="196" name="円/楕円 195"/>
        <xdr:cNvSpPr/>
      </xdr:nvSpPr>
      <xdr:spPr>
        <a:xfrm>
          <a:off x="3746500" y="121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140683</xdr:rowOff>
    </xdr:from>
    <xdr:ext cx="599010" cy="259045"/>
    <xdr:sp macro="" textlink="">
      <xdr:nvSpPr>
        <xdr:cNvPr id="197" name="テキスト ボックス 196"/>
        <xdr:cNvSpPr txBox="1"/>
      </xdr:nvSpPr>
      <xdr:spPr>
        <a:xfrm>
          <a:off x="3497794" y="1197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377,011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92553</xdr:rowOff>
    </xdr:from>
    <xdr:to>
      <xdr:col>4</xdr:col>
      <xdr:colOff>206375</xdr:colOff>
      <xdr:row>74</xdr:row>
      <xdr:rowOff>22703</xdr:rowOff>
    </xdr:to>
    <xdr:sp macro="" textlink="">
      <xdr:nvSpPr>
        <xdr:cNvPr id="198" name="円/楕円 197"/>
        <xdr:cNvSpPr/>
      </xdr:nvSpPr>
      <xdr:spPr>
        <a:xfrm>
          <a:off x="2857500" y="126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39230</xdr:rowOff>
    </xdr:from>
    <xdr:ext cx="599010" cy="259045"/>
    <xdr:sp macro="" textlink="">
      <xdr:nvSpPr>
        <xdr:cNvPr id="199" name="テキスト ボックス 198"/>
        <xdr:cNvSpPr txBox="1"/>
      </xdr:nvSpPr>
      <xdr:spPr>
        <a:xfrm>
          <a:off x="2608794" y="123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286,701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107325</xdr:rowOff>
    </xdr:from>
    <xdr:to>
      <xdr:col>3</xdr:col>
      <xdr:colOff>3175</xdr:colOff>
      <xdr:row>75</xdr:row>
      <xdr:rowOff>37475</xdr:rowOff>
    </xdr:to>
    <xdr:sp macro="" textlink="">
      <xdr:nvSpPr>
        <xdr:cNvPr id="200" name="円/楕円 199"/>
        <xdr:cNvSpPr/>
      </xdr:nvSpPr>
      <xdr:spPr>
        <a:xfrm>
          <a:off x="1968500" y="1279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54002</xdr:rowOff>
    </xdr:from>
    <xdr:ext cx="599010" cy="259045"/>
    <xdr:sp macro="" textlink="">
      <xdr:nvSpPr>
        <xdr:cNvPr id="201" name="テキスト ボックス 200"/>
        <xdr:cNvSpPr txBox="1"/>
      </xdr:nvSpPr>
      <xdr:spPr>
        <a:xfrm>
          <a:off x="1719794" y="125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44817</xdr:rowOff>
    </xdr:from>
    <xdr:to>
      <xdr:col>1</xdr:col>
      <xdr:colOff>485775</xdr:colOff>
      <xdr:row>78</xdr:row>
      <xdr:rowOff>146417</xdr:rowOff>
    </xdr:to>
    <xdr:sp macro="" textlink="">
      <xdr:nvSpPr>
        <xdr:cNvPr id="202" name="円/楕円 201"/>
        <xdr:cNvSpPr/>
      </xdr:nvSpPr>
      <xdr:spPr>
        <a:xfrm>
          <a:off x="1079500" y="134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137544</xdr:rowOff>
    </xdr:from>
    <xdr:ext cx="599010" cy="259045"/>
    <xdr:sp macro="" textlink="">
      <xdr:nvSpPr>
        <xdr:cNvPr id="203" name="テキスト ボックス 202"/>
        <xdr:cNvSpPr txBox="1"/>
      </xdr:nvSpPr>
      <xdr:spPr>
        <a:xfrm>
          <a:off x="830794" y="1351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168960</xdr:rowOff>
    </xdr:from>
    <xdr:to>
      <xdr:col>6</xdr:col>
      <xdr:colOff>511175</xdr:colOff>
      <xdr:row>96</xdr:row>
      <xdr:rowOff>65839</xdr:rowOff>
    </xdr:to>
    <xdr:cxnSp macro="">
      <xdr:nvCxnSpPr>
        <xdr:cNvPr id="231" name="直線コネクタ 230"/>
        <xdr:cNvCxnSpPr/>
      </xdr:nvCxnSpPr>
      <xdr:spPr>
        <a:xfrm>
          <a:off x="3797300" y="16456710"/>
          <a:ext cx="8382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164367</xdr:rowOff>
    </xdr:from>
    <xdr:to>
      <xdr:col>5</xdr:col>
      <xdr:colOff>358775</xdr:colOff>
      <xdr:row>95</xdr:row>
      <xdr:rowOff>168960</xdr:rowOff>
    </xdr:to>
    <xdr:cxnSp macro="">
      <xdr:nvCxnSpPr>
        <xdr:cNvPr id="234" name="直線コネクタ 233"/>
        <xdr:cNvCxnSpPr/>
      </xdr:nvCxnSpPr>
      <xdr:spPr>
        <a:xfrm>
          <a:off x="2908300" y="16452117"/>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121414</xdr:rowOff>
    </xdr:from>
    <xdr:ext cx="534377" cy="259045"/>
    <xdr:sp macro="" textlink="">
      <xdr:nvSpPr>
        <xdr:cNvPr id="236" name="テキスト ボックス 235"/>
        <xdr:cNvSpPr txBox="1"/>
      </xdr:nvSpPr>
      <xdr:spPr>
        <a:xfrm>
          <a:off x="3530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163382</xdr:rowOff>
    </xdr:from>
    <xdr:to>
      <xdr:col>4</xdr:col>
      <xdr:colOff>155575</xdr:colOff>
      <xdr:row>95</xdr:row>
      <xdr:rowOff>164367</xdr:rowOff>
    </xdr:to>
    <xdr:cxnSp macro="">
      <xdr:nvCxnSpPr>
        <xdr:cNvPr id="237" name="直線コネクタ 236"/>
        <xdr:cNvCxnSpPr/>
      </xdr:nvCxnSpPr>
      <xdr:spPr>
        <a:xfrm>
          <a:off x="2019300" y="16451132"/>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154652</xdr:rowOff>
    </xdr:from>
    <xdr:ext cx="534377" cy="259045"/>
    <xdr:sp macro="" textlink="">
      <xdr:nvSpPr>
        <xdr:cNvPr id="239" name="テキスト ボックス 238"/>
        <xdr:cNvSpPr txBox="1"/>
      </xdr:nvSpPr>
      <xdr:spPr>
        <a:xfrm>
          <a:off x="2641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163382</xdr:rowOff>
    </xdr:from>
    <xdr:to>
      <xdr:col>2</xdr:col>
      <xdr:colOff>638175</xdr:colOff>
      <xdr:row>96</xdr:row>
      <xdr:rowOff>6724</xdr:rowOff>
    </xdr:to>
    <xdr:cxnSp macro="">
      <xdr:nvCxnSpPr>
        <xdr:cNvPr id="240" name="直線コネクタ 239"/>
        <xdr:cNvCxnSpPr/>
      </xdr:nvCxnSpPr>
      <xdr:spPr>
        <a:xfrm flipV="1">
          <a:off x="1130300" y="16451132"/>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154584</xdr:rowOff>
    </xdr:from>
    <xdr:ext cx="534377" cy="259045"/>
    <xdr:sp macro="" textlink="">
      <xdr:nvSpPr>
        <xdr:cNvPr id="242" name="テキスト ボックス 241"/>
        <xdr:cNvSpPr txBox="1"/>
      </xdr:nvSpPr>
      <xdr:spPr>
        <a:xfrm>
          <a:off x="1752111" y="166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131427</xdr:rowOff>
    </xdr:from>
    <xdr:ext cx="534377" cy="259045"/>
    <xdr:sp macro="" textlink="">
      <xdr:nvSpPr>
        <xdr:cNvPr id="244" name="テキスト ボックス 243"/>
        <xdr:cNvSpPr txBox="1"/>
      </xdr:nvSpPr>
      <xdr:spPr>
        <a:xfrm>
          <a:off x="863111" y="165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15039</xdr:rowOff>
    </xdr:from>
    <xdr:to>
      <xdr:col>6</xdr:col>
      <xdr:colOff>561975</xdr:colOff>
      <xdr:row>96</xdr:row>
      <xdr:rowOff>116639</xdr:rowOff>
    </xdr:to>
    <xdr:sp macro="" textlink="">
      <xdr:nvSpPr>
        <xdr:cNvPr id="250" name="円/楕円 249"/>
        <xdr:cNvSpPr/>
      </xdr:nvSpPr>
      <xdr:spPr>
        <a:xfrm>
          <a:off x="4584700" y="16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164916</xdr:rowOff>
    </xdr:from>
    <xdr:ext cx="534377" cy="259045"/>
    <xdr:sp macro="" textlink="">
      <xdr:nvSpPr>
        <xdr:cNvPr id="251" name="衛生費該当値テキスト"/>
        <xdr:cNvSpPr txBox="1"/>
      </xdr:nvSpPr>
      <xdr:spPr>
        <a:xfrm>
          <a:off x="4686300" y="164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118160</xdr:rowOff>
    </xdr:from>
    <xdr:to>
      <xdr:col>5</xdr:col>
      <xdr:colOff>409575</xdr:colOff>
      <xdr:row>96</xdr:row>
      <xdr:rowOff>48310</xdr:rowOff>
    </xdr:to>
    <xdr:sp macro="" textlink="">
      <xdr:nvSpPr>
        <xdr:cNvPr id="252" name="円/楕円 251"/>
        <xdr:cNvSpPr/>
      </xdr:nvSpPr>
      <xdr:spPr>
        <a:xfrm>
          <a:off x="3746500" y="164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64837</xdr:rowOff>
    </xdr:from>
    <xdr:ext cx="534377" cy="259045"/>
    <xdr:sp macro="" textlink="">
      <xdr:nvSpPr>
        <xdr:cNvPr id="253" name="テキスト ボックス 252"/>
        <xdr:cNvSpPr txBox="1"/>
      </xdr:nvSpPr>
      <xdr:spPr>
        <a:xfrm>
          <a:off x="3530111" y="161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113567</xdr:rowOff>
    </xdr:from>
    <xdr:to>
      <xdr:col>4</xdr:col>
      <xdr:colOff>206375</xdr:colOff>
      <xdr:row>96</xdr:row>
      <xdr:rowOff>43717</xdr:rowOff>
    </xdr:to>
    <xdr:sp macro="" textlink="">
      <xdr:nvSpPr>
        <xdr:cNvPr id="254" name="円/楕円 253"/>
        <xdr:cNvSpPr/>
      </xdr:nvSpPr>
      <xdr:spPr>
        <a:xfrm>
          <a:off x="2857500" y="164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60244</xdr:rowOff>
    </xdr:from>
    <xdr:ext cx="534377" cy="259045"/>
    <xdr:sp macro="" textlink="">
      <xdr:nvSpPr>
        <xdr:cNvPr id="255" name="テキスト ボックス 254"/>
        <xdr:cNvSpPr txBox="1"/>
      </xdr:nvSpPr>
      <xdr:spPr>
        <a:xfrm>
          <a:off x="2641111" y="161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112582</xdr:rowOff>
    </xdr:from>
    <xdr:to>
      <xdr:col>3</xdr:col>
      <xdr:colOff>3175</xdr:colOff>
      <xdr:row>96</xdr:row>
      <xdr:rowOff>42732</xdr:rowOff>
    </xdr:to>
    <xdr:sp macro="" textlink="">
      <xdr:nvSpPr>
        <xdr:cNvPr id="256" name="円/楕円 255"/>
        <xdr:cNvSpPr/>
      </xdr:nvSpPr>
      <xdr:spPr>
        <a:xfrm>
          <a:off x="1968500" y="1640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59259</xdr:rowOff>
    </xdr:from>
    <xdr:ext cx="534377" cy="259045"/>
    <xdr:sp macro="" textlink="">
      <xdr:nvSpPr>
        <xdr:cNvPr id="257" name="テキスト ボックス 256"/>
        <xdr:cNvSpPr txBox="1"/>
      </xdr:nvSpPr>
      <xdr:spPr>
        <a:xfrm>
          <a:off x="1752111" y="161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127374</xdr:rowOff>
    </xdr:from>
    <xdr:to>
      <xdr:col>1</xdr:col>
      <xdr:colOff>485775</xdr:colOff>
      <xdr:row>96</xdr:row>
      <xdr:rowOff>57524</xdr:rowOff>
    </xdr:to>
    <xdr:sp macro="" textlink="">
      <xdr:nvSpPr>
        <xdr:cNvPr id="258" name="円/楕円 257"/>
        <xdr:cNvSpPr/>
      </xdr:nvSpPr>
      <xdr:spPr>
        <a:xfrm>
          <a:off x="1079500" y="164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74051</xdr:rowOff>
    </xdr:from>
    <xdr:ext cx="534377" cy="259045"/>
    <xdr:sp macro="" textlink="">
      <xdr:nvSpPr>
        <xdr:cNvPr id="259" name="テキスト ボックス 258"/>
        <xdr:cNvSpPr txBox="1"/>
      </xdr:nvSpPr>
      <xdr:spPr>
        <a:xfrm>
          <a:off x="863111" y="161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54138</xdr:rowOff>
    </xdr:from>
    <xdr:to>
      <xdr:col>15</xdr:col>
      <xdr:colOff>180975</xdr:colOff>
      <xdr:row>37</xdr:row>
      <xdr:rowOff>97899</xdr:rowOff>
    </xdr:to>
    <xdr:cxnSp macro="">
      <xdr:nvCxnSpPr>
        <xdr:cNvPr id="290" name="直線コネクタ 289"/>
        <xdr:cNvCxnSpPr/>
      </xdr:nvCxnSpPr>
      <xdr:spPr>
        <a:xfrm>
          <a:off x="9639300" y="6054888"/>
          <a:ext cx="838200" cy="38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54138</xdr:rowOff>
    </xdr:from>
    <xdr:to>
      <xdr:col>14</xdr:col>
      <xdr:colOff>28575</xdr:colOff>
      <xdr:row>35</xdr:row>
      <xdr:rowOff>70793</xdr:rowOff>
    </xdr:to>
    <xdr:cxnSp macro="">
      <xdr:nvCxnSpPr>
        <xdr:cNvPr id="293" name="直線コネクタ 292"/>
        <xdr:cNvCxnSpPr/>
      </xdr:nvCxnSpPr>
      <xdr:spPr>
        <a:xfrm flipV="1">
          <a:off x="8750300" y="605488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146357</xdr:rowOff>
    </xdr:from>
    <xdr:ext cx="469744" cy="259045"/>
    <xdr:sp macro="" textlink="">
      <xdr:nvSpPr>
        <xdr:cNvPr id="295" name="テキスト ボックス 294"/>
        <xdr:cNvSpPr txBox="1"/>
      </xdr:nvSpPr>
      <xdr:spPr>
        <a:xfrm>
          <a:off x="9404427" y="63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70793</xdr:rowOff>
    </xdr:from>
    <xdr:to>
      <xdr:col>12</xdr:col>
      <xdr:colOff>511175</xdr:colOff>
      <xdr:row>35</xdr:row>
      <xdr:rowOff>105737</xdr:rowOff>
    </xdr:to>
    <xdr:cxnSp macro="">
      <xdr:nvCxnSpPr>
        <xdr:cNvPr id="296" name="直線コネクタ 295"/>
        <xdr:cNvCxnSpPr/>
      </xdr:nvCxnSpPr>
      <xdr:spPr>
        <a:xfrm flipV="1">
          <a:off x="7861300" y="6071543"/>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16382</xdr:rowOff>
    </xdr:from>
    <xdr:ext cx="469744" cy="259045"/>
    <xdr:sp macro="" textlink="">
      <xdr:nvSpPr>
        <xdr:cNvPr id="298" name="テキスト ボックス 297"/>
        <xdr:cNvSpPr txBox="1"/>
      </xdr:nvSpPr>
      <xdr:spPr>
        <a:xfrm>
          <a:off x="8515427"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34871</xdr:rowOff>
    </xdr:from>
    <xdr:to>
      <xdr:col>11</xdr:col>
      <xdr:colOff>307975</xdr:colOff>
      <xdr:row>35</xdr:row>
      <xdr:rowOff>105737</xdr:rowOff>
    </xdr:to>
    <xdr:cxnSp macro="">
      <xdr:nvCxnSpPr>
        <xdr:cNvPr id="299" name="直線コネクタ 298"/>
        <xdr:cNvCxnSpPr/>
      </xdr:nvCxnSpPr>
      <xdr:spPr>
        <a:xfrm>
          <a:off x="6972300" y="5864171"/>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47099</xdr:rowOff>
    </xdr:from>
    <xdr:to>
      <xdr:col>15</xdr:col>
      <xdr:colOff>231775</xdr:colOff>
      <xdr:row>37</xdr:row>
      <xdr:rowOff>148699</xdr:rowOff>
    </xdr:to>
    <xdr:sp macro="" textlink="">
      <xdr:nvSpPr>
        <xdr:cNvPr id="309" name="円/楕円 308"/>
        <xdr:cNvSpPr/>
      </xdr:nvSpPr>
      <xdr:spPr>
        <a:xfrm>
          <a:off x="104267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25526</xdr:rowOff>
    </xdr:from>
    <xdr:ext cx="469744" cy="259045"/>
    <xdr:sp macro="" textlink="">
      <xdr:nvSpPr>
        <xdr:cNvPr id="310" name="労働費該当値テキスト"/>
        <xdr:cNvSpPr txBox="1"/>
      </xdr:nvSpPr>
      <xdr:spPr>
        <a:xfrm>
          <a:off x="10528300"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3338</xdr:rowOff>
    </xdr:from>
    <xdr:to>
      <xdr:col>14</xdr:col>
      <xdr:colOff>79375</xdr:colOff>
      <xdr:row>35</xdr:row>
      <xdr:rowOff>104938</xdr:rowOff>
    </xdr:to>
    <xdr:sp macro="" textlink="">
      <xdr:nvSpPr>
        <xdr:cNvPr id="311" name="円/楕円 310"/>
        <xdr:cNvSpPr/>
      </xdr:nvSpPr>
      <xdr:spPr>
        <a:xfrm>
          <a:off x="9588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121465</xdr:rowOff>
    </xdr:from>
    <xdr:ext cx="469744" cy="259045"/>
    <xdr:sp macro="" textlink="">
      <xdr:nvSpPr>
        <xdr:cNvPr id="312" name="テキスト ボックス 311"/>
        <xdr:cNvSpPr txBox="1"/>
      </xdr:nvSpPr>
      <xdr:spPr>
        <a:xfrm>
          <a:off x="9404427" y="577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19993</xdr:rowOff>
    </xdr:from>
    <xdr:to>
      <xdr:col>12</xdr:col>
      <xdr:colOff>561975</xdr:colOff>
      <xdr:row>35</xdr:row>
      <xdr:rowOff>121593</xdr:rowOff>
    </xdr:to>
    <xdr:sp macro="" textlink="">
      <xdr:nvSpPr>
        <xdr:cNvPr id="313" name="円/楕円 312"/>
        <xdr:cNvSpPr/>
      </xdr:nvSpPr>
      <xdr:spPr>
        <a:xfrm>
          <a:off x="8699500" y="60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138120</xdr:rowOff>
    </xdr:from>
    <xdr:ext cx="469744" cy="259045"/>
    <xdr:sp macro="" textlink="">
      <xdr:nvSpPr>
        <xdr:cNvPr id="314" name="テキスト ボックス 313"/>
        <xdr:cNvSpPr txBox="1"/>
      </xdr:nvSpPr>
      <xdr:spPr>
        <a:xfrm>
          <a:off x="8515427" y="579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54937</xdr:rowOff>
    </xdr:from>
    <xdr:to>
      <xdr:col>11</xdr:col>
      <xdr:colOff>358775</xdr:colOff>
      <xdr:row>35</xdr:row>
      <xdr:rowOff>156537</xdr:rowOff>
    </xdr:to>
    <xdr:sp macro="" textlink="">
      <xdr:nvSpPr>
        <xdr:cNvPr id="315" name="円/楕円 314"/>
        <xdr:cNvSpPr/>
      </xdr:nvSpPr>
      <xdr:spPr>
        <a:xfrm>
          <a:off x="7810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147664</xdr:rowOff>
    </xdr:from>
    <xdr:ext cx="469744" cy="259045"/>
    <xdr:sp macro="" textlink="">
      <xdr:nvSpPr>
        <xdr:cNvPr id="316" name="テキスト ボックス 315"/>
        <xdr:cNvSpPr txBox="1"/>
      </xdr:nvSpPr>
      <xdr:spPr>
        <a:xfrm>
          <a:off x="7626427" y="61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155521</xdr:rowOff>
    </xdr:from>
    <xdr:to>
      <xdr:col>10</xdr:col>
      <xdr:colOff>155575</xdr:colOff>
      <xdr:row>34</xdr:row>
      <xdr:rowOff>85671</xdr:rowOff>
    </xdr:to>
    <xdr:sp macro="" textlink="">
      <xdr:nvSpPr>
        <xdr:cNvPr id="317" name="円/楕円 316"/>
        <xdr:cNvSpPr/>
      </xdr:nvSpPr>
      <xdr:spPr>
        <a:xfrm>
          <a:off x="6921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76798</xdr:rowOff>
    </xdr:from>
    <xdr:ext cx="469744" cy="259045"/>
    <xdr:sp macro="" textlink="">
      <xdr:nvSpPr>
        <xdr:cNvPr id="318" name="テキスト ボックス 317"/>
        <xdr:cNvSpPr txBox="1"/>
      </xdr:nvSpPr>
      <xdr:spPr>
        <a:xfrm>
          <a:off x="6737427" y="590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7079</xdr:rowOff>
    </xdr:from>
    <xdr:to>
      <xdr:col>15</xdr:col>
      <xdr:colOff>180975</xdr:colOff>
      <xdr:row>53</xdr:row>
      <xdr:rowOff>73634</xdr:rowOff>
    </xdr:to>
    <xdr:cxnSp macro="">
      <xdr:nvCxnSpPr>
        <xdr:cNvPr id="349" name="直線コネクタ 348"/>
        <xdr:cNvCxnSpPr/>
      </xdr:nvCxnSpPr>
      <xdr:spPr>
        <a:xfrm>
          <a:off x="9639300" y="9093929"/>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157591</xdr:rowOff>
    </xdr:from>
    <xdr:ext cx="534377" cy="259045"/>
    <xdr:sp macro="" textlink="">
      <xdr:nvSpPr>
        <xdr:cNvPr id="350" name="農林水産業費平均値テキスト"/>
        <xdr:cNvSpPr txBox="1"/>
      </xdr:nvSpPr>
      <xdr:spPr>
        <a:xfrm>
          <a:off x="10528300" y="941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7079</xdr:rowOff>
    </xdr:from>
    <xdr:to>
      <xdr:col>14</xdr:col>
      <xdr:colOff>28575</xdr:colOff>
      <xdr:row>53</xdr:row>
      <xdr:rowOff>32780</xdr:rowOff>
    </xdr:to>
    <xdr:cxnSp macro="">
      <xdr:nvCxnSpPr>
        <xdr:cNvPr id="352" name="直線コネクタ 351"/>
        <xdr:cNvCxnSpPr/>
      </xdr:nvCxnSpPr>
      <xdr:spPr>
        <a:xfrm flipV="1">
          <a:off x="8750300" y="9093929"/>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4" name="テキスト ボックス 353"/>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32780</xdr:rowOff>
    </xdr:from>
    <xdr:to>
      <xdr:col>12</xdr:col>
      <xdr:colOff>511175</xdr:colOff>
      <xdr:row>54</xdr:row>
      <xdr:rowOff>99499</xdr:rowOff>
    </xdr:to>
    <xdr:cxnSp macro="">
      <xdr:nvCxnSpPr>
        <xdr:cNvPr id="355" name="直線コネクタ 354"/>
        <xdr:cNvCxnSpPr/>
      </xdr:nvCxnSpPr>
      <xdr:spPr>
        <a:xfrm flipV="1">
          <a:off x="7861300" y="9119630"/>
          <a:ext cx="889000" cy="23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151713</xdr:rowOff>
    </xdr:from>
    <xdr:ext cx="534377" cy="259045"/>
    <xdr:sp macro="" textlink="">
      <xdr:nvSpPr>
        <xdr:cNvPr id="357" name="テキスト ボックス 356"/>
        <xdr:cNvSpPr txBox="1"/>
      </xdr:nvSpPr>
      <xdr:spPr>
        <a:xfrm>
          <a:off x="8483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99499</xdr:rowOff>
    </xdr:from>
    <xdr:to>
      <xdr:col>11</xdr:col>
      <xdr:colOff>307975</xdr:colOff>
      <xdr:row>56</xdr:row>
      <xdr:rowOff>30364</xdr:rowOff>
    </xdr:to>
    <xdr:cxnSp macro="">
      <xdr:nvCxnSpPr>
        <xdr:cNvPr id="358" name="直線コネクタ 357"/>
        <xdr:cNvCxnSpPr/>
      </xdr:nvCxnSpPr>
      <xdr:spPr>
        <a:xfrm flipV="1">
          <a:off x="6972300" y="9357799"/>
          <a:ext cx="889000" cy="27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18113</xdr:rowOff>
    </xdr:from>
    <xdr:ext cx="534377" cy="259045"/>
    <xdr:sp macro="" textlink="">
      <xdr:nvSpPr>
        <xdr:cNvPr id="360" name="テキスト ボックス 359"/>
        <xdr:cNvSpPr txBox="1"/>
      </xdr:nvSpPr>
      <xdr:spPr>
        <a:xfrm>
          <a:off x="7594111" y="97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25493</xdr:rowOff>
    </xdr:from>
    <xdr:ext cx="534377" cy="259045"/>
    <xdr:sp macro="" textlink="">
      <xdr:nvSpPr>
        <xdr:cNvPr id="362" name="テキスト ボックス 361"/>
        <xdr:cNvSpPr txBox="1"/>
      </xdr:nvSpPr>
      <xdr:spPr>
        <a:xfrm>
          <a:off x="6705111" y="97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22834</xdr:rowOff>
    </xdr:from>
    <xdr:to>
      <xdr:col>15</xdr:col>
      <xdr:colOff>231775</xdr:colOff>
      <xdr:row>53</xdr:row>
      <xdr:rowOff>124434</xdr:rowOff>
    </xdr:to>
    <xdr:sp macro="" textlink="">
      <xdr:nvSpPr>
        <xdr:cNvPr id="368" name="円/楕円 367"/>
        <xdr:cNvSpPr/>
      </xdr:nvSpPr>
      <xdr:spPr>
        <a:xfrm>
          <a:off x="10426700" y="91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45711</xdr:rowOff>
    </xdr:from>
    <xdr:ext cx="534377" cy="259045"/>
    <xdr:sp macro="" textlink="">
      <xdr:nvSpPr>
        <xdr:cNvPr id="369" name="農林水産業費該当値テキスト"/>
        <xdr:cNvSpPr txBox="1"/>
      </xdr:nvSpPr>
      <xdr:spPr>
        <a:xfrm>
          <a:off x="10528300" y="89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32,273</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127729</xdr:rowOff>
    </xdr:from>
    <xdr:to>
      <xdr:col>14</xdr:col>
      <xdr:colOff>79375</xdr:colOff>
      <xdr:row>53</xdr:row>
      <xdr:rowOff>57879</xdr:rowOff>
    </xdr:to>
    <xdr:sp macro="" textlink="">
      <xdr:nvSpPr>
        <xdr:cNvPr id="370" name="円/楕円 369"/>
        <xdr:cNvSpPr/>
      </xdr:nvSpPr>
      <xdr:spPr>
        <a:xfrm>
          <a:off x="9588500" y="90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74406</xdr:rowOff>
    </xdr:from>
    <xdr:ext cx="534377" cy="259045"/>
    <xdr:sp macro="" textlink="">
      <xdr:nvSpPr>
        <xdr:cNvPr id="371" name="テキスト ボックス 370"/>
        <xdr:cNvSpPr txBox="1"/>
      </xdr:nvSpPr>
      <xdr:spPr>
        <a:xfrm>
          <a:off x="9372111" y="88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153430</xdr:rowOff>
    </xdr:from>
    <xdr:to>
      <xdr:col>12</xdr:col>
      <xdr:colOff>561975</xdr:colOff>
      <xdr:row>53</xdr:row>
      <xdr:rowOff>83580</xdr:rowOff>
    </xdr:to>
    <xdr:sp macro="" textlink="">
      <xdr:nvSpPr>
        <xdr:cNvPr id="372" name="円/楕円 371"/>
        <xdr:cNvSpPr/>
      </xdr:nvSpPr>
      <xdr:spPr>
        <a:xfrm>
          <a:off x="8699500" y="90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100107</xdr:rowOff>
    </xdr:from>
    <xdr:ext cx="534377" cy="259045"/>
    <xdr:sp macro="" textlink="">
      <xdr:nvSpPr>
        <xdr:cNvPr id="373" name="テキスト ボックス 372"/>
        <xdr:cNvSpPr txBox="1"/>
      </xdr:nvSpPr>
      <xdr:spPr>
        <a:xfrm>
          <a:off x="8483111" y="88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48699</xdr:rowOff>
    </xdr:from>
    <xdr:to>
      <xdr:col>11</xdr:col>
      <xdr:colOff>358775</xdr:colOff>
      <xdr:row>54</xdr:row>
      <xdr:rowOff>150299</xdr:rowOff>
    </xdr:to>
    <xdr:sp macro="" textlink="">
      <xdr:nvSpPr>
        <xdr:cNvPr id="374" name="円/楕円 373"/>
        <xdr:cNvSpPr/>
      </xdr:nvSpPr>
      <xdr:spPr>
        <a:xfrm>
          <a:off x="7810500" y="9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166826</xdr:rowOff>
    </xdr:from>
    <xdr:ext cx="534377" cy="259045"/>
    <xdr:sp macro="" textlink="">
      <xdr:nvSpPr>
        <xdr:cNvPr id="375" name="テキスト ボックス 374"/>
        <xdr:cNvSpPr txBox="1"/>
      </xdr:nvSpPr>
      <xdr:spPr>
        <a:xfrm>
          <a:off x="7594111" y="90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151014</xdr:rowOff>
    </xdr:from>
    <xdr:to>
      <xdr:col>10</xdr:col>
      <xdr:colOff>155575</xdr:colOff>
      <xdr:row>56</xdr:row>
      <xdr:rowOff>81164</xdr:rowOff>
    </xdr:to>
    <xdr:sp macro="" textlink="">
      <xdr:nvSpPr>
        <xdr:cNvPr id="376" name="円/楕円 375"/>
        <xdr:cNvSpPr/>
      </xdr:nvSpPr>
      <xdr:spPr>
        <a:xfrm>
          <a:off x="6921500" y="95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97691</xdr:rowOff>
    </xdr:from>
    <xdr:ext cx="534377" cy="259045"/>
    <xdr:sp macro="" textlink="">
      <xdr:nvSpPr>
        <xdr:cNvPr id="377" name="テキスト ボックス 376"/>
        <xdr:cNvSpPr txBox="1"/>
      </xdr:nvSpPr>
      <xdr:spPr>
        <a:xfrm>
          <a:off x="6705111" y="93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16530</xdr:rowOff>
    </xdr:from>
    <xdr:to>
      <xdr:col>15</xdr:col>
      <xdr:colOff>180975</xdr:colOff>
      <xdr:row>73</xdr:row>
      <xdr:rowOff>105273</xdr:rowOff>
    </xdr:to>
    <xdr:cxnSp macro="">
      <xdr:nvCxnSpPr>
        <xdr:cNvPr id="404" name="直線コネクタ 403"/>
        <xdr:cNvCxnSpPr/>
      </xdr:nvCxnSpPr>
      <xdr:spPr>
        <a:xfrm flipV="1">
          <a:off x="9639300" y="12532380"/>
          <a:ext cx="838200" cy="8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115379</xdr:rowOff>
    </xdr:from>
    <xdr:ext cx="534377" cy="259045"/>
    <xdr:sp macro="" textlink="">
      <xdr:nvSpPr>
        <xdr:cNvPr id="405" name="商工費平均値テキスト"/>
        <xdr:cNvSpPr txBox="1"/>
      </xdr:nvSpPr>
      <xdr:spPr>
        <a:xfrm>
          <a:off x="10528300" y="1280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149713</xdr:rowOff>
    </xdr:from>
    <xdr:to>
      <xdr:col>14</xdr:col>
      <xdr:colOff>28575</xdr:colOff>
      <xdr:row>73</xdr:row>
      <xdr:rowOff>105273</xdr:rowOff>
    </xdr:to>
    <xdr:cxnSp macro="">
      <xdr:nvCxnSpPr>
        <xdr:cNvPr id="407" name="直線コネクタ 406"/>
        <xdr:cNvCxnSpPr/>
      </xdr:nvCxnSpPr>
      <xdr:spPr>
        <a:xfrm>
          <a:off x="8750300" y="12322663"/>
          <a:ext cx="889000" cy="29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19412</xdr:rowOff>
    </xdr:from>
    <xdr:ext cx="534377" cy="259045"/>
    <xdr:sp macro="" textlink="">
      <xdr:nvSpPr>
        <xdr:cNvPr id="409" name="テキスト ボックス 408"/>
        <xdr:cNvSpPr txBox="1"/>
      </xdr:nvSpPr>
      <xdr:spPr>
        <a:xfrm>
          <a:off x="9372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149713</xdr:rowOff>
    </xdr:from>
    <xdr:to>
      <xdr:col>12</xdr:col>
      <xdr:colOff>511175</xdr:colOff>
      <xdr:row>72</xdr:row>
      <xdr:rowOff>112406</xdr:rowOff>
    </xdr:to>
    <xdr:cxnSp macro="">
      <xdr:nvCxnSpPr>
        <xdr:cNvPr id="410" name="直線コネクタ 409"/>
        <xdr:cNvCxnSpPr/>
      </xdr:nvCxnSpPr>
      <xdr:spPr>
        <a:xfrm flipV="1">
          <a:off x="7861300" y="12322663"/>
          <a:ext cx="889000" cy="1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21882</xdr:rowOff>
    </xdr:from>
    <xdr:ext cx="534377" cy="259045"/>
    <xdr:sp macro="" textlink="">
      <xdr:nvSpPr>
        <xdr:cNvPr id="412" name="テキスト ボックス 411"/>
        <xdr:cNvSpPr txBox="1"/>
      </xdr:nvSpPr>
      <xdr:spPr>
        <a:xfrm>
          <a:off x="8483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112406</xdr:rowOff>
    </xdr:from>
    <xdr:to>
      <xdr:col>11</xdr:col>
      <xdr:colOff>307975</xdr:colOff>
      <xdr:row>73</xdr:row>
      <xdr:rowOff>47392</xdr:rowOff>
    </xdr:to>
    <xdr:cxnSp macro="">
      <xdr:nvCxnSpPr>
        <xdr:cNvPr id="413" name="直線コネクタ 412"/>
        <xdr:cNvCxnSpPr/>
      </xdr:nvCxnSpPr>
      <xdr:spPr>
        <a:xfrm flipV="1">
          <a:off x="6972300" y="12456806"/>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15983</xdr:rowOff>
    </xdr:from>
    <xdr:ext cx="534377" cy="259045"/>
    <xdr:sp macro="" textlink="">
      <xdr:nvSpPr>
        <xdr:cNvPr id="415" name="テキスト ボックス 414"/>
        <xdr:cNvSpPr txBox="1"/>
      </xdr:nvSpPr>
      <xdr:spPr>
        <a:xfrm>
          <a:off x="7594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159773</xdr:rowOff>
    </xdr:from>
    <xdr:ext cx="534377" cy="259045"/>
    <xdr:sp macro="" textlink="">
      <xdr:nvSpPr>
        <xdr:cNvPr id="417" name="テキスト ボックス 416"/>
        <xdr:cNvSpPr txBox="1"/>
      </xdr:nvSpPr>
      <xdr:spPr>
        <a:xfrm>
          <a:off x="6705111" y="13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137180</xdr:rowOff>
    </xdr:from>
    <xdr:to>
      <xdr:col>15</xdr:col>
      <xdr:colOff>231775</xdr:colOff>
      <xdr:row>73</xdr:row>
      <xdr:rowOff>67330</xdr:rowOff>
    </xdr:to>
    <xdr:sp macro="" textlink="">
      <xdr:nvSpPr>
        <xdr:cNvPr id="423" name="円/楕円 422"/>
        <xdr:cNvSpPr/>
      </xdr:nvSpPr>
      <xdr:spPr>
        <a:xfrm>
          <a:off x="10426700" y="1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160057</xdr:rowOff>
    </xdr:from>
    <xdr:ext cx="534377" cy="259045"/>
    <xdr:sp macro="" textlink="">
      <xdr:nvSpPr>
        <xdr:cNvPr id="424" name="商工費該当値テキスト"/>
        <xdr:cNvSpPr txBox="1"/>
      </xdr:nvSpPr>
      <xdr:spPr>
        <a:xfrm>
          <a:off x="10528300" y="123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54473</xdr:rowOff>
    </xdr:from>
    <xdr:to>
      <xdr:col>14</xdr:col>
      <xdr:colOff>79375</xdr:colOff>
      <xdr:row>73</xdr:row>
      <xdr:rowOff>156073</xdr:rowOff>
    </xdr:to>
    <xdr:sp macro="" textlink="">
      <xdr:nvSpPr>
        <xdr:cNvPr id="425" name="円/楕円 424"/>
        <xdr:cNvSpPr/>
      </xdr:nvSpPr>
      <xdr:spPr>
        <a:xfrm>
          <a:off x="9588500" y="125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1150</xdr:rowOff>
    </xdr:from>
    <xdr:ext cx="534377" cy="259045"/>
    <xdr:sp macro="" textlink="">
      <xdr:nvSpPr>
        <xdr:cNvPr id="426" name="テキスト ボックス 425"/>
        <xdr:cNvSpPr txBox="1"/>
      </xdr:nvSpPr>
      <xdr:spPr>
        <a:xfrm>
          <a:off x="9372111" y="123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19,503</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98913</xdr:rowOff>
    </xdr:from>
    <xdr:to>
      <xdr:col>12</xdr:col>
      <xdr:colOff>561975</xdr:colOff>
      <xdr:row>72</xdr:row>
      <xdr:rowOff>29063</xdr:rowOff>
    </xdr:to>
    <xdr:sp macro="" textlink="">
      <xdr:nvSpPr>
        <xdr:cNvPr id="427" name="円/楕円 426"/>
        <xdr:cNvSpPr/>
      </xdr:nvSpPr>
      <xdr:spPr>
        <a:xfrm>
          <a:off x="8699500" y="12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45590</xdr:rowOff>
    </xdr:from>
    <xdr:ext cx="534377" cy="259045"/>
    <xdr:sp macro="" textlink="">
      <xdr:nvSpPr>
        <xdr:cNvPr id="428" name="テキスト ボックス 427"/>
        <xdr:cNvSpPr txBox="1"/>
      </xdr:nvSpPr>
      <xdr:spPr>
        <a:xfrm>
          <a:off x="8483111" y="120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26,031</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61606</xdr:rowOff>
    </xdr:from>
    <xdr:to>
      <xdr:col>11</xdr:col>
      <xdr:colOff>358775</xdr:colOff>
      <xdr:row>72</xdr:row>
      <xdr:rowOff>163206</xdr:rowOff>
    </xdr:to>
    <xdr:sp macro="" textlink="">
      <xdr:nvSpPr>
        <xdr:cNvPr id="429" name="円/楕円 428"/>
        <xdr:cNvSpPr/>
      </xdr:nvSpPr>
      <xdr:spPr>
        <a:xfrm>
          <a:off x="7810500" y="124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8283</xdr:rowOff>
    </xdr:from>
    <xdr:ext cx="534377" cy="259045"/>
    <xdr:sp macro="" textlink="">
      <xdr:nvSpPr>
        <xdr:cNvPr id="430" name="テキスト ボックス 429"/>
        <xdr:cNvSpPr txBox="1"/>
      </xdr:nvSpPr>
      <xdr:spPr>
        <a:xfrm>
          <a:off x="7594111" y="121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168042</xdr:rowOff>
    </xdr:from>
    <xdr:to>
      <xdr:col>10</xdr:col>
      <xdr:colOff>155575</xdr:colOff>
      <xdr:row>73</xdr:row>
      <xdr:rowOff>98192</xdr:rowOff>
    </xdr:to>
    <xdr:sp macro="" textlink="">
      <xdr:nvSpPr>
        <xdr:cNvPr id="431" name="円/楕円 430"/>
        <xdr:cNvSpPr/>
      </xdr:nvSpPr>
      <xdr:spPr>
        <a:xfrm>
          <a:off x="6921500" y="125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114719</xdr:rowOff>
    </xdr:from>
    <xdr:ext cx="534377" cy="259045"/>
    <xdr:sp macro="" textlink="">
      <xdr:nvSpPr>
        <xdr:cNvPr id="432" name="テキスト ボックス 431"/>
        <xdr:cNvSpPr txBox="1"/>
      </xdr:nvSpPr>
      <xdr:spPr>
        <a:xfrm>
          <a:off x="6705111" y="122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120726</xdr:rowOff>
    </xdr:from>
    <xdr:to>
      <xdr:col>15</xdr:col>
      <xdr:colOff>180975</xdr:colOff>
      <xdr:row>93</xdr:row>
      <xdr:rowOff>140353</xdr:rowOff>
    </xdr:to>
    <xdr:cxnSp macro="">
      <xdr:nvCxnSpPr>
        <xdr:cNvPr id="464" name="直線コネクタ 463"/>
        <xdr:cNvCxnSpPr/>
      </xdr:nvCxnSpPr>
      <xdr:spPr>
        <a:xfrm flipV="1">
          <a:off x="9639300" y="15551226"/>
          <a:ext cx="838200" cy="5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20073</xdr:rowOff>
    </xdr:from>
    <xdr:ext cx="534377" cy="259045"/>
    <xdr:sp macro="" textlink="">
      <xdr:nvSpPr>
        <xdr:cNvPr id="465" name="土木費平均値テキスト"/>
        <xdr:cNvSpPr txBox="1"/>
      </xdr:nvSpPr>
      <xdr:spPr>
        <a:xfrm>
          <a:off x="10528300" y="16479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36176</xdr:rowOff>
    </xdr:from>
    <xdr:to>
      <xdr:col>14</xdr:col>
      <xdr:colOff>28575</xdr:colOff>
      <xdr:row>93</xdr:row>
      <xdr:rowOff>140353</xdr:rowOff>
    </xdr:to>
    <xdr:cxnSp macro="">
      <xdr:nvCxnSpPr>
        <xdr:cNvPr id="467" name="直線コネクタ 466"/>
        <xdr:cNvCxnSpPr/>
      </xdr:nvCxnSpPr>
      <xdr:spPr>
        <a:xfrm>
          <a:off x="8750300" y="15981026"/>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95085</xdr:rowOff>
    </xdr:from>
    <xdr:ext cx="534377" cy="259045"/>
    <xdr:sp macro="" textlink="">
      <xdr:nvSpPr>
        <xdr:cNvPr id="469" name="テキスト ボックス 468"/>
        <xdr:cNvSpPr txBox="1"/>
      </xdr:nvSpPr>
      <xdr:spPr>
        <a:xfrm>
          <a:off x="9372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36176</xdr:rowOff>
    </xdr:from>
    <xdr:to>
      <xdr:col>12</xdr:col>
      <xdr:colOff>511175</xdr:colOff>
      <xdr:row>95</xdr:row>
      <xdr:rowOff>42185</xdr:rowOff>
    </xdr:to>
    <xdr:cxnSp macro="">
      <xdr:nvCxnSpPr>
        <xdr:cNvPr id="470" name="直線コネクタ 469"/>
        <xdr:cNvCxnSpPr/>
      </xdr:nvCxnSpPr>
      <xdr:spPr>
        <a:xfrm flipV="1">
          <a:off x="7861300" y="15981026"/>
          <a:ext cx="889000" cy="3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91657</xdr:rowOff>
    </xdr:from>
    <xdr:ext cx="534377" cy="259045"/>
    <xdr:sp macro="" textlink="">
      <xdr:nvSpPr>
        <xdr:cNvPr id="472" name="テキスト ボックス 471"/>
        <xdr:cNvSpPr txBox="1"/>
      </xdr:nvSpPr>
      <xdr:spPr>
        <a:xfrm>
          <a:off x="8483111"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42185</xdr:rowOff>
    </xdr:from>
    <xdr:to>
      <xdr:col>11</xdr:col>
      <xdr:colOff>307975</xdr:colOff>
      <xdr:row>96</xdr:row>
      <xdr:rowOff>159556</xdr:rowOff>
    </xdr:to>
    <xdr:cxnSp macro="">
      <xdr:nvCxnSpPr>
        <xdr:cNvPr id="473" name="直線コネクタ 472"/>
        <xdr:cNvCxnSpPr/>
      </xdr:nvCxnSpPr>
      <xdr:spPr>
        <a:xfrm flipV="1">
          <a:off x="6972300" y="16329935"/>
          <a:ext cx="889000" cy="28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85517</xdr:rowOff>
    </xdr:from>
    <xdr:ext cx="534377" cy="259045"/>
    <xdr:sp macro="" textlink="">
      <xdr:nvSpPr>
        <xdr:cNvPr id="475" name="テキスト ボックス 474"/>
        <xdr:cNvSpPr txBox="1"/>
      </xdr:nvSpPr>
      <xdr:spPr>
        <a:xfrm>
          <a:off x="7594111"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35160</xdr:rowOff>
    </xdr:from>
    <xdr:ext cx="534377" cy="259045"/>
    <xdr:sp macro="" textlink="">
      <xdr:nvSpPr>
        <xdr:cNvPr id="477" name="テキスト ボックス 476"/>
        <xdr:cNvSpPr txBox="1"/>
      </xdr:nvSpPr>
      <xdr:spPr>
        <a:xfrm>
          <a:off x="6705111" y="166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69926</xdr:rowOff>
    </xdr:from>
    <xdr:to>
      <xdr:col>15</xdr:col>
      <xdr:colOff>231775</xdr:colOff>
      <xdr:row>91</xdr:row>
      <xdr:rowOff>76</xdr:rowOff>
    </xdr:to>
    <xdr:sp macro="" textlink="">
      <xdr:nvSpPr>
        <xdr:cNvPr id="483" name="円/楕円 482"/>
        <xdr:cNvSpPr/>
      </xdr:nvSpPr>
      <xdr:spPr>
        <a:xfrm>
          <a:off x="10426700" y="155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22953</xdr:rowOff>
    </xdr:from>
    <xdr:ext cx="534377" cy="259045"/>
    <xdr:sp macro="" textlink="">
      <xdr:nvSpPr>
        <xdr:cNvPr id="484" name="土木費該当値テキスト"/>
        <xdr:cNvSpPr txBox="1"/>
      </xdr:nvSpPr>
      <xdr:spPr>
        <a:xfrm>
          <a:off x="10528300" y="154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76,581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89553</xdr:rowOff>
    </xdr:from>
    <xdr:to>
      <xdr:col>14</xdr:col>
      <xdr:colOff>79375</xdr:colOff>
      <xdr:row>94</xdr:row>
      <xdr:rowOff>19703</xdr:rowOff>
    </xdr:to>
    <xdr:sp macro="" textlink="">
      <xdr:nvSpPr>
        <xdr:cNvPr id="485" name="円/楕円 484"/>
        <xdr:cNvSpPr/>
      </xdr:nvSpPr>
      <xdr:spPr>
        <a:xfrm>
          <a:off x="9588500" y="160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36230</xdr:rowOff>
    </xdr:from>
    <xdr:ext cx="534377" cy="259045"/>
    <xdr:sp macro="" textlink="">
      <xdr:nvSpPr>
        <xdr:cNvPr id="486" name="テキスト ボックス 485"/>
        <xdr:cNvSpPr txBox="1"/>
      </xdr:nvSpPr>
      <xdr:spPr>
        <a:xfrm>
          <a:off x="9372111" y="15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60,230</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156826</xdr:rowOff>
    </xdr:from>
    <xdr:to>
      <xdr:col>12</xdr:col>
      <xdr:colOff>561975</xdr:colOff>
      <xdr:row>93</xdr:row>
      <xdr:rowOff>86976</xdr:rowOff>
    </xdr:to>
    <xdr:sp macro="" textlink="">
      <xdr:nvSpPr>
        <xdr:cNvPr id="487" name="円/楕円 486"/>
        <xdr:cNvSpPr/>
      </xdr:nvSpPr>
      <xdr:spPr>
        <a:xfrm>
          <a:off x="8699500" y="159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103503</xdr:rowOff>
    </xdr:from>
    <xdr:ext cx="534377" cy="259045"/>
    <xdr:sp macro="" textlink="">
      <xdr:nvSpPr>
        <xdr:cNvPr id="488" name="テキスト ボックス 487"/>
        <xdr:cNvSpPr txBox="1"/>
      </xdr:nvSpPr>
      <xdr:spPr>
        <a:xfrm>
          <a:off x="8483111" y="157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162835</xdr:rowOff>
    </xdr:from>
    <xdr:to>
      <xdr:col>11</xdr:col>
      <xdr:colOff>358775</xdr:colOff>
      <xdr:row>95</xdr:row>
      <xdr:rowOff>92985</xdr:rowOff>
    </xdr:to>
    <xdr:sp macro="" textlink="">
      <xdr:nvSpPr>
        <xdr:cNvPr id="489" name="円/楕円 488"/>
        <xdr:cNvSpPr/>
      </xdr:nvSpPr>
      <xdr:spPr>
        <a:xfrm>
          <a:off x="7810500" y="162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109512</xdr:rowOff>
    </xdr:from>
    <xdr:ext cx="534377" cy="259045"/>
    <xdr:sp macro="" textlink="">
      <xdr:nvSpPr>
        <xdr:cNvPr id="490" name="テキスト ボックス 489"/>
        <xdr:cNvSpPr txBox="1"/>
      </xdr:nvSpPr>
      <xdr:spPr>
        <a:xfrm>
          <a:off x="7594111" y="160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108756</xdr:rowOff>
    </xdr:from>
    <xdr:to>
      <xdr:col>10</xdr:col>
      <xdr:colOff>155575</xdr:colOff>
      <xdr:row>97</xdr:row>
      <xdr:rowOff>38906</xdr:rowOff>
    </xdr:to>
    <xdr:sp macro="" textlink="">
      <xdr:nvSpPr>
        <xdr:cNvPr id="491" name="円/楕円 490"/>
        <xdr:cNvSpPr/>
      </xdr:nvSpPr>
      <xdr:spPr>
        <a:xfrm>
          <a:off x="6921500" y="165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55433</xdr:rowOff>
    </xdr:from>
    <xdr:ext cx="534377" cy="259045"/>
    <xdr:sp macro="" textlink="">
      <xdr:nvSpPr>
        <xdr:cNvPr id="492" name="テキスト ボックス 491"/>
        <xdr:cNvSpPr txBox="1"/>
      </xdr:nvSpPr>
      <xdr:spPr>
        <a:xfrm>
          <a:off x="6705111" y="163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161783</xdr:rowOff>
    </xdr:from>
    <xdr:to>
      <xdr:col>23</xdr:col>
      <xdr:colOff>517525</xdr:colOff>
      <xdr:row>37</xdr:row>
      <xdr:rowOff>33538</xdr:rowOff>
    </xdr:to>
    <xdr:cxnSp macro="">
      <xdr:nvCxnSpPr>
        <xdr:cNvPr id="520" name="直線コネクタ 519"/>
        <xdr:cNvCxnSpPr/>
      </xdr:nvCxnSpPr>
      <xdr:spPr>
        <a:xfrm flipV="1">
          <a:off x="15481300" y="6333983"/>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1"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33538</xdr:rowOff>
    </xdr:from>
    <xdr:to>
      <xdr:col>22</xdr:col>
      <xdr:colOff>365125</xdr:colOff>
      <xdr:row>37</xdr:row>
      <xdr:rowOff>52878</xdr:rowOff>
    </xdr:to>
    <xdr:cxnSp macro="">
      <xdr:nvCxnSpPr>
        <xdr:cNvPr id="523" name="直線コネクタ 522"/>
        <xdr:cNvCxnSpPr/>
      </xdr:nvCxnSpPr>
      <xdr:spPr>
        <a:xfrm flipV="1">
          <a:off x="14592300" y="637718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5" name="テキスト ボックス 524"/>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52878</xdr:rowOff>
    </xdr:from>
    <xdr:to>
      <xdr:col>21</xdr:col>
      <xdr:colOff>161925</xdr:colOff>
      <xdr:row>37</xdr:row>
      <xdr:rowOff>57724</xdr:rowOff>
    </xdr:to>
    <xdr:cxnSp macro="">
      <xdr:nvCxnSpPr>
        <xdr:cNvPr id="526" name="直線コネクタ 525"/>
        <xdr:cNvCxnSpPr/>
      </xdr:nvCxnSpPr>
      <xdr:spPr>
        <a:xfrm flipV="1">
          <a:off x="13703300" y="639652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113777</xdr:rowOff>
    </xdr:from>
    <xdr:to>
      <xdr:col>19</xdr:col>
      <xdr:colOff>644525</xdr:colOff>
      <xdr:row>37</xdr:row>
      <xdr:rowOff>57724</xdr:rowOff>
    </xdr:to>
    <xdr:cxnSp macro="">
      <xdr:nvCxnSpPr>
        <xdr:cNvPr id="529" name="直線コネクタ 528"/>
        <xdr:cNvCxnSpPr/>
      </xdr:nvCxnSpPr>
      <xdr:spPr>
        <a:xfrm>
          <a:off x="12814300" y="6285977"/>
          <a:ext cx="889000" cy="1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31" name="テキスト ボックス 530"/>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49908</xdr:rowOff>
    </xdr:from>
    <xdr:ext cx="534377" cy="259045"/>
    <xdr:sp macro="" textlink="">
      <xdr:nvSpPr>
        <xdr:cNvPr id="533" name="テキスト ボックス 532"/>
        <xdr:cNvSpPr txBox="1"/>
      </xdr:nvSpPr>
      <xdr:spPr>
        <a:xfrm>
          <a:off x="12547111" y="63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110983</xdr:rowOff>
    </xdr:from>
    <xdr:to>
      <xdr:col>23</xdr:col>
      <xdr:colOff>568325</xdr:colOff>
      <xdr:row>37</xdr:row>
      <xdr:rowOff>41133</xdr:rowOff>
    </xdr:to>
    <xdr:sp macro="" textlink="">
      <xdr:nvSpPr>
        <xdr:cNvPr id="539" name="円/楕円 538"/>
        <xdr:cNvSpPr/>
      </xdr:nvSpPr>
      <xdr:spPr>
        <a:xfrm>
          <a:off x="16268700" y="62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89410</xdr:rowOff>
    </xdr:from>
    <xdr:ext cx="534377" cy="259045"/>
    <xdr:sp macro="" textlink="">
      <xdr:nvSpPr>
        <xdr:cNvPr id="540" name="消防費該当値テキスト"/>
        <xdr:cNvSpPr txBox="1"/>
      </xdr:nvSpPr>
      <xdr:spPr>
        <a:xfrm>
          <a:off x="16370300" y="626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154188</xdr:rowOff>
    </xdr:from>
    <xdr:to>
      <xdr:col>22</xdr:col>
      <xdr:colOff>415925</xdr:colOff>
      <xdr:row>37</xdr:row>
      <xdr:rowOff>84338</xdr:rowOff>
    </xdr:to>
    <xdr:sp macro="" textlink="">
      <xdr:nvSpPr>
        <xdr:cNvPr id="541" name="円/楕円 540"/>
        <xdr:cNvSpPr/>
      </xdr:nvSpPr>
      <xdr:spPr>
        <a:xfrm>
          <a:off x="15430500" y="63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75465</xdr:rowOff>
    </xdr:from>
    <xdr:ext cx="534377" cy="259045"/>
    <xdr:sp macro="" textlink="">
      <xdr:nvSpPr>
        <xdr:cNvPr id="542" name="テキスト ボックス 541"/>
        <xdr:cNvSpPr txBox="1"/>
      </xdr:nvSpPr>
      <xdr:spPr>
        <a:xfrm>
          <a:off x="15214111" y="64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2078</xdr:rowOff>
    </xdr:from>
    <xdr:to>
      <xdr:col>21</xdr:col>
      <xdr:colOff>212725</xdr:colOff>
      <xdr:row>37</xdr:row>
      <xdr:rowOff>103678</xdr:rowOff>
    </xdr:to>
    <xdr:sp macro="" textlink="">
      <xdr:nvSpPr>
        <xdr:cNvPr id="543" name="円/楕円 542"/>
        <xdr:cNvSpPr/>
      </xdr:nvSpPr>
      <xdr:spPr>
        <a:xfrm>
          <a:off x="14541500" y="63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94805</xdr:rowOff>
    </xdr:from>
    <xdr:ext cx="534377" cy="259045"/>
    <xdr:sp macro="" textlink="">
      <xdr:nvSpPr>
        <xdr:cNvPr id="544" name="テキスト ボックス 543"/>
        <xdr:cNvSpPr txBox="1"/>
      </xdr:nvSpPr>
      <xdr:spPr>
        <a:xfrm>
          <a:off x="14325111" y="64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6924</xdr:rowOff>
    </xdr:from>
    <xdr:to>
      <xdr:col>20</xdr:col>
      <xdr:colOff>9525</xdr:colOff>
      <xdr:row>37</xdr:row>
      <xdr:rowOff>108524</xdr:rowOff>
    </xdr:to>
    <xdr:sp macro="" textlink="">
      <xdr:nvSpPr>
        <xdr:cNvPr id="545" name="円/楕円 544"/>
        <xdr:cNvSpPr/>
      </xdr:nvSpPr>
      <xdr:spPr>
        <a:xfrm>
          <a:off x="13652500" y="63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99651</xdr:rowOff>
    </xdr:from>
    <xdr:ext cx="534377" cy="259045"/>
    <xdr:sp macro="" textlink="">
      <xdr:nvSpPr>
        <xdr:cNvPr id="546" name="テキスト ボックス 545"/>
        <xdr:cNvSpPr txBox="1"/>
      </xdr:nvSpPr>
      <xdr:spPr>
        <a:xfrm>
          <a:off x="13436111" y="64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62977</xdr:rowOff>
    </xdr:from>
    <xdr:to>
      <xdr:col>18</xdr:col>
      <xdr:colOff>492125</xdr:colOff>
      <xdr:row>36</xdr:row>
      <xdr:rowOff>164577</xdr:rowOff>
    </xdr:to>
    <xdr:sp macro="" textlink="">
      <xdr:nvSpPr>
        <xdr:cNvPr id="547" name="円/楕円 546"/>
        <xdr:cNvSpPr/>
      </xdr:nvSpPr>
      <xdr:spPr>
        <a:xfrm>
          <a:off x="12763500" y="62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9654</xdr:rowOff>
    </xdr:from>
    <xdr:ext cx="534377" cy="259045"/>
    <xdr:sp macro="" textlink="">
      <xdr:nvSpPr>
        <xdr:cNvPr id="548" name="テキスト ボックス 547"/>
        <xdr:cNvSpPr txBox="1"/>
      </xdr:nvSpPr>
      <xdr:spPr>
        <a:xfrm>
          <a:off x="12547111" y="60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33058</xdr:rowOff>
    </xdr:from>
    <xdr:to>
      <xdr:col>23</xdr:col>
      <xdr:colOff>517525</xdr:colOff>
      <xdr:row>57</xdr:row>
      <xdr:rowOff>83820</xdr:rowOff>
    </xdr:to>
    <xdr:cxnSp macro="">
      <xdr:nvCxnSpPr>
        <xdr:cNvPr id="578" name="直線コネクタ 577"/>
        <xdr:cNvCxnSpPr/>
      </xdr:nvCxnSpPr>
      <xdr:spPr>
        <a:xfrm flipV="1">
          <a:off x="15481300" y="9462808"/>
          <a:ext cx="838200" cy="3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111244</xdr:rowOff>
    </xdr:from>
    <xdr:ext cx="534377" cy="259045"/>
    <xdr:sp macro="" textlink="">
      <xdr:nvSpPr>
        <xdr:cNvPr id="579" name="教育費平均値テキスト"/>
        <xdr:cNvSpPr txBox="1"/>
      </xdr:nvSpPr>
      <xdr:spPr>
        <a:xfrm>
          <a:off x="16370300" y="971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19545</xdr:rowOff>
    </xdr:from>
    <xdr:to>
      <xdr:col>22</xdr:col>
      <xdr:colOff>365125</xdr:colOff>
      <xdr:row>57</xdr:row>
      <xdr:rowOff>83820</xdr:rowOff>
    </xdr:to>
    <xdr:cxnSp macro="">
      <xdr:nvCxnSpPr>
        <xdr:cNvPr id="581" name="直線コネクタ 580"/>
        <xdr:cNvCxnSpPr/>
      </xdr:nvCxnSpPr>
      <xdr:spPr>
        <a:xfrm>
          <a:off x="14592300" y="9792195"/>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132631</xdr:rowOff>
    </xdr:from>
    <xdr:ext cx="534377" cy="259045"/>
    <xdr:sp macro="" textlink="">
      <xdr:nvSpPr>
        <xdr:cNvPr id="583" name="テキスト ボックス 582"/>
        <xdr:cNvSpPr txBox="1"/>
      </xdr:nvSpPr>
      <xdr:spPr>
        <a:xfrm>
          <a:off x="15214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19545</xdr:rowOff>
    </xdr:from>
    <xdr:to>
      <xdr:col>21</xdr:col>
      <xdr:colOff>161925</xdr:colOff>
      <xdr:row>57</xdr:row>
      <xdr:rowOff>72733</xdr:rowOff>
    </xdr:to>
    <xdr:cxnSp macro="">
      <xdr:nvCxnSpPr>
        <xdr:cNvPr id="584" name="直線コネクタ 583"/>
        <xdr:cNvCxnSpPr/>
      </xdr:nvCxnSpPr>
      <xdr:spPr>
        <a:xfrm flipV="1">
          <a:off x="13703300" y="9792195"/>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131653</xdr:rowOff>
    </xdr:from>
    <xdr:ext cx="534377" cy="259045"/>
    <xdr:sp macro="" textlink="">
      <xdr:nvSpPr>
        <xdr:cNvPr id="586" name="テキスト ボックス 585"/>
        <xdr:cNvSpPr txBox="1"/>
      </xdr:nvSpPr>
      <xdr:spPr>
        <a:xfrm>
          <a:off x="14325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132931</xdr:rowOff>
    </xdr:from>
    <xdr:to>
      <xdr:col>19</xdr:col>
      <xdr:colOff>644525</xdr:colOff>
      <xdr:row>57</xdr:row>
      <xdr:rowOff>72733</xdr:rowOff>
    </xdr:to>
    <xdr:cxnSp macro="">
      <xdr:nvCxnSpPr>
        <xdr:cNvPr id="587" name="直線コネクタ 586"/>
        <xdr:cNvCxnSpPr/>
      </xdr:nvCxnSpPr>
      <xdr:spPr>
        <a:xfrm>
          <a:off x="12814300" y="9734131"/>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22013</xdr:rowOff>
    </xdr:from>
    <xdr:ext cx="534377" cy="259045"/>
    <xdr:sp macro="" textlink="">
      <xdr:nvSpPr>
        <xdr:cNvPr id="589" name="テキスト ボックス 588"/>
        <xdr:cNvSpPr txBox="1"/>
      </xdr:nvSpPr>
      <xdr:spPr>
        <a:xfrm>
          <a:off x="13436111" y="99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9047</xdr:rowOff>
    </xdr:from>
    <xdr:ext cx="534377" cy="259045"/>
    <xdr:sp macro="" textlink="">
      <xdr:nvSpPr>
        <xdr:cNvPr id="591" name="テキスト ボックス 590"/>
        <xdr:cNvSpPr txBox="1"/>
      </xdr:nvSpPr>
      <xdr:spPr>
        <a:xfrm>
          <a:off x="12547111" y="99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153708</xdr:rowOff>
    </xdr:from>
    <xdr:to>
      <xdr:col>23</xdr:col>
      <xdr:colOff>568325</xdr:colOff>
      <xdr:row>55</xdr:row>
      <xdr:rowOff>83858</xdr:rowOff>
    </xdr:to>
    <xdr:sp macro="" textlink="">
      <xdr:nvSpPr>
        <xdr:cNvPr id="597" name="円/楕円 596"/>
        <xdr:cNvSpPr/>
      </xdr:nvSpPr>
      <xdr:spPr>
        <a:xfrm>
          <a:off x="16268700" y="9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5135</xdr:rowOff>
    </xdr:from>
    <xdr:ext cx="534377" cy="259045"/>
    <xdr:sp macro="" textlink="">
      <xdr:nvSpPr>
        <xdr:cNvPr id="598" name="教育費該当値テキスト"/>
        <xdr:cNvSpPr txBox="1"/>
      </xdr:nvSpPr>
      <xdr:spPr>
        <a:xfrm>
          <a:off x="16370300" y="9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33020</xdr:rowOff>
    </xdr:from>
    <xdr:to>
      <xdr:col>22</xdr:col>
      <xdr:colOff>415925</xdr:colOff>
      <xdr:row>57</xdr:row>
      <xdr:rowOff>134620</xdr:rowOff>
    </xdr:to>
    <xdr:sp macro="" textlink="">
      <xdr:nvSpPr>
        <xdr:cNvPr id="599" name="円/楕円 598"/>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151147</xdr:rowOff>
    </xdr:from>
    <xdr:ext cx="534377" cy="259045"/>
    <xdr:sp macro="" textlink="">
      <xdr:nvSpPr>
        <xdr:cNvPr id="600" name="テキスト ボックス 599"/>
        <xdr:cNvSpPr txBox="1"/>
      </xdr:nvSpPr>
      <xdr:spPr>
        <a:xfrm>
          <a:off x="15214111" y="9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140195</xdr:rowOff>
    </xdr:from>
    <xdr:to>
      <xdr:col>21</xdr:col>
      <xdr:colOff>212725</xdr:colOff>
      <xdr:row>57</xdr:row>
      <xdr:rowOff>70345</xdr:rowOff>
    </xdr:to>
    <xdr:sp macro="" textlink="">
      <xdr:nvSpPr>
        <xdr:cNvPr id="601" name="円/楕円 600"/>
        <xdr:cNvSpPr/>
      </xdr:nvSpPr>
      <xdr:spPr>
        <a:xfrm>
          <a:off x="14541500" y="97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86872</xdr:rowOff>
    </xdr:from>
    <xdr:ext cx="534377" cy="259045"/>
    <xdr:sp macro="" textlink="">
      <xdr:nvSpPr>
        <xdr:cNvPr id="602" name="テキスト ボックス 601"/>
        <xdr:cNvSpPr txBox="1"/>
      </xdr:nvSpPr>
      <xdr:spPr>
        <a:xfrm>
          <a:off x="14325111" y="95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21933</xdr:rowOff>
    </xdr:from>
    <xdr:to>
      <xdr:col>20</xdr:col>
      <xdr:colOff>9525</xdr:colOff>
      <xdr:row>57</xdr:row>
      <xdr:rowOff>123533</xdr:rowOff>
    </xdr:to>
    <xdr:sp macro="" textlink="">
      <xdr:nvSpPr>
        <xdr:cNvPr id="603" name="円/楕円 602"/>
        <xdr:cNvSpPr/>
      </xdr:nvSpPr>
      <xdr:spPr>
        <a:xfrm>
          <a:off x="13652500" y="97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140060</xdr:rowOff>
    </xdr:from>
    <xdr:ext cx="534377" cy="259045"/>
    <xdr:sp macro="" textlink="">
      <xdr:nvSpPr>
        <xdr:cNvPr id="604" name="テキスト ボックス 603"/>
        <xdr:cNvSpPr txBox="1"/>
      </xdr:nvSpPr>
      <xdr:spPr>
        <a:xfrm>
          <a:off x="13436111" y="95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82131</xdr:rowOff>
    </xdr:from>
    <xdr:to>
      <xdr:col>18</xdr:col>
      <xdr:colOff>492125</xdr:colOff>
      <xdr:row>57</xdr:row>
      <xdr:rowOff>12281</xdr:rowOff>
    </xdr:to>
    <xdr:sp macro="" textlink="">
      <xdr:nvSpPr>
        <xdr:cNvPr id="605" name="円/楕円 604"/>
        <xdr:cNvSpPr/>
      </xdr:nvSpPr>
      <xdr:spPr>
        <a:xfrm>
          <a:off x="12763500" y="96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28808</xdr:rowOff>
    </xdr:from>
    <xdr:ext cx="534377" cy="259045"/>
    <xdr:sp macro="" textlink="">
      <xdr:nvSpPr>
        <xdr:cNvPr id="606" name="テキスト ボックス 605"/>
        <xdr:cNvSpPr txBox="1"/>
      </xdr:nvSpPr>
      <xdr:spPr>
        <a:xfrm>
          <a:off x="12547111" y="94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37836</xdr:rowOff>
    </xdr:from>
    <xdr:to>
      <xdr:col>23</xdr:col>
      <xdr:colOff>517525</xdr:colOff>
      <xdr:row>71</xdr:row>
      <xdr:rowOff>95626</xdr:rowOff>
    </xdr:to>
    <xdr:cxnSp macro="">
      <xdr:nvCxnSpPr>
        <xdr:cNvPr id="633" name="直線コネクタ 632"/>
        <xdr:cNvCxnSpPr/>
      </xdr:nvCxnSpPr>
      <xdr:spPr>
        <a:xfrm flipV="1">
          <a:off x="15481300" y="12210786"/>
          <a:ext cx="8382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140250</xdr:rowOff>
    </xdr:from>
    <xdr:ext cx="469744" cy="259045"/>
    <xdr:sp macro="" textlink="">
      <xdr:nvSpPr>
        <xdr:cNvPr id="634" name="災害復旧費平均値テキスト"/>
        <xdr:cNvSpPr txBox="1"/>
      </xdr:nvSpPr>
      <xdr:spPr>
        <a:xfrm>
          <a:off x="16370300" y="13170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95626</xdr:rowOff>
    </xdr:from>
    <xdr:to>
      <xdr:col>22</xdr:col>
      <xdr:colOff>365125</xdr:colOff>
      <xdr:row>71</xdr:row>
      <xdr:rowOff>168824</xdr:rowOff>
    </xdr:to>
    <xdr:cxnSp macro="">
      <xdr:nvCxnSpPr>
        <xdr:cNvPr id="636" name="直線コネクタ 635"/>
        <xdr:cNvCxnSpPr/>
      </xdr:nvCxnSpPr>
      <xdr:spPr>
        <a:xfrm flipV="1">
          <a:off x="14592300" y="12268576"/>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157304</xdr:rowOff>
    </xdr:from>
    <xdr:ext cx="469744" cy="259045"/>
    <xdr:sp macro="" textlink="">
      <xdr:nvSpPr>
        <xdr:cNvPr id="638" name="テキスト ボックス 637"/>
        <xdr:cNvSpPr txBox="1"/>
      </xdr:nvSpPr>
      <xdr:spPr>
        <a:xfrm>
          <a:off x="15246427"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107238</xdr:rowOff>
    </xdr:from>
    <xdr:to>
      <xdr:col>21</xdr:col>
      <xdr:colOff>161925</xdr:colOff>
      <xdr:row>71</xdr:row>
      <xdr:rowOff>168824</xdr:rowOff>
    </xdr:to>
    <xdr:cxnSp macro="">
      <xdr:nvCxnSpPr>
        <xdr:cNvPr id="639" name="直線コネクタ 638"/>
        <xdr:cNvCxnSpPr/>
      </xdr:nvCxnSpPr>
      <xdr:spPr>
        <a:xfrm>
          <a:off x="13703300" y="12108738"/>
          <a:ext cx="889000" cy="23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155886</xdr:rowOff>
    </xdr:from>
    <xdr:ext cx="469744" cy="259045"/>
    <xdr:sp macro="" textlink="">
      <xdr:nvSpPr>
        <xdr:cNvPr id="641" name="テキスト ボックス 640"/>
        <xdr:cNvSpPr txBox="1"/>
      </xdr:nvSpPr>
      <xdr:spPr>
        <a:xfrm>
          <a:off x="14357427" y="131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107238</xdr:rowOff>
    </xdr:from>
    <xdr:to>
      <xdr:col>19</xdr:col>
      <xdr:colOff>644525</xdr:colOff>
      <xdr:row>72</xdr:row>
      <xdr:rowOff>90643</xdr:rowOff>
    </xdr:to>
    <xdr:cxnSp macro="">
      <xdr:nvCxnSpPr>
        <xdr:cNvPr id="642" name="直線コネクタ 641"/>
        <xdr:cNvCxnSpPr/>
      </xdr:nvCxnSpPr>
      <xdr:spPr>
        <a:xfrm flipV="1">
          <a:off x="12814300" y="12108738"/>
          <a:ext cx="889000" cy="3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158675</xdr:rowOff>
    </xdr:from>
    <xdr:ext cx="469744" cy="259045"/>
    <xdr:sp macro="" textlink="">
      <xdr:nvSpPr>
        <xdr:cNvPr id="644" name="テキスト ボックス 643"/>
        <xdr:cNvSpPr txBox="1"/>
      </xdr:nvSpPr>
      <xdr:spPr>
        <a:xfrm>
          <a:off x="13468427"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44009</xdr:rowOff>
    </xdr:from>
    <xdr:ext cx="469744" cy="259045"/>
    <xdr:sp macro="" textlink="">
      <xdr:nvSpPr>
        <xdr:cNvPr id="646" name="テキスト ボックス 645"/>
        <xdr:cNvSpPr txBox="1"/>
      </xdr:nvSpPr>
      <xdr:spPr>
        <a:xfrm>
          <a:off x="12579427"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158486</xdr:rowOff>
    </xdr:from>
    <xdr:to>
      <xdr:col>23</xdr:col>
      <xdr:colOff>568325</xdr:colOff>
      <xdr:row>71</xdr:row>
      <xdr:rowOff>88636</xdr:rowOff>
    </xdr:to>
    <xdr:sp macro="" textlink="">
      <xdr:nvSpPr>
        <xdr:cNvPr id="652" name="円/楕円 651"/>
        <xdr:cNvSpPr/>
      </xdr:nvSpPr>
      <xdr:spPr>
        <a:xfrm>
          <a:off x="16268700" y="121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9913</xdr:rowOff>
    </xdr:from>
    <xdr:ext cx="534377" cy="259045"/>
    <xdr:sp macro="" textlink="">
      <xdr:nvSpPr>
        <xdr:cNvPr id="653" name="災害復旧費該当値テキスト"/>
        <xdr:cNvSpPr txBox="1"/>
      </xdr:nvSpPr>
      <xdr:spPr>
        <a:xfrm>
          <a:off x="16370300" y="120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44826</xdr:rowOff>
    </xdr:from>
    <xdr:to>
      <xdr:col>22</xdr:col>
      <xdr:colOff>415925</xdr:colOff>
      <xdr:row>71</xdr:row>
      <xdr:rowOff>146426</xdr:rowOff>
    </xdr:to>
    <xdr:sp macro="" textlink="">
      <xdr:nvSpPr>
        <xdr:cNvPr id="654" name="円/楕円 653"/>
        <xdr:cNvSpPr/>
      </xdr:nvSpPr>
      <xdr:spPr>
        <a:xfrm>
          <a:off x="15430500" y="122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162953</xdr:rowOff>
    </xdr:from>
    <xdr:ext cx="534377" cy="259045"/>
    <xdr:sp macro="" textlink="">
      <xdr:nvSpPr>
        <xdr:cNvPr id="655" name="テキスト ボックス 654"/>
        <xdr:cNvSpPr txBox="1"/>
      </xdr:nvSpPr>
      <xdr:spPr>
        <a:xfrm>
          <a:off x="15214111" y="119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118024</xdr:rowOff>
    </xdr:from>
    <xdr:to>
      <xdr:col>21</xdr:col>
      <xdr:colOff>212725</xdr:colOff>
      <xdr:row>72</xdr:row>
      <xdr:rowOff>48174</xdr:rowOff>
    </xdr:to>
    <xdr:sp macro="" textlink="">
      <xdr:nvSpPr>
        <xdr:cNvPr id="656" name="円/楕円 655"/>
        <xdr:cNvSpPr/>
      </xdr:nvSpPr>
      <xdr:spPr>
        <a:xfrm>
          <a:off x="14541500" y="122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64701</xdr:rowOff>
    </xdr:from>
    <xdr:ext cx="534377" cy="259045"/>
    <xdr:sp macro="" textlink="">
      <xdr:nvSpPr>
        <xdr:cNvPr id="657" name="テキスト ボックス 656"/>
        <xdr:cNvSpPr txBox="1"/>
      </xdr:nvSpPr>
      <xdr:spPr>
        <a:xfrm>
          <a:off x="14325111" y="120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56438</xdr:rowOff>
    </xdr:from>
    <xdr:to>
      <xdr:col>20</xdr:col>
      <xdr:colOff>9525</xdr:colOff>
      <xdr:row>70</xdr:row>
      <xdr:rowOff>158038</xdr:rowOff>
    </xdr:to>
    <xdr:sp macro="" textlink="">
      <xdr:nvSpPr>
        <xdr:cNvPr id="658" name="円/楕円 657"/>
        <xdr:cNvSpPr/>
      </xdr:nvSpPr>
      <xdr:spPr>
        <a:xfrm>
          <a:off x="13652500" y="120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3115</xdr:rowOff>
    </xdr:from>
    <xdr:ext cx="534377" cy="259045"/>
    <xdr:sp macro="" textlink="">
      <xdr:nvSpPr>
        <xdr:cNvPr id="659" name="テキスト ボックス 658"/>
        <xdr:cNvSpPr txBox="1"/>
      </xdr:nvSpPr>
      <xdr:spPr>
        <a:xfrm>
          <a:off x="13436111" y="118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39843</xdr:rowOff>
    </xdr:from>
    <xdr:to>
      <xdr:col>18</xdr:col>
      <xdr:colOff>492125</xdr:colOff>
      <xdr:row>72</xdr:row>
      <xdr:rowOff>141443</xdr:rowOff>
    </xdr:to>
    <xdr:sp macro="" textlink="">
      <xdr:nvSpPr>
        <xdr:cNvPr id="660" name="円/楕円 659"/>
        <xdr:cNvSpPr/>
      </xdr:nvSpPr>
      <xdr:spPr>
        <a:xfrm>
          <a:off x="12763500" y="123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157970</xdr:rowOff>
    </xdr:from>
    <xdr:ext cx="534377" cy="259045"/>
    <xdr:sp macro="" textlink="">
      <xdr:nvSpPr>
        <xdr:cNvPr id="661" name="テキスト ボックス 660"/>
        <xdr:cNvSpPr txBox="1"/>
      </xdr:nvSpPr>
      <xdr:spPr>
        <a:xfrm>
          <a:off x="12547111" y="1215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31931</xdr:rowOff>
    </xdr:from>
    <xdr:to>
      <xdr:col>23</xdr:col>
      <xdr:colOff>517525</xdr:colOff>
      <xdr:row>93</xdr:row>
      <xdr:rowOff>47966</xdr:rowOff>
    </xdr:to>
    <xdr:cxnSp macro="">
      <xdr:nvCxnSpPr>
        <xdr:cNvPr id="693" name="直線コネクタ 692"/>
        <xdr:cNvCxnSpPr/>
      </xdr:nvCxnSpPr>
      <xdr:spPr>
        <a:xfrm flipV="1">
          <a:off x="15481300" y="15976781"/>
          <a:ext cx="8382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4"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47966</xdr:rowOff>
    </xdr:from>
    <xdr:to>
      <xdr:col>22</xdr:col>
      <xdr:colOff>365125</xdr:colOff>
      <xdr:row>94</xdr:row>
      <xdr:rowOff>60147</xdr:rowOff>
    </xdr:to>
    <xdr:cxnSp macro="">
      <xdr:nvCxnSpPr>
        <xdr:cNvPr id="696" name="直線コネクタ 695"/>
        <xdr:cNvCxnSpPr/>
      </xdr:nvCxnSpPr>
      <xdr:spPr>
        <a:xfrm flipV="1">
          <a:off x="14592300" y="15992816"/>
          <a:ext cx="8890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8" name="テキスト ボックス 697"/>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60147</xdr:rowOff>
    </xdr:from>
    <xdr:to>
      <xdr:col>21</xdr:col>
      <xdr:colOff>161925</xdr:colOff>
      <xdr:row>94</xdr:row>
      <xdr:rowOff>74321</xdr:rowOff>
    </xdr:to>
    <xdr:cxnSp macro="">
      <xdr:nvCxnSpPr>
        <xdr:cNvPr id="699" name="直線コネクタ 698"/>
        <xdr:cNvCxnSpPr/>
      </xdr:nvCxnSpPr>
      <xdr:spPr>
        <a:xfrm flipV="1">
          <a:off x="13703300" y="1617644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1" name="テキスト ボックス 700"/>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74321</xdr:rowOff>
    </xdr:from>
    <xdr:to>
      <xdr:col>19</xdr:col>
      <xdr:colOff>644525</xdr:colOff>
      <xdr:row>94</xdr:row>
      <xdr:rowOff>80493</xdr:rowOff>
    </xdr:to>
    <xdr:cxnSp macro="">
      <xdr:nvCxnSpPr>
        <xdr:cNvPr id="702" name="直線コネクタ 701"/>
        <xdr:cNvCxnSpPr/>
      </xdr:nvCxnSpPr>
      <xdr:spPr>
        <a:xfrm flipV="1">
          <a:off x="12814300" y="1619062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128878</xdr:rowOff>
    </xdr:from>
    <xdr:ext cx="534377" cy="259045"/>
    <xdr:sp macro="" textlink="">
      <xdr:nvSpPr>
        <xdr:cNvPr id="704" name="テキスト ボックス 703"/>
        <xdr:cNvSpPr txBox="1"/>
      </xdr:nvSpPr>
      <xdr:spPr>
        <a:xfrm>
          <a:off x="13436111" y="159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89657</xdr:rowOff>
    </xdr:from>
    <xdr:ext cx="534377" cy="259045"/>
    <xdr:sp macro="" textlink="">
      <xdr:nvSpPr>
        <xdr:cNvPr id="706" name="テキスト ボックス 705"/>
        <xdr:cNvSpPr txBox="1"/>
      </xdr:nvSpPr>
      <xdr:spPr>
        <a:xfrm>
          <a:off x="12547111" y="1586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152581</xdr:rowOff>
    </xdr:from>
    <xdr:to>
      <xdr:col>23</xdr:col>
      <xdr:colOff>568325</xdr:colOff>
      <xdr:row>93</xdr:row>
      <xdr:rowOff>82731</xdr:rowOff>
    </xdr:to>
    <xdr:sp macro="" textlink="">
      <xdr:nvSpPr>
        <xdr:cNvPr id="712" name="円/楕円 711"/>
        <xdr:cNvSpPr/>
      </xdr:nvSpPr>
      <xdr:spPr>
        <a:xfrm>
          <a:off x="16268700" y="159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4008</xdr:rowOff>
    </xdr:from>
    <xdr:ext cx="534377" cy="259045"/>
    <xdr:sp macro="" textlink="">
      <xdr:nvSpPr>
        <xdr:cNvPr id="713" name="公債費該当値テキスト"/>
        <xdr:cNvSpPr txBox="1"/>
      </xdr:nvSpPr>
      <xdr:spPr>
        <a:xfrm>
          <a:off x="16370300" y="157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53,550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168616</xdr:rowOff>
    </xdr:from>
    <xdr:to>
      <xdr:col>22</xdr:col>
      <xdr:colOff>415925</xdr:colOff>
      <xdr:row>93</xdr:row>
      <xdr:rowOff>98766</xdr:rowOff>
    </xdr:to>
    <xdr:sp macro="" textlink="">
      <xdr:nvSpPr>
        <xdr:cNvPr id="714" name="円/楕円 713"/>
        <xdr:cNvSpPr/>
      </xdr:nvSpPr>
      <xdr:spPr>
        <a:xfrm>
          <a:off x="15430500" y="159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115293</xdr:rowOff>
    </xdr:from>
    <xdr:ext cx="534377" cy="259045"/>
    <xdr:sp macro="" textlink="">
      <xdr:nvSpPr>
        <xdr:cNvPr id="715" name="テキスト ボックス 714"/>
        <xdr:cNvSpPr txBox="1"/>
      </xdr:nvSpPr>
      <xdr:spPr>
        <a:xfrm>
          <a:off x="15214111" y="157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9347</xdr:rowOff>
    </xdr:from>
    <xdr:to>
      <xdr:col>21</xdr:col>
      <xdr:colOff>212725</xdr:colOff>
      <xdr:row>94</xdr:row>
      <xdr:rowOff>110947</xdr:rowOff>
    </xdr:to>
    <xdr:sp macro="" textlink="">
      <xdr:nvSpPr>
        <xdr:cNvPr id="716" name="円/楕円 715"/>
        <xdr:cNvSpPr/>
      </xdr:nvSpPr>
      <xdr:spPr>
        <a:xfrm>
          <a:off x="14541500" y="161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127474</xdr:rowOff>
    </xdr:from>
    <xdr:ext cx="534377" cy="259045"/>
    <xdr:sp macro="" textlink="">
      <xdr:nvSpPr>
        <xdr:cNvPr id="717" name="テキスト ボックス 716"/>
        <xdr:cNvSpPr txBox="1"/>
      </xdr:nvSpPr>
      <xdr:spPr>
        <a:xfrm>
          <a:off x="14325111" y="159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23521</xdr:rowOff>
    </xdr:from>
    <xdr:to>
      <xdr:col>20</xdr:col>
      <xdr:colOff>9525</xdr:colOff>
      <xdr:row>94</xdr:row>
      <xdr:rowOff>125121</xdr:rowOff>
    </xdr:to>
    <xdr:sp macro="" textlink="">
      <xdr:nvSpPr>
        <xdr:cNvPr id="718" name="円/楕円 717"/>
        <xdr:cNvSpPr/>
      </xdr:nvSpPr>
      <xdr:spPr>
        <a:xfrm>
          <a:off x="13652500" y="161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116248</xdr:rowOff>
    </xdr:from>
    <xdr:ext cx="534377" cy="259045"/>
    <xdr:sp macro="" textlink="">
      <xdr:nvSpPr>
        <xdr:cNvPr id="719" name="テキスト ボックス 718"/>
        <xdr:cNvSpPr txBox="1"/>
      </xdr:nvSpPr>
      <xdr:spPr>
        <a:xfrm>
          <a:off x="13436111" y="162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29693</xdr:rowOff>
    </xdr:from>
    <xdr:to>
      <xdr:col>18</xdr:col>
      <xdr:colOff>492125</xdr:colOff>
      <xdr:row>94</xdr:row>
      <xdr:rowOff>131293</xdr:rowOff>
    </xdr:to>
    <xdr:sp macro="" textlink="">
      <xdr:nvSpPr>
        <xdr:cNvPr id="720" name="円/楕円 719"/>
        <xdr:cNvSpPr/>
      </xdr:nvSpPr>
      <xdr:spPr>
        <a:xfrm>
          <a:off x="12763500" y="161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122420</xdr:rowOff>
    </xdr:from>
    <xdr:ext cx="534377" cy="259045"/>
    <xdr:sp macro="" textlink="">
      <xdr:nvSpPr>
        <xdr:cNvPr id="721" name="テキスト ボックス 720"/>
        <xdr:cNvSpPr txBox="1"/>
      </xdr:nvSpPr>
      <xdr:spPr>
        <a:xfrm>
          <a:off x="12547111" y="162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107239</xdr:rowOff>
    </xdr:from>
    <xdr:to>
      <xdr:col>32</xdr:col>
      <xdr:colOff>186689</xdr:colOff>
      <xdr:row>38</xdr:row>
      <xdr:rowOff>139700</xdr:rowOff>
    </xdr:to>
    <xdr:cxnSp macro="">
      <xdr:nvCxnSpPr>
        <xdr:cNvPr id="743" name="直線コネクタ 742"/>
        <xdr:cNvCxnSpPr/>
      </xdr:nvCxnSpPr>
      <xdr:spPr>
        <a:xfrm flipV="1">
          <a:off x="22159595" y="5936539"/>
          <a:ext cx="1269" cy="7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53916</xdr:rowOff>
    </xdr:from>
    <xdr:ext cx="469744" cy="259045"/>
    <xdr:sp macro="" textlink="">
      <xdr:nvSpPr>
        <xdr:cNvPr id="746" name="諸支出金最大値テキスト"/>
        <xdr:cNvSpPr txBox="1"/>
      </xdr:nvSpPr>
      <xdr:spPr>
        <a:xfrm>
          <a:off x="22212300" y="57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34</xdr:row>
      <xdr:rowOff>107239</xdr:rowOff>
    </xdr:from>
    <xdr:to>
      <xdr:col>32</xdr:col>
      <xdr:colOff>276225</xdr:colOff>
      <xdr:row>34</xdr:row>
      <xdr:rowOff>107239</xdr:rowOff>
    </xdr:to>
    <xdr:cxnSp macro="">
      <xdr:nvCxnSpPr>
        <xdr:cNvPr id="747" name="直線コネクタ 746"/>
        <xdr:cNvCxnSpPr/>
      </xdr:nvCxnSpPr>
      <xdr:spPr>
        <a:xfrm>
          <a:off x="22072600" y="593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107239</xdr:rowOff>
    </xdr:from>
    <xdr:to>
      <xdr:col>32</xdr:col>
      <xdr:colOff>187325</xdr:colOff>
      <xdr:row>38</xdr:row>
      <xdr:rowOff>139700</xdr:rowOff>
    </xdr:to>
    <xdr:cxnSp macro="">
      <xdr:nvCxnSpPr>
        <xdr:cNvPr id="748" name="直線コネクタ 747"/>
        <xdr:cNvCxnSpPr/>
      </xdr:nvCxnSpPr>
      <xdr:spPr>
        <a:xfrm flipV="1">
          <a:off x="21323300" y="5936539"/>
          <a:ext cx="838200" cy="7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161968</xdr:rowOff>
    </xdr:from>
    <xdr:ext cx="378565" cy="259045"/>
    <xdr:sp macro="" textlink="">
      <xdr:nvSpPr>
        <xdr:cNvPr id="749" name="諸支出金平均値テキスト"/>
        <xdr:cNvSpPr txBox="1"/>
      </xdr:nvSpPr>
      <xdr:spPr>
        <a:xfrm>
          <a:off x="22212300" y="6505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12091</xdr:rowOff>
    </xdr:from>
    <xdr:to>
      <xdr:col>32</xdr:col>
      <xdr:colOff>238125</xdr:colOff>
      <xdr:row>38</xdr:row>
      <xdr:rowOff>113691</xdr:rowOff>
    </xdr:to>
    <xdr:sp macro="" textlink="">
      <xdr:nvSpPr>
        <xdr:cNvPr id="750" name="フローチャート : 判断 749"/>
        <xdr:cNvSpPr/>
      </xdr:nvSpPr>
      <xdr:spPr>
        <a:xfrm>
          <a:off x="22110700" y="65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100838</xdr:rowOff>
    </xdr:from>
    <xdr:to>
      <xdr:col>31</xdr:col>
      <xdr:colOff>34925</xdr:colOff>
      <xdr:row>38</xdr:row>
      <xdr:rowOff>139700</xdr:rowOff>
    </xdr:to>
    <xdr:cxnSp macro="">
      <xdr:nvCxnSpPr>
        <xdr:cNvPr id="751" name="直線コネクタ 750"/>
        <xdr:cNvCxnSpPr/>
      </xdr:nvCxnSpPr>
      <xdr:spPr>
        <a:xfrm>
          <a:off x="20434300" y="5244338"/>
          <a:ext cx="889000" cy="14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75184</xdr:rowOff>
    </xdr:from>
    <xdr:to>
      <xdr:col>31</xdr:col>
      <xdr:colOff>85725</xdr:colOff>
      <xdr:row>39</xdr:row>
      <xdr:rowOff>5334</xdr:rowOff>
    </xdr:to>
    <xdr:sp macro="" textlink="">
      <xdr:nvSpPr>
        <xdr:cNvPr id="752" name="フローチャート : 判断 751"/>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21861</xdr:rowOff>
    </xdr:from>
    <xdr:ext cx="313932" cy="259045"/>
    <xdr:sp macro="" textlink="">
      <xdr:nvSpPr>
        <xdr:cNvPr id="753" name="テキスト ボックス 752"/>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100838</xdr:rowOff>
    </xdr:from>
    <xdr:to>
      <xdr:col>29</xdr:col>
      <xdr:colOff>517525</xdr:colOff>
      <xdr:row>34</xdr:row>
      <xdr:rowOff>163475</xdr:rowOff>
    </xdr:to>
    <xdr:cxnSp macro="">
      <xdr:nvCxnSpPr>
        <xdr:cNvPr id="754" name="直線コネクタ 753"/>
        <xdr:cNvCxnSpPr/>
      </xdr:nvCxnSpPr>
      <xdr:spPr>
        <a:xfrm flipV="1">
          <a:off x="19545300" y="5244338"/>
          <a:ext cx="889000" cy="7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52324</xdr:rowOff>
    </xdr:from>
    <xdr:to>
      <xdr:col>29</xdr:col>
      <xdr:colOff>568325</xdr:colOff>
      <xdr:row>38</xdr:row>
      <xdr:rowOff>153924</xdr:rowOff>
    </xdr:to>
    <xdr:sp macro="" textlink="">
      <xdr:nvSpPr>
        <xdr:cNvPr id="755" name="フローチャート : 判断 754"/>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145051</xdr:rowOff>
    </xdr:from>
    <xdr:ext cx="313932" cy="259045"/>
    <xdr:sp macro="" textlink="">
      <xdr:nvSpPr>
        <xdr:cNvPr id="756" name="テキスト ボックス 755"/>
        <xdr:cNvSpPr txBox="1"/>
      </xdr:nvSpPr>
      <xdr:spPr>
        <a:xfrm>
          <a:off x="202773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155245</xdr:rowOff>
    </xdr:from>
    <xdr:to>
      <xdr:col>28</xdr:col>
      <xdr:colOff>314325</xdr:colOff>
      <xdr:row>34</xdr:row>
      <xdr:rowOff>163475</xdr:rowOff>
    </xdr:to>
    <xdr:cxnSp macro="">
      <xdr:nvCxnSpPr>
        <xdr:cNvPr id="757" name="直線コネクタ 756"/>
        <xdr:cNvCxnSpPr/>
      </xdr:nvCxnSpPr>
      <xdr:spPr>
        <a:xfrm>
          <a:off x="18656300" y="5813095"/>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68326</xdr:rowOff>
    </xdr:from>
    <xdr:to>
      <xdr:col>28</xdr:col>
      <xdr:colOff>365125</xdr:colOff>
      <xdr:row>38</xdr:row>
      <xdr:rowOff>169926</xdr:rowOff>
    </xdr:to>
    <xdr:sp macro="" textlink="">
      <xdr:nvSpPr>
        <xdr:cNvPr id="758" name="フローチャート : 判断 757"/>
        <xdr:cNvSpPr/>
      </xdr:nvSpPr>
      <xdr:spPr>
        <a:xfrm>
          <a:off x="19494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161053</xdr:rowOff>
    </xdr:from>
    <xdr:ext cx="313932" cy="259045"/>
    <xdr:sp macro="" textlink="">
      <xdr:nvSpPr>
        <xdr:cNvPr id="759" name="テキスト ボックス 758"/>
        <xdr:cNvSpPr txBox="1"/>
      </xdr:nvSpPr>
      <xdr:spPr>
        <a:xfrm>
          <a:off x="19388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30379</xdr:rowOff>
    </xdr:from>
    <xdr:to>
      <xdr:col>27</xdr:col>
      <xdr:colOff>161925</xdr:colOff>
      <xdr:row>38</xdr:row>
      <xdr:rowOff>131979</xdr:rowOff>
    </xdr:to>
    <xdr:sp macro="" textlink="">
      <xdr:nvSpPr>
        <xdr:cNvPr id="760" name="フローチャート : 判断 759"/>
        <xdr:cNvSpPr/>
      </xdr:nvSpPr>
      <xdr:spPr>
        <a:xfrm>
          <a:off x="18605500" y="65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123106</xdr:rowOff>
    </xdr:from>
    <xdr:ext cx="378565" cy="259045"/>
    <xdr:sp macro="" textlink="">
      <xdr:nvSpPr>
        <xdr:cNvPr id="761" name="テキスト ボックス 760"/>
        <xdr:cNvSpPr txBox="1"/>
      </xdr:nvSpPr>
      <xdr:spPr>
        <a:xfrm>
          <a:off x="18467017" y="66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56439</xdr:rowOff>
    </xdr:from>
    <xdr:to>
      <xdr:col>32</xdr:col>
      <xdr:colOff>238125</xdr:colOff>
      <xdr:row>34</xdr:row>
      <xdr:rowOff>158039</xdr:rowOff>
    </xdr:to>
    <xdr:sp macro="" textlink="">
      <xdr:nvSpPr>
        <xdr:cNvPr id="767" name="円/楕円 766"/>
        <xdr:cNvSpPr/>
      </xdr:nvSpPr>
      <xdr:spPr>
        <a:xfrm>
          <a:off x="22110700" y="58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9466</xdr:rowOff>
    </xdr:from>
    <xdr:ext cx="469744" cy="259045"/>
    <xdr:sp macro="" textlink="">
      <xdr:nvSpPr>
        <xdr:cNvPr id="768" name="諸支出金該当値テキスト"/>
        <xdr:cNvSpPr txBox="1"/>
      </xdr:nvSpPr>
      <xdr:spPr>
        <a:xfrm>
          <a:off x="22212300" y="583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50038</xdr:rowOff>
    </xdr:from>
    <xdr:to>
      <xdr:col>29</xdr:col>
      <xdr:colOff>568325</xdr:colOff>
      <xdr:row>30</xdr:row>
      <xdr:rowOff>151638</xdr:rowOff>
    </xdr:to>
    <xdr:sp macro="" textlink="">
      <xdr:nvSpPr>
        <xdr:cNvPr id="771" name="円/楕円 770"/>
        <xdr:cNvSpPr/>
      </xdr:nvSpPr>
      <xdr:spPr>
        <a:xfrm>
          <a:off x="20383500" y="51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168165</xdr:rowOff>
    </xdr:from>
    <xdr:ext cx="469744" cy="259045"/>
    <xdr:sp macro="" textlink="">
      <xdr:nvSpPr>
        <xdr:cNvPr id="772" name="テキスト ボックス 771"/>
        <xdr:cNvSpPr txBox="1"/>
      </xdr:nvSpPr>
      <xdr:spPr>
        <a:xfrm>
          <a:off x="20199427" y="49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112675</xdr:rowOff>
    </xdr:from>
    <xdr:to>
      <xdr:col>28</xdr:col>
      <xdr:colOff>365125</xdr:colOff>
      <xdr:row>35</xdr:row>
      <xdr:rowOff>42825</xdr:rowOff>
    </xdr:to>
    <xdr:sp macro="" textlink="">
      <xdr:nvSpPr>
        <xdr:cNvPr id="773" name="円/楕円 772"/>
        <xdr:cNvSpPr/>
      </xdr:nvSpPr>
      <xdr:spPr>
        <a:xfrm>
          <a:off x="19494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59352</xdr:rowOff>
    </xdr:from>
    <xdr:ext cx="469744" cy="259045"/>
    <xdr:sp macro="" textlink="">
      <xdr:nvSpPr>
        <xdr:cNvPr id="774" name="テキスト ボックス 773"/>
        <xdr:cNvSpPr txBox="1"/>
      </xdr:nvSpPr>
      <xdr:spPr>
        <a:xfrm>
          <a:off x="19310427" y="57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104445</xdr:rowOff>
    </xdr:from>
    <xdr:to>
      <xdr:col>27</xdr:col>
      <xdr:colOff>161925</xdr:colOff>
      <xdr:row>34</xdr:row>
      <xdr:rowOff>34595</xdr:rowOff>
    </xdr:to>
    <xdr:sp macro="" textlink="">
      <xdr:nvSpPr>
        <xdr:cNvPr id="775" name="円/楕円 774"/>
        <xdr:cNvSpPr/>
      </xdr:nvSpPr>
      <xdr:spPr>
        <a:xfrm>
          <a:off x="18605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51122</xdr:rowOff>
    </xdr:from>
    <xdr:ext cx="469744" cy="259045"/>
    <xdr:sp macro="" textlink="">
      <xdr:nvSpPr>
        <xdr:cNvPr id="776" name="テキスト ボックス 775"/>
        <xdr:cNvSpPr txBox="1"/>
      </xdr:nvSpPr>
      <xdr:spPr>
        <a:xfrm>
          <a:off x="18421427" y="55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住民一人当たり４０９，３１２円となっており、類似団体平均を大きく上回っている。これは、平成２４年度から本格的に実施されている原発事故による放射性物質の除染事業によるものである。今後も、除染事業の完了までは同程度で推移するものと思われる。</a:t>
          </a:r>
          <a:endParaRPr kumimoji="1" lang="en-US" altLang="ja-JP" sz="1300">
            <a:latin typeface="ＭＳ Ｐゴシック"/>
          </a:endParaRPr>
        </a:p>
        <a:p>
          <a:r>
            <a:rPr kumimoji="1" lang="ja-JP" altLang="en-US" sz="1300">
              <a:latin typeface="ＭＳ Ｐゴシック"/>
            </a:rPr>
            <a:t>　土木費は、住民一人当たり７６，５８１円となっており、類似団体と比較して一人当たりのコストが高い状況となっている。これは、近年継続して行っている市営住宅建替事業や安達駅周辺整備事業等の大型事業によるものである。今後は、新総合計画に基づき、事業の厳選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歳入においては地方消費税交付金及び地方交付税の増、歳出においては繰越事業分の不用額等の影響により、実質収支、単年度収支ともに大幅な黒字となった。</a:t>
          </a:r>
        </a:p>
        <a:p>
          <a:r>
            <a:rPr kumimoji="1" lang="ja-JP" altLang="en-US" sz="1400">
              <a:latin typeface="ＭＳ ゴシック" pitchFamily="49" charset="-128"/>
              <a:ea typeface="ＭＳ ゴシック" pitchFamily="49" charset="-128"/>
            </a:rPr>
            <a:t>　今後は、合併算定替えによる特例の段階的な縮減が始まることから、普通交付税の大幅な減額が見込まれており、更なる経常経費の削減と新総合計画による事業の適正管理に努める。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各会計とも赤字額は生じておらず、今後も安定的に推移するものと思われる。</a:t>
          </a:r>
        </a:p>
        <a:p>
          <a:r>
            <a:rPr kumimoji="1" lang="ja-JP" altLang="en-US" sz="1400">
              <a:latin typeface="ＭＳ ゴシック" pitchFamily="49" charset="-128"/>
              <a:ea typeface="ＭＳ ゴシック" pitchFamily="49" charset="-128"/>
            </a:rPr>
            <a:t>　今後も、収支バランスを意識しながら、更なる経常経費の削減と、新総合計画による事業の厳選に努める。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50424281</v>
      </c>
      <c r="BO4" s="379"/>
      <c r="BP4" s="379"/>
      <c r="BQ4" s="379"/>
      <c r="BR4" s="379"/>
      <c r="BS4" s="379"/>
      <c r="BT4" s="379"/>
      <c r="BU4" s="380"/>
      <c r="BV4" s="378">
        <v>45875590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10.1</v>
      </c>
      <c r="CU4" s="385"/>
      <c r="CV4" s="385"/>
      <c r="CW4" s="385"/>
      <c r="CX4" s="385"/>
      <c r="CY4" s="385"/>
      <c r="CZ4" s="385"/>
      <c r="DA4" s="386"/>
      <c r="DB4" s="384">
        <v>3.4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47463236</v>
      </c>
      <c r="BO5" s="416"/>
      <c r="BP5" s="416"/>
      <c r="BQ5" s="416"/>
      <c r="BR5" s="416"/>
      <c r="BS5" s="416"/>
      <c r="BT5" s="416"/>
      <c r="BU5" s="417"/>
      <c r="BV5" s="415">
        <v>43585953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88.4</v>
      </c>
      <c r="CU5" s="413"/>
      <c r="CV5" s="413"/>
      <c r="CW5" s="413"/>
      <c r="CX5" s="413"/>
      <c r="CY5" s="413"/>
      <c r="CZ5" s="413"/>
      <c r="DA5" s="414"/>
      <c r="DB5" s="412">
        <v>89.2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2961045</v>
      </c>
      <c r="BO6" s="416"/>
      <c r="BP6" s="416"/>
      <c r="BQ6" s="416"/>
      <c r="BR6" s="416"/>
      <c r="BS6" s="416"/>
      <c r="BT6" s="416"/>
      <c r="BU6" s="417"/>
      <c r="BV6" s="415">
        <v>2289637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v>
      </c>
      <c r="CU6" s="453"/>
      <c r="CV6" s="453"/>
      <c r="CW6" s="453"/>
      <c r="CX6" s="453"/>
      <c r="CY6" s="453"/>
      <c r="CZ6" s="453"/>
      <c r="DA6" s="454"/>
      <c r="DB6" s="452">
        <v>95.6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1194258</v>
      </c>
      <c r="BO7" s="416"/>
      <c r="BP7" s="416"/>
      <c r="BQ7" s="416"/>
      <c r="BR7" s="416"/>
      <c r="BS7" s="416"/>
      <c r="BT7" s="416"/>
      <c r="BU7" s="417"/>
      <c r="BV7" s="415">
        <v>1696149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17546522</v>
      </c>
      <c r="CU7" s="416"/>
      <c r="CV7" s="416"/>
      <c r="CW7" s="416"/>
      <c r="CX7" s="416"/>
      <c r="CY7" s="416"/>
      <c r="CZ7" s="416"/>
      <c r="DA7" s="417"/>
      <c r="DB7" s="415">
        <v>17241466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1766787</v>
      </c>
      <c r="BO8" s="416"/>
      <c r="BP8" s="416"/>
      <c r="BQ8" s="416"/>
      <c r="BR8" s="416"/>
      <c r="BS8" s="416"/>
      <c r="BT8" s="416"/>
      <c r="BU8" s="417"/>
      <c r="BV8" s="415">
        <v>593488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0.45</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58162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1173299</v>
      </c>
      <c r="BO9" s="416"/>
      <c r="BP9" s="416"/>
      <c r="BQ9" s="416"/>
      <c r="BR9" s="416"/>
      <c r="BS9" s="416"/>
      <c r="BT9" s="416"/>
      <c r="BU9" s="417"/>
      <c r="BV9" s="415">
        <v>-414208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13.5</v>
      </c>
      <c r="CU9" s="413"/>
      <c r="CV9" s="413"/>
      <c r="CW9" s="413"/>
      <c r="CX9" s="413"/>
      <c r="CY9" s="413"/>
      <c r="CZ9" s="413"/>
      <c r="DA9" s="414"/>
      <c r="DB9" s="412">
        <v>14.4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59871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341962</v>
      </c>
      <c r="BO10" s="416"/>
      <c r="BP10" s="416"/>
      <c r="BQ10" s="416"/>
      <c r="BR10" s="416"/>
      <c r="BS10" s="416"/>
      <c r="BT10" s="416"/>
      <c r="BU10" s="417"/>
      <c r="BV10" s="415">
        <v>167711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17561</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56962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300000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56663</v>
      </c>
      <c r="S13" s="497"/>
      <c r="T13" s="497"/>
      <c r="U13" s="497"/>
      <c r="V13" s="498"/>
      <c r="W13" s="431" t="s">
        <v>120</v>
      </c>
      <c r="X13" s="432"/>
      <c r="Y13" s="432"/>
      <c r="Z13" s="432"/>
      <c r="AA13" s="432"/>
      <c r="AB13" s="422"/>
      <c r="AC13" s="466">
        <v>2701</v>
      </c>
      <c r="AD13" s="467"/>
      <c r="AE13" s="467"/>
      <c r="AF13" s="467"/>
      <c r="AG13" s="506"/>
      <c r="AH13" s="466">
        <v>3844</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1315261</v>
      </c>
      <c r="BO13" s="416"/>
      <c r="BP13" s="416"/>
      <c r="BQ13" s="416"/>
      <c r="BR13" s="416"/>
      <c r="BS13" s="416"/>
      <c r="BT13" s="416"/>
      <c r="BU13" s="417"/>
      <c r="BV13" s="415">
        <v>-528936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12.8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57673</v>
      </c>
      <c r="S14" s="497"/>
      <c r="T14" s="497"/>
      <c r="U14" s="497"/>
      <c r="V14" s="498"/>
      <c r="W14" s="405"/>
      <c r="X14" s="406"/>
      <c r="Y14" s="406"/>
      <c r="Z14" s="406"/>
      <c r="AA14" s="406"/>
      <c r="AB14" s="395"/>
      <c r="AC14" s="499">
        <v>9.6999999999999993</v>
      </c>
      <c r="AD14" s="500"/>
      <c r="AE14" s="500"/>
      <c r="AF14" s="500"/>
      <c r="AG14" s="501"/>
      <c r="AH14" s="499">
        <v>11.9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71.599999999999994</v>
      </c>
      <c r="CU14" s="511"/>
      <c r="CV14" s="511"/>
      <c r="CW14" s="511"/>
      <c r="CX14" s="511"/>
      <c r="CY14" s="511"/>
      <c r="CZ14" s="511"/>
      <c r="DA14" s="512"/>
      <c r="DB14" s="510">
        <v>85.6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57368</v>
      </c>
      <c r="S15" s="497"/>
      <c r="T15" s="497"/>
      <c r="U15" s="497"/>
      <c r="V15" s="498"/>
      <c r="W15" s="431" t="s">
        <v>126</v>
      </c>
      <c r="X15" s="432"/>
      <c r="Y15" s="432"/>
      <c r="Z15" s="432"/>
      <c r="AA15" s="432"/>
      <c r="AB15" s="422"/>
      <c r="AC15" s="466">
        <v>10343</v>
      </c>
      <c r="AD15" s="467"/>
      <c r="AE15" s="467"/>
      <c r="AF15" s="467"/>
      <c r="AG15" s="506"/>
      <c r="AH15" s="466">
        <v>12142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6052017</v>
      </c>
      <c r="BO15" s="379"/>
      <c r="BP15" s="379"/>
      <c r="BQ15" s="379"/>
      <c r="BR15" s="379"/>
      <c r="BS15" s="379"/>
      <c r="BT15" s="379"/>
      <c r="BU15" s="380"/>
      <c r="BV15" s="378">
        <v>5705585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37.200000000000003</v>
      </c>
      <c r="AD16" s="500"/>
      <c r="AE16" s="500"/>
      <c r="AF16" s="500"/>
      <c r="AG16" s="501"/>
      <c r="AH16" s="499">
        <v>37.6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13524804</v>
      </c>
      <c r="BO16" s="416"/>
      <c r="BP16" s="416"/>
      <c r="BQ16" s="416"/>
      <c r="BR16" s="416"/>
      <c r="BS16" s="416"/>
      <c r="BT16" s="416"/>
      <c r="BU16" s="417"/>
      <c r="BV16" s="415">
        <v>12839938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14789</v>
      </c>
      <c r="AD17" s="467"/>
      <c r="AE17" s="467"/>
      <c r="AF17" s="467"/>
      <c r="AG17" s="506"/>
      <c r="AH17" s="466">
        <v>16310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7609699</v>
      </c>
      <c r="BO17" s="416"/>
      <c r="BP17" s="416"/>
      <c r="BQ17" s="416"/>
      <c r="BR17" s="416"/>
      <c r="BS17" s="416"/>
      <c r="BT17" s="416"/>
      <c r="BU17" s="417"/>
      <c r="BV17" s="415">
        <v>7267534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344.42</v>
      </c>
      <c r="M18" s="528"/>
      <c r="N18" s="528"/>
      <c r="O18" s="528"/>
      <c r="P18" s="528"/>
      <c r="Q18" s="528"/>
      <c r="R18" s="529"/>
      <c r="S18" s="529"/>
      <c r="T18" s="529"/>
      <c r="U18" s="529"/>
      <c r="V18" s="530"/>
      <c r="W18" s="433"/>
      <c r="X18" s="434"/>
      <c r="Y18" s="434"/>
      <c r="Z18" s="434"/>
      <c r="AA18" s="434"/>
      <c r="AB18" s="425"/>
      <c r="AC18" s="531">
        <v>53.1</v>
      </c>
      <c r="AD18" s="532"/>
      <c r="AE18" s="532"/>
      <c r="AF18" s="532"/>
      <c r="AG18" s="533"/>
      <c r="AH18" s="531">
        <v>50.5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15715863</v>
      </c>
      <c r="BO18" s="416"/>
      <c r="BP18" s="416"/>
      <c r="BQ18" s="416"/>
      <c r="BR18" s="416"/>
      <c r="BS18" s="416"/>
      <c r="BT18" s="416"/>
      <c r="BU18" s="417"/>
      <c r="BV18" s="415">
        <v>15525290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169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21966199</v>
      </c>
      <c r="BO19" s="416"/>
      <c r="BP19" s="416"/>
      <c r="BQ19" s="416"/>
      <c r="BR19" s="416"/>
      <c r="BS19" s="416"/>
      <c r="BT19" s="416"/>
      <c r="BU19" s="417"/>
      <c r="BV19" s="415">
        <v>20776731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19810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32662826</v>
      </c>
      <c r="BO23" s="416"/>
      <c r="BP23" s="416"/>
      <c r="BQ23" s="416"/>
      <c r="BR23" s="416"/>
      <c r="BS23" s="416"/>
      <c r="BT23" s="416"/>
      <c r="BU23" s="417"/>
      <c r="BV23" s="415">
        <v>30499917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9700</v>
      </c>
      <c r="R24" s="467"/>
      <c r="S24" s="467"/>
      <c r="T24" s="467"/>
      <c r="U24" s="467"/>
      <c r="V24" s="506"/>
      <c r="W24" s="561"/>
      <c r="X24" s="549"/>
      <c r="Y24" s="550"/>
      <c r="Z24" s="465" t="s">
        <v>149</v>
      </c>
      <c r="AA24" s="445"/>
      <c r="AB24" s="445"/>
      <c r="AC24" s="445"/>
      <c r="AD24" s="445"/>
      <c r="AE24" s="445"/>
      <c r="AF24" s="445"/>
      <c r="AG24" s="446"/>
      <c r="AH24" s="466">
        <v>422</v>
      </c>
      <c r="AI24" s="467"/>
      <c r="AJ24" s="467"/>
      <c r="AK24" s="467"/>
      <c r="AL24" s="506"/>
      <c r="AM24" s="466">
        <v>1340272</v>
      </c>
      <c r="AN24" s="467"/>
      <c r="AO24" s="467"/>
      <c r="AP24" s="467"/>
      <c r="AQ24" s="467"/>
      <c r="AR24" s="506"/>
      <c r="AS24" s="466">
        <v>3176</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21897711</v>
      </c>
      <c r="BO24" s="416"/>
      <c r="BP24" s="416"/>
      <c r="BQ24" s="416"/>
      <c r="BR24" s="416"/>
      <c r="BS24" s="416"/>
      <c r="BT24" s="416"/>
      <c r="BU24" s="417"/>
      <c r="BV24" s="415">
        <v>22643685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7750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3996937</v>
      </c>
      <c r="BO25" s="379"/>
      <c r="BP25" s="379"/>
      <c r="BQ25" s="379"/>
      <c r="BR25" s="379"/>
      <c r="BS25" s="379"/>
      <c r="BT25" s="379"/>
      <c r="BU25" s="380"/>
      <c r="BV25" s="378">
        <v>4951959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7300</v>
      </c>
      <c r="R26" s="467"/>
      <c r="S26" s="467"/>
      <c r="T26" s="467"/>
      <c r="U26" s="467"/>
      <c r="V26" s="506"/>
      <c r="W26" s="561"/>
      <c r="X26" s="549"/>
      <c r="Y26" s="550"/>
      <c r="Z26" s="465" t="s">
        <v>155</v>
      </c>
      <c r="AA26" s="571"/>
      <c r="AB26" s="571"/>
      <c r="AC26" s="571"/>
      <c r="AD26" s="571"/>
      <c r="AE26" s="571"/>
      <c r="AF26" s="571"/>
      <c r="AG26" s="572"/>
      <c r="AH26" s="466">
        <v>15</v>
      </c>
      <c r="AI26" s="467"/>
      <c r="AJ26" s="467"/>
      <c r="AK26" s="467"/>
      <c r="AL26" s="506"/>
      <c r="AM26" s="466">
        <v>50880</v>
      </c>
      <c r="AN26" s="467"/>
      <c r="AO26" s="467"/>
      <c r="AP26" s="467"/>
      <c r="AQ26" s="467"/>
      <c r="AR26" s="506"/>
      <c r="AS26" s="466">
        <v>3392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4450</v>
      </c>
      <c r="R27" s="467"/>
      <c r="S27" s="467"/>
      <c r="T27" s="467"/>
      <c r="U27" s="467"/>
      <c r="V27" s="506"/>
      <c r="W27" s="561"/>
      <c r="X27" s="549"/>
      <c r="Y27" s="550"/>
      <c r="Z27" s="465" t="s">
        <v>158</v>
      </c>
      <c r="AA27" s="445"/>
      <c r="AB27" s="445"/>
      <c r="AC27" s="445"/>
      <c r="AD27" s="445"/>
      <c r="AE27" s="445"/>
      <c r="AF27" s="445"/>
      <c r="AG27" s="446"/>
      <c r="AH27" s="466">
        <v>36</v>
      </c>
      <c r="AI27" s="467"/>
      <c r="AJ27" s="467"/>
      <c r="AK27" s="467"/>
      <c r="AL27" s="506"/>
      <c r="AM27" s="466">
        <v>114664</v>
      </c>
      <c r="AN27" s="467"/>
      <c r="AO27" s="467"/>
      <c r="AP27" s="467"/>
      <c r="AQ27" s="467"/>
      <c r="AR27" s="506"/>
      <c r="AS27" s="466">
        <v>3185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1301641</v>
      </c>
      <c r="BO27" s="585"/>
      <c r="BP27" s="585"/>
      <c r="BQ27" s="585"/>
      <c r="BR27" s="585"/>
      <c r="BS27" s="585"/>
      <c r="BT27" s="585"/>
      <c r="BU27" s="586"/>
      <c r="BV27" s="584">
        <v>1297587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3950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3854722</v>
      </c>
      <c r="BO28" s="379"/>
      <c r="BP28" s="379"/>
      <c r="BQ28" s="379"/>
      <c r="BR28" s="379"/>
      <c r="BS28" s="379"/>
      <c r="BT28" s="379"/>
      <c r="BU28" s="380"/>
      <c r="BV28" s="378">
        <v>3712760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24</v>
      </c>
      <c r="M29" s="467"/>
      <c r="N29" s="467"/>
      <c r="O29" s="467"/>
      <c r="P29" s="506"/>
      <c r="Q29" s="466">
        <v>3750</v>
      </c>
      <c r="R29" s="467"/>
      <c r="S29" s="467"/>
      <c r="T29" s="467"/>
      <c r="U29" s="467"/>
      <c r="V29" s="506"/>
      <c r="W29" s="562"/>
      <c r="X29" s="563"/>
      <c r="Y29" s="564"/>
      <c r="Z29" s="465" t="s">
        <v>165</v>
      </c>
      <c r="AA29" s="445"/>
      <c r="AB29" s="445"/>
      <c r="AC29" s="445"/>
      <c r="AD29" s="445"/>
      <c r="AE29" s="445"/>
      <c r="AF29" s="445"/>
      <c r="AG29" s="446"/>
      <c r="AH29" s="466">
        <v>458</v>
      </c>
      <c r="AI29" s="467"/>
      <c r="AJ29" s="467"/>
      <c r="AK29" s="467"/>
      <c r="AL29" s="506"/>
      <c r="AM29" s="466">
        <v>1454936</v>
      </c>
      <c r="AN29" s="467"/>
      <c r="AO29" s="467"/>
      <c r="AP29" s="467"/>
      <c r="AQ29" s="467"/>
      <c r="AR29" s="506"/>
      <c r="AS29" s="466">
        <v>3177</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1349137</v>
      </c>
      <c r="BO29" s="416"/>
      <c r="BP29" s="416"/>
      <c r="BQ29" s="416"/>
      <c r="BR29" s="416"/>
      <c r="BS29" s="416"/>
      <c r="BT29" s="416"/>
      <c r="BU29" s="417"/>
      <c r="BV29" s="415">
        <v>1004177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2284311</v>
      </c>
      <c r="BO30" s="585"/>
      <c r="BP30" s="585"/>
      <c r="BQ30" s="585"/>
      <c r="BR30" s="585"/>
      <c r="BS30" s="585"/>
      <c r="BT30" s="585"/>
      <c r="BU30" s="586"/>
      <c r="BV30" s="584">
        <v>2576576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IF('各会計、関係団体の財政状況及び健全化判断比率'!B37="","",'各会計、関係団体の財政状況及び健全化判断比率'!B37)</f>
        <v>岩代簡易水道事業特別会計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安達地方広域行政組合（一般会計）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28</v>
      </c>
      <c r="CP34" s="596"/>
      <c r="CQ34" s="597" t="str">
        <f>IF('各会計、関係団体の財政状況及び健全化判断比率'!BS7="","",'各会計、関係団体の財政状況及び健全化判断比率'!BS7)</f>
        <v>安達地域農業振興公社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国民健康保険特別会計（直営診療施設勘定）</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下水道事業会計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IF('各会計、関係団体の財政状況及び健全化判断比率'!B38="","",'各会計、関係団体の財政状況及び健全化判断比率'!B38)</f>
        <v>東和簡易水道事業特別会計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19</v>
      </c>
      <c r="BX35" s="596"/>
      <c r="BY35" s="597" t="str">
        <f>IF('各会計、関係団体の財政状況及び健全化判断比率'!B69="","",'各会計、関係団体の財政状況及び健全化判断比率'!B69)</f>
        <v>安達地方広域行政組合（地域振興事業特別会計）</v>
      </c>
      <c r="BZ35" s="597"/>
      <c r="CA35" s="597"/>
      <c r="CB35" s="597"/>
      <c r="CC35" s="597"/>
      <c r="CD35" s="597"/>
      <c r="CE35" s="597"/>
      <c r="CF35" s="597"/>
      <c r="CG35" s="597"/>
      <c r="CH35" s="597"/>
      <c r="CI35" s="597"/>
      <c r="CJ35" s="597"/>
      <c r="CK35" s="597"/>
      <c r="CL35" s="597"/>
      <c r="CM35" s="597"/>
      <c r="CN35" s="165"/>
      <c r="CO35" s="596">
        <f t="shared" ref="CO35:CO43" si="3">IF(CQ35="","",CO34+1)</f>
        <v>29</v>
      </c>
      <c r="CP35" s="596"/>
      <c r="CQ35" s="597" t="str">
        <f>IF('各会計、関係団体の財政状況及び健全化判断比率'!BS8="","",'各会計、関係団体の財政状況及び健全化判断比率'!BS8)</f>
        <v>二本松菊栄会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介護保険特別会計（保険事業勘定）</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IF('各会計、関係団体の財政状況及び健全化判断比率'!B35="","",'各会計、関係団体の財政状況及び健全化判断比率'!B35)</f>
        <v>工業団地造成事業会計</v>
      </c>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IF('各会計、関係団体の財政状況及び健全化判断比率'!B39="","",'各会計、関係団体の財政状況及び健全化判断比率'!B39)</f>
        <v>安達下水道事業特別会計</v>
      </c>
      <c r="BH36" s="597"/>
      <c r="BI36" s="597"/>
      <c r="BJ36" s="597"/>
      <c r="BK36" s="597"/>
      <c r="BL36" s="597"/>
      <c r="BM36" s="597"/>
      <c r="BN36" s="597"/>
      <c r="BO36" s="597"/>
      <c r="BP36" s="597"/>
      <c r="BQ36" s="597"/>
      <c r="BR36" s="597"/>
      <c r="BS36" s="597"/>
      <c r="BT36" s="597"/>
      <c r="BU36" s="597"/>
      <c r="BV36" s="165"/>
      <c r="BW36" s="596">
        <f t="shared" si="2"/>
        <v>20</v>
      </c>
      <c r="BX36" s="596"/>
      <c r="BY36" s="597" t="str">
        <f>IF('各会計、関係団体の財政状況及び健全化判断比率'!B70="","",'各会計、関係団体の財政状況及び健全化判断比率'!B70)</f>
        <v>福島県後期高齢者医療広域連合（一般会計）</v>
      </c>
      <c r="BZ36" s="597"/>
      <c r="CA36" s="597"/>
      <c r="CB36" s="597"/>
      <c r="CC36" s="597"/>
      <c r="CD36" s="597"/>
      <c r="CE36" s="597"/>
      <c r="CF36" s="597"/>
      <c r="CG36" s="597"/>
      <c r="CH36" s="597"/>
      <c r="CI36" s="597"/>
      <c r="CJ36" s="597"/>
      <c r="CK36" s="597"/>
      <c r="CL36" s="597"/>
      <c r="CM36" s="597"/>
      <c r="CN36" s="165"/>
      <c r="CO36" s="596">
        <f t="shared" si="3"/>
        <v>30</v>
      </c>
      <c r="CP36" s="596"/>
      <c r="CQ36" s="597" t="str">
        <f>IF('各会計、関係団体の財政状況及び健全化判断比率'!BS9="","",'各会計、関係団体の財政状況及び健全化判断比率'!BS9)</f>
        <v>二本松振興公社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介護保険特別会計（介護サービス事業勘定）</v>
      </c>
      <c r="X37" s="597"/>
      <c r="Y37" s="597"/>
      <c r="Z37" s="597"/>
      <c r="AA37" s="597"/>
      <c r="AB37" s="597"/>
      <c r="AC37" s="597"/>
      <c r="AD37" s="597"/>
      <c r="AE37" s="597"/>
      <c r="AF37" s="597"/>
      <c r="AG37" s="597"/>
      <c r="AH37" s="597"/>
      <c r="AI37" s="597"/>
      <c r="AJ37" s="597"/>
      <c r="AK37" s="597"/>
      <c r="AL37" s="165"/>
      <c r="AM37" s="596">
        <f t="shared" si="0"/>
        <v>11</v>
      </c>
      <c r="AN37" s="596"/>
      <c r="AO37" s="597" t="str">
        <f>IF('各会計、関係団体の財政状況及び健全化判断比率'!B36="","",'各会計、関係団体の財政状況及び健全化判断比率'!B36)</f>
        <v>宅地造成事業会計</v>
      </c>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IF('各会計、関係団体の財政状況及び健全化判断比率'!B40="","",'各会計、関係団体の財政状況及び健全化判断比率'!B40)</f>
        <v>岩代下水道事業特別会計</v>
      </c>
      <c r="BH37" s="597"/>
      <c r="BI37" s="597"/>
      <c r="BJ37" s="597"/>
      <c r="BK37" s="597"/>
      <c r="BL37" s="597"/>
      <c r="BM37" s="597"/>
      <c r="BN37" s="597"/>
      <c r="BO37" s="597"/>
      <c r="BP37" s="597"/>
      <c r="BQ37" s="597"/>
      <c r="BR37" s="597"/>
      <c r="BS37" s="597"/>
      <c r="BT37" s="597"/>
      <c r="BU37" s="597"/>
      <c r="BV37" s="165"/>
      <c r="BW37" s="596">
        <f t="shared" si="2"/>
        <v>21</v>
      </c>
      <c r="BX37" s="596"/>
      <c r="BY37" s="597" t="str">
        <f>IF('各会計、関係団体の財政状況及び健全化判断比率'!B71="","",'各会計、関係団体の財政状況及び健全化判断比率'!B71)</f>
        <v>福島県後期高齢者医療広域連合（後期高齢者医療特別会計）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16</v>
      </c>
      <c r="BF38" s="596"/>
      <c r="BG38" s="597" t="str">
        <f>IF('各会計、関係団体の財政状況及び健全化判断比率'!B41="","",'各会計、関係団体の財政状況及び健全化判断比率'!B41)</f>
        <v>公設地方卸売市場特別会計</v>
      </c>
      <c r="BH38" s="597"/>
      <c r="BI38" s="597"/>
      <c r="BJ38" s="597"/>
      <c r="BK38" s="597"/>
      <c r="BL38" s="597"/>
      <c r="BM38" s="597"/>
      <c r="BN38" s="597"/>
      <c r="BO38" s="597"/>
      <c r="BP38" s="597"/>
      <c r="BQ38" s="597"/>
      <c r="BR38" s="597"/>
      <c r="BS38" s="597"/>
      <c r="BT38" s="597"/>
      <c r="BU38" s="597"/>
      <c r="BV38" s="165"/>
      <c r="BW38" s="596">
        <f t="shared" si="2"/>
        <v>22</v>
      </c>
      <c r="BX38" s="596"/>
      <c r="BY38" s="597" t="str">
        <f>IF('各会計、関係団体の財政状況及び健全化判断比率'!B72="","",'各会計、関係団体の財政状況及び健全化判断比率'!B72)</f>
        <v>福島県市民交通災害共済組合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17</v>
      </c>
      <c r="BF39" s="596"/>
      <c r="BG39" s="597" t="str">
        <f>IF('各会計、関係団体の財政状況及び健全化判断比率'!B42="","",'各会計、関係団体の財政状況及び健全化判断比率'!B42)</f>
        <v>佐勢ノ宮住宅団地造成事業特別会計</v>
      </c>
      <c r="BH39" s="597"/>
      <c r="BI39" s="597"/>
      <c r="BJ39" s="597"/>
      <c r="BK39" s="597"/>
      <c r="BL39" s="597"/>
      <c r="BM39" s="597"/>
      <c r="BN39" s="597"/>
      <c r="BO39" s="597"/>
      <c r="BP39" s="597"/>
      <c r="BQ39" s="597"/>
      <c r="BR39" s="597"/>
      <c r="BS39" s="597"/>
      <c r="BT39" s="597"/>
      <c r="BU39" s="597"/>
      <c r="BV39" s="165"/>
      <c r="BW39" s="596">
        <f t="shared" si="2"/>
        <v>23</v>
      </c>
      <c r="BX39" s="596"/>
      <c r="BY39" s="597" t="str">
        <f>IF('各会計、関係団体の財政状況及び健全化判断比率'!B73="","",'各会計、関係団体の財政状況及び健全化判断比率'!B73)</f>
        <v>福島県市町村総合事務組合（一般会計）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24</v>
      </c>
      <c r="BX40" s="596"/>
      <c r="BY40" s="597" t="str">
        <f>IF('各会計、関係団体の財政状況及び健全化判断比率'!B74="","",'各会計、関係団体の財政状況及び健全化判断比率'!B74)</f>
        <v>福島県市町村総合事務組合(消防補償等特別会計）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25</v>
      </c>
      <c r="BX41" s="596"/>
      <c r="BY41" s="597" t="str">
        <f>IF('各会計、関係団体の財政状況及び健全化判断比率'!B75="","",'各会計、関係団体の財政状況及び健全化判断比率'!B75)</f>
        <v>福島県市町村総合事務組合（消防賞じゅつ金特別会計）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26</v>
      </c>
      <c r="BX42" s="596"/>
      <c r="BY42" s="597" t="str">
        <f>IF('各会計、関係団体の財政状況及び健全化判断比率'!B76="","",'各会計、関係団体の財政状況及び健全化判断比率'!B76)</f>
        <v>福島県市町村総合事務組合（非常勤職員公務災害補償特別会計）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27</v>
      </c>
      <c r="BX43" s="596"/>
      <c r="BY43" s="597" t="str">
        <f>IF('各会計、関係団体の財政状況及び健全化判断比率'!B77="","",'各会計、関係団体の財政状況及び健全化判断比率'!B77)</f>
        <v>福島県市町村総合事務組合（自治会館管理特別会計）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v>10.210000000000001</v>
      </c>
      <c r="G34" s="33">
        <v>11.21</v>
      </c>
      <c r="H34" s="33">
        <v>10.57</v>
      </c>
      <c r="I34" s="33">
        <v>11.66</v>
      </c>
      <c r="J34" s="34">
        <v>12.41</v>
      </c>
      <c r="K34" s="22"/>
      <c r="L34" s="22"/>
      <c r="M34" s="22"/>
      <c r="N34" s="22"/>
      <c r="O34" s="22"/>
      <c r="P34" s="22"/>
    </row>
    <row r="35" spans="1:16" ht="39" customHeight="1">
      <c r="A35" s="22"/>
      <c r="B35" s="35"/>
      <c r="C35" s="1175" t="s">
        <v>536</v>
      </c>
      <c r="D35" s="1176"/>
      <c r="E35" s="1177"/>
      <c r="F35" s="36">
        <v>5.31</v>
      </c>
      <c r="G35" s="37">
        <v>9.91</v>
      </c>
      <c r="H35" s="37">
        <v>5.83</v>
      </c>
      <c r="I35" s="37">
        <v>3.44</v>
      </c>
      <c r="J35" s="38">
        <v>10.06</v>
      </c>
      <c r="K35" s="22"/>
      <c r="L35" s="22"/>
      <c r="M35" s="22"/>
      <c r="N35" s="22"/>
      <c r="O35" s="22"/>
      <c r="P35" s="22"/>
    </row>
    <row r="36" spans="1:16" ht="39" customHeight="1">
      <c r="A36" s="22"/>
      <c r="B36" s="35"/>
      <c r="C36" s="1175" t="s">
        <v>537</v>
      </c>
      <c r="D36" s="1176"/>
      <c r="E36" s="1177"/>
      <c r="F36" s="36">
        <v>7.05</v>
      </c>
      <c r="G36" s="37">
        <v>7.55</v>
      </c>
      <c r="H36" s="37">
        <v>7.26</v>
      </c>
      <c r="I36" s="37">
        <v>6.98</v>
      </c>
      <c r="J36" s="38">
        <v>6.49</v>
      </c>
      <c r="K36" s="22"/>
      <c r="L36" s="22"/>
      <c r="M36" s="22"/>
      <c r="N36" s="22"/>
      <c r="O36" s="22"/>
      <c r="P36" s="22"/>
    </row>
    <row r="37" spans="1:16" ht="39" customHeight="1">
      <c r="A37" s="22"/>
      <c r="B37" s="35"/>
      <c r="C37" s="1175" t="s">
        <v>538</v>
      </c>
      <c r="D37" s="1176"/>
      <c r="E37" s="1177"/>
      <c r="F37" s="36">
        <v>1.95</v>
      </c>
      <c r="G37" s="37">
        <v>2.6</v>
      </c>
      <c r="H37" s="37">
        <v>1.67</v>
      </c>
      <c r="I37" s="37">
        <v>1.44</v>
      </c>
      <c r="J37" s="38">
        <v>1.65</v>
      </c>
      <c r="K37" s="22"/>
      <c r="L37" s="22"/>
      <c r="M37" s="22"/>
      <c r="N37" s="22"/>
      <c r="O37" s="22"/>
      <c r="P37" s="22"/>
    </row>
    <row r="38" spans="1:16" ht="39" customHeight="1">
      <c r="A38" s="22"/>
      <c r="B38" s="35"/>
      <c r="C38" s="1175" t="s">
        <v>539</v>
      </c>
      <c r="D38" s="1176"/>
      <c r="E38" s="1177"/>
      <c r="F38" s="36">
        <v>0.42</v>
      </c>
      <c r="G38" s="37">
        <v>0.61</v>
      </c>
      <c r="H38" s="37">
        <v>0.86</v>
      </c>
      <c r="I38" s="37">
        <v>0.47</v>
      </c>
      <c r="J38" s="38">
        <v>0.84</v>
      </c>
      <c r="K38" s="22"/>
      <c r="L38" s="22"/>
      <c r="M38" s="22"/>
      <c r="N38" s="22"/>
      <c r="O38" s="22"/>
      <c r="P38" s="22"/>
    </row>
    <row r="39" spans="1:16" ht="39" customHeight="1">
      <c r="A39" s="22"/>
      <c r="B39" s="35"/>
      <c r="C39" s="1175" t="s">
        <v>540</v>
      </c>
      <c r="D39" s="1176"/>
      <c r="E39" s="1177"/>
      <c r="F39" s="36">
        <v>0.57999999999999996</v>
      </c>
      <c r="G39" s="37">
        <v>0.5</v>
      </c>
      <c r="H39" s="37">
        <v>0.33</v>
      </c>
      <c r="I39" s="37">
        <v>0.28000000000000003</v>
      </c>
      <c r="J39" s="38">
        <v>0.22</v>
      </c>
      <c r="K39" s="22"/>
      <c r="L39" s="22"/>
      <c r="M39" s="22"/>
      <c r="N39" s="22"/>
      <c r="O39" s="22"/>
      <c r="P39" s="22"/>
    </row>
    <row r="40" spans="1:16" ht="39" customHeight="1">
      <c r="A40" s="22"/>
      <c r="B40" s="35"/>
      <c r="C40" s="1175" t="s">
        <v>541</v>
      </c>
      <c r="D40" s="1176"/>
      <c r="E40" s="1177"/>
      <c r="F40" s="36">
        <v>0.03</v>
      </c>
      <c r="G40" s="37">
        <v>7.0000000000000007E-2</v>
      </c>
      <c r="H40" s="37">
        <v>0.04</v>
      </c>
      <c r="I40" s="37">
        <v>0.04</v>
      </c>
      <c r="J40" s="38">
        <v>0.08</v>
      </c>
      <c r="K40" s="22"/>
      <c r="L40" s="22"/>
      <c r="M40" s="22"/>
      <c r="N40" s="22"/>
      <c r="O40" s="22"/>
      <c r="P40" s="22"/>
    </row>
    <row r="41" spans="1:16" ht="39" customHeight="1">
      <c r="A41" s="22"/>
      <c r="B41" s="35"/>
      <c r="C41" s="1175" t="s">
        <v>542</v>
      </c>
      <c r="D41" s="1176"/>
      <c r="E41" s="1177"/>
      <c r="F41" s="36">
        <v>0</v>
      </c>
      <c r="G41" s="37">
        <v>0</v>
      </c>
      <c r="H41" s="37">
        <v>0</v>
      </c>
      <c r="I41" s="37">
        <v>0</v>
      </c>
      <c r="J41" s="38">
        <v>0.02</v>
      </c>
      <c r="K41" s="22"/>
      <c r="L41" s="22"/>
      <c r="M41" s="22"/>
      <c r="N41" s="22"/>
      <c r="O41" s="22"/>
      <c r="P41" s="22"/>
    </row>
    <row r="42" spans="1:16" ht="39" customHeight="1">
      <c r="A42" s="22"/>
      <c r="B42" s="39"/>
      <c r="C42" s="1175" t="s">
        <v>543</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544</v>
      </c>
      <c r="D43" s="1179"/>
      <c r="E43" s="1180"/>
      <c r="F43" s="41">
        <v>2.59</v>
      </c>
      <c r="G43" s="42">
        <v>2.2599999999999998</v>
      </c>
      <c r="H43" s="42">
        <v>2.14</v>
      </c>
      <c r="I43" s="42">
        <v>0.04</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2930</v>
      </c>
      <c r="L45" s="60">
        <v>2877</v>
      </c>
      <c r="M45" s="60">
        <v>2819</v>
      </c>
      <c r="N45" s="60">
        <v>3124</v>
      </c>
      <c r="O45" s="61">
        <v>3111</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710</v>
      </c>
      <c r="L48" s="64">
        <v>710</v>
      </c>
      <c r="M48" s="64">
        <v>712</v>
      </c>
      <c r="N48" s="64">
        <v>656</v>
      </c>
      <c r="O48" s="65">
        <v>638</v>
      </c>
      <c r="P48" s="48"/>
      <c r="Q48" s="48"/>
      <c r="R48" s="48"/>
      <c r="S48" s="48"/>
      <c r="T48" s="48"/>
      <c r="U48" s="48"/>
    </row>
    <row r="49" spans="1:21" ht="30.75" customHeight="1">
      <c r="A49" s="48"/>
      <c r="B49" s="1193"/>
      <c r="C49" s="1194"/>
      <c r="D49" s="62"/>
      <c r="E49" s="1185" t="s">
        <v>15</v>
      </c>
      <c r="F49" s="1185"/>
      <c r="G49" s="1185"/>
      <c r="H49" s="1185"/>
      <c r="I49" s="1185"/>
      <c r="J49" s="1186"/>
      <c r="K49" s="63">
        <v>709</v>
      </c>
      <c r="L49" s="64">
        <v>693</v>
      </c>
      <c r="M49" s="64">
        <v>686</v>
      </c>
      <c r="N49" s="64">
        <v>622</v>
      </c>
      <c r="O49" s="65">
        <v>543</v>
      </c>
      <c r="P49" s="48"/>
      <c r="Q49" s="48"/>
      <c r="R49" s="48"/>
      <c r="S49" s="48"/>
      <c r="T49" s="48"/>
      <c r="U49" s="48"/>
    </row>
    <row r="50" spans="1:21" ht="30.75" customHeight="1">
      <c r="A50" s="48"/>
      <c r="B50" s="1193"/>
      <c r="C50" s="1194"/>
      <c r="D50" s="62"/>
      <c r="E50" s="1185" t="s">
        <v>16</v>
      </c>
      <c r="F50" s="1185"/>
      <c r="G50" s="1185"/>
      <c r="H50" s="1185"/>
      <c r="I50" s="1185"/>
      <c r="J50" s="1186"/>
      <c r="K50" s="63">
        <v>380</v>
      </c>
      <c r="L50" s="64">
        <v>369</v>
      </c>
      <c r="M50" s="64">
        <v>365</v>
      </c>
      <c r="N50" s="64">
        <v>361</v>
      </c>
      <c r="O50" s="65">
        <v>396</v>
      </c>
      <c r="P50" s="48"/>
      <c r="Q50" s="48"/>
      <c r="R50" s="48"/>
      <c r="S50" s="48"/>
      <c r="T50" s="48"/>
      <c r="U50" s="48"/>
    </row>
    <row r="51" spans="1:21" ht="30.75" customHeight="1">
      <c r="A51" s="48"/>
      <c r="B51" s="1195"/>
      <c r="C51" s="1196"/>
      <c r="D51" s="66"/>
      <c r="E51" s="1185" t="s">
        <v>17</v>
      </c>
      <c r="F51" s="1185"/>
      <c r="G51" s="1185"/>
      <c r="H51" s="1185"/>
      <c r="I51" s="1185"/>
      <c r="J51" s="1186"/>
      <c r="K51" s="63">
        <v>2</v>
      </c>
      <c r="L51" s="64">
        <v>4</v>
      </c>
      <c r="M51" s="64">
        <v>1</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2637</v>
      </c>
      <c r="L52" s="64">
        <v>2698</v>
      </c>
      <c r="M52" s="64">
        <v>2759</v>
      </c>
      <c r="N52" s="64">
        <v>2988</v>
      </c>
      <c r="O52" s="65">
        <v>2990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2094</v>
      </c>
      <c r="L53" s="69">
        <v>1955</v>
      </c>
      <c r="M53" s="69">
        <v>1824</v>
      </c>
      <c r="N53" s="69">
        <v>1776</v>
      </c>
      <c r="O53" s="70">
        <v>1698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99" t="s">
        <v>23</v>
      </c>
      <c r="C41" s="1200"/>
      <c r="D41" s="81"/>
      <c r="E41" s="1205" t="s">
        <v>24</v>
      </c>
      <c r="F41" s="1205"/>
      <c r="G41" s="1205"/>
      <c r="H41" s="1206"/>
      <c r="I41" s="82">
        <v>30016</v>
      </c>
      <c r="J41" s="83">
        <v>30048</v>
      </c>
      <c r="K41" s="83">
        <v>30847</v>
      </c>
      <c r="L41" s="83">
        <v>30905</v>
      </c>
      <c r="M41" s="84">
        <v>33012</v>
      </c>
    </row>
    <row r="42" spans="2:13" ht="27.75" customHeight="1">
      <c r="B42" s="1201"/>
      <c r="C42" s="1202"/>
      <c r="D42" s="85"/>
      <c r="E42" s="1207" t="s">
        <v>25</v>
      </c>
      <c r="F42" s="1207"/>
      <c r="G42" s="1207"/>
      <c r="H42" s="1208"/>
      <c r="I42" s="86">
        <v>2682</v>
      </c>
      <c r="J42" s="87">
        <v>2383</v>
      </c>
      <c r="K42" s="87">
        <v>2187</v>
      </c>
      <c r="L42" s="87">
        <v>1884</v>
      </c>
      <c r="M42" s="88">
        <v>1620</v>
      </c>
    </row>
    <row r="43" spans="2:13" ht="27.75" customHeight="1">
      <c r="B43" s="1201"/>
      <c r="C43" s="1202"/>
      <c r="D43" s="85"/>
      <c r="E43" s="1207" t="s">
        <v>26</v>
      </c>
      <c r="F43" s="1207"/>
      <c r="G43" s="1207"/>
      <c r="H43" s="1208"/>
      <c r="I43" s="86">
        <v>10593</v>
      </c>
      <c r="J43" s="87">
        <v>10228</v>
      </c>
      <c r="K43" s="87">
        <v>9755</v>
      </c>
      <c r="L43" s="87">
        <v>9257</v>
      </c>
      <c r="M43" s="88">
        <v>8878</v>
      </c>
    </row>
    <row r="44" spans="2:13" ht="27.75" customHeight="1">
      <c r="B44" s="1201"/>
      <c r="C44" s="1202"/>
      <c r="D44" s="85"/>
      <c r="E44" s="1207" t="s">
        <v>27</v>
      </c>
      <c r="F44" s="1207"/>
      <c r="G44" s="1207"/>
      <c r="H44" s="1208"/>
      <c r="I44" s="86">
        <v>3981</v>
      </c>
      <c r="J44" s="87">
        <v>3297</v>
      </c>
      <c r="K44" s="87">
        <v>2697</v>
      </c>
      <c r="L44" s="87">
        <v>2811</v>
      </c>
      <c r="M44" s="88">
        <v>2273</v>
      </c>
    </row>
    <row r="45" spans="2:13" ht="27.75" customHeight="1">
      <c r="B45" s="1201"/>
      <c r="C45" s="1202"/>
      <c r="D45" s="85"/>
      <c r="E45" s="1207" t="s">
        <v>28</v>
      </c>
      <c r="F45" s="1207"/>
      <c r="G45" s="1207"/>
      <c r="H45" s="1208"/>
      <c r="I45" s="86">
        <v>5051</v>
      </c>
      <c r="J45" s="87">
        <v>4998</v>
      </c>
      <c r="K45" s="87">
        <v>4867</v>
      </c>
      <c r="L45" s="87">
        <v>4496</v>
      </c>
      <c r="M45" s="88">
        <v>4140</v>
      </c>
    </row>
    <row r="46" spans="2:13" ht="27.75" customHeight="1">
      <c r="B46" s="1201"/>
      <c r="C46" s="1202"/>
      <c r="D46" s="85"/>
      <c r="E46" s="1207" t="s">
        <v>29</v>
      </c>
      <c r="F46" s="1207"/>
      <c r="G46" s="1207"/>
      <c r="H46" s="1208"/>
      <c r="I46" s="86" t="s">
        <v>489</v>
      </c>
      <c r="J46" s="87" t="s">
        <v>489</v>
      </c>
      <c r="K46" s="87" t="s">
        <v>489</v>
      </c>
      <c r="L46" s="87" t="s">
        <v>489</v>
      </c>
      <c r="M46" s="88" t="s">
        <v>489</v>
      </c>
    </row>
    <row r="47" spans="2:13" ht="27.75" customHeight="1">
      <c r="B47" s="1201"/>
      <c r="C47" s="1202"/>
      <c r="D47" s="85"/>
      <c r="E47" s="1207" t="s">
        <v>30</v>
      </c>
      <c r="F47" s="1207"/>
      <c r="G47" s="1207"/>
      <c r="H47" s="1208"/>
      <c r="I47" s="86" t="s">
        <v>489</v>
      </c>
      <c r="J47" s="87" t="s">
        <v>489</v>
      </c>
      <c r="K47" s="87" t="s">
        <v>489</v>
      </c>
      <c r="L47" s="87" t="s">
        <v>489</v>
      </c>
      <c r="M47" s="88" t="s">
        <v>489</v>
      </c>
    </row>
    <row r="48" spans="2:13" ht="27.75" customHeight="1">
      <c r="B48" s="1203"/>
      <c r="C48" s="1204"/>
      <c r="D48" s="85"/>
      <c r="E48" s="1207" t="s">
        <v>31</v>
      </c>
      <c r="F48" s="1207"/>
      <c r="G48" s="1207"/>
      <c r="H48" s="1208"/>
      <c r="I48" s="86" t="s">
        <v>489</v>
      </c>
      <c r="J48" s="87" t="s">
        <v>489</v>
      </c>
      <c r="K48" s="87" t="s">
        <v>489</v>
      </c>
      <c r="L48" s="87" t="s">
        <v>489</v>
      </c>
      <c r="M48" s="88" t="s">
        <v>489</v>
      </c>
    </row>
    <row r="49" spans="2:13" ht="27.75" customHeight="1">
      <c r="B49" s="1209" t="s">
        <v>32</v>
      </c>
      <c r="C49" s="1210"/>
      <c r="D49" s="89"/>
      <c r="E49" s="1207" t="s">
        <v>33</v>
      </c>
      <c r="F49" s="1207"/>
      <c r="G49" s="1207"/>
      <c r="H49" s="1208"/>
      <c r="I49" s="86">
        <v>6434</v>
      </c>
      <c r="J49" s="87">
        <v>6879</v>
      </c>
      <c r="K49" s="87">
        <v>7835</v>
      </c>
      <c r="L49" s="87">
        <v>8153</v>
      </c>
      <c r="M49" s="88">
        <v>8418</v>
      </c>
    </row>
    <row r="50" spans="2:13" ht="27.75" customHeight="1">
      <c r="B50" s="1201"/>
      <c r="C50" s="1202"/>
      <c r="D50" s="85"/>
      <c r="E50" s="1207" t="s">
        <v>34</v>
      </c>
      <c r="F50" s="1207"/>
      <c r="G50" s="1207"/>
      <c r="H50" s="1208"/>
      <c r="I50" s="86">
        <v>460</v>
      </c>
      <c r="J50" s="87">
        <v>404</v>
      </c>
      <c r="K50" s="87">
        <v>372</v>
      </c>
      <c r="L50" s="87">
        <v>362</v>
      </c>
      <c r="M50" s="88">
        <v>388</v>
      </c>
    </row>
    <row r="51" spans="2:13" ht="27.75" customHeight="1">
      <c r="B51" s="1203"/>
      <c r="C51" s="1204"/>
      <c r="D51" s="85"/>
      <c r="E51" s="1207" t="s">
        <v>35</v>
      </c>
      <c r="F51" s="1207"/>
      <c r="G51" s="1207"/>
      <c r="H51" s="1208"/>
      <c r="I51" s="86">
        <v>28330</v>
      </c>
      <c r="J51" s="87">
        <v>28671</v>
      </c>
      <c r="K51" s="87">
        <v>29077</v>
      </c>
      <c r="L51" s="87">
        <v>28576</v>
      </c>
      <c r="M51" s="88">
        <v>30632</v>
      </c>
    </row>
    <row r="52" spans="2:13" ht="27.75" customHeight="1" thickBot="1">
      <c r="B52" s="1211" t="s">
        <v>36</v>
      </c>
      <c r="C52" s="1212"/>
      <c r="D52" s="90"/>
      <c r="E52" s="1213" t="s">
        <v>37</v>
      </c>
      <c r="F52" s="1213"/>
      <c r="G52" s="1213"/>
      <c r="H52" s="1214"/>
      <c r="I52" s="91">
        <v>17098</v>
      </c>
      <c r="J52" s="92">
        <v>15001</v>
      </c>
      <c r="K52" s="92">
        <v>13069</v>
      </c>
      <c r="L52" s="92">
        <v>12262</v>
      </c>
      <c r="M52" s="93">
        <v>10484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6"/>
      <c r="H50" s="1237"/>
      <c r="I50" s="1237"/>
      <c r="J50" s="1238"/>
      <c r="K50" s="354" t="s">
        <v>528</v>
      </c>
      <c r="L50" s="354" t="s">
        <v>529</v>
      </c>
      <c r="M50" s="354" t="s">
        <v>530</v>
      </c>
      <c r="N50" s="354" t="s">
        <v>531</v>
      </c>
      <c r="O50" s="354" t="s">
        <v>532</v>
      </c>
    </row>
    <row r="51" spans="1:17">
      <c r="B51" s="248"/>
      <c r="C51" s="244"/>
      <c r="D51" s="244"/>
      <c r="E51" s="244"/>
      <c r="F51" s="244"/>
      <c r="G51" s="1239" t="s">
        <v>564</v>
      </c>
      <c r="H51" s="1240"/>
      <c r="I51" s="1245" t="s">
        <v>565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567</v>
      </c>
      <c r="H55" s="1220"/>
      <c r="I55" s="1225" t="s">
        <v>565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7" t="s">
        <v>569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6"/>
      <c r="H72" s="1237"/>
      <c r="I72" s="1237"/>
      <c r="J72" s="1238"/>
      <c r="K72" s="354" t="s">
        <v>528</v>
      </c>
      <c r="L72" s="354" t="s">
        <v>529</v>
      </c>
      <c r="M72" s="354" t="s">
        <v>530</v>
      </c>
      <c r="N72" s="354" t="s">
        <v>531</v>
      </c>
      <c r="O72" s="354" t="s">
        <v>532</v>
      </c>
    </row>
    <row r="73" spans="2:30">
      <c r="B73" s="248"/>
      <c r="C73" s="244"/>
      <c r="D73" s="244"/>
      <c r="E73" s="244"/>
      <c r="F73" s="244"/>
      <c r="G73" s="1239" t="s">
        <v>564</v>
      </c>
      <c r="H73" s="1240"/>
      <c r="I73" s="1245" t="s">
        <v>565</v>
      </c>
      <c r="J73" s="1245"/>
      <c r="K73" s="1226">
        <v>115.2</v>
      </c>
      <c r="L73" s="1226">
        <v>103.5</v>
      </c>
      <c r="M73" s="1215">
        <v>89.6</v>
      </c>
      <c r="N73" s="1215">
        <v>85.6</v>
      </c>
      <c r="O73" s="1215">
        <v>71.599999999999994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571</v>
      </c>
      <c r="J75" s="1225"/>
      <c r="K75" s="1247">
        <v>15.2</v>
      </c>
      <c r="L75" s="1247">
        <v>13.9</v>
      </c>
      <c r="M75" s="1247">
        <v>13.3</v>
      </c>
      <c r="N75" s="1247">
        <v>12.8</v>
      </c>
      <c r="O75" s="1247">
        <v>12.1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567</v>
      </c>
      <c r="H77" s="1220"/>
      <c r="I77" s="1225" t="s">
        <v>565</v>
      </c>
      <c r="J77" s="1225"/>
      <c r="K77" s="1226">
        <v>58.6</v>
      </c>
      <c r="L77" s="1226">
        <v>52.6</v>
      </c>
      <c r="M77" s="1215">
        <v>41.3</v>
      </c>
      <c r="N77" s="1215">
        <v>33</v>
      </c>
      <c r="O77" s="1215">
        <v>35.700000000000003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571</v>
      </c>
      <c r="J79" s="1217"/>
      <c r="K79" s="1218">
        <v>11.1</v>
      </c>
      <c r="L79" s="1218">
        <v>10.4</v>
      </c>
      <c r="M79" s="1218">
        <v>9.6</v>
      </c>
      <c r="N79" s="1218">
        <v>8.5</v>
      </c>
      <c r="O79" s="1218">
        <v>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59010</v>
      </c>
      <c r="E3" s="116"/>
      <c r="F3" s="117">
        <v>51704</v>
      </c>
      <c r="G3" s="118"/>
      <c r="H3" s="119"/>
    </row>
    <row r="4" spans="1:8">
      <c r="A4" s="120"/>
      <c r="B4" s="121"/>
      <c r="C4" s="122"/>
      <c r="D4" s="123">
        <v>36170</v>
      </c>
      <c r="E4" s="124"/>
      <c r="F4" s="125">
        <v>26896</v>
      </c>
      <c r="G4" s="126"/>
      <c r="H4" s="127"/>
    </row>
    <row r="5" spans="1:8">
      <c r="A5" s="108" t="s">
        <v>522</v>
      </c>
      <c r="B5" s="113"/>
      <c r="C5" s="114"/>
      <c r="D5" s="115">
        <v>73262</v>
      </c>
      <c r="E5" s="116"/>
      <c r="F5" s="117">
        <v>52678</v>
      </c>
      <c r="G5" s="118"/>
      <c r="H5" s="119"/>
    </row>
    <row r="6" spans="1:8">
      <c r="A6" s="120"/>
      <c r="B6" s="121"/>
      <c r="C6" s="122"/>
      <c r="D6" s="123">
        <v>37940</v>
      </c>
      <c r="E6" s="124"/>
      <c r="F6" s="125">
        <v>30185</v>
      </c>
      <c r="G6" s="126"/>
      <c r="H6" s="127"/>
    </row>
    <row r="7" spans="1:8">
      <c r="A7" s="108" t="s">
        <v>523</v>
      </c>
      <c r="B7" s="113"/>
      <c r="C7" s="114"/>
      <c r="D7" s="115">
        <v>96908</v>
      </c>
      <c r="E7" s="116"/>
      <c r="F7" s="117">
        <v>69560</v>
      </c>
      <c r="G7" s="118"/>
      <c r="H7" s="119"/>
    </row>
    <row r="8" spans="1:8">
      <c r="A8" s="120"/>
      <c r="B8" s="121"/>
      <c r="C8" s="122"/>
      <c r="D8" s="123">
        <v>47281</v>
      </c>
      <c r="E8" s="124"/>
      <c r="F8" s="125">
        <v>35305</v>
      </c>
      <c r="G8" s="126"/>
      <c r="H8" s="127"/>
    </row>
    <row r="9" spans="1:8">
      <c r="A9" s="108" t="s">
        <v>524</v>
      </c>
      <c r="B9" s="113"/>
      <c r="C9" s="114"/>
      <c r="D9" s="115">
        <v>96573</v>
      </c>
      <c r="E9" s="116"/>
      <c r="F9" s="117">
        <v>65988</v>
      </c>
      <c r="G9" s="118"/>
      <c r="H9" s="119"/>
    </row>
    <row r="10" spans="1:8">
      <c r="A10" s="120"/>
      <c r="B10" s="121"/>
      <c r="C10" s="122"/>
      <c r="D10" s="123">
        <v>42337</v>
      </c>
      <c r="E10" s="124"/>
      <c r="F10" s="125">
        <v>36473</v>
      </c>
      <c r="G10" s="126"/>
      <c r="H10" s="127"/>
    </row>
    <row r="11" spans="1:8">
      <c r="A11" s="108" t="s">
        <v>525</v>
      </c>
      <c r="B11" s="113"/>
      <c r="C11" s="114"/>
      <c r="D11" s="115">
        <v>154883</v>
      </c>
      <c r="E11" s="116"/>
      <c r="F11" s="117">
        <v>77507</v>
      </c>
      <c r="G11" s="118"/>
      <c r="H11" s="119"/>
    </row>
    <row r="12" spans="1:8">
      <c r="A12" s="120"/>
      <c r="B12" s="121"/>
      <c r="C12" s="128"/>
      <c r="D12" s="123">
        <v>62209</v>
      </c>
      <c r="E12" s="124"/>
      <c r="F12" s="125">
        <v>42788</v>
      </c>
      <c r="G12" s="126"/>
      <c r="H12" s="127"/>
    </row>
    <row r="13" spans="1:8">
      <c r="A13" s="108"/>
      <c r="B13" s="113"/>
      <c r="C13" s="129"/>
      <c r="D13" s="130">
        <v>96127</v>
      </c>
      <c r="E13" s="131"/>
      <c r="F13" s="132">
        <v>63487</v>
      </c>
      <c r="G13" s="133"/>
      <c r="H13" s="119"/>
    </row>
    <row r="14" spans="1:8">
      <c r="A14" s="120"/>
      <c r="B14" s="121"/>
      <c r="C14" s="122"/>
      <c r="D14" s="123">
        <v>45187</v>
      </c>
      <c r="E14" s="124"/>
      <c r="F14" s="125">
        <v>34329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5.31</v>
      </c>
      <c r="C19" s="134">
        <f>ROUND(VALUE(SUBSTITUTE(実質収支比率等に係る経年分析!G$48,"▲","-")),2)</f>
        <v>9.92</v>
      </c>
      <c r="D19" s="134">
        <f>ROUND(VALUE(SUBSTITUTE(実質収支比率等に係る経年分析!H$48,"▲","-")),2)</f>
        <v>5.83</v>
      </c>
      <c r="E19" s="134">
        <f>ROUND(VALUE(SUBSTITUTE(実質収支比率等に係る経年分析!I$48,"▲","-")),2)</f>
        <v>3.44</v>
      </c>
      <c r="F19" s="134">
        <f>ROUND(VALUE(SUBSTITUTE(実質収支比率等に係る経年分析!J$48,"▲","-")),2)</f>
        <v>10.07</v>
      </c>
    </row>
    <row r="20" spans="1:11">
      <c r="A20" s="134" t="s">
        <v>42</v>
      </c>
      <c r="B20" s="134">
        <f>ROUND(VALUE(SUBSTITUTE(実質収支比率等に係る経年分析!F$47,"▲","-")),2)</f>
        <v>15.23</v>
      </c>
      <c r="C20" s="134">
        <f>ROUND(VALUE(SUBSTITUTE(実質収支比率等に係る経年分析!G$47,"▲","-")),2)</f>
        <v>19.12</v>
      </c>
      <c r="D20" s="134">
        <f>ROUND(VALUE(SUBSTITUTE(実質収支比率等に係る経年分析!H$47,"▲","-")),2)</f>
        <v>22.26</v>
      </c>
      <c r="E20" s="134">
        <f>ROUND(VALUE(SUBSTITUTE(実質収支比率等に係る経年分析!I$47,"▲","-")),2)</f>
        <v>21.53</v>
      </c>
      <c r="F20" s="134">
        <f>ROUND(VALUE(SUBSTITUTE(実質収支比率等に係る経年分析!J$47,"▲","-")),2)</f>
        <v>21.97</v>
      </c>
    </row>
    <row r="21" spans="1:11">
      <c r="A21" s="134" t="s">
        <v>43</v>
      </c>
      <c r="B21" s="134">
        <f>IF(ISNUMBER(VALUE(SUBSTITUTE(実質収支比率等に係る経年分析!F$49,"▲","-"))),ROUND(VALUE(SUBSTITUTE(実質収支比率等に係る経年分析!F$49,"▲","-")),2),NA())</f>
        <v>3.73</v>
      </c>
      <c r="C21" s="134">
        <f>IF(ISNUMBER(VALUE(SUBSTITUTE(実質収支比率等に係る経年分析!G$49,"▲","-"))),ROUND(VALUE(SUBSTITUTE(実質収支比率等に係る経年分析!G$49,"▲","-")),2),NA())</f>
        <v>8.16</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-3.07</v>
      </c>
      <c r="F21" s="134">
        <f>IF(ISNUMBER(VALUE(SUBSTITUTE(実質収支比率等に係る経年分析!J$49,"▲","-"))),ROUND(VALUE(SUBSTITUTE(実質収支比率等に係る経年分析!J$49,"▲","-")),2),NA())</f>
        <v>7.5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2.59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2.2599999999999998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2.14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岩代簡易水道事業特別会計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佐勢ノ宮住宅団地造成事業特別会計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0.57999999999999996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1.65</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10.06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10.210000000000001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2637</v>
      </c>
      <c r="E42" s="136"/>
      <c r="F42" s="136"/>
      <c r="G42" s="136">
        <f>'実質公債費比率（分子）の構造'!L$52</f>
        <v>2698</v>
      </c>
      <c r="H42" s="136"/>
      <c r="I42" s="136"/>
      <c r="J42" s="136">
        <f>'実質公債費比率（分子）の構造'!M$52</f>
        <v>2759</v>
      </c>
      <c r="K42" s="136"/>
      <c r="L42" s="136"/>
      <c r="M42" s="136">
        <f>'実質公債費比率（分子）の構造'!N$52</f>
        <v>2988</v>
      </c>
      <c r="N42" s="136"/>
      <c r="O42" s="136"/>
      <c r="P42" s="136">
        <f>'実質公債費比率（分子）の構造'!O$52</f>
        <v>2990</v>
      </c>
    </row>
    <row r="43" spans="1:16">
      <c r="A43" s="136" t="s">
        <v>51</v>
      </c>
      <c r="B43" s="136">
        <f>'実質公債費比率（分子）の構造'!K$51</f>
        <v>2</v>
      </c>
      <c r="C43" s="136"/>
      <c r="D43" s="136"/>
      <c r="E43" s="136">
        <f>'実質公債費比率（分子）の構造'!L$51</f>
        <v>4</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380</v>
      </c>
      <c r="C44" s="136"/>
      <c r="D44" s="136"/>
      <c r="E44" s="136">
        <f>'実質公債費比率（分子）の構造'!L$50</f>
        <v>369</v>
      </c>
      <c r="F44" s="136"/>
      <c r="G44" s="136"/>
      <c r="H44" s="136">
        <f>'実質公債費比率（分子）の構造'!M$50</f>
        <v>365</v>
      </c>
      <c r="I44" s="136"/>
      <c r="J44" s="136"/>
      <c r="K44" s="136">
        <f>'実質公債費比率（分子）の構造'!N$50</f>
        <v>361</v>
      </c>
      <c r="L44" s="136"/>
      <c r="M44" s="136"/>
      <c r="N44" s="136">
        <f>'実質公債費比率（分子）の構造'!O$50</f>
        <v>396</v>
      </c>
      <c r="O44" s="136"/>
      <c r="P44" s="136"/>
    </row>
    <row r="45" spans="1:16">
      <c r="A45" s="136" t="s">
        <v>53</v>
      </c>
      <c r="B45" s="136">
        <f>'実質公債費比率（分子）の構造'!K$49</f>
        <v>709</v>
      </c>
      <c r="C45" s="136"/>
      <c r="D45" s="136"/>
      <c r="E45" s="136">
        <f>'実質公債費比率（分子）の構造'!L$49</f>
        <v>693</v>
      </c>
      <c r="F45" s="136"/>
      <c r="G45" s="136"/>
      <c r="H45" s="136">
        <f>'実質公債費比率（分子）の構造'!M$49</f>
        <v>686</v>
      </c>
      <c r="I45" s="136"/>
      <c r="J45" s="136"/>
      <c r="K45" s="136">
        <f>'実質公債費比率（分子）の構造'!N$49</f>
        <v>622</v>
      </c>
      <c r="L45" s="136"/>
      <c r="M45" s="136"/>
      <c r="N45" s="136">
        <f>'実質公債費比率（分子）の構造'!O$49</f>
        <v>543</v>
      </c>
      <c r="O45" s="136"/>
      <c r="P45" s="136"/>
    </row>
    <row r="46" spans="1:16">
      <c r="A46" s="136" t="s">
        <v>54</v>
      </c>
      <c r="B46" s="136">
        <f>'実質公債費比率（分子）の構造'!K$48</f>
        <v>710</v>
      </c>
      <c r="C46" s="136"/>
      <c r="D46" s="136"/>
      <c r="E46" s="136">
        <f>'実質公債費比率（分子）の構造'!L$48</f>
        <v>710</v>
      </c>
      <c r="F46" s="136"/>
      <c r="G46" s="136"/>
      <c r="H46" s="136">
        <f>'実質公債費比率（分子）の構造'!M$48</f>
        <v>712</v>
      </c>
      <c r="I46" s="136"/>
      <c r="J46" s="136"/>
      <c r="K46" s="136">
        <f>'実質公債費比率（分子）の構造'!N$48</f>
        <v>656</v>
      </c>
      <c r="L46" s="136"/>
      <c r="M46" s="136"/>
      <c r="N46" s="136">
        <f>'実質公債費比率（分子）の構造'!O$48</f>
        <v>638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2930</v>
      </c>
      <c r="C49" s="136"/>
      <c r="D49" s="136"/>
      <c r="E49" s="136">
        <f>'実質公債費比率（分子）の構造'!L$45</f>
        <v>2877</v>
      </c>
      <c r="F49" s="136"/>
      <c r="G49" s="136"/>
      <c r="H49" s="136">
        <f>'実質公債費比率（分子）の構造'!M$45</f>
        <v>2819</v>
      </c>
      <c r="I49" s="136"/>
      <c r="J49" s="136"/>
      <c r="K49" s="136">
        <f>'実質公債費比率（分子）の構造'!N$45</f>
        <v>3124</v>
      </c>
      <c r="L49" s="136"/>
      <c r="M49" s="136"/>
      <c r="N49" s="136">
        <f>'実質公債費比率（分子）の構造'!O$45</f>
        <v>3111</v>
      </c>
      <c r="O49" s="136"/>
      <c r="P49" s="136"/>
    </row>
    <row r="50" spans="1:16">
      <c r="A50" s="136" t="s">
        <v>58</v>
      </c>
      <c r="B50" s="136" t="e">
        <f>NA()</f>
        <v>#N/A</v>
      </c>
      <c r="C50" s="136">
        <f>IF(ISNUMBER('実質公債費比率（分子）の構造'!K$53),'実質公債費比率（分子）の構造'!K$53,NA())</f>
        <v>2094</v>
      </c>
      <c r="D50" s="136" t="e">
        <f>NA()</f>
        <v>#N/A</v>
      </c>
      <c r="E50" s="136" t="e">
        <f>NA()</f>
        <v>#N/A</v>
      </c>
      <c r="F50" s="136">
        <f>IF(ISNUMBER('実質公債費比率（分子）の構造'!L$53),'実質公債費比率（分子）の構造'!L$53,NA())</f>
        <v>1955</v>
      </c>
      <c r="G50" s="136" t="e">
        <f>NA()</f>
        <v>#N/A</v>
      </c>
      <c r="H50" s="136" t="e">
        <f>NA()</f>
        <v>#N/A</v>
      </c>
      <c r="I50" s="136">
        <f>IF(ISNUMBER('実質公債費比率（分子）の構造'!M$53),'実質公債費比率（分子）の構造'!M$53,NA())</f>
        <v>1824</v>
      </c>
      <c r="J50" s="136" t="e">
        <f>NA()</f>
        <v>#N/A</v>
      </c>
      <c r="K50" s="136" t="e">
        <f>NA()</f>
        <v>#N/A</v>
      </c>
      <c r="L50" s="136">
        <f>IF(ISNUMBER('実質公債費比率（分子）の構造'!N$53),'実質公債費比率（分子）の構造'!N$53,NA())</f>
        <v>1776</v>
      </c>
      <c r="M50" s="136" t="e">
        <f>NA()</f>
        <v>#N/A</v>
      </c>
      <c r="N50" s="136" t="e">
        <f>NA()</f>
        <v>#N/A</v>
      </c>
      <c r="O50" s="136">
        <f>IF(ISNUMBER('実質公債費比率（分子）の構造'!O$53),'実質公債費比率（分子）の構造'!O$53,NA())</f>
        <v>1698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28330</v>
      </c>
      <c r="E56" s="135"/>
      <c r="F56" s="135"/>
      <c r="G56" s="135">
        <f>'将来負担比率（分子）の構造'!J$51</f>
        <v>28671</v>
      </c>
      <c r="H56" s="135"/>
      <c r="I56" s="135"/>
      <c r="J56" s="135">
        <f>'将来負担比率（分子）の構造'!K$51</f>
        <v>29077</v>
      </c>
      <c r="K56" s="135"/>
      <c r="L56" s="135"/>
      <c r="M56" s="135">
        <f>'将来負担比率（分子）の構造'!L$51</f>
        <v>28576</v>
      </c>
      <c r="N56" s="135"/>
      <c r="O56" s="135"/>
      <c r="P56" s="135">
        <f>'将来負担比率（分子）の構造'!M$51</f>
        <v>30632</v>
      </c>
    </row>
    <row r="57" spans="1:16">
      <c r="A57" s="135" t="s">
        <v>34</v>
      </c>
      <c r="B57" s="135"/>
      <c r="C57" s="135"/>
      <c r="D57" s="135">
        <f>'将来負担比率（分子）の構造'!I$50</f>
        <v>460</v>
      </c>
      <c r="E57" s="135"/>
      <c r="F57" s="135"/>
      <c r="G57" s="135">
        <f>'将来負担比率（分子）の構造'!J$50</f>
        <v>404</v>
      </c>
      <c r="H57" s="135"/>
      <c r="I57" s="135"/>
      <c r="J57" s="135">
        <f>'将来負担比率（分子）の構造'!K$50</f>
        <v>372</v>
      </c>
      <c r="K57" s="135"/>
      <c r="L57" s="135"/>
      <c r="M57" s="135">
        <f>'将来負担比率（分子）の構造'!L$50</f>
        <v>362</v>
      </c>
      <c r="N57" s="135"/>
      <c r="O57" s="135"/>
      <c r="P57" s="135">
        <f>'将来負担比率（分子）の構造'!M$50</f>
        <v>388</v>
      </c>
    </row>
    <row r="58" spans="1:16">
      <c r="A58" s="135" t="s">
        <v>33</v>
      </c>
      <c r="B58" s="135"/>
      <c r="C58" s="135"/>
      <c r="D58" s="135">
        <f>'将来負担比率（分子）の構造'!I$49</f>
        <v>6434</v>
      </c>
      <c r="E58" s="135"/>
      <c r="F58" s="135"/>
      <c r="G58" s="135">
        <f>'将来負担比率（分子）の構造'!J$49</f>
        <v>6879</v>
      </c>
      <c r="H58" s="135"/>
      <c r="I58" s="135"/>
      <c r="J58" s="135">
        <f>'将来負担比率（分子）の構造'!K$49</f>
        <v>7835</v>
      </c>
      <c r="K58" s="135"/>
      <c r="L58" s="135"/>
      <c r="M58" s="135">
        <f>'将来負担比率（分子）の構造'!L$49</f>
        <v>8153</v>
      </c>
      <c r="N58" s="135"/>
      <c r="O58" s="135"/>
      <c r="P58" s="135">
        <f>'将来負担比率（分子）の構造'!M$49</f>
        <v>8418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5051</v>
      </c>
      <c r="C62" s="135"/>
      <c r="D62" s="135"/>
      <c r="E62" s="135">
        <f>'将来負担比率（分子）の構造'!J$45</f>
        <v>4998</v>
      </c>
      <c r="F62" s="135"/>
      <c r="G62" s="135"/>
      <c r="H62" s="135">
        <f>'将来負担比率（分子）の構造'!K$45</f>
        <v>4867</v>
      </c>
      <c r="I62" s="135"/>
      <c r="J62" s="135"/>
      <c r="K62" s="135">
        <f>'将来負担比率（分子）の構造'!L$45</f>
        <v>4496</v>
      </c>
      <c r="L62" s="135"/>
      <c r="M62" s="135"/>
      <c r="N62" s="135">
        <f>'将来負担比率（分子）の構造'!M$45</f>
        <v>4140</v>
      </c>
      <c r="O62" s="135"/>
      <c r="P62" s="135"/>
    </row>
    <row r="63" spans="1:16">
      <c r="A63" s="135" t="s">
        <v>27</v>
      </c>
      <c r="B63" s="135">
        <f>'将来負担比率（分子）の構造'!I$44</f>
        <v>3981</v>
      </c>
      <c r="C63" s="135"/>
      <c r="D63" s="135"/>
      <c r="E63" s="135">
        <f>'将来負担比率（分子）の構造'!J$44</f>
        <v>3297</v>
      </c>
      <c r="F63" s="135"/>
      <c r="G63" s="135"/>
      <c r="H63" s="135">
        <f>'将来負担比率（分子）の構造'!K$44</f>
        <v>2697</v>
      </c>
      <c r="I63" s="135"/>
      <c r="J63" s="135"/>
      <c r="K63" s="135">
        <f>'将来負担比率（分子）の構造'!L$44</f>
        <v>2811</v>
      </c>
      <c r="L63" s="135"/>
      <c r="M63" s="135"/>
      <c r="N63" s="135">
        <f>'将来負担比率（分子）の構造'!M$44</f>
        <v>2273</v>
      </c>
      <c r="O63" s="135"/>
      <c r="P63" s="135"/>
    </row>
    <row r="64" spans="1:16">
      <c r="A64" s="135" t="s">
        <v>26</v>
      </c>
      <c r="B64" s="135">
        <f>'将来負担比率（分子）の構造'!I$43</f>
        <v>10593</v>
      </c>
      <c r="C64" s="135"/>
      <c r="D64" s="135"/>
      <c r="E64" s="135">
        <f>'将来負担比率（分子）の構造'!J$43</f>
        <v>10228</v>
      </c>
      <c r="F64" s="135"/>
      <c r="G64" s="135"/>
      <c r="H64" s="135">
        <f>'将来負担比率（分子）の構造'!K$43</f>
        <v>9755</v>
      </c>
      <c r="I64" s="135"/>
      <c r="J64" s="135"/>
      <c r="K64" s="135">
        <f>'将来負担比率（分子）の構造'!L$43</f>
        <v>9257</v>
      </c>
      <c r="L64" s="135"/>
      <c r="M64" s="135"/>
      <c r="N64" s="135">
        <f>'将来負担比率（分子）の構造'!M$43</f>
        <v>8878</v>
      </c>
      <c r="O64" s="135"/>
      <c r="P64" s="135"/>
    </row>
    <row r="65" spans="1:16">
      <c r="A65" s="135" t="s">
        <v>25</v>
      </c>
      <c r="B65" s="135">
        <f>'将来負担比率（分子）の構造'!I$42</f>
        <v>2682</v>
      </c>
      <c r="C65" s="135"/>
      <c r="D65" s="135"/>
      <c r="E65" s="135">
        <f>'将来負担比率（分子）の構造'!J$42</f>
        <v>2383</v>
      </c>
      <c r="F65" s="135"/>
      <c r="G65" s="135"/>
      <c r="H65" s="135">
        <f>'将来負担比率（分子）の構造'!K$42</f>
        <v>2187</v>
      </c>
      <c r="I65" s="135"/>
      <c r="J65" s="135"/>
      <c r="K65" s="135">
        <f>'将来負担比率（分子）の構造'!L$42</f>
        <v>1884</v>
      </c>
      <c r="L65" s="135"/>
      <c r="M65" s="135"/>
      <c r="N65" s="135">
        <f>'将来負担比率（分子）の構造'!M$42</f>
        <v>1620</v>
      </c>
      <c r="O65" s="135"/>
      <c r="P65" s="135"/>
    </row>
    <row r="66" spans="1:16">
      <c r="A66" s="135" t="s">
        <v>24</v>
      </c>
      <c r="B66" s="135">
        <f>'将来負担比率（分子）の構造'!I$41</f>
        <v>30016</v>
      </c>
      <c r="C66" s="135"/>
      <c r="D66" s="135"/>
      <c r="E66" s="135">
        <f>'将来負担比率（分子）の構造'!J$41</f>
        <v>30048</v>
      </c>
      <c r="F66" s="135"/>
      <c r="G66" s="135"/>
      <c r="H66" s="135">
        <f>'将来負担比率（分子）の構造'!K$41</f>
        <v>30847</v>
      </c>
      <c r="I66" s="135"/>
      <c r="J66" s="135"/>
      <c r="K66" s="135">
        <f>'将来負担比率（分子）の構造'!L$41</f>
        <v>30905</v>
      </c>
      <c r="L66" s="135"/>
      <c r="M66" s="135"/>
      <c r="N66" s="135">
        <f>'将来負担比率（分子）の構造'!M$41</f>
        <v>33012</v>
      </c>
      <c r="O66" s="135"/>
      <c r="P66" s="135"/>
    </row>
    <row r="67" spans="1:16">
      <c r="A67" s="135" t="s">
        <v>62</v>
      </c>
      <c r="B67" s="135" t="e">
        <f>NA()</f>
        <v>#N/A</v>
      </c>
      <c r="C67" s="135">
        <f>IF(ISNUMBER('将来負担比率（分子）の構造'!I$52), IF('将来負担比率（分子）の構造'!I$52 &lt; 0, 0, '将来負担比率（分子）の構造'!I$52), NA())</f>
        <v>17098</v>
      </c>
      <c r="D67" s="135" t="e">
        <f>NA()</f>
        <v>#N/A</v>
      </c>
      <c r="E67" s="135" t="e">
        <f>NA()</f>
        <v>#N/A</v>
      </c>
      <c r="F67" s="135">
        <f>IF(ISNUMBER('将来負担比率（分子）の構造'!J$52), IF('将来負担比率（分子）の構造'!J$52 &lt; 0, 0, '将来負担比率（分子）の構造'!J$52), NA())</f>
        <v>15001</v>
      </c>
      <c r="G67" s="135" t="e">
        <f>NA()</f>
        <v>#N/A</v>
      </c>
      <c r="H67" s="135" t="e">
        <f>NA()</f>
        <v>#N/A</v>
      </c>
      <c r="I67" s="135">
        <f>IF(ISNUMBER('将来負担比率（分子）の構造'!K$52), IF('将来負担比率（分子）の構造'!K$52 &lt; 0, 0, '将来負担比率（分子）の構造'!K$52), NA())</f>
        <v>13069</v>
      </c>
      <c r="J67" s="135" t="e">
        <f>NA()</f>
        <v>#N/A</v>
      </c>
      <c r="K67" s="135" t="e">
        <f>NA()</f>
        <v>#N/A</v>
      </c>
      <c r="L67" s="135">
        <f>IF(ISNUMBER('将来負担比率（分子）の構造'!L$52), IF('将来負担比率（分子）の構造'!L$52 &lt; 0, 0, '将来負担比率（分子）の構造'!L$52), NA())</f>
        <v>12262</v>
      </c>
      <c r="M67" s="135" t="e">
        <f>NA()</f>
        <v>#N/A</v>
      </c>
      <c r="N67" s="135" t="e">
        <f>NA()</f>
        <v>#N/A</v>
      </c>
      <c r="O67" s="135">
        <f>IF(ISNUMBER('将来負担比率（分子）の構造'!M$52), IF('将来負担比率（分子）の構造'!M$52 &lt; 0, 0, '将来負担比率（分子）の構造'!M$52), NA())</f>
        <v>10484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6113921</v>
      </c>
      <c r="S5" s="613"/>
      <c r="T5" s="613"/>
      <c r="U5" s="613"/>
      <c r="V5" s="613"/>
      <c r="W5" s="613"/>
      <c r="X5" s="613"/>
      <c r="Y5" s="614"/>
      <c r="Z5" s="615">
        <v>12.1</v>
      </c>
      <c r="AA5" s="615"/>
      <c r="AB5" s="615"/>
      <c r="AC5" s="615"/>
      <c r="AD5" s="616">
        <v>6113921</v>
      </c>
      <c r="AE5" s="616"/>
      <c r="AF5" s="616"/>
      <c r="AG5" s="616"/>
      <c r="AH5" s="616"/>
      <c r="AI5" s="616"/>
      <c r="AJ5" s="616"/>
      <c r="AK5" s="616"/>
      <c r="AL5" s="617">
        <v>36.6</v>
      </c>
      <c r="AM5" s="618"/>
      <c r="AN5" s="618"/>
      <c r="AO5" s="619"/>
      <c r="AP5" s="609" t="s">
        <v>204</v>
      </c>
      <c r="AQ5" s="610"/>
      <c r="AR5" s="610"/>
      <c r="AS5" s="610"/>
      <c r="AT5" s="610"/>
      <c r="AU5" s="610"/>
      <c r="AV5" s="610"/>
      <c r="AW5" s="610"/>
      <c r="AX5" s="610"/>
      <c r="AY5" s="610"/>
      <c r="AZ5" s="610"/>
      <c r="BA5" s="610"/>
      <c r="BB5" s="610"/>
      <c r="BC5" s="610"/>
      <c r="BD5" s="610"/>
      <c r="BE5" s="610"/>
      <c r="BF5" s="611"/>
      <c r="BG5" s="623">
        <v>6084529</v>
      </c>
      <c r="BH5" s="624"/>
      <c r="BI5" s="624"/>
      <c r="BJ5" s="624"/>
      <c r="BK5" s="624"/>
      <c r="BL5" s="624"/>
      <c r="BM5" s="624"/>
      <c r="BN5" s="625"/>
      <c r="BO5" s="626">
        <v>99.5</v>
      </c>
      <c r="BP5" s="626"/>
      <c r="BQ5" s="626"/>
      <c r="BR5" s="626"/>
      <c r="BS5" s="627">
        <v>117517</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440356</v>
      </c>
      <c r="S6" s="624"/>
      <c r="T6" s="624"/>
      <c r="U6" s="624"/>
      <c r="V6" s="624"/>
      <c r="W6" s="624"/>
      <c r="X6" s="624"/>
      <c r="Y6" s="625"/>
      <c r="Z6" s="626">
        <v>0.9</v>
      </c>
      <c r="AA6" s="626"/>
      <c r="AB6" s="626"/>
      <c r="AC6" s="626"/>
      <c r="AD6" s="627">
        <v>440356</v>
      </c>
      <c r="AE6" s="627"/>
      <c r="AF6" s="627"/>
      <c r="AG6" s="627"/>
      <c r="AH6" s="627"/>
      <c r="AI6" s="627"/>
      <c r="AJ6" s="627"/>
      <c r="AK6" s="627"/>
      <c r="AL6" s="628">
        <v>2.6</v>
      </c>
      <c r="AM6" s="629"/>
      <c r="AN6" s="629"/>
      <c r="AO6" s="630"/>
      <c r="AP6" s="620" t="s">
        <v>209</v>
      </c>
      <c r="AQ6" s="621"/>
      <c r="AR6" s="621"/>
      <c r="AS6" s="621"/>
      <c r="AT6" s="621"/>
      <c r="AU6" s="621"/>
      <c r="AV6" s="621"/>
      <c r="AW6" s="621"/>
      <c r="AX6" s="621"/>
      <c r="AY6" s="621"/>
      <c r="AZ6" s="621"/>
      <c r="BA6" s="621"/>
      <c r="BB6" s="621"/>
      <c r="BC6" s="621"/>
      <c r="BD6" s="621"/>
      <c r="BE6" s="621"/>
      <c r="BF6" s="622"/>
      <c r="BG6" s="623">
        <v>6084529</v>
      </c>
      <c r="BH6" s="624"/>
      <c r="BI6" s="624"/>
      <c r="BJ6" s="624"/>
      <c r="BK6" s="624"/>
      <c r="BL6" s="624"/>
      <c r="BM6" s="624"/>
      <c r="BN6" s="625"/>
      <c r="BO6" s="626">
        <v>99.5</v>
      </c>
      <c r="BP6" s="626"/>
      <c r="BQ6" s="626"/>
      <c r="BR6" s="626"/>
      <c r="BS6" s="627">
        <v>117517</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284183</v>
      </c>
      <c r="CS6" s="624"/>
      <c r="CT6" s="624"/>
      <c r="CU6" s="624"/>
      <c r="CV6" s="624"/>
      <c r="CW6" s="624"/>
      <c r="CX6" s="624"/>
      <c r="CY6" s="625"/>
      <c r="CZ6" s="626">
        <v>0.6</v>
      </c>
      <c r="DA6" s="626"/>
      <c r="DB6" s="626"/>
      <c r="DC6" s="626"/>
      <c r="DD6" s="632" t="s">
        <v>211</v>
      </c>
      <c r="DE6" s="624"/>
      <c r="DF6" s="624"/>
      <c r="DG6" s="624"/>
      <c r="DH6" s="624"/>
      <c r="DI6" s="624"/>
      <c r="DJ6" s="624"/>
      <c r="DK6" s="624"/>
      <c r="DL6" s="624"/>
      <c r="DM6" s="624"/>
      <c r="DN6" s="624"/>
      <c r="DO6" s="624"/>
      <c r="DP6" s="625"/>
      <c r="DQ6" s="632">
        <v>284180</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9375</v>
      </c>
      <c r="S7" s="624"/>
      <c r="T7" s="624"/>
      <c r="U7" s="624"/>
      <c r="V7" s="624"/>
      <c r="W7" s="624"/>
      <c r="X7" s="624"/>
      <c r="Y7" s="625"/>
      <c r="Z7" s="626">
        <v>0</v>
      </c>
      <c r="AA7" s="626"/>
      <c r="AB7" s="626"/>
      <c r="AC7" s="626"/>
      <c r="AD7" s="627">
        <v>9375</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2615518</v>
      </c>
      <c r="BH7" s="624"/>
      <c r="BI7" s="624"/>
      <c r="BJ7" s="624"/>
      <c r="BK7" s="624"/>
      <c r="BL7" s="624"/>
      <c r="BM7" s="624"/>
      <c r="BN7" s="625"/>
      <c r="BO7" s="626">
        <v>42.8</v>
      </c>
      <c r="BP7" s="626"/>
      <c r="BQ7" s="626"/>
      <c r="BR7" s="626"/>
      <c r="BS7" s="627" t="s">
        <v>211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3636917</v>
      </c>
      <c r="CS7" s="624"/>
      <c r="CT7" s="624"/>
      <c r="CU7" s="624"/>
      <c r="CV7" s="624"/>
      <c r="CW7" s="624"/>
      <c r="CX7" s="624"/>
      <c r="CY7" s="625"/>
      <c r="CZ7" s="626">
        <v>7.7</v>
      </c>
      <c r="DA7" s="626"/>
      <c r="DB7" s="626"/>
      <c r="DC7" s="626"/>
      <c r="DD7" s="632">
        <v>152840</v>
      </c>
      <c r="DE7" s="624"/>
      <c r="DF7" s="624"/>
      <c r="DG7" s="624"/>
      <c r="DH7" s="624"/>
      <c r="DI7" s="624"/>
      <c r="DJ7" s="624"/>
      <c r="DK7" s="624"/>
      <c r="DL7" s="624"/>
      <c r="DM7" s="624"/>
      <c r="DN7" s="624"/>
      <c r="DO7" s="624"/>
      <c r="DP7" s="625"/>
      <c r="DQ7" s="632">
        <v>3035507</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23422</v>
      </c>
      <c r="S8" s="624"/>
      <c r="T8" s="624"/>
      <c r="U8" s="624"/>
      <c r="V8" s="624"/>
      <c r="W8" s="624"/>
      <c r="X8" s="624"/>
      <c r="Y8" s="625"/>
      <c r="Z8" s="626">
        <v>0</v>
      </c>
      <c r="AA8" s="626"/>
      <c r="AB8" s="626"/>
      <c r="AC8" s="626"/>
      <c r="AD8" s="627">
        <v>23422</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96897</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23315223</v>
      </c>
      <c r="CS8" s="624"/>
      <c r="CT8" s="624"/>
      <c r="CU8" s="624"/>
      <c r="CV8" s="624"/>
      <c r="CW8" s="624"/>
      <c r="CX8" s="624"/>
      <c r="CY8" s="625"/>
      <c r="CZ8" s="626">
        <v>49.1</v>
      </c>
      <c r="DA8" s="626"/>
      <c r="DB8" s="626"/>
      <c r="DC8" s="626"/>
      <c r="DD8" s="632">
        <v>2550975</v>
      </c>
      <c r="DE8" s="624"/>
      <c r="DF8" s="624"/>
      <c r="DG8" s="624"/>
      <c r="DH8" s="624"/>
      <c r="DI8" s="624"/>
      <c r="DJ8" s="624"/>
      <c r="DK8" s="624"/>
      <c r="DL8" s="624"/>
      <c r="DM8" s="624"/>
      <c r="DN8" s="624"/>
      <c r="DO8" s="624"/>
      <c r="DP8" s="625"/>
      <c r="DQ8" s="632">
        <v>3954023</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18999</v>
      </c>
      <c r="S9" s="624"/>
      <c r="T9" s="624"/>
      <c r="U9" s="624"/>
      <c r="V9" s="624"/>
      <c r="W9" s="624"/>
      <c r="X9" s="624"/>
      <c r="Y9" s="625"/>
      <c r="Z9" s="626">
        <v>0</v>
      </c>
      <c r="AA9" s="626"/>
      <c r="AB9" s="626"/>
      <c r="AC9" s="626"/>
      <c r="AD9" s="627">
        <v>18999</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2156521</v>
      </c>
      <c r="BH9" s="624"/>
      <c r="BI9" s="624"/>
      <c r="BJ9" s="624"/>
      <c r="BK9" s="624"/>
      <c r="BL9" s="624"/>
      <c r="BM9" s="624"/>
      <c r="BN9" s="625"/>
      <c r="BO9" s="626">
        <v>35.299999999999997</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2177698</v>
      </c>
      <c r="CS9" s="624"/>
      <c r="CT9" s="624"/>
      <c r="CU9" s="624"/>
      <c r="CV9" s="624"/>
      <c r="CW9" s="624"/>
      <c r="CX9" s="624"/>
      <c r="CY9" s="625"/>
      <c r="CZ9" s="626">
        <v>4.5999999999999996</v>
      </c>
      <c r="DA9" s="626"/>
      <c r="DB9" s="626"/>
      <c r="DC9" s="626"/>
      <c r="DD9" s="632">
        <v>56433</v>
      </c>
      <c r="DE9" s="624"/>
      <c r="DF9" s="624"/>
      <c r="DG9" s="624"/>
      <c r="DH9" s="624"/>
      <c r="DI9" s="624"/>
      <c r="DJ9" s="624"/>
      <c r="DK9" s="624"/>
      <c r="DL9" s="624"/>
      <c r="DM9" s="624"/>
      <c r="DN9" s="624"/>
      <c r="DO9" s="624"/>
      <c r="DP9" s="625"/>
      <c r="DQ9" s="632">
        <v>2038401</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1059959</v>
      </c>
      <c r="S10" s="624"/>
      <c r="T10" s="624"/>
      <c r="U10" s="624"/>
      <c r="V10" s="624"/>
      <c r="W10" s="624"/>
      <c r="X10" s="624"/>
      <c r="Y10" s="625"/>
      <c r="Z10" s="626">
        <v>2.1</v>
      </c>
      <c r="AA10" s="626"/>
      <c r="AB10" s="626"/>
      <c r="AC10" s="626"/>
      <c r="AD10" s="627">
        <v>1059959</v>
      </c>
      <c r="AE10" s="627"/>
      <c r="AF10" s="627"/>
      <c r="AG10" s="627"/>
      <c r="AH10" s="627"/>
      <c r="AI10" s="627"/>
      <c r="AJ10" s="627"/>
      <c r="AK10" s="627"/>
      <c r="AL10" s="628">
        <v>6.3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135100</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60006</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9490</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7427</v>
      </c>
      <c r="S11" s="624"/>
      <c r="T11" s="624"/>
      <c r="U11" s="624"/>
      <c r="V11" s="624"/>
      <c r="W11" s="624"/>
      <c r="X11" s="624"/>
      <c r="Y11" s="625"/>
      <c r="Z11" s="626">
        <v>0</v>
      </c>
      <c r="AA11" s="626"/>
      <c r="AB11" s="626"/>
      <c r="AC11" s="626"/>
      <c r="AD11" s="627">
        <v>7427</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227000</v>
      </c>
      <c r="BH11" s="624"/>
      <c r="BI11" s="624"/>
      <c r="BJ11" s="624"/>
      <c r="BK11" s="624"/>
      <c r="BL11" s="624"/>
      <c r="BM11" s="624"/>
      <c r="BN11" s="625"/>
      <c r="BO11" s="626">
        <v>3.7</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1838313</v>
      </c>
      <c r="CS11" s="624"/>
      <c r="CT11" s="624"/>
      <c r="CU11" s="624"/>
      <c r="CV11" s="624"/>
      <c r="CW11" s="624"/>
      <c r="CX11" s="624"/>
      <c r="CY11" s="625"/>
      <c r="CZ11" s="626">
        <v>3.9</v>
      </c>
      <c r="DA11" s="626"/>
      <c r="DB11" s="626"/>
      <c r="DC11" s="626"/>
      <c r="DD11" s="632">
        <v>591481</v>
      </c>
      <c r="DE11" s="624"/>
      <c r="DF11" s="624"/>
      <c r="DG11" s="624"/>
      <c r="DH11" s="624"/>
      <c r="DI11" s="624"/>
      <c r="DJ11" s="624"/>
      <c r="DK11" s="624"/>
      <c r="DL11" s="624"/>
      <c r="DM11" s="624"/>
      <c r="DN11" s="624"/>
      <c r="DO11" s="624"/>
      <c r="DP11" s="625"/>
      <c r="DQ11" s="632">
        <v>761170</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2889411</v>
      </c>
      <c r="BH12" s="624"/>
      <c r="BI12" s="624"/>
      <c r="BJ12" s="624"/>
      <c r="BK12" s="624"/>
      <c r="BL12" s="624"/>
      <c r="BM12" s="624"/>
      <c r="BN12" s="625"/>
      <c r="BO12" s="626">
        <v>47.3</v>
      </c>
      <c r="BP12" s="626"/>
      <c r="BQ12" s="626"/>
      <c r="BR12" s="626"/>
      <c r="BS12" s="632">
        <v>117517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1221508</v>
      </c>
      <c r="CS12" s="624"/>
      <c r="CT12" s="624"/>
      <c r="CU12" s="624"/>
      <c r="CV12" s="624"/>
      <c r="CW12" s="624"/>
      <c r="CX12" s="624"/>
      <c r="CY12" s="625"/>
      <c r="CZ12" s="626">
        <v>2.6</v>
      </c>
      <c r="DA12" s="626"/>
      <c r="DB12" s="626"/>
      <c r="DC12" s="626"/>
      <c r="DD12" s="632">
        <v>36720</v>
      </c>
      <c r="DE12" s="624"/>
      <c r="DF12" s="624"/>
      <c r="DG12" s="624"/>
      <c r="DH12" s="624"/>
      <c r="DI12" s="624"/>
      <c r="DJ12" s="624"/>
      <c r="DK12" s="624"/>
      <c r="DL12" s="624"/>
      <c r="DM12" s="624"/>
      <c r="DN12" s="624"/>
      <c r="DO12" s="624"/>
      <c r="DP12" s="625"/>
      <c r="DQ12" s="632">
        <v>436482</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80192</v>
      </c>
      <c r="S13" s="624"/>
      <c r="T13" s="624"/>
      <c r="U13" s="624"/>
      <c r="V13" s="624"/>
      <c r="W13" s="624"/>
      <c r="X13" s="624"/>
      <c r="Y13" s="625"/>
      <c r="Z13" s="626">
        <v>0.2</v>
      </c>
      <c r="AA13" s="626"/>
      <c r="AB13" s="626"/>
      <c r="AC13" s="626"/>
      <c r="AD13" s="627">
        <v>80192</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2886726</v>
      </c>
      <c r="BH13" s="624"/>
      <c r="BI13" s="624"/>
      <c r="BJ13" s="624"/>
      <c r="BK13" s="624"/>
      <c r="BL13" s="624"/>
      <c r="BM13" s="624"/>
      <c r="BN13" s="625"/>
      <c r="BO13" s="626">
        <v>47.2</v>
      </c>
      <c r="BP13" s="626"/>
      <c r="BQ13" s="626"/>
      <c r="BR13" s="626"/>
      <c r="BS13" s="632">
        <v>117517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4362193</v>
      </c>
      <c r="CS13" s="624"/>
      <c r="CT13" s="624"/>
      <c r="CU13" s="624"/>
      <c r="CV13" s="624"/>
      <c r="CW13" s="624"/>
      <c r="CX13" s="624"/>
      <c r="CY13" s="625"/>
      <c r="CZ13" s="626">
        <v>9.1999999999999993</v>
      </c>
      <c r="DA13" s="626"/>
      <c r="DB13" s="626"/>
      <c r="DC13" s="626"/>
      <c r="DD13" s="632">
        <v>2937839</v>
      </c>
      <c r="DE13" s="624"/>
      <c r="DF13" s="624"/>
      <c r="DG13" s="624"/>
      <c r="DH13" s="624"/>
      <c r="DI13" s="624"/>
      <c r="DJ13" s="624"/>
      <c r="DK13" s="624"/>
      <c r="DL13" s="624"/>
      <c r="DM13" s="624"/>
      <c r="DN13" s="624"/>
      <c r="DO13" s="624"/>
      <c r="DP13" s="625"/>
      <c r="DQ13" s="632">
        <v>1694816</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161106</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969300</v>
      </c>
      <c r="CS14" s="624"/>
      <c r="CT14" s="624"/>
      <c r="CU14" s="624"/>
      <c r="CV14" s="624"/>
      <c r="CW14" s="624"/>
      <c r="CX14" s="624"/>
      <c r="CY14" s="625"/>
      <c r="CZ14" s="626">
        <v>2</v>
      </c>
      <c r="DA14" s="626"/>
      <c r="DB14" s="626"/>
      <c r="DC14" s="626"/>
      <c r="DD14" s="632">
        <v>136098</v>
      </c>
      <c r="DE14" s="624"/>
      <c r="DF14" s="624"/>
      <c r="DG14" s="624"/>
      <c r="DH14" s="624"/>
      <c r="DI14" s="624"/>
      <c r="DJ14" s="624"/>
      <c r="DK14" s="624"/>
      <c r="DL14" s="624"/>
      <c r="DM14" s="624"/>
      <c r="DN14" s="624"/>
      <c r="DO14" s="624"/>
      <c r="DP14" s="625"/>
      <c r="DQ14" s="632">
        <v>839985</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17801</v>
      </c>
      <c r="S15" s="624"/>
      <c r="T15" s="624"/>
      <c r="U15" s="624"/>
      <c r="V15" s="624"/>
      <c r="W15" s="624"/>
      <c r="X15" s="624"/>
      <c r="Y15" s="625"/>
      <c r="Z15" s="626">
        <v>0</v>
      </c>
      <c r="AA15" s="626"/>
      <c r="AB15" s="626"/>
      <c r="AC15" s="626"/>
      <c r="AD15" s="627">
        <v>17801</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418494</v>
      </c>
      <c r="BH15" s="624"/>
      <c r="BI15" s="624"/>
      <c r="BJ15" s="624"/>
      <c r="BK15" s="624"/>
      <c r="BL15" s="624"/>
      <c r="BM15" s="624"/>
      <c r="BN15" s="625"/>
      <c r="BO15" s="626">
        <v>6.8</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4835902</v>
      </c>
      <c r="CS15" s="624"/>
      <c r="CT15" s="624"/>
      <c r="CU15" s="624"/>
      <c r="CV15" s="624"/>
      <c r="CW15" s="624"/>
      <c r="CX15" s="624"/>
      <c r="CY15" s="625"/>
      <c r="CZ15" s="626">
        <v>10.199999999999999</v>
      </c>
      <c r="DA15" s="626"/>
      <c r="DB15" s="626"/>
      <c r="DC15" s="626"/>
      <c r="DD15" s="632">
        <v>2270543</v>
      </c>
      <c r="DE15" s="624"/>
      <c r="DF15" s="624"/>
      <c r="DG15" s="624"/>
      <c r="DH15" s="624"/>
      <c r="DI15" s="624"/>
      <c r="DJ15" s="624"/>
      <c r="DK15" s="624"/>
      <c r="DL15" s="624"/>
      <c r="DM15" s="624"/>
      <c r="DN15" s="624"/>
      <c r="DO15" s="624"/>
      <c r="DP15" s="625"/>
      <c r="DQ15" s="632">
        <v>2762969</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10870062</v>
      </c>
      <c r="S16" s="624"/>
      <c r="T16" s="624"/>
      <c r="U16" s="624"/>
      <c r="V16" s="624"/>
      <c r="W16" s="624"/>
      <c r="X16" s="624"/>
      <c r="Y16" s="625"/>
      <c r="Z16" s="626">
        <v>21.6</v>
      </c>
      <c r="AA16" s="626"/>
      <c r="AB16" s="626"/>
      <c r="AC16" s="626"/>
      <c r="AD16" s="627">
        <v>8891427</v>
      </c>
      <c r="AE16" s="627"/>
      <c r="AF16" s="627"/>
      <c r="AG16" s="627"/>
      <c r="AH16" s="627"/>
      <c r="AI16" s="627"/>
      <c r="AJ16" s="627"/>
      <c r="AK16" s="627"/>
      <c r="AL16" s="628">
        <v>53.2</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1622192</v>
      </c>
      <c r="CS16" s="624"/>
      <c r="CT16" s="624"/>
      <c r="CU16" s="624"/>
      <c r="CV16" s="624"/>
      <c r="CW16" s="624"/>
      <c r="CX16" s="624"/>
      <c r="CY16" s="625"/>
      <c r="CZ16" s="626">
        <v>3.4</v>
      </c>
      <c r="DA16" s="626"/>
      <c r="DB16" s="626"/>
      <c r="DC16" s="626"/>
      <c r="DD16" s="632" t="s">
        <v>108</v>
      </c>
      <c r="DE16" s="624"/>
      <c r="DF16" s="624"/>
      <c r="DG16" s="624"/>
      <c r="DH16" s="624"/>
      <c r="DI16" s="624"/>
      <c r="DJ16" s="624"/>
      <c r="DK16" s="624"/>
      <c r="DL16" s="624"/>
      <c r="DM16" s="624"/>
      <c r="DN16" s="624"/>
      <c r="DO16" s="624"/>
      <c r="DP16" s="625"/>
      <c r="DQ16" s="632">
        <v>150605</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8891427</v>
      </c>
      <c r="S17" s="624"/>
      <c r="T17" s="624"/>
      <c r="U17" s="624"/>
      <c r="V17" s="624"/>
      <c r="W17" s="624"/>
      <c r="X17" s="624"/>
      <c r="Y17" s="625"/>
      <c r="Z17" s="626">
        <v>17.600000000000001</v>
      </c>
      <c r="AA17" s="626"/>
      <c r="AB17" s="626"/>
      <c r="AC17" s="626"/>
      <c r="AD17" s="627">
        <v>8891427</v>
      </c>
      <c r="AE17" s="627"/>
      <c r="AF17" s="627"/>
      <c r="AG17" s="627"/>
      <c r="AH17" s="627"/>
      <c r="AI17" s="627"/>
      <c r="AJ17" s="627"/>
      <c r="AK17" s="627"/>
      <c r="AL17" s="628">
        <v>53.2</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3050309</v>
      </c>
      <c r="CS17" s="624"/>
      <c r="CT17" s="624"/>
      <c r="CU17" s="624"/>
      <c r="CV17" s="624"/>
      <c r="CW17" s="624"/>
      <c r="CX17" s="624"/>
      <c r="CY17" s="625"/>
      <c r="CZ17" s="626">
        <v>6.4</v>
      </c>
      <c r="DA17" s="626"/>
      <c r="DB17" s="626"/>
      <c r="DC17" s="626"/>
      <c r="DD17" s="632" t="s">
        <v>108</v>
      </c>
      <c r="DE17" s="624"/>
      <c r="DF17" s="624"/>
      <c r="DG17" s="624"/>
      <c r="DH17" s="624"/>
      <c r="DI17" s="624"/>
      <c r="DJ17" s="624"/>
      <c r="DK17" s="624"/>
      <c r="DL17" s="624"/>
      <c r="DM17" s="624"/>
      <c r="DN17" s="624"/>
      <c r="DO17" s="624"/>
      <c r="DP17" s="625"/>
      <c r="DQ17" s="632">
        <v>2972562</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953961</v>
      </c>
      <c r="S18" s="624"/>
      <c r="T18" s="624"/>
      <c r="U18" s="624"/>
      <c r="V18" s="624"/>
      <c r="W18" s="624"/>
      <c r="X18" s="624"/>
      <c r="Y18" s="625"/>
      <c r="Z18" s="626">
        <v>1.9</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89492</v>
      </c>
      <c r="CS18" s="624"/>
      <c r="CT18" s="624"/>
      <c r="CU18" s="624"/>
      <c r="CV18" s="624"/>
      <c r="CW18" s="624"/>
      <c r="CX18" s="624"/>
      <c r="CY18" s="625"/>
      <c r="CZ18" s="626">
        <v>0.2</v>
      </c>
      <c r="DA18" s="626"/>
      <c r="DB18" s="626"/>
      <c r="DC18" s="626"/>
      <c r="DD18" s="632">
        <v>89492</v>
      </c>
      <c r="DE18" s="624"/>
      <c r="DF18" s="624"/>
      <c r="DG18" s="624"/>
      <c r="DH18" s="624"/>
      <c r="DI18" s="624"/>
      <c r="DJ18" s="624"/>
      <c r="DK18" s="624"/>
      <c r="DL18" s="624"/>
      <c r="DM18" s="624"/>
      <c r="DN18" s="624"/>
      <c r="DO18" s="624"/>
      <c r="DP18" s="625"/>
      <c r="DQ18" s="632">
        <v>89492</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1024674</v>
      </c>
      <c r="S19" s="624"/>
      <c r="T19" s="624"/>
      <c r="U19" s="624"/>
      <c r="V19" s="624"/>
      <c r="W19" s="624"/>
      <c r="X19" s="624"/>
      <c r="Y19" s="625"/>
      <c r="Z19" s="626">
        <v>2</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29392</v>
      </c>
      <c r="BH19" s="624"/>
      <c r="BI19" s="624"/>
      <c r="BJ19" s="624"/>
      <c r="BK19" s="624"/>
      <c r="BL19" s="624"/>
      <c r="BM19" s="624"/>
      <c r="BN19" s="625"/>
      <c r="BO19" s="626">
        <v>0.5</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18641514</v>
      </c>
      <c r="S20" s="624"/>
      <c r="T20" s="624"/>
      <c r="U20" s="624"/>
      <c r="V20" s="624"/>
      <c r="W20" s="624"/>
      <c r="X20" s="624"/>
      <c r="Y20" s="625"/>
      <c r="Z20" s="626">
        <v>37</v>
      </c>
      <c r="AA20" s="626"/>
      <c r="AB20" s="626"/>
      <c r="AC20" s="626"/>
      <c r="AD20" s="627">
        <v>16662879</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29392</v>
      </c>
      <c r="BH20" s="624"/>
      <c r="BI20" s="624"/>
      <c r="BJ20" s="624"/>
      <c r="BK20" s="624"/>
      <c r="BL20" s="624"/>
      <c r="BM20" s="624"/>
      <c r="BN20" s="625"/>
      <c r="BO20" s="626">
        <v>0.5</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47463236</v>
      </c>
      <c r="CS20" s="624"/>
      <c r="CT20" s="624"/>
      <c r="CU20" s="624"/>
      <c r="CV20" s="624"/>
      <c r="CW20" s="624"/>
      <c r="CX20" s="624"/>
      <c r="CY20" s="625"/>
      <c r="CZ20" s="626">
        <v>100</v>
      </c>
      <c r="DA20" s="626"/>
      <c r="DB20" s="626"/>
      <c r="DC20" s="626"/>
      <c r="DD20" s="632">
        <v>8822421</v>
      </c>
      <c r="DE20" s="624"/>
      <c r="DF20" s="624"/>
      <c r="DG20" s="624"/>
      <c r="DH20" s="624"/>
      <c r="DI20" s="624"/>
      <c r="DJ20" s="624"/>
      <c r="DK20" s="624"/>
      <c r="DL20" s="624"/>
      <c r="DM20" s="624"/>
      <c r="DN20" s="624"/>
      <c r="DO20" s="624"/>
      <c r="DP20" s="625"/>
      <c r="DQ20" s="632">
        <v>19029682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9084</v>
      </c>
      <c r="S21" s="624"/>
      <c r="T21" s="624"/>
      <c r="U21" s="624"/>
      <c r="V21" s="624"/>
      <c r="W21" s="624"/>
      <c r="X21" s="624"/>
      <c r="Y21" s="625"/>
      <c r="Z21" s="626">
        <v>0</v>
      </c>
      <c r="AA21" s="626"/>
      <c r="AB21" s="626"/>
      <c r="AC21" s="626"/>
      <c r="AD21" s="627">
        <v>9084</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29392</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150863</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286363</v>
      </c>
      <c r="S23" s="624"/>
      <c r="T23" s="624"/>
      <c r="U23" s="624"/>
      <c r="V23" s="624"/>
      <c r="W23" s="624"/>
      <c r="X23" s="624"/>
      <c r="Y23" s="625"/>
      <c r="Z23" s="626">
        <v>0.6</v>
      </c>
      <c r="AA23" s="626"/>
      <c r="AB23" s="626"/>
      <c r="AC23" s="626"/>
      <c r="AD23" s="627">
        <v>14607</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39165</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9981069</v>
      </c>
      <c r="CS24" s="613"/>
      <c r="CT24" s="613"/>
      <c r="CU24" s="613"/>
      <c r="CV24" s="613"/>
      <c r="CW24" s="613"/>
      <c r="CX24" s="613"/>
      <c r="CY24" s="614"/>
      <c r="CZ24" s="650">
        <v>21</v>
      </c>
      <c r="DA24" s="651"/>
      <c r="DB24" s="651"/>
      <c r="DC24" s="652"/>
      <c r="DD24" s="649">
        <v>7735681</v>
      </c>
      <c r="DE24" s="613"/>
      <c r="DF24" s="613"/>
      <c r="DG24" s="613"/>
      <c r="DH24" s="613"/>
      <c r="DI24" s="613"/>
      <c r="DJ24" s="613"/>
      <c r="DK24" s="614"/>
      <c r="DL24" s="649">
        <v>7677311</v>
      </c>
      <c r="DM24" s="613"/>
      <c r="DN24" s="613"/>
      <c r="DO24" s="613"/>
      <c r="DP24" s="613"/>
      <c r="DQ24" s="613"/>
      <c r="DR24" s="613"/>
      <c r="DS24" s="613"/>
      <c r="DT24" s="613"/>
      <c r="DU24" s="613"/>
      <c r="DV24" s="614"/>
      <c r="DW24" s="617">
        <v>43.2</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3911540</v>
      </c>
      <c r="S25" s="624"/>
      <c r="T25" s="624"/>
      <c r="U25" s="624"/>
      <c r="V25" s="624"/>
      <c r="W25" s="624"/>
      <c r="X25" s="624"/>
      <c r="Y25" s="625"/>
      <c r="Z25" s="626">
        <v>7.8</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3941198</v>
      </c>
      <c r="CS25" s="655"/>
      <c r="CT25" s="655"/>
      <c r="CU25" s="655"/>
      <c r="CV25" s="655"/>
      <c r="CW25" s="655"/>
      <c r="CX25" s="655"/>
      <c r="CY25" s="656"/>
      <c r="CZ25" s="657">
        <v>8.3000000000000007</v>
      </c>
      <c r="DA25" s="658"/>
      <c r="DB25" s="658"/>
      <c r="DC25" s="659"/>
      <c r="DD25" s="632">
        <v>3694436</v>
      </c>
      <c r="DE25" s="655"/>
      <c r="DF25" s="655"/>
      <c r="DG25" s="655"/>
      <c r="DH25" s="655"/>
      <c r="DI25" s="655"/>
      <c r="DJ25" s="655"/>
      <c r="DK25" s="656"/>
      <c r="DL25" s="632">
        <v>3644458</v>
      </c>
      <c r="DM25" s="655"/>
      <c r="DN25" s="655"/>
      <c r="DO25" s="655"/>
      <c r="DP25" s="655"/>
      <c r="DQ25" s="655"/>
      <c r="DR25" s="655"/>
      <c r="DS25" s="655"/>
      <c r="DT25" s="655"/>
      <c r="DU25" s="655"/>
      <c r="DV25" s="656"/>
      <c r="DW25" s="628">
        <v>20.5</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2515700</v>
      </c>
      <c r="CS26" s="624"/>
      <c r="CT26" s="624"/>
      <c r="CU26" s="624"/>
      <c r="CV26" s="624"/>
      <c r="CW26" s="624"/>
      <c r="CX26" s="624"/>
      <c r="CY26" s="625"/>
      <c r="CZ26" s="657">
        <v>5.3</v>
      </c>
      <c r="DA26" s="658"/>
      <c r="DB26" s="658"/>
      <c r="DC26" s="659"/>
      <c r="DD26" s="632">
        <v>2299983</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18577840</v>
      </c>
      <c r="S27" s="624"/>
      <c r="T27" s="624"/>
      <c r="U27" s="624"/>
      <c r="V27" s="624"/>
      <c r="W27" s="624"/>
      <c r="X27" s="624"/>
      <c r="Y27" s="625"/>
      <c r="Z27" s="626">
        <v>36.799999999999997</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6113921</v>
      </c>
      <c r="BH27" s="624"/>
      <c r="BI27" s="624"/>
      <c r="BJ27" s="624"/>
      <c r="BK27" s="624"/>
      <c r="BL27" s="624"/>
      <c r="BM27" s="624"/>
      <c r="BN27" s="625"/>
      <c r="BO27" s="626">
        <v>100</v>
      </c>
      <c r="BP27" s="626"/>
      <c r="BQ27" s="626"/>
      <c r="BR27" s="626"/>
      <c r="BS27" s="632">
        <v>117517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2989562</v>
      </c>
      <c r="CS27" s="655"/>
      <c r="CT27" s="655"/>
      <c r="CU27" s="655"/>
      <c r="CV27" s="655"/>
      <c r="CW27" s="655"/>
      <c r="CX27" s="655"/>
      <c r="CY27" s="656"/>
      <c r="CZ27" s="657">
        <v>6.3</v>
      </c>
      <c r="DA27" s="658"/>
      <c r="DB27" s="658"/>
      <c r="DC27" s="659"/>
      <c r="DD27" s="632">
        <v>1068683</v>
      </c>
      <c r="DE27" s="655"/>
      <c r="DF27" s="655"/>
      <c r="DG27" s="655"/>
      <c r="DH27" s="655"/>
      <c r="DI27" s="655"/>
      <c r="DJ27" s="655"/>
      <c r="DK27" s="656"/>
      <c r="DL27" s="632">
        <v>1060291</v>
      </c>
      <c r="DM27" s="655"/>
      <c r="DN27" s="655"/>
      <c r="DO27" s="655"/>
      <c r="DP27" s="655"/>
      <c r="DQ27" s="655"/>
      <c r="DR27" s="655"/>
      <c r="DS27" s="655"/>
      <c r="DT27" s="655"/>
      <c r="DU27" s="655"/>
      <c r="DV27" s="656"/>
      <c r="DW27" s="628">
        <v>6</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61409</v>
      </c>
      <c r="S28" s="624"/>
      <c r="T28" s="624"/>
      <c r="U28" s="624"/>
      <c r="V28" s="624"/>
      <c r="W28" s="624"/>
      <c r="X28" s="624"/>
      <c r="Y28" s="625"/>
      <c r="Z28" s="626">
        <v>0.1</v>
      </c>
      <c r="AA28" s="626"/>
      <c r="AB28" s="626"/>
      <c r="AC28" s="626"/>
      <c r="AD28" s="627">
        <v>39722</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3050309</v>
      </c>
      <c r="CS28" s="624"/>
      <c r="CT28" s="624"/>
      <c r="CU28" s="624"/>
      <c r="CV28" s="624"/>
      <c r="CW28" s="624"/>
      <c r="CX28" s="624"/>
      <c r="CY28" s="625"/>
      <c r="CZ28" s="657">
        <v>6.4</v>
      </c>
      <c r="DA28" s="658"/>
      <c r="DB28" s="658"/>
      <c r="DC28" s="659"/>
      <c r="DD28" s="632">
        <v>2972562</v>
      </c>
      <c r="DE28" s="624"/>
      <c r="DF28" s="624"/>
      <c r="DG28" s="624"/>
      <c r="DH28" s="624"/>
      <c r="DI28" s="624"/>
      <c r="DJ28" s="624"/>
      <c r="DK28" s="625"/>
      <c r="DL28" s="632">
        <v>2972562</v>
      </c>
      <c r="DM28" s="624"/>
      <c r="DN28" s="624"/>
      <c r="DO28" s="624"/>
      <c r="DP28" s="624"/>
      <c r="DQ28" s="624"/>
      <c r="DR28" s="624"/>
      <c r="DS28" s="624"/>
      <c r="DT28" s="624"/>
      <c r="DU28" s="624"/>
      <c r="DV28" s="625"/>
      <c r="DW28" s="628">
        <v>16.7</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16084</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3049687</v>
      </c>
      <c r="CS29" s="655"/>
      <c r="CT29" s="655"/>
      <c r="CU29" s="655"/>
      <c r="CV29" s="655"/>
      <c r="CW29" s="655"/>
      <c r="CX29" s="655"/>
      <c r="CY29" s="656"/>
      <c r="CZ29" s="657">
        <v>6.4</v>
      </c>
      <c r="DA29" s="658"/>
      <c r="DB29" s="658"/>
      <c r="DC29" s="659"/>
      <c r="DD29" s="632">
        <v>2971940</v>
      </c>
      <c r="DE29" s="655"/>
      <c r="DF29" s="655"/>
      <c r="DG29" s="655"/>
      <c r="DH29" s="655"/>
      <c r="DI29" s="655"/>
      <c r="DJ29" s="655"/>
      <c r="DK29" s="656"/>
      <c r="DL29" s="632">
        <v>2971940</v>
      </c>
      <c r="DM29" s="655"/>
      <c r="DN29" s="655"/>
      <c r="DO29" s="655"/>
      <c r="DP29" s="655"/>
      <c r="DQ29" s="655"/>
      <c r="DR29" s="655"/>
      <c r="DS29" s="655"/>
      <c r="DT29" s="655"/>
      <c r="DU29" s="655"/>
      <c r="DV29" s="656"/>
      <c r="DW29" s="628">
        <v>16.7</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546770</v>
      </c>
      <c r="S30" s="624"/>
      <c r="T30" s="624"/>
      <c r="U30" s="624"/>
      <c r="V30" s="624"/>
      <c r="W30" s="624"/>
      <c r="X30" s="624"/>
      <c r="Y30" s="625"/>
      <c r="Z30" s="626">
        <v>1.1000000000000001</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v>
      </c>
      <c r="BH30" s="682"/>
      <c r="BI30" s="682"/>
      <c r="BJ30" s="682"/>
      <c r="BK30" s="682"/>
      <c r="BL30" s="682"/>
      <c r="BM30" s="618">
        <v>88.1</v>
      </c>
      <c r="BN30" s="682"/>
      <c r="BO30" s="682"/>
      <c r="BP30" s="682"/>
      <c r="BQ30" s="683"/>
      <c r="BR30" s="681">
        <v>97.9</v>
      </c>
      <c r="BS30" s="682"/>
      <c r="BT30" s="682"/>
      <c r="BU30" s="682"/>
      <c r="BV30" s="682"/>
      <c r="BW30" s="682"/>
      <c r="BX30" s="618">
        <v>87.5</v>
      </c>
      <c r="BY30" s="682"/>
      <c r="BZ30" s="682"/>
      <c r="CA30" s="682"/>
      <c r="CB30" s="683"/>
      <c r="CD30" s="686"/>
      <c r="CE30" s="687"/>
      <c r="CF30" s="637" t="s">
        <v>288</v>
      </c>
      <c r="CG30" s="638"/>
      <c r="CH30" s="638"/>
      <c r="CI30" s="638"/>
      <c r="CJ30" s="638"/>
      <c r="CK30" s="638"/>
      <c r="CL30" s="638"/>
      <c r="CM30" s="638"/>
      <c r="CN30" s="638"/>
      <c r="CO30" s="638"/>
      <c r="CP30" s="638"/>
      <c r="CQ30" s="639"/>
      <c r="CR30" s="623">
        <v>2764387</v>
      </c>
      <c r="CS30" s="624"/>
      <c r="CT30" s="624"/>
      <c r="CU30" s="624"/>
      <c r="CV30" s="624"/>
      <c r="CW30" s="624"/>
      <c r="CX30" s="624"/>
      <c r="CY30" s="625"/>
      <c r="CZ30" s="657">
        <v>5.8</v>
      </c>
      <c r="DA30" s="658"/>
      <c r="DB30" s="658"/>
      <c r="DC30" s="659"/>
      <c r="DD30" s="632">
        <v>2696221</v>
      </c>
      <c r="DE30" s="624"/>
      <c r="DF30" s="624"/>
      <c r="DG30" s="624"/>
      <c r="DH30" s="624"/>
      <c r="DI30" s="624"/>
      <c r="DJ30" s="624"/>
      <c r="DK30" s="625"/>
      <c r="DL30" s="632">
        <v>2696221</v>
      </c>
      <c r="DM30" s="624"/>
      <c r="DN30" s="624"/>
      <c r="DO30" s="624"/>
      <c r="DP30" s="624"/>
      <c r="DQ30" s="624"/>
      <c r="DR30" s="624"/>
      <c r="DS30" s="624"/>
      <c r="DT30" s="624"/>
      <c r="DU30" s="624"/>
      <c r="DV30" s="625"/>
      <c r="DW30" s="628">
        <v>15.2</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2289621</v>
      </c>
      <c r="S31" s="624"/>
      <c r="T31" s="624"/>
      <c r="U31" s="624"/>
      <c r="V31" s="624"/>
      <c r="W31" s="624"/>
      <c r="X31" s="624"/>
      <c r="Y31" s="625"/>
      <c r="Z31" s="626">
        <v>4.5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98.2</v>
      </c>
      <c r="BH31" s="655"/>
      <c r="BI31" s="655"/>
      <c r="BJ31" s="655"/>
      <c r="BK31" s="655"/>
      <c r="BL31" s="655"/>
      <c r="BM31" s="629">
        <v>94.4</v>
      </c>
      <c r="BN31" s="679"/>
      <c r="BO31" s="679"/>
      <c r="BP31" s="679"/>
      <c r="BQ31" s="680"/>
      <c r="BR31" s="678">
        <v>98.4</v>
      </c>
      <c r="BS31" s="655"/>
      <c r="BT31" s="655"/>
      <c r="BU31" s="655"/>
      <c r="BV31" s="655"/>
      <c r="BW31" s="655"/>
      <c r="BX31" s="629">
        <v>94.3</v>
      </c>
      <c r="BY31" s="679"/>
      <c r="BZ31" s="679"/>
      <c r="CA31" s="679"/>
      <c r="CB31" s="680"/>
      <c r="CD31" s="686"/>
      <c r="CE31" s="687"/>
      <c r="CF31" s="637" t="s">
        <v>292</v>
      </c>
      <c r="CG31" s="638"/>
      <c r="CH31" s="638"/>
      <c r="CI31" s="638"/>
      <c r="CJ31" s="638"/>
      <c r="CK31" s="638"/>
      <c r="CL31" s="638"/>
      <c r="CM31" s="638"/>
      <c r="CN31" s="638"/>
      <c r="CO31" s="638"/>
      <c r="CP31" s="638"/>
      <c r="CQ31" s="639"/>
      <c r="CR31" s="623">
        <v>285300</v>
      </c>
      <c r="CS31" s="655"/>
      <c r="CT31" s="655"/>
      <c r="CU31" s="655"/>
      <c r="CV31" s="655"/>
      <c r="CW31" s="655"/>
      <c r="CX31" s="655"/>
      <c r="CY31" s="656"/>
      <c r="CZ31" s="657">
        <v>0.6</v>
      </c>
      <c r="DA31" s="658"/>
      <c r="DB31" s="658"/>
      <c r="DC31" s="659"/>
      <c r="DD31" s="632">
        <v>275719</v>
      </c>
      <c r="DE31" s="655"/>
      <c r="DF31" s="655"/>
      <c r="DG31" s="655"/>
      <c r="DH31" s="655"/>
      <c r="DI31" s="655"/>
      <c r="DJ31" s="655"/>
      <c r="DK31" s="656"/>
      <c r="DL31" s="632">
        <v>275719</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966732</v>
      </c>
      <c r="S32" s="624"/>
      <c r="T32" s="624"/>
      <c r="U32" s="624"/>
      <c r="V32" s="624"/>
      <c r="W32" s="624"/>
      <c r="X32" s="624"/>
      <c r="Y32" s="625"/>
      <c r="Z32" s="626">
        <v>1.9</v>
      </c>
      <c r="AA32" s="626"/>
      <c r="AB32" s="626"/>
      <c r="AC32" s="626"/>
      <c r="AD32" s="627">
        <v>57</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97.4</v>
      </c>
      <c r="BH32" s="691"/>
      <c r="BI32" s="691"/>
      <c r="BJ32" s="691"/>
      <c r="BK32" s="691"/>
      <c r="BL32" s="691"/>
      <c r="BM32" s="692">
        <v>81.400000000000006</v>
      </c>
      <c r="BN32" s="691"/>
      <c r="BO32" s="691"/>
      <c r="BP32" s="691"/>
      <c r="BQ32" s="693"/>
      <c r="BR32" s="690">
        <v>97.1</v>
      </c>
      <c r="BS32" s="691"/>
      <c r="BT32" s="691"/>
      <c r="BU32" s="691"/>
      <c r="BV32" s="691"/>
      <c r="BW32" s="691"/>
      <c r="BX32" s="692">
        <v>80.400000000000006</v>
      </c>
      <c r="BY32" s="691"/>
      <c r="BZ32" s="691"/>
      <c r="CA32" s="691"/>
      <c r="CB32" s="693"/>
      <c r="CD32" s="688"/>
      <c r="CE32" s="689"/>
      <c r="CF32" s="637" t="s">
        <v>295</v>
      </c>
      <c r="CG32" s="638"/>
      <c r="CH32" s="638"/>
      <c r="CI32" s="638"/>
      <c r="CJ32" s="638"/>
      <c r="CK32" s="638"/>
      <c r="CL32" s="638"/>
      <c r="CM32" s="638"/>
      <c r="CN32" s="638"/>
      <c r="CO32" s="638"/>
      <c r="CP32" s="638"/>
      <c r="CQ32" s="639"/>
      <c r="CR32" s="623">
        <v>622</v>
      </c>
      <c r="CS32" s="624"/>
      <c r="CT32" s="624"/>
      <c r="CU32" s="624"/>
      <c r="CV32" s="624"/>
      <c r="CW32" s="624"/>
      <c r="CX32" s="624"/>
      <c r="CY32" s="625"/>
      <c r="CZ32" s="657">
        <v>0</v>
      </c>
      <c r="DA32" s="658"/>
      <c r="DB32" s="658"/>
      <c r="DC32" s="659"/>
      <c r="DD32" s="632">
        <v>622</v>
      </c>
      <c r="DE32" s="624"/>
      <c r="DF32" s="624"/>
      <c r="DG32" s="624"/>
      <c r="DH32" s="624"/>
      <c r="DI32" s="624"/>
      <c r="DJ32" s="624"/>
      <c r="DK32" s="625"/>
      <c r="DL32" s="632">
        <v>622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4927296</v>
      </c>
      <c r="S33" s="624"/>
      <c r="T33" s="624"/>
      <c r="U33" s="624"/>
      <c r="V33" s="624"/>
      <c r="W33" s="624"/>
      <c r="X33" s="624"/>
      <c r="Y33" s="625"/>
      <c r="Z33" s="626">
        <v>9.8000000000000007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27037554</v>
      </c>
      <c r="CS33" s="655"/>
      <c r="CT33" s="655"/>
      <c r="CU33" s="655"/>
      <c r="CV33" s="655"/>
      <c r="CW33" s="655"/>
      <c r="CX33" s="655"/>
      <c r="CY33" s="656"/>
      <c r="CZ33" s="657">
        <v>57</v>
      </c>
      <c r="DA33" s="658"/>
      <c r="DB33" s="658"/>
      <c r="DC33" s="659"/>
      <c r="DD33" s="632">
        <v>9693196</v>
      </c>
      <c r="DE33" s="655"/>
      <c r="DF33" s="655"/>
      <c r="DG33" s="655"/>
      <c r="DH33" s="655"/>
      <c r="DI33" s="655"/>
      <c r="DJ33" s="655"/>
      <c r="DK33" s="656"/>
      <c r="DL33" s="632">
        <v>8038552</v>
      </c>
      <c r="DM33" s="655"/>
      <c r="DN33" s="655"/>
      <c r="DO33" s="655"/>
      <c r="DP33" s="655"/>
      <c r="DQ33" s="655"/>
      <c r="DR33" s="655"/>
      <c r="DS33" s="655"/>
      <c r="DT33" s="655"/>
      <c r="DU33" s="655"/>
      <c r="DV33" s="656"/>
      <c r="DW33" s="628">
        <v>45.2</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17733763</v>
      </c>
      <c r="CS34" s="624"/>
      <c r="CT34" s="624"/>
      <c r="CU34" s="624"/>
      <c r="CV34" s="624"/>
      <c r="CW34" s="624"/>
      <c r="CX34" s="624"/>
      <c r="CY34" s="625"/>
      <c r="CZ34" s="657">
        <v>37.4</v>
      </c>
      <c r="DA34" s="658"/>
      <c r="DB34" s="658"/>
      <c r="DC34" s="659"/>
      <c r="DD34" s="632">
        <v>2981905</v>
      </c>
      <c r="DE34" s="624"/>
      <c r="DF34" s="624"/>
      <c r="DG34" s="624"/>
      <c r="DH34" s="624"/>
      <c r="DI34" s="624"/>
      <c r="DJ34" s="624"/>
      <c r="DK34" s="625"/>
      <c r="DL34" s="632">
        <v>2573282</v>
      </c>
      <c r="DM34" s="624"/>
      <c r="DN34" s="624"/>
      <c r="DO34" s="624"/>
      <c r="DP34" s="624"/>
      <c r="DQ34" s="624"/>
      <c r="DR34" s="624"/>
      <c r="DS34" s="624"/>
      <c r="DT34" s="624"/>
      <c r="DU34" s="624"/>
      <c r="DV34" s="625"/>
      <c r="DW34" s="628">
        <v>14.5</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1045396</v>
      </c>
      <c r="S35" s="624"/>
      <c r="T35" s="624"/>
      <c r="U35" s="624"/>
      <c r="V35" s="624"/>
      <c r="W35" s="624"/>
      <c r="X35" s="624"/>
      <c r="Y35" s="625"/>
      <c r="Z35" s="626">
        <v>2.1</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2876692</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290320</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612895</v>
      </c>
      <c r="CS35" s="655"/>
      <c r="CT35" s="655"/>
      <c r="CU35" s="655"/>
      <c r="CV35" s="655"/>
      <c r="CW35" s="655"/>
      <c r="CX35" s="655"/>
      <c r="CY35" s="656"/>
      <c r="CZ35" s="657">
        <v>1.3</v>
      </c>
      <c r="DA35" s="658"/>
      <c r="DB35" s="658"/>
      <c r="DC35" s="659"/>
      <c r="DD35" s="632">
        <v>520106</v>
      </c>
      <c r="DE35" s="655"/>
      <c r="DF35" s="655"/>
      <c r="DG35" s="655"/>
      <c r="DH35" s="655"/>
      <c r="DI35" s="655"/>
      <c r="DJ35" s="655"/>
      <c r="DK35" s="656"/>
      <c r="DL35" s="632">
        <v>512033</v>
      </c>
      <c r="DM35" s="655"/>
      <c r="DN35" s="655"/>
      <c r="DO35" s="655"/>
      <c r="DP35" s="655"/>
      <c r="DQ35" s="655"/>
      <c r="DR35" s="655"/>
      <c r="DS35" s="655"/>
      <c r="DT35" s="655"/>
      <c r="DU35" s="655"/>
      <c r="DV35" s="656"/>
      <c r="DW35" s="628">
        <v>2.9</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50424281</v>
      </c>
      <c r="S36" s="696"/>
      <c r="T36" s="696"/>
      <c r="U36" s="696"/>
      <c r="V36" s="696"/>
      <c r="W36" s="696"/>
      <c r="X36" s="696"/>
      <c r="Y36" s="697"/>
      <c r="Z36" s="698">
        <v>100</v>
      </c>
      <c r="AA36" s="698"/>
      <c r="AB36" s="698"/>
      <c r="AC36" s="698"/>
      <c r="AD36" s="699">
        <v>16726349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583133</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171180</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4809652</v>
      </c>
      <c r="CS36" s="624"/>
      <c r="CT36" s="624"/>
      <c r="CU36" s="624"/>
      <c r="CV36" s="624"/>
      <c r="CW36" s="624"/>
      <c r="CX36" s="624"/>
      <c r="CY36" s="625"/>
      <c r="CZ36" s="657">
        <v>10.1</v>
      </c>
      <c r="DA36" s="658"/>
      <c r="DB36" s="658"/>
      <c r="DC36" s="659"/>
      <c r="DD36" s="632">
        <v>3375526</v>
      </c>
      <c r="DE36" s="624"/>
      <c r="DF36" s="624"/>
      <c r="DG36" s="624"/>
      <c r="DH36" s="624"/>
      <c r="DI36" s="624"/>
      <c r="DJ36" s="624"/>
      <c r="DK36" s="625"/>
      <c r="DL36" s="632">
        <v>3051869</v>
      </c>
      <c r="DM36" s="624"/>
      <c r="DN36" s="624"/>
      <c r="DO36" s="624"/>
      <c r="DP36" s="624"/>
      <c r="DQ36" s="624"/>
      <c r="DR36" s="624"/>
      <c r="DS36" s="624"/>
      <c r="DT36" s="624"/>
      <c r="DU36" s="624"/>
      <c r="DV36" s="625"/>
      <c r="DW36" s="628">
        <v>17.2</v>
      </c>
      <c r="DX36" s="653"/>
      <c r="DY36" s="653"/>
      <c r="DZ36" s="653"/>
      <c r="EA36" s="653"/>
      <c r="EB36" s="653"/>
      <c r="EC36" s="654"/>
    </row>
    <row r="37" spans="2:133" ht="11.25" customHeight="1">
      <c r="AQ37" s="702" t="s">
        <v>310</v>
      </c>
      <c r="AR37" s="703"/>
      <c r="AS37" s="703"/>
      <c r="AT37" s="703"/>
      <c r="AU37" s="703"/>
      <c r="AV37" s="703"/>
      <c r="AW37" s="703"/>
      <c r="AX37" s="703"/>
      <c r="AY37" s="704"/>
      <c r="AZ37" s="623">
        <v>168505</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8171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2071429</v>
      </c>
      <c r="CS37" s="655"/>
      <c r="CT37" s="655"/>
      <c r="CU37" s="655"/>
      <c r="CV37" s="655"/>
      <c r="CW37" s="655"/>
      <c r="CX37" s="655"/>
      <c r="CY37" s="656"/>
      <c r="CZ37" s="657">
        <v>4.4000000000000004</v>
      </c>
      <c r="DA37" s="658"/>
      <c r="DB37" s="658"/>
      <c r="DC37" s="659"/>
      <c r="DD37" s="632">
        <v>2041250</v>
      </c>
      <c r="DE37" s="655"/>
      <c r="DF37" s="655"/>
      <c r="DG37" s="655"/>
      <c r="DH37" s="655"/>
      <c r="DI37" s="655"/>
      <c r="DJ37" s="655"/>
      <c r="DK37" s="656"/>
      <c r="DL37" s="632">
        <v>2041250</v>
      </c>
      <c r="DM37" s="655"/>
      <c r="DN37" s="655"/>
      <c r="DO37" s="655"/>
      <c r="DP37" s="655"/>
      <c r="DQ37" s="655"/>
      <c r="DR37" s="655"/>
      <c r="DS37" s="655"/>
      <c r="DT37" s="655"/>
      <c r="DU37" s="655"/>
      <c r="DV37" s="656"/>
      <c r="DW37" s="628">
        <v>11.5</v>
      </c>
      <c r="DX37" s="653"/>
      <c r="DY37" s="653"/>
      <c r="DZ37" s="653"/>
      <c r="EA37" s="653"/>
      <c r="EB37" s="653"/>
      <c r="EC37" s="654"/>
    </row>
    <row r="38" spans="2:133" ht="11.25" customHeight="1">
      <c r="AQ38" s="702" t="s">
        <v>313</v>
      </c>
      <c r="AR38" s="703"/>
      <c r="AS38" s="703"/>
      <c r="AT38" s="703"/>
      <c r="AU38" s="703"/>
      <c r="AV38" s="703"/>
      <c r="AW38" s="703"/>
      <c r="AX38" s="703"/>
      <c r="AY38" s="704"/>
      <c r="AZ38" s="623">
        <v>70707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14016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2456046</v>
      </c>
      <c r="CS38" s="624"/>
      <c r="CT38" s="624"/>
      <c r="CU38" s="624"/>
      <c r="CV38" s="624"/>
      <c r="CW38" s="624"/>
      <c r="CX38" s="624"/>
      <c r="CY38" s="625"/>
      <c r="CZ38" s="657">
        <v>5.2</v>
      </c>
      <c r="DA38" s="658"/>
      <c r="DB38" s="658"/>
      <c r="DC38" s="659"/>
      <c r="DD38" s="632">
        <v>2091164</v>
      </c>
      <c r="DE38" s="624"/>
      <c r="DF38" s="624"/>
      <c r="DG38" s="624"/>
      <c r="DH38" s="624"/>
      <c r="DI38" s="624"/>
      <c r="DJ38" s="624"/>
      <c r="DK38" s="625"/>
      <c r="DL38" s="632">
        <v>1901368</v>
      </c>
      <c r="DM38" s="624"/>
      <c r="DN38" s="624"/>
      <c r="DO38" s="624"/>
      <c r="DP38" s="624"/>
      <c r="DQ38" s="624"/>
      <c r="DR38" s="624"/>
      <c r="DS38" s="624"/>
      <c r="DT38" s="624"/>
      <c r="DU38" s="624"/>
      <c r="DV38" s="625"/>
      <c r="DW38" s="628">
        <v>10.7</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717814</v>
      </c>
      <c r="CS39" s="655"/>
      <c r="CT39" s="655"/>
      <c r="CU39" s="655"/>
      <c r="CV39" s="655"/>
      <c r="CW39" s="655"/>
      <c r="CX39" s="655"/>
      <c r="CY39" s="656"/>
      <c r="CZ39" s="657">
        <v>1.5</v>
      </c>
      <c r="DA39" s="658"/>
      <c r="DB39" s="658"/>
      <c r="DC39" s="659"/>
      <c r="DD39" s="632">
        <v>684001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525285</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707384</v>
      </c>
      <c r="CS40" s="624"/>
      <c r="CT40" s="624"/>
      <c r="CU40" s="624"/>
      <c r="CV40" s="624"/>
      <c r="CW40" s="624"/>
      <c r="CX40" s="624"/>
      <c r="CY40" s="625"/>
      <c r="CZ40" s="657">
        <v>1.5</v>
      </c>
      <c r="DA40" s="658"/>
      <c r="DB40" s="658"/>
      <c r="DC40" s="659"/>
      <c r="DD40" s="632">
        <v>40494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1529062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289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10444613</v>
      </c>
      <c r="CS42" s="624"/>
      <c r="CT42" s="624"/>
      <c r="CU42" s="624"/>
      <c r="CV42" s="624"/>
      <c r="CW42" s="624"/>
      <c r="CX42" s="624"/>
      <c r="CY42" s="625"/>
      <c r="CZ42" s="657">
        <v>22</v>
      </c>
      <c r="DA42" s="706"/>
      <c r="DB42" s="706"/>
      <c r="DC42" s="707"/>
      <c r="DD42" s="632">
        <v>1600805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114576</v>
      </c>
      <c r="CS43" s="655"/>
      <c r="CT43" s="655"/>
      <c r="CU43" s="655"/>
      <c r="CV43" s="655"/>
      <c r="CW43" s="655"/>
      <c r="CX43" s="655"/>
      <c r="CY43" s="656"/>
      <c r="CZ43" s="657">
        <v>0.2</v>
      </c>
      <c r="DA43" s="658"/>
      <c r="DB43" s="658"/>
      <c r="DC43" s="659"/>
      <c r="DD43" s="632">
        <v>114576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8822421</v>
      </c>
      <c r="CS44" s="624"/>
      <c r="CT44" s="624"/>
      <c r="CU44" s="624"/>
      <c r="CV44" s="624"/>
      <c r="CW44" s="624"/>
      <c r="CX44" s="624"/>
      <c r="CY44" s="625"/>
      <c r="CZ44" s="657">
        <v>18.600000000000001</v>
      </c>
      <c r="DA44" s="706"/>
      <c r="DB44" s="706"/>
      <c r="DC44" s="707"/>
      <c r="DD44" s="632">
        <v>1450200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5244791</v>
      </c>
      <c r="CS45" s="655"/>
      <c r="CT45" s="655"/>
      <c r="CU45" s="655"/>
      <c r="CV45" s="655"/>
      <c r="CW45" s="655"/>
      <c r="CX45" s="655"/>
      <c r="CY45" s="656"/>
      <c r="CZ45" s="657">
        <v>11.1</v>
      </c>
      <c r="DA45" s="658"/>
      <c r="DB45" s="658"/>
      <c r="DC45" s="659"/>
      <c r="DD45" s="632">
        <v>471187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3543544</v>
      </c>
      <c r="CS46" s="624"/>
      <c r="CT46" s="624"/>
      <c r="CU46" s="624"/>
      <c r="CV46" s="624"/>
      <c r="CW46" s="624"/>
      <c r="CX46" s="624"/>
      <c r="CY46" s="625"/>
      <c r="CZ46" s="657">
        <v>7.5</v>
      </c>
      <c r="DA46" s="706"/>
      <c r="DB46" s="706"/>
      <c r="DC46" s="707"/>
      <c r="DD46" s="632">
        <v>944927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1622192</v>
      </c>
      <c r="CS47" s="655"/>
      <c r="CT47" s="655"/>
      <c r="CU47" s="655"/>
      <c r="CV47" s="655"/>
      <c r="CW47" s="655"/>
      <c r="CX47" s="655"/>
      <c r="CY47" s="656"/>
      <c r="CZ47" s="657">
        <v>3.4</v>
      </c>
      <c r="DA47" s="658"/>
      <c r="DB47" s="658"/>
      <c r="DC47" s="659"/>
      <c r="DD47" s="632">
        <v>150605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47463236</v>
      </c>
      <c r="CS49" s="691"/>
      <c r="CT49" s="691"/>
      <c r="CU49" s="691"/>
      <c r="CV49" s="691"/>
      <c r="CW49" s="691"/>
      <c r="CX49" s="691"/>
      <c r="CY49" s="718"/>
      <c r="CZ49" s="719">
        <v>100</v>
      </c>
      <c r="DA49" s="720"/>
      <c r="DB49" s="720"/>
      <c r="DC49" s="721"/>
      <c r="DD49" s="722">
        <v>19029682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50436</v>
      </c>
      <c r="R7" s="753"/>
      <c r="S7" s="753"/>
      <c r="T7" s="753"/>
      <c r="U7" s="753"/>
      <c r="V7" s="753">
        <v>47475</v>
      </c>
      <c r="W7" s="753"/>
      <c r="X7" s="753"/>
      <c r="Y7" s="753"/>
      <c r="Z7" s="753"/>
      <c r="AA7" s="753">
        <v>2961</v>
      </c>
      <c r="AB7" s="753"/>
      <c r="AC7" s="753"/>
      <c r="AD7" s="753"/>
      <c r="AE7" s="754"/>
      <c r="AF7" s="755">
        <v>1767</v>
      </c>
      <c r="AG7" s="756"/>
      <c r="AH7" s="756"/>
      <c r="AI7" s="756"/>
      <c r="AJ7" s="757"/>
      <c r="AK7" s="792">
        <v>545</v>
      </c>
      <c r="AL7" s="793"/>
      <c r="AM7" s="793"/>
      <c r="AN7" s="793"/>
      <c r="AO7" s="793"/>
      <c r="AP7" s="793">
        <v>33012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4</v>
      </c>
      <c r="CI7" s="790"/>
      <c r="CJ7" s="790"/>
      <c r="CK7" s="790"/>
      <c r="CL7" s="791"/>
      <c r="CM7" s="789">
        <v>135</v>
      </c>
      <c r="CN7" s="790"/>
      <c r="CO7" s="790"/>
      <c r="CP7" s="790"/>
      <c r="CQ7" s="791"/>
      <c r="CR7" s="789">
        <v>25</v>
      </c>
      <c r="CS7" s="790"/>
      <c r="CT7" s="790"/>
      <c r="CU7" s="790"/>
      <c r="CV7" s="791"/>
      <c r="CW7" s="789">
        <v>4</v>
      </c>
      <c r="CX7" s="790"/>
      <c r="CY7" s="790"/>
      <c r="CZ7" s="790"/>
      <c r="DA7" s="791"/>
      <c r="DB7" s="789">
        <v>0</v>
      </c>
      <c r="DC7" s="790"/>
      <c r="DD7" s="790"/>
      <c r="DE7" s="790"/>
      <c r="DF7" s="791"/>
      <c r="DG7" s="789">
        <v>0</v>
      </c>
      <c r="DH7" s="790"/>
      <c r="DI7" s="790"/>
      <c r="DJ7" s="790"/>
      <c r="DK7" s="791"/>
      <c r="DL7" s="789">
        <v>0</v>
      </c>
      <c r="DM7" s="790"/>
      <c r="DN7" s="790"/>
      <c r="DO7" s="790"/>
      <c r="DP7" s="791"/>
      <c r="DQ7" s="789" t="s">
        <v>489</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372</v>
      </c>
      <c r="R8" s="777"/>
      <c r="S8" s="777"/>
      <c r="T8" s="777"/>
      <c r="U8" s="777"/>
      <c r="V8" s="777">
        <v>372</v>
      </c>
      <c r="W8" s="777"/>
      <c r="X8" s="777"/>
      <c r="Y8" s="777"/>
      <c r="Z8" s="777"/>
      <c r="AA8" s="777" t="s">
        <v>489</v>
      </c>
      <c r="AB8" s="777"/>
      <c r="AC8" s="777"/>
      <c r="AD8" s="777"/>
      <c r="AE8" s="778"/>
      <c r="AF8" s="779" t="s">
        <v>108</v>
      </c>
      <c r="AG8" s="780"/>
      <c r="AH8" s="780"/>
      <c r="AI8" s="780"/>
      <c r="AJ8" s="781"/>
      <c r="AK8" s="782">
        <v>195</v>
      </c>
      <c r="AL8" s="783"/>
      <c r="AM8" s="783"/>
      <c r="AN8" s="783"/>
      <c r="AO8" s="783"/>
      <c r="AP8" s="783" t="s">
        <v>489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11</v>
      </c>
      <c r="CI8" s="800"/>
      <c r="CJ8" s="800"/>
      <c r="CK8" s="800"/>
      <c r="CL8" s="801"/>
      <c r="CM8" s="799">
        <v>16</v>
      </c>
      <c r="CN8" s="800"/>
      <c r="CO8" s="800"/>
      <c r="CP8" s="800"/>
      <c r="CQ8" s="801"/>
      <c r="CR8" s="799">
        <v>10</v>
      </c>
      <c r="CS8" s="800"/>
      <c r="CT8" s="800"/>
      <c r="CU8" s="800"/>
      <c r="CV8" s="801"/>
      <c r="CW8" s="799">
        <v>44</v>
      </c>
      <c r="CX8" s="800"/>
      <c r="CY8" s="800"/>
      <c r="CZ8" s="800"/>
      <c r="DA8" s="801"/>
      <c r="DB8" s="799">
        <v>0</v>
      </c>
      <c r="DC8" s="800"/>
      <c r="DD8" s="800"/>
      <c r="DE8" s="800"/>
      <c r="DF8" s="801"/>
      <c r="DG8" s="799">
        <v>0</v>
      </c>
      <c r="DH8" s="800"/>
      <c r="DI8" s="800"/>
      <c r="DJ8" s="800"/>
      <c r="DK8" s="801"/>
      <c r="DL8" s="799">
        <v>0</v>
      </c>
      <c r="DM8" s="800"/>
      <c r="DN8" s="800"/>
      <c r="DO8" s="800"/>
      <c r="DP8" s="801"/>
      <c r="DQ8" s="799" t="s">
        <v>489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45</v>
      </c>
      <c r="CI9" s="800"/>
      <c r="CJ9" s="800"/>
      <c r="CK9" s="800"/>
      <c r="CL9" s="801"/>
      <c r="CM9" s="799">
        <v>151</v>
      </c>
      <c r="CN9" s="800"/>
      <c r="CO9" s="800"/>
      <c r="CP9" s="800"/>
      <c r="CQ9" s="801"/>
      <c r="CR9" s="799">
        <v>20</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t="s">
        <v>489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50424</v>
      </c>
      <c r="R23" s="812"/>
      <c r="S23" s="812"/>
      <c r="T23" s="812"/>
      <c r="U23" s="812"/>
      <c r="V23" s="812">
        <v>47463</v>
      </c>
      <c r="W23" s="812"/>
      <c r="X23" s="812"/>
      <c r="Y23" s="812"/>
      <c r="Z23" s="812"/>
      <c r="AA23" s="812">
        <v>2961</v>
      </c>
      <c r="AB23" s="812"/>
      <c r="AC23" s="812"/>
      <c r="AD23" s="812"/>
      <c r="AE23" s="813"/>
      <c r="AF23" s="814">
        <v>1767</v>
      </c>
      <c r="AG23" s="812"/>
      <c r="AH23" s="812"/>
      <c r="AI23" s="812"/>
      <c r="AJ23" s="815"/>
      <c r="AK23" s="816"/>
      <c r="AL23" s="817"/>
      <c r="AM23" s="817"/>
      <c r="AN23" s="817"/>
      <c r="AO23" s="817"/>
      <c r="AP23" s="812">
        <v>32663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7301</v>
      </c>
      <c r="R28" s="841"/>
      <c r="S28" s="841"/>
      <c r="T28" s="841"/>
      <c r="U28" s="841"/>
      <c r="V28" s="841">
        <v>7011</v>
      </c>
      <c r="W28" s="841"/>
      <c r="X28" s="841"/>
      <c r="Y28" s="841"/>
      <c r="Z28" s="841"/>
      <c r="AA28" s="841">
        <v>290</v>
      </c>
      <c r="AB28" s="841"/>
      <c r="AC28" s="841"/>
      <c r="AD28" s="841"/>
      <c r="AE28" s="842"/>
      <c r="AF28" s="843">
        <v>290</v>
      </c>
      <c r="AG28" s="841"/>
      <c r="AH28" s="841"/>
      <c r="AI28" s="841"/>
      <c r="AJ28" s="844"/>
      <c r="AK28" s="845">
        <v>510</v>
      </c>
      <c r="AL28" s="836"/>
      <c r="AM28" s="836"/>
      <c r="AN28" s="836"/>
      <c r="AO28" s="836"/>
      <c r="AP28" s="836" t="s">
        <v>489</v>
      </c>
      <c r="AQ28" s="836"/>
      <c r="AR28" s="836"/>
      <c r="AS28" s="836"/>
      <c r="AT28" s="836"/>
      <c r="AU28" s="836" t="s">
        <v>489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115</v>
      </c>
      <c r="R29" s="777"/>
      <c r="S29" s="777"/>
      <c r="T29" s="777"/>
      <c r="U29" s="777"/>
      <c r="V29" s="777">
        <v>115</v>
      </c>
      <c r="W29" s="777"/>
      <c r="X29" s="777"/>
      <c r="Y29" s="777"/>
      <c r="Z29" s="777"/>
      <c r="AA29" s="777">
        <v>0</v>
      </c>
      <c r="AB29" s="777"/>
      <c r="AC29" s="777"/>
      <c r="AD29" s="777"/>
      <c r="AE29" s="778"/>
      <c r="AF29" s="779">
        <v>0</v>
      </c>
      <c r="AG29" s="780"/>
      <c r="AH29" s="780"/>
      <c r="AI29" s="780"/>
      <c r="AJ29" s="781"/>
      <c r="AK29" s="848">
        <v>24</v>
      </c>
      <c r="AL29" s="849"/>
      <c r="AM29" s="849"/>
      <c r="AN29" s="849"/>
      <c r="AO29" s="849"/>
      <c r="AP29" s="849" t="s">
        <v>489</v>
      </c>
      <c r="AQ29" s="849"/>
      <c r="AR29" s="849"/>
      <c r="AS29" s="849"/>
      <c r="AT29" s="849"/>
      <c r="AU29" s="849" t="s">
        <v>489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5395</v>
      </c>
      <c r="R30" s="777"/>
      <c r="S30" s="777"/>
      <c r="T30" s="777"/>
      <c r="U30" s="777"/>
      <c r="V30" s="777">
        <v>5246</v>
      </c>
      <c r="W30" s="777"/>
      <c r="X30" s="777"/>
      <c r="Y30" s="777"/>
      <c r="Z30" s="777"/>
      <c r="AA30" s="777">
        <v>149</v>
      </c>
      <c r="AB30" s="777"/>
      <c r="AC30" s="777"/>
      <c r="AD30" s="777"/>
      <c r="AE30" s="778"/>
      <c r="AF30" s="779">
        <v>149</v>
      </c>
      <c r="AG30" s="780"/>
      <c r="AH30" s="780"/>
      <c r="AI30" s="780"/>
      <c r="AJ30" s="781"/>
      <c r="AK30" s="848">
        <v>779</v>
      </c>
      <c r="AL30" s="849"/>
      <c r="AM30" s="849"/>
      <c r="AN30" s="849"/>
      <c r="AO30" s="849"/>
      <c r="AP30" s="849" t="s">
        <v>489</v>
      </c>
      <c r="AQ30" s="849"/>
      <c r="AR30" s="849"/>
      <c r="AS30" s="849"/>
      <c r="AT30" s="849"/>
      <c r="AU30" s="849" t="s">
        <v>489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25</v>
      </c>
      <c r="R31" s="777"/>
      <c r="S31" s="777"/>
      <c r="T31" s="777"/>
      <c r="U31" s="777"/>
      <c r="V31" s="777">
        <v>10</v>
      </c>
      <c r="W31" s="777"/>
      <c r="X31" s="777"/>
      <c r="Y31" s="777"/>
      <c r="Z31" s="777"/>
      <c r="AA31" s="777">
        <v>15</v>
      </c>
      <c r="AB31" s="777"/>
      <c r="AC31" s="777"/>
      <c r="AD31" s="777"/>
      <c r="AE31" s="778"/>
      <c r="AF31" s="779">
        <v>15</v>
      </c>
      <c r="AG31" s="780"/>
      <c r="AH31" s="780"/>
      <c r="AI31" s="780"/>
      <c r="AJ31" s="781"/>
      <c r="AK31" s="848" t="s">
        <v>489</v>
      </c>
      <c r="AL31" s="849"/>
      <c r="AM31" s="849"/>
      <c r="AN31" s="849"/>
      <c r="AO31" s="849"/>
      <c r="AP31" s="849" t="s">
        <v>489</v>
      </c>
      <c r="AQ31" s="849"/>
      <c r="AR31" s="849"/>
      <c r="AS31" s="849"/>
      <c r="AT31" s="849"/>
      <c r="AU31" s="849" t="s">
        <v>489</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552</v>
      </c>
      <c r="R32" s="777"/>
      <c r="S32" s="777"/>
      <c r="T32" s="777"/>
      <c r="U32" s="777"/>
      <c r="V32" s="777">
        <v>550</v>
      </c>
      <c r="W32" s="777"/>
      <c r="X32" s="777"/>
      <c r="Y32" s="777"/>
      <c r="Z32" s="777"/>
      <c r="AA32" s="777">
        <v>2</v>
      </c>
      <c r="AB32" s="777"/>
      <c r="AC32" s="777"/>
      <c r="AD32" s="777"/>
      <c r="AE32" s="778"/>
      <c r="AF32" s="779">
        <v>2</v>
      </c>
      <c r="AG32" s="780"/>
      <c r="AH32" s="780"/>
      <c r="AI32" s="780"/>
      <c r="AJ32" s="781"/>
      <c r="AK32" s="848">
        <v>175</v>
      </c>
      <c r="AL32" s="849"/>
      <c r="AM32" s="849"/>
      <c r="AN32" s="849"/>
      <c r="AO32" s="849"/>
      <c r="AP32" s="849" t="s">
        <v>489</v>
      </c>
      <c r="AQ32" s="849"/>
      <c r="AR32" s="849"/>
      <c r="AS32" s="849"/>
      <c r="AT32" s="849"/>
      <c r="AU32" s="849" t="s">
        <v>489</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1008</v>
      </c>
      <c r="R33" s="777"/>
      <c r="S33" s="777"/>
      <c r="T33" s="777"/>
      <c r="U33" s="777"/>
      <c r="V33" s="777">
        <v>875</v>
      </c>
      <c r="W33" s="777"/>
      <c r="X33" s="777"/>
      <c r="Y33" s="777"/>
      <c r="Z33" s="777"/>
      <c r="AA33" s="777">
        <v>133</v>
      </c>
      <c r="AB33" s="777"/>
      <c r="AC33" s="777"/>
      <c r="AD33" s="777"/>
      <c r="AE33" s="778"/>
      <c r="AF33" s="779">
        <v>2178</v>
      </c>
      <c r="AG33" s="780"/>
      <c r="AH33" s="780"/>
      <c r="AI33" s="780"/>
      <c r="AJ33" s="781"/>
      <c r="AK33" s="848">
        <v>74</v>
      </c>
      <c r="AL33" s="849"/>
      <c r="AM33" s="849"/>
      <c r="AN33" s="849"/>
      <c r="AO33" s="849"/>
      <c r="AP33" s="849">
        <v>6095</v>
      </c>
      <c r="AQ33" s="849"/>
      <c r="AR33" s="849"/>
      <c r="AS33" s="849"/>
      <c r="AT33" s="849"/>
      <c r="AU33" s="849">
        <v>634</v>
      </c>
      <c r="AV33" s="849"/>
      <c r="AW33" s="849"/>
      <c r="AX33" s="849"/>
      <c r="AY33" s="849"/>
      <c r="AZ33" s="850" t="s">
        <v>489</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635</v>
      </c>
      <c r="R34" s="777"/>
      <c r="S34" s="777"/>
      <c r="T34" s="777"/>
      <c r="U34" s="777"/>
      <c r="V34" s="777">
        <v>635</v>
      </c>
      <c r="W34" s="777"/>
      <c r="X34" s="777"/>
      <c r="Y34" s="777"/>
      <c r="Z34" s="777"/>
      <c r="AA34" s="777" t="s">
        <v>489</v>
      </c>
      <c r="AB34" s="777"/>
      <c r="AC34" s="777"/>
      <c r="AD34" s="777"/>
      <c r="AE34" s="778"/>
      <c r="AF34" s="779">
        <v>1140</v>
      </c>
      <c r="AG34" s="780"/>
      <c r="AH34" s="780"/>
      <c r="AI34" s="780"/>
      <c r="AJ34" s="781"/>
      <c r="AK34" s="848">
        <v>350</v>
      </c>
      <c r="AL34" s="849"/>
      <c r="AM34" s="849"/>
      <c r="AN34" s="849"/>
      <c r="AO34" s="849"/>
      <c r="AP34" s="849">
        <v>4629</v>
      </c>
      <c r="AQ34" s="849"/>
      <c r="AR34" s="849"/>
      <c r="AS34" s="849"/>
      <c r="AT34" s="849"/>
      <c r="AU34" s="849">
        <v>4620</v>
      </c>
      <c r="AV34" s="849"/>
      <c r="AW34" s="849"/>
      <c r="AX34" s="849"/>
      <c r="AY34" s="849"/>
      <c r="AZ34" s="850" t="s">
        <v>489</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0</v>
      </c>
      <c r="R35" s="777"/>
      <c r="S35" s="777"/>
      <c r="T35" s="777"/>
      <c r="U35" s="777"/>
      <c r="V35" s="777">
        <v>0</v>
      </c>
      <c r="W35" s="777"/>
      <c r="X35" s="777"/>
      <c r="Y35" s="777"/>
      <c r="Z35" s="777"/>
      <c r="AA35" s="777">
        <v>0</v>
      </c>
      <c r="AB35" s="777"/>
      <c r="AC35" s="777"/>
      <c r="AD35" s="777"/>
      <c r="AE35" s="778"/>
      <c r="AF35" s="779">
        <v>3</v>
      </c>
      <c r="AG35" s="780"/>
      <c r="AH35" s="780"/>
      <c r="AI35" s="780"/>
      <c r="AJ35" s="781"/>
      <c r="AK35" s="848" t="s">
        <v>489</v>
      </c>
      <c r="AL35" s="849"/>
      <c r="AM35" s="849"/>
      <c r="AN35" s="849"/>
      <c r="AO35" s="849"/>
      <c r="AP35" s="849" t="s">
        <v>489</v>
      </c>
      <c r="AQ35" s="849"/>
      <c r="AR35" s="849"/>
      <c r="AS35" s="849"/>
      <c r="AT35" s="849"/>
      <c r="AU35" s="849" t="s">
        <v>489</v>
      </c>
      <c r="AV35" s="849"/>
      <c r="AW35" s="849"/>
      <c r="AX35" s="849"/>
      <c r="AY35" s="849"/>
      <c r="AZ35" s="850" t="s">
        <v>489</v>
      </c>
      <c r="BA35" s="850"/>
      <c r="BB35" s="850"/>
      <c r="BC35" s="850"/>
      <c r="BD35" s="850"/>
      <c r="BE35" s="846" t="s">
        <v>380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383</v>
      </c>
      <c r="C36" s="774"/>
      <c r="D36" s="774"/>
      <c r="E36" s="774"/>
      <c r="F36" s="774"/>
      <c r="G36" s="774"/>
      <c r="H36" s="774"/>
      <c r="I36" s="774"/>
      <c r="J36" s="774"/>
      <c r="K36" s="774"/>
      <c r="L36" s="774"/>
      <c r="M36" s="774"/>
      <c r="N36" s="774"/>
      <c r="O36" s="774"/>
      <c r="P36" s="775"/>
      <c r="Q36" s="776">
        <v>0</v>
      </c>
      <c r="R36" s="777"/>
      <c r="S36" s="777"/>
      <c r="T36" s="777"/>
      <c r="U36" s="777"/>
      <c r="V36" s="777">
        <v>0</v>
      </c>
      <c r="W36" s="777"/>
      <c r="X36" s="777"/>
      <c r="Y36" s="777"/>
      <c r="Z36" s="777"/>
      <c r="AA36" s="777">
        <v>0</v>
      </c>
      <c r="AB36" s="777"/>
      <c r="AC36" s="777"/>
      <c r="AD36" s="777"/>
      <c r="AE36" s="778"/>
      <c r="AF36" s="779">
        <v>1</v>
      </c>
      <c r="AG36" s="780"/>
      <c r="AH36" s="780"/>
      <c r="AI36" s="780"/>
      <c r="AJ36" s="781"/>
      <c r="AK36" s="848" t="s">
        <v>489</v>
      </c>
      <c r="AL36" s="849"/>
      <c r="AM36" s="849"/>
      <c r="AN36" s="849"/>
      <c r="AO36" s="849"/>
      <c r="AP36" s="849" t="s">
        <v>489</v>
      </c>
      <c r="AQ36" s="849"/>
      <c r="AR36" s="849"/>
      <c r="AS36" s="849"/>
      <c r="AT36" s="849"/>
      <c r="AU36" s="849" t="s">
        <v>489</v>
      </c>
      <c r="AV36" s="849"/>
      <c r="AW36" s="849"/>
      <c r="AX36" s="849"/>
      <c r="AY36" s="849"/>
      <c r="AZ36" s="850" t="s">
        <v>489</v>
      </c>
      <c r="BA36" s="850"/>
      <c r="BB36" s="850"/>
      <c r="BC36" s="850"/>
      <c r="BD36" s="850"/>
      <c r="BE36" s="846" t="s">
        <v>380</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384</v>
      </c>
      <c r="C37" s="774"/>
      <c r="D37" s="774"/>
      <c r="E37" s="774"/>
      <c r="F37" s="774"/>
      <c r="G37" s="774"/>
      <c r="H37" s="774"/>
      <c r="I37" s="774"/>
      <c r="J37" s="774"/>
      <c r="K37" s="774"/>
      <c r="L37" s="774"/>
      <c r="M37" s="774"/>
      <c r="N37" s="774"/>
      <c r="O37" s="774"/>
      <c r="P37" s="775"/>
      <c r="Q37" s="776">
        <v>97</v>
      </c>
      <c r="R37" s="777"/>
      <c r="S37" s="777"/>
      <c r="T37" s="777"/>
      <c r="U37" s="777"/>
      <c r="V37" s="777">
        <v>93</v>
      </c>
      <c r="W37" s="777"/>
      <c r="X37" s="777"/>
      <c r="Y37" s="777"/>
      <c r="Z37" s="777"/>
      <c r="AA37" s="777">
        <v>4</v>
      </c>
      <c r="AB37" s="777"/>
      <c r="AC37" s="777"/>
      <c r="AD37" s="777"/>
      <c r="AE37" s="778"/>
      <c r="AF37" s="779">
        <v>4</v>
      </c>
      <c r="AG37" s="780"/>
      <c r="AH37" s="780"/>
      <c r="AI37" s="780"/>
      <c r="AJ37" s="781"/>
      <c r="AK37" s="848">
        <v>38</v>
      </c>
      <c r="AL37" s="849"/>
      <c r="AM37" s="849"/>
      <c r="AN37" s="849"/>
      <c r="AO37" s="849"/>
      <c r="AP37" s="849">
        <v>732</v>
      </c>
      <c r="AQ37" s="849"/>
      <c r="AR37" s="849"/>
      <c r="AS37" s="849"/>
      <c r="AT37" s="849"/>
      <c r="AU37" s="849">
        <v>478</v>
      </c>
      <c r="AV37" s="849"/>
      <c r="AW37" s="849"/>
      <c r="AX37" s="849"/>
      <c r="AY37" s="849"/>
      <c r="AZ37" s="850" t="s">
        <v>489</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386</v>
      </c>
      <c r="C38" s="774"/>
      <c r="D38" s="774"/>
      <c r="E38" s="774"/>
      <c r="F38" s="774"/>
      <c r="G38" s="774"/>
      <c r="H38" s="774"/>
      <c r="I38" s="774"/>
      <c r="J38" s="774"/>
      <c r="K38" s="774"/>
      <c r="L38" s="774"/>
      <c r="M38" s="774"/>
      <c r="N38" s="774"/>
      <c r="O38" s="774"/>
      <c r="P38" s="775"/>
      <c r="Q38" s="776">
        <v>184</v>
      </c>
      <c r="R38" s="777"/>
      <c r="S38" s="777"/>
      <c r="T38" s="777"/>
      <c r="U38" s="777"/>
      <c r="V38" s="777">
        <v>184</v>
      </c>
      <c r="W38" s="777"/>
      <c r="X38" s="777"/>
      <c r="Y38" s="777"/>
      <c r="Z38" s="777"/>
      <c r="AA38" s="777">
        <v>0</v>
      </c>
      <c r="AB38" s="777"/>
      <c r="AC38" s="777"/>
      <c r="AD38" s="777"/>
      <c r="AE38" s="778"/>
      <c r="AF38" s="779">
        <v>0</v>
      </c>
      <c r="AG38" s="780"/>
      <c r="AH38" s="780"/>
      <c r="AI38" s="780"/>
      <c r="AJ38" s="781"/>
      <c r="AK38" s="848">
        <v>95</v>
      </c>
      <c r="AL38" s="849"/>
      <c r="AM38" s="849"/>
      <c r="AN38" s="849"/>
      <c r="AO38" s="849"/>
      <c r="AP38" s="849">
        <v>1034</v>
      </c>
      <c r="AQ38" s="849"/>
      <c r="AR38" s="849"/>
      <c r="AS38" s="849"/>
      <c r="AT38" s="849"/>
      <c r="AU38" s="849">
        <v>935</v>
      </c>
      <c r="AV38" s="849"/>
      <c r="AW38" s="849"/>
      <c r="AX38" s="849"/>
      <c r="AY38" s="849"/>
      <c r="AZ38" s="850" t="s">
        <v>489</v>
      </c>
      <c r="BA38" s="850"/>
      <c r="BB38" s="850"/>
      <c r="BC38" s="850"/>
      <c r="BD38" s="850"/>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387</v>
      </c>
      <c r="C39" s="774"/>
      <c r="D39" s="774"/>
      <c r="E39" s="774"/>
      <c r="F39" s="774"/>
      <c r="G39" s="774"/>
      <c r="H39" s="774"/>
      <c r="I39" s="774"/>
      <c r="J39" s="774"/>
      <c r="K39" s="774"/>
      <c r="L39" s="774"/>
      <c r="M39" s="774"/>
      <c r="N39" s="774"/>
      <c r="O39" s="774"/>
      <c r="P39" s="775"/>
      <c r="Q39" s="776">
        <v>232</v>
      </c>
      <c r="R39" s="777"/>
      <c r="S39" s="777"/>
      <c r="T39" s="777"/>
      <c r="U39" s="777"/>
      <c r="V39" s="777">
        <v>232</v>
      </c>
      <c r="W39" s="777"/>
      <c r="X39" s="777"/>
      <c r="Y39" s="777"/>
      <c r="Z39" s="777"/>
      <c r="AA39" s="777" t="s">
        <v>489</v>
      </c>
      <c r="AB39" s="777"/>
      <c r="AC39" s="777"/>
      <c r="AD39" s="777"/>
      <c r="AE39" s="778"/>
      <c r="AF39" s="779" t="s">
        <v>388</v>
      </c>
      <c r="AG39" s="780"/>
      <c r="AH39" s="780"/>
      <c r="AI39" s="780"/>
      <c r="AJ39" s="781"/>
      <c r="AK39" s="848">
        <v>143</v>
      </c>
      <c r="AL39" s="849"/>
      <c r="AM39" s="849"/>
      <c r="AN39" s="849"/>
      <c r="AO39" s="849"/>
      <c r="AP39" s="849">
        <v>1702</v>
      </c>
      <c r="AQ39" s="849"/>
      <c r="AR39" s="849"/>
      <c r="AS39" s="849"/>
      <c r="AT39" s="849"/>
      <c r="AU39" s="849">
        <v>1702</v>
      </c>
      <c r="AV39" s="849"/>
      <c r="AW39" s="849"/>
      <c r="AX39" s="849"/>
      <c r="AY39" s="849"/>
      <c r="AZ39" s="850" t="s">
        <v>489</v>
      </c>
      <c r="BA39" s="850"/>
      <c r="BB39" s="850"/>
      <c r="BC39" s="850"/>
      <c r="BD39" s="850"/>
      <c r="BE39" s="846" t="s">
        <v>385</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389</v>
      </c>
      <c r="C40" s="774"/>
      <c r="D40" s="774"/>
      <c r="E40" s="774"/>
      <c r="F40" s="774"/>
      <c r="G40" s="774"/>
      <c r="H40" s="774"/>
      <c r="I40" s="774"/>
      <c r="J40" s="774"/>
      <c r="K40" s="774"/>
      <c r="L40" s="774"/>
      <c r="M40" s="774"/>
      <c r="N40" s="774"/>
      <c r="O40" s="774"/>
      <c r="P40" s="775"/>
      <c r="Q40" s="776">
        <v>100</v>
      </c>
      <c r="R40" s="777"/>
      <c r="S40" s="777"/>
      <c r="T40" s="777"/>
      <c r="U40" s="777"/>
      <c r="V40" s="777">
        <v>100</v>
      </c>
      <c r="W40" s="777"/>
      <c r="X40" s="777"/>
      <c r="Y40" s="777"/>
      <c r="Z40" s="777"/>
      <c r="AA40" s="777" t="s">
        <v>489</v>
      </c>
      <c r="AB40" s="777"/>
      <c r="AC40" s="777"/>
      <c r="AD40" s="777"/>
      <c r="AE40" s="778"/>
      <c r="AF40" s="779" t="s">
        <v>388</v>
      </c>
      <c r="AG40" s="780"/>
      <c r="AH40" s="780"/>
      <c r="AI40" s="780"/>
      <c r="AJ40" s="781"/>
      <c r="AK40" s="848">
        <v>72</v>
      </c>
      <c r="AL40" s="849"/>
      <c r="AM40" s="849"/>
      <c r="AN40" s="849"/>
      <c r="AO40" s="849"/>
      <c r="AP40" s="849">
        <v>510</v>
      </c>
      <c r="AQ40" s="849"/>
      <c r="AR40" s="849"/>
      <c r="AS40" s="849"/>
      <c r="AT40" s="849"/>
      <c r="AU40" s="849">
        <v>510</v>
      </c>
      <c r="AV40" s="849"/>
      <c r="AW40" s="849"/>
      <c r="AX40" s="849"/>
      <c r="AY40" s="849"/>
      <c r="AZ40" s="850" t="s">
        <v>489</v>
      </c>
      <c r="BA40" s="850"/>
      <c r="BB40" s="850"/>
      <c r="BC40" s="850"/>
      <c r="BD40" s="850"/>
      <c r="BE40" s="846" t="s">
        <v>385</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t="s">
        <v>390</v>
      </c>
      <c r="C41" s="774"/>
      <c r="D41" s="774"/>
      <c r="E41" s="774"/>
      <c r="F41" s="774"/>
      <c r="G41" s="774"/>
      <c r="H41" s="774"/>
      <c r="I41" s="774"/>
      <c r="J41" s="774"/>
      <c r="K41" s="774"/>
      <c r="L41" s="774"/>
      <c r="M41" s="774"/>
      <c r="N41" s="774"/>
      <c r="O41" s="774"/>
      <c r="P41" s="775"/>
      <c r="Q41" s="776">
        <v>8</v>
      </c>
      <c r="R41" s="777"/>
      <c r="S41" s="777"/>
      <c r="T41" s="777"/>
      <c r="U41" s="777"/>
      <c r="V41" s="777">
        <v>6</v>
      </c>
      <c r="W41" s="777"/>
      <c r="X41" s="777"/>
      <c r="Y41" s="777"/>
      <c r="Z41" s="777"/>
      <c r="AA41" s="777">
        <v>2</v>
      </c>
      <c r="AB41" s="777"/>
      <c r="AC41" s="777"/>
      <c r="AD41" s="777"/>
      <c r="AE41" s="778"/>
      <c r="AF41" s="779">
        <v>2</v>
      </c>
      <c r="AG41" s="780"/>
      <c r="AH41" s="780"/>
      <c r="AI41" s="780"/>
      <c r="AJ41" s="781"/>
      <c r="AK41" s="848" t="s">
        <v>489</v>
      </c>
      <c r="AL41" s="849"/>
      <c r="AM41" s="849"/>
      <c r="AN41" s="849"/>
      <c r="AO41" s="849"/>
      <c r="AP41" s="849" t="s">
        <v>489</v>
      </c>
      <c r="AQ41" s="849"/>
      <c r="AR41" s="849"/>
      <c r="AS41" s="849"/>
      <c r="AT41" s="849"/>
      <c r="AU41" s="849" t="s">
        <v>489</v>
      </c>
      <c r="AV41" s="849"/>
      <c r="AW41" s="849"/>
      <c r="AX41" s="849"/>
      <c r="AY41" s="849"/>
      <c r="AZ41" s="850" t="s">
        <v>489</v>
      </c>
      <c r="BA41" s="850"/>
      <c r="BB41" s="850"/>
      <c r="BC41" s="850"/>
      <c r="BD41" s="850"/>
      <c r="BE41" s="846" t="s">
        <v>385</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t="s">
        <v>391</v>
      </c>
      <c r="C42" s="774"/>
      <c r="D42" s="774"/>
      <c r="E42" s="774"/>
      <c r="F42" s="774"/>
      <c r="G42" s="774"/>
      <c r="H42" s="774"/>
      <c r="I42" s="774"/>
      <c r="J42" s="774"/>
      <c r="K42" s="774"/>
      <c r="L42" s="774"/>
      <c r="M42" s="774"/>
      <c r="N42" s="774"/>
      <c r="O42" s="774"/>
      <c r="P42" s="775"/>
      <c r="Q42" s="776">
        <v>10</v>
      </c>
      <c r="R42" s="777"/>
      <c r="S42" s="777"/>
      <c r="T42" s="777"/>
      <c r="U42" s="777"/>
      <c r="V42" s="777">
        <v>10</v>
      </c>
      <c r="W42" s="777"/>
      <c r="X42" s="777"/>
      <c r="Y42" s="777"/>
      <c r="Z42" s="777"/>
      <c r="AA42" s="777" t="s">
        <v>489</v>
      </c>
      <c r="AB42" s="777"/>
      <c r="AC42" s="777"/>
      <c r="AD42" s="777"/>
      <c r="AE42" s="778"/>
      <c r="AF42" s="779">
        <v>39</v>
      </c>
      <c r="AG42" s="780"/>
      <c r="AH42" s="780"/>
      <c r="AI42" s="780"/>
      <c r="AJ42" s="781"/>
      <c r="AK42" s="848" t="s">
        <v>489</v>
      </c>
      <c r="AL42" s="849"/>
      <c r="AM42" s="849"/>
      <c r="AN42" s="849"/>
      <c r="AO42" s="849"/>
      <c r="AP42" s="849" t="s">
        <v>489</v>
      </c>
      <c r="AQ42" s="849"/>
      <c r="AR42" s="849"/>
      <c r="AS42" s="849"/>
      <c r="AT42" s="849"/>
      <c r="AU42" s="849" t="s">
        <v>489</v>
      </c>
      <c r="AV42" s="849"/>
      <c r="AW42" s="849"/>
      <c r="AX42" s="849"/>
      <c r="AY42" s="849"/>
      <c r="AZ42" s="850" t="s">
        <v>489</v>
      </c>
      <c r="BA42" s="850"/>
      <c r="BB42" s="850"/>
      <c r="BC42" s="850"/>
      <c r="BD42" s="850"/>
      <c r="BE42" s="846" t="s">
        <v>385</v>
      </c>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3823</v>
      </c>
      <c r="AG63" s="860"/>
      <c r="AH63" s="860"/>
      <c r="AI63" s="860"/>
      <c r="AJ63" s="861"/>
      <c r="AK63" s="862"/>
      <c r="AL63" s="857"/>
      <c r="AM63" s="857"/>
      <c r="AN63" s="857"/>
      <c r="AO63" s="857"/>
      <c r="AP63" s="860">
        <v>14702</v>
      </c>
      <c r="AQ63" s="860"/>
      <c r="AR63" s="860"/>
      <c r="AS63" s="860"/>
      <c r="AT63" s="860"/>
      <c r="AU63" s="860">
        <v>8878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396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548</v>
      </c>
      <c r="C68" s="888"/>
      <c r="D68" s="888"/>
      <c r="E68" s="888"/>
      <c r="F68" s="888"/>
      <c r="G68" s="888"/>
      <c r="H68" s="888"/>
      <c r="I68" s="888"/>
      <c r="J68" s="888"/>
      <c r="K68" s="888"/>
      <c r="L68" s="888"/>
      <c r="M68" s="888"/>
      <c r="N68" s="888"/>
      <c r="O68" s="888"/>
      <c r="P68" s="889"/>
      <c r="Q68" s="890">
        <v>3842</v>
      </c>
      <c r="R68" s="884"/>
      <c r="S68" s="884"/>
      <c r="T68" s="884"/>
      <c r="U68" s="884"/>
      <c r="V68" s="884">
        <v>3633</v>
      </c>
      <c r="W68" s="884"/>
      <c r="X68" s="884"/>
      <c r="Y68" s="884"/>
      <c r="Z68" s="884"/>
      <c r="AA68" s="884">
        <v>209</v>
      </c>
      <c r="AB68" s="884"/>
      <c r="AC68" s="884"/>
      <c r="AD68" s="884"/>
      <c r="AE68" s="884"/>
      <c r="AF68" s="884">
        <v>209</v>
      </c>
      <c r="AG68" s="884"/>
      <c r="AH68" s="884"/>
      <c r="AI68" s="884"/>
      <c r="AJ68" s="884"/>
      <c r="AK68" s="884">
        <v>134</v>
      </c>
      <c r="AL68" s="884"/>
      <c r="AM68" s="884"/>
      <c r="AN68" s="884"/>
      <c r="AO68" s="884"/>
      <c r="AP68" s="884">
        <v>2684</v>
      </c>
      <c r="AQ68" s="884"/>
      <c r="AR68" s="884"/>
      <c r="AS68" s="884"/>
      <c r="AT68" s="884"/>
      <c r="AU68" s="884">
        <v>2273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5</v>
      </c>
      <c r="R69" s="849"/>
      <c r="S69" s="849"/>
      <c r="T69" s="849"/>
      <c r="U69" s="849"/>
      <c r="V69" s="849">
        <v>5</v>
      </c>
      <c r="W69" s="849"/>
      <c r="X69" s="849"/>
      <c r="Y69" s="849"/>
      <c r="Z69" s="849"/>
      <c r="AA69" s="849" t="s">
        <v>489</v>
      </c>
      <c r="AB69" s="849"/>
      <c r="AC69" s="849"/>
      <c r="AD69" s="849"/>
      <c r="AE69" s="849"/>
      <c r="AF69" s="849" t="s">
        <v>489</v>
      </c>
      <c r="AG69" s="849"/>
      <c r="AH69" s="849"/>
      <c r="AI69" s="849"/>
      <c r="AJ69" s="849"/>
      <c r="AK69" s="849">
        <v>1</v>
      </c>
      <c r="AL69" s="849"/>
      <c r="AM69" s="849"/>
      <c r="AN69" s="849"/>
      <c r="AO69" s="849"/>
      <c r="AP69" s="849" t="s">
        <v>489</v>
      </c>
      <c r="AQ69" s="849"/>
      <c r="AR69" s="849"/>
      <c r="AS69" s="849"/>
      <c r="AT69" s="849"/>
      <c r="AU69" s="849" t="s">
        <v>489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550</v>
      </c>
      <c r="C70" s="892"/>
      <c r="D70" s="892"/>
      <c r="E70" s="892"/>
      <c r="F70" s="892"/>
      <c r="G70" s="892"/>
      <c r="H70" s="892"/>
      <c r="I70" s="892"/>
      <c r="J70" s="892"/>
      <c r="K70" s="892"/>
      <c r="L70" s="892"/>
      <c r="M70" s="892"/>
      <c r="N70" s="892"/>
      <c r="O70" s="892"/>
      <c r="P70" s="893"/>
      <c r="Q70" s="894">
        <v>729</v>
      </c>
      <c r="R70" s="849"/>
      <c r="S70" s="849"/>
      <c r="T70" s="849"/>
      <c r="U70" s="849"/>
      <c r="V70" s="849">
        <v>688</v>
      </c>
      <c r="W70" s="849"/>
      <c r="X70" s="849"/>
      <c r="Y70" s="849"/>
      <c r="Z70" s="849"/>
      <c r="AA70" s="849">
        <v>41</v>
      </c>
      <c r="AB70" s="849"/>
      <c r="AC70" s="849"/>
      <c r="AD70" s="849"/>
      <c r="AE70" s="849"/>
      <c r="AF70" s="849">
        <v>41</v>
      </c>
      <c r="AG70" s="849"/>
      <c r="AH70" s="849"/>
      <c r="AI70" s="849"/>
      <c r="AJ70" s="849"/>
      <c r="AK70" s="849">
        <v>0</v>
      </c>
      <c r="AL70" s="849"/>
      <c r="AM70" s="849"/>
      <c r="AN70" s="849"/>
      <c r="AO70" s="849"/>
      <c r="AP70" s="849" t="s">
        <v>489</v>
      </c>
      <c r="AQ70" s="849"/>
      <c r="AR70" s="849"/>
      <c r="AS70" s="849"/>
      <c r="AT70" s="849"/>
      <c r="AU70" s="849" t="s">
        <v>489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250943</v>
      </c>
      <c r="R71" s="849"/>
      <c r="S71" s="849"/>
      <c r="T71" s="849"/>
      <c r="U71" s="849"/>
      <c r="V71" s="849">
        <v>239378</v>
      </c>
      <c r="W71" s="849"/>
      <c r="X71" s="849"/>
      <c r="Y71" s="849"/>
      <c r="Z71" s="849"/>
      <c r="AA71" s="849">
        <v>11565</v>
      </c>
      <c r="AB71" s="849"/>
      <c r="AC71" s="849"/>
      <c r="AD71" s="849"/>
      <c r="AE71" s="849"/>
      <c r="AF71" s="849">
        <v>11565</v>
      </c>
      <c r="AG71" s="849"/>
      <c r="AH71" s="849"/>
      <c r="AI71" s="849"/>
      <c r="AJ71" s="849"/>
      <c r="AK71" s="849">
        <v>726</v>
      </c>
      <c r="AL71" s="849"/>
      <c r="AM71" s="849"/>
      <c r="AN71" s="849"/>
      <c r="AO71" s="849"/>
      <c r="AP71" s="849" t="s">
        <v>489</v>
      </c>
      <c r="AQ71" s="849"/>
      <c r="AR71" s="849"/>
      <c r="AS71" s="849"/>
      <c r="AT71" s="849"/>
      <c r="AU71" s="849" t="s">
        <v>489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330</v>
      </c>
      <c r="R72" s="849"/>
      <c r="S72" s="849"/>
      <c r="T72" s="849"/>
      <c r="U72" s="849"/>
      <c r="V72" s="849">
        <v>294</v>
      </c>
      <c r="W72" s="849"/>
      <c r="X72" s="849"/>
      <c r="Y72" s="849"/>
      <c r="Z72" s="849"/>
      <c r="AA72" s="849">
        <v>36</v>
      </c>
      <c r="AB72" s="849"/>
      <c r="AC72" s="849"/>
      <c r="AD72" s="849"/>
      <c r="AE72" s="849"/>
      <c r="AF72" s="849">
        <v>36</v>
      </c>
      <c r="AG72" s="849"/>
      <c r="AH72" s="849"/>
      <c r="AI72" s="849"/>
      <c r="AJ72" s="849"/>
      <c r="AK72" s="849">
        <v>0</v>
      </c>
      <c r="AL72" s="849"/>
      <c r="AM72" s="849"/>
      <c r="AN72" s="849"/>
      <c r="AO72" s="849"/>
      <c r="AP72" s="849" t="s">
        <v>559</v>
      </c>
      <c r="AQ72" s="849"/>
      <c r="AR72" s="849"/>
      <c r="AS72" s="849"/>
      <c r="AT72" s="849"/>
      <c r="AU72" s="849" t="s">
        <v>559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10258</v>
      </c>
      <c r="R73" s="849"/>
      <c r="S73" s="849"/>
      <c r="T73" s="849"/>
      <c r="U73" s="849"/>
      <c r="V73" s="849">
        <v>8973</v>
      </c>
      <c r="W73" s="849"/>
      <c r="X73" s="849"/>
      <c r="Y73" s="849"/>
      <c r="Z73" s="849"/>
      <c r="AA73" s="849">
        <v>1285</v>
      </c>
      <c r="AB73" s="849"/>
      <c r="AC73" s="849"/>
      <c r="AD73" s="849"/>
      <c r="AE73" s="849"/>
      <c r="AF73" s="849" t="s">
        <v>489</v>
      </c>
      <c r="AG73" s="849"/>
      <c r="AH73" s="849"/>
      <c r="AI73" s="849"/>
      <c r="AJ73" s="849"/>
      <c r="AK73" s="849">
        <v>16</v>
      </c>
      <c r="AL73" s="849"/>
      <c r="AM73" s="849"/>
      <c r="AN73" s="849"/>
      <c r="AO73" s="849"/>
      <c r="AP73" s="849" t="s">
        <v>489</v>
      </c>
      <c r="AQ73" s="849"/>
      <c r="AR73" s="849"/>
      <c r="AS73" s="849"/>
      <c r="AT73" s="849"/>
      <c r="AU73" s="849" t="s">
        <v>489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554</v>
      </c>
      <c r="C74" s="892"/>
      <c r="D74" s="892"/>
      <c r="E74" s="892"/>
      <c r="F74" s="892"/>
      <c r="G74" s="892"/>
      <c r="H74" s="892"/>
      <c r="I74" s="892"/>
      <c r="J74" s="892"/>
      <c r="K74" s="892"/>
      <c r="L74" s="892"/>
      <c r="M74" s="892"/>
      <c r="N74" s="892"/>
      <c r="O74" s="892"/>
      <c r="P74" s="893"/>
      <c r="Q74" s="894">
        <v>1171</v>
      </c>
      <c r="R74" s="849"/>
      <c r="S74" s="849"/>
      <c r="T74" s="849"/>
      <c r="U74" s="849"/>
      <c r="V74" s="849">
        <v>1170</v>
      </c>
      <c r="W74" s="849"/>
      <c r="X74" s="849"/>
      <c r="Y74" s="849"/>
      <c r="Z74" s="849"/>
      <c r="AA74" s="849">
        <v>1</v>
      </c>
      <c r="AB74" s="849"/>
      <c r="AC74" s="849"/>
      <c r="AD74" s="849"/>
      <c r="AE74" s="849"/>
      <c r="AF74" s="849" t="s">
        <v>489</v>
      </c>
      <c r="AG74" s="849"/>
      <c r="AH74" s="849"/>
      <c r="AI74" s="849"/>
      <c r="AJ74" s="849"/>
      <c r="AK74" s="849" t="s">
        <v>489</v>
      </c>
      <c r="AL74" s="849"/>
      <c r="AM74" s="849"/>
      <c r="AN74" s="849"/>
      <c r="AO74" s="849"/>
      <c r="AP74" s="849" t="s">
        <v>489</v>
      </c>
      <c r="AQ74" s="849"/>
      <c r="AR74" s="849"/>
      <c r="AS74" s="849"/>
      <c r="AT74" s="849"/>
      <c r="AU74" s="849" t="s">
        <v>489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555</v>
      </c>
      <c r="C75" s="892"/>
      <c r="D75" s="892"/>
      <c r="E75" s="892"/>
      <c r="F75" s="892"/>
      <c r="G75" s="892"/>
      <c r="H75" s="892"/>
      <c r="I75" s="892"/>
      <c r="J75" s="892"/>
      <c r="K75" s="892"/>
      <c r="L75" s="892"/>
      <c r="M75" s="892"/>
      <c r="N75" s="892"/>
      <c r="O75" s="892"/>
      <c r="P75" s="893"/>
      <c r="Q75" s="897">
        <v>1</v>
      </c>
      <c r="R75" s="898"/>
      <c r="S75" s="898"/>
      <c r="T75" s="898"/>
      <c r="U75" s="848"/>
      <c r="V75" s="899">
        <v>0</v>
      </c>
      <c r="W75" s="898"/>
      <c r="X75" s="898"/>
      <c r="Y75" s="898"/>
      <c r="Z75" s="848"/>
      <c r="AA75" s="899">
        <v>1</v>
      </c>
      <c r="AB75" s="898"/>
      <c r="AC75" s="898"/>
      <c r="AD75" s="898"/>
      <c r="AE75" s="848"/>
      <c r="AF75" s="899" t="s">
        <v>489</v>
      </c>
      <c r="AG75" s="898"/>
      <c r="AH75" s="898"/>
      <c r="AI75" s="898"/>
      <c r="AJ75" s="848"/>
      <c r="AK75" s="899" t="s">
        <v>489</v>
      </c>
      <c r="AL75" s="898"/>
      <c r="AM75" s="898"/>
      <c r="AN75" s="898"/>
      <c r="AO75" s="848"/>
      <c r="AP75" s="899" t="s">
        <v>489</v>
      </c>
      <c r="AQ75" s="898"/>
      <c r="AR75" s="898"/>
      <c r="AS75" s="898"/>
      <c r="AT75" s="848"/>
      <c r="AU75" s="899" t="s">
        <v>489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v>47</v>
      </c>
      <c r="R76" s="898"/>
      <c r="S76" s="898"/>
      <c r="T76" s="898"/>
      <c r="U76" s="848"/>
      <c r="V76" s="899">
        <v>34</v>
      </c>
      <c r="W76" s="898"/>
      <c r="X76" s="898"/>
      <c r="Y76" s="898"/>
      <c r="Z76" s="848"/>
      <c r="AA76" s="899">
        <v>13</v>
      </c>
      <c r="AB76" s="898"/>
      <c r="AC76" s="898"/>
      <c r="AD76" s="898"/>
      <c r="AE76" s="848"/>
      <c r="AF76" s="899" t="s">
        <v>489</v>
      </c>
      <c r="AG76" s="898"/>
      <c r="AH76" s="898"/>
      <c r="AI76" s="898"/>
      <c r="AJ76" s="848"/>
      <c r="AK76" s="899" t="s">
        <v>489</v>
      </c>
      <c r="AL76" s="898"/>
      <c r="AM76" s="898"/>
      <c r="AN76" s="898"/>
      <c r="AO76" s="848"/>
      <c r="AP76" s="899" t="s">
        <v>489</v>
      </c>
      <c r="AQ76" s="898"/>
      <c r="AR76" s="898"/>
      <c r="AS76" s="898"/>
      <c r="AT76" s="848"/>
      <c r="AU76" s="899" t="s">
        <v>489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557</v>
      </c>
      <c r="C77" s="892"/>
      <c r="D77" s="892"/>
      <c r="E77" s="892"/>
      <c r="F77" s="892"/>
      <c r="G77" s="892"/>
      <c r="H77" s="892"/>
      <c r="I77" s="892"/>
      <c r="J77" s="892"/>
      <c r="K77" s="892"/>
      <c r="L77" s="892"/>
      <c r="M77" s="892"/>
      <c r="N77" s="892"/>
      <c r="O77" s="892"/>
      <c r="P77" s="893"/>
      <c r="Q77" s="897">
        <v>28</v>
      </c>
      <c r="R77" s="898"/>
      <c r="S77" s="898"/>
      <c r="T77" s="898"/>
      <c r="U77" s="848"/>
      <c r="V77" s="899">
        <v>22</v>
      </c>
      <c r="W77" s="898"/>
      <c r="X77" s="898"/>
      <c r="Y77" s="898"/>
      <c r="Z77" s="848"/>
      <c r="AA77" s="899">
        <v>6</v>
      </c>
      <c r="AB77" s="898"/>
      <c r="AC77" s="898"/>
      <c r="AD77" s="898"/>
      <c r="AE77" s="848"/>
      <c r="AF77" s="899" t="s">
        <v>489</v>
      </c>
      <c r="AG77" s="898"/>
      <c r="AH77" s="898"/>
      <c r="AI77" s="898"/>
      <c r="AJ77" s="848"/>
      <c r="AK77" s="899">
        <v>12</v>
      </c>
      <c r="AL77" s="898"/>
      <c r="AM77" s="898"/>
      <c r="AN77" s="898"/>
      <c r="AO77" s="848"/>
      <c r="AP77" s="899" t="s">
        <v>489</v>
      </c>
      <c r="AQ77" s="898"/>
      <c r="AR77" s="898"/>
      <c r="AS77" s="898"/>
      <c r="AT77" s="848"/>
      <c r="AU77" s="899" t="s">
        <v>489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558</v>
      </c>
      <c r="C78" s="892"/>
      <c r="D78" s="892"/>
      <c r="E78" s="892"/>
      <c r="F78" s="892"/>
      <c r="G78" s="892"/>
      <c r="H78" s="892"/>
      <c r="I78" s="892"/>
      <c r="J78" s="892"/>
      <c r="K78" s="892"/>
      <c r="L78" s="892"/>
      <c r="M78" s="892"/>
      <c r="N78" s="892"/>
      <c r="O78" s="892"/>
      <c r="P78" s="893"/>
      <c r="Q78" s="894">
        <v>4692</v>
      </c>
      <c r="R78" s="849"/>
      <c r="S78" s="849"/>
      <c r="T78" s="849"/>
      <c r="U78" s="849"/>
      <c r="V78" s="849">
        <v>4418</v>
      </c>
      <c r="W78" s="849"/>
      <c r="X78" s="849"/>
      <c r="Y78" s="849"/>
      <c r="Z78" s="849"/>
      <c r="AA78" s="849">
        <v>274</v>
      </c>
      <c r="AB78" s="849"/>
      <c r="AC78" s="849"/>
      <c r="AD78" s="849"/>
      <c r="AE78" s="849"/>
      <c r="AF78" s="849">
        <v>8109</v>
      </c>
      <c r="AG78" s="849"/>
      <c r="AH78" s="849"/>
      <c r="AI78" s="849"/>
      <c r="AJ78" s="849"/>
      <c r="AK78" s="849">
        <v>0</v>
      </c>
      <c r="AL78" s="849"/>
      <c r="AM78" s="849"/>
      <c r="AN78" s="849"/>
      <c r="AO78" s="849"/>
      <c r="AP78" s="849">
        <v>584</v>
      </c>
      <c r="AQ78" s="849"/>
      <c r="AR78" s="849"/>
      <c r="AS78" s="849"/>
      <c r="AT78" s="849"/>
      <c r="AU78" s="849" t="s">
        <v>489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19960</v>
      </c>
      <c r="AG88" s="860"/>
      <c r="AH88" s="860"/>
      <c r="AI88" s="860"/>
      <c r="AJ88" s="860"/>
      <c r="AK88" s="857"/>
      <c r="AL88" s="857"/>
      <c r="AM88" s="857"/>
      <c r="AN88" s="857"/>
      <c r="AO88" s="857"/>
      <c r="AP88" s="860">
        <v>3268</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55</v>
      </c>
      <c r="CS102" s="868"/>
      <c r="CT102" s="868"/>
      <c r="CU102" s="868"/>
      <c r="CV102" s="911"/>
      <c r="CW102" s="910">
        <v>48</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t="s">
        <v>489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282</v>
      </c>
      <c r="AG109" s="913"/>
      <c r="AH109" s="913"/>
      <c r="AI109" s="913"/>
      <c r="AJ109" s="914"/>
      <c r="AK109" s="912" t="s">
        <v>281</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282</v>
      </c>
      <c r="BW109" s="913"/>
      <c r="BX109" s="913"/>
      <c r="BY109" s="913"/>
      <c r="BZ109" s="914"/>
      <c r="CA109" s="912" t="s">
        <v>281</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282</v>
      </c>
      <c r="DM109" s="913"/>
      <c r="DN109" s="913"/>
      <c r="DO109" s="913"/>
      <c r="DP109" s="914"/>
      <c r="DQ109" s="912" t="s">
        <v>281</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2819356</v>
      </c>
      <c r="AB110" s="920"/>
      <c r="AC110" s="920"/>
      <c r="AD110" s="920"/>
      <c r="AE110" s="921"/>
      <c r="AF110" s="922">
        <v>3124388</v>
      </c>
      <c r="AG110" s="920"/>
      <c r="AH110" s="920"/>
      <c r="AI110" s="920"/>
      <c r="AJ110" s="921"/>
      <c r="AK110" s="922">
        <v>3110700</v>
      </c>
      <c r="AL110" s="920"/>
      <c r="AM110" s="920"/>
      <c r="AN110" s="920"/>
      <c r="AO110" s="921"/>
      <c r="AP110" s="923">
        <v>21.3</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30846649</v>
      </c>
      <c r="BR110" s="957"/>
      <c r="BS110" s="957"/>
      <c r="BT110" s="957"/>
      <c r="BU110" s="957"/>
      <c r="BV110" s="957">
        <v>30904524</v>
      </c>
      <c r="BW110" s="957"/>
      <c r="BX110" s="957"/>
      <c r="BY110" s="957"/>
      <c r="BZ110" s="957"/>
      <c r="CA110" s="957">
        <v>33012313</v>
      </c>
      <c r="CB110" s="957"/>
      <c r="CC110" s="957"/>
      <c r="CD110" s="957"/>
      <c r="CE110" s="957"/>
      <c r="CF110" s="971">
        <v>225.6</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2187120</v>
      </c>
      <c r="BR111" s="950"/>
      <c r="BS111" s="950"/>
      <c r="BT111" s="950"/>
      <c r="BU111" s="950"/>
      <c r="BV111" s="950">
        <v>1884174</v>
      </c>
      <c r="BW111" s="950"/>
      <c r="BX111" s="950"/>
      <c r="BY111" s="950"/>
      <c r="BZ111" s="950"/>
      <c r="CA111" s="950">
        <v>1619605</v>
      </c>
      <c r="CB111" s="950"/>
      <c r="CC111" s="950"/>
      <c r="CD111" s="950"/>
      <c r="CE111" s="950"/>
      <c r="CF111" s="944">
        <v>11.1</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9755412</v>
      </c>
      <c r="BR112" s="950"/>
      <c r="BS112" s="950"/>
      <c r="BT112" s="950"/>
      <c r="BU112" s="950"/>
      <c r="BV112" s="950">
        <v>9256928</v>
      </c>
      <c r="BW112" s="950"/>
      <c r="BX112" s="950"/>
      <c r="BY112" s="950"/>
      <c r="BZ112" s="950"/>
      <c r="CA112" s="950">
        <v>8878051</v>
      </c>
      <c r="CB112" s="950"/>
      <c r="CC112" s="950"/>
      <c r="CD112" s="950"/>
      <c r="CE112" s="950"/>
      <c r="CF112" s="944">
        <v>60.7</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712359</v>
      </c>
      <c r="AB113" s="964"/>
      <c r="AC113" s="964"/>
      <c r="AD113" s="964"/>
      <c r="AE113" s="965"/>
      <c r="AF113" s="966">
        <v>655969</v>
      </c>
      <c r="AG113" s="964"/>
      <c r="AH113" s="964"/>
      <c r="AI113" s="964"/>
      <c r="AJ113" s="965"/>
      <c r="AK113" s="966">
        <v>638303</v>
      </c>
      <c r="AL113" s="964"/>
      <c r="AM113" s="964"/>
      <c r="AN113" s="964"/>
      <c r="AO113" s="965"/>
      <c r="AP113" s="967">
        <v>4.4000000000000004</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2697112</v>
      </c>
      <c r="BR113" s="950"/>
      <c r="BS113" s="950"/>
      <c r="BT113" s="950"/>
      <c r="BU113" s="950"/>
      <c r="BV113" s="950">
        <v>2811476</v>
      </c>
      <c r="BW113" s="950"/>
      <c r="BX113" s="950"/>
      <c r="BY113" s="950"/>
      <c r="BZ113" s="950"/>
      <c r="CA113" s="950">
        <v>2272537</v>
      </c>
      <c r="CB113" s="950"/>
      <c r="CC113" s="950"/>
      <c r="CD113" s="950"/>
      <c r="CE113" s="950"/>
      <c r="CF113" s="944">
        <v>15.5</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686058</v>
      </c>
      <c r="AB114" s="989"/>
      <c r="AC114" s="989"/>
      <c r="AD114" s="989"/>
      <c r="AE114" s="990"/>
      <c r="AF114" s="991">
        <v>621848</v>
      </c>
      <c r="AG114" s="989"/>
      <c r="AH114" s="989"/>
      <c r="AI114" s="989"/>
      <c r="AJ114" s="990"/>
      <c r="AK114" s="991">
        <v>543022</v>
      </c>
      <c r="AL114" s="989"/>
      <c r="AM114" s="989"/>
      <c r="AN114" s="989"/>
      <c r="AO114" s="990"/>
      <c r="AP114" s="992">
        <v>3.7</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4866967</v>
      </c>
      <c r="BR114" s="950"/>
      <c r="BS114" s="950"/>
      <c r="BT114" s="950"/>
      <c r="BU114" s="950"/>
      <c r="BV114" s="950">
        <v>4496135</v>
      </c>
      <c r="BW114" s="950"/>
      <c r="BX114" s="950"/>
      <c r="BY114" s="950"/>
      <c r="BZ114" s="950"/>
      <c r="CA114" s="950">
        <v>4139643</v>
      </c>
      <c r="CB114" s="950"/>
      <c r="CC114" s="950"/>
      <c r="CD114" s="950"/>
      <c r="CE114" s="950"/>
      <c r="CF114" s="944">
        <v>28.3</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364941</v>
      </c>
      <c r="AB115" s="964"/>
      <c r="AC115" s="964"/>
      <c r="AD115" s="964"/>
      <c r="AE115" s="965"/>
      <c r="AF115" s="966">
        <v>360947</v>
      </c>
      <c r="AG115" s="964"/>
      <c r="AH115" s="964"/>
      <c r="AI115" s="964"/>
      <c r="AJ115" s="965"/>
      <c r="AK115" s="966">
        <v>395946</v>
      </c>
      <c r="AL115" s="964"/>
      <c r="AM115" s="964"/>
      <c r="AN115" s="964"/>
      <c r="AO115" s="965"/>
      <c r="AP115" s="967">
        <v>2.7</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1343</v>
      </c>
      <c r="AB116" s="989"/>
      <c r="AC116" s="989"/>
      <c r="AD116" s="989"/>
      <c r="AE116" s="990"/>
      <c r="AF116" s="991">
        <v>1083</v>
      </c>
      <c r="AG116" s="989"/>
      <c r="AH116" s="989"/>
      <c r="AI116" s="989"/>
      <c r="AJ116" s="990"/>
      <c r="AK116" s="991">
        <v>338</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299179</v>
      </c>
      <c r="DH116" s="989"/>
      <c r="DI116" s="989"/>
      <c r="DJ116" s="989"/>
      <c r="DK116" s="990"/>
      <c r="DL116" s="991">
        <v>218719</v>
      </c>
      <c r="DM116" s="989"/>
      <c r="DN116" s="989"/>
      <c r="DO116" s="989"/>
      <c r="DP116" s="990"/>
      <c r="DQ116" s="991">
        <v>167843</v>
      </c>
      <c r="DR116" s="989"/>
      <c r="DS116" s="989"/>
      <c r="DT116" s="989"/>
      <c r="DU116" s="990"/>
      <c r="DV116" s="992">
        <v>1.1000000000000001</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4584057</v>
      </c>
      <c r="AB117" s="996"/>
      <c r="AC117" s="996"/>
      <c r="AD117" s="996"/>
      <c r="AE117" s="997"/>
      <c r="AF117" s="995">
        <v>4764235</v>
      </c>
      <c r="AG117" s="996"/>
      <c r="AH117" s="996"/>
      <c r="AI117" s="996"/>
      <c r="AJ117" s="997"/>
      <c r="AK117" s="995">
        <v>4688309</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282</v>
      </c>
      <c r="AG118" s="913"/>
      <c r="AH118" s="913"/>
      <c r="AI118" s="913"/>
      <c r="AJ118" s="914"/>
      <c r="AK118" s="912" t="s">
        <v>281</v>
      </c>
      <c r="AL118" s="913"/>
      <c r="AM118" s="913"/>
      <c r="AN118" s="913"/>
      <c r="AO118" s="914"/>
      <c r="AP118" s="1020" t="s">
        <v>407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436</v>
      </c>
      <c r="BP118" s="1024"/>
      <c r="BQ118" s="1015">
        <v>50353260</v>
      </c>
      <c r="BR118" s="1016"/>
      <c r="BS118" s="1016"/>
      <c r="BT118" s="1016"/>
      <c r="BU118" s="1016"/>
      <c r="BV118" s="1016">
        <v>49353237</v>
      </c>
      <c r="BW118" s="1016"/>
      <c r="BX118" s="1016"/>
      <c r="BY118" s="1016"/>
      <c r="BZ118" s="1016"/>
      <c r="CA118" s="1016">
        <v>49922149</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7835350</v>
      </c>
      <c r="BR119" s="957"/>
      <c r="BS119" s="957"/>
      <c r="BT119" s="957"/>
      <c r="BU119" s="957"/>
      <c r="BV119" s="957">
        <v>8152641</v>
      </c>
      <c r="BW119" s="957"/>
      <c r="BX119" s="957"/>
      <c r="BY119" s="957"/>
      <c r="BZ119" s="957"/>
      <c r="CA119" s="957">
        <v>8418139</v>
      </c>
      <c r="CB119" s="957"/>
      <c r="CC119" s="957"/>
      <c r="CD119" s="957"/>
      <c r="CE119" s="957"/>
      <c r="CF119" s="971">
        <v>57.5</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1887941</v>
      </c>
      <c r="DH119" s="1028"/>
      <c r="DI119" s="1028"/>
      <c r="DJ119" s="1028"/>
      <c r="DK119" s="1029"/>
      <c r="DL119" s="1030">
        <v>1665455</v>
      </c>
      <c r="DM119" s="1028"/>
      <c r="DN119" s="1028"/>
      <c r="DO119" s="1028"/>
      <c r="DP119" s="1029"/>
      <c r="DQ119" s="1030">
        <v>1451762</v>
      </c>
      <c r="DR119" s="1028"/>
      <c r="DS119" s="1028"/>
      <c r="DT119" s="1028"/>
      <c r="DU119" s="1029"/>
      <c r="DV119" s="1031">
        <v>9.9</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371992</v>
      </c>
      <c r="BR120" s="950"/>
      <c r="BS120" s="950"/>
      <c r="BT120" s="950"/>
      <c r="BU120" s="950"/>
      <c r="BV120" s="950">
        <v>362334</v>
      </c>
      <c r="BW120" s="950"/>
      <c r="BX120" s="950"/>
      <c r="BY120" s="950"/>
      <c r="BZ120" s="950"/>
      <c r="CA120" s="950">
        <v>387540</v>
      </c>
      <c r="CB120" s="950"/>
      <c r="CC120" s="950"/>
      <c r="CD120" s="950"/>
      <c r="CE120" s="950"/>
      <c r="CF120" s="944">
        <v>2.6</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5023842</v>
      </c>
      <c r="DH120" s="957"/>
      <c r="DI120" s="957"/>
      <c r="DJ120" s="957"/>
      <c r="DK120" s="957"/>
      <c r="DL120" s="957">
        <v>4816691</v>
      </c>
      <c r="DM120" s="957"/>
      <c r="DN120" s="957"/>
      <c r="DO120" s="957"/>
      <c r="DP120" s="957"/>
      <c r="DQ120" s="957">
        <v>4619651</v>
      </c>
      <c r="DR120" s="957"/>
      <c r="DS120" s="957"/>
      <c r="DT120" s="957"/>
      <c r="DU120" s="957"/>
      <c r="DV120" s="958">
        <v>31.6</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29076988</v>
      </c>
      <c r="BR121" s="1016"/>
      <c r="BS121" s="1016"/>
      <c r="BT121" s="1016"/>
      <c r="BU121" s="1016"/>
      <c r="BV121" s="1016">
        <v>28575981</v>
      </c>
      <c r="BW121" s="1016"/>
      <c r="BX121" s="1016"/>
      <c r="BY121" s="1016"/>
      <c r="BZ121" s="1016"/>
      <c r="CA121" s="1016">
        <v>30632058</v>
      </c>
      <c r="CB121" s="1016"/>
      <c r="CC121" s="1016"/>
      <c r="CD121" s="1016"/>
      <c r="CE121" s="1016"/>
      <c r="CF121" s="1054">
        <v>209.3</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1852426</v>
      </c>
      <c r="DH121" s="950"/>
      <c r="DI121" s="950"/>
      <c r="DJ121" s="950"/>
      <c r="DK121" s="950"/>
      <c r="DL121" s="950">
        <v>1791997</v>
      </c>
      <c r="DM121" s="950"/>
      <c r="DN121" s="950"/>
      <c r="DO121" s="950"/>
      <c r="DP121" s="950"/>
      <c r="DQ121" s="950">
        <v>1702074</v>
      </c>
      <c r="DR121" s="950"/>
      <c r="DS121" s="950"/>
      <c r="DT121" s="950"/>
      <c r="DU121" s="950"/>
      <c r="DV121" s="951">
        <v>11.6</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447</v>
      </c>
      <c r="BP122" s="1024"/>
      <c r="BQ122" s="1064">
        <v>37284330</v>
      </c>
      <c r="BR122" s="1065"/>
      <c r="BS122" s="1065"/>
      <c r="BT122" s="1065"/>
      <c r="BU122" s="1065"/>
      <c r="BV122" s="1065">
        <v>37090956</v>
      </c>
      <c r="BW122" s="1065"/>
      <c r="BX122" s="1065"/>
      <c r="BY122" s="1065"/>
      <c r="BZ122" s="1065"/>
      <c r="CA122" s="1065">
        <v>39437737</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1057897</v>
      </c>
      <c r="DH122" s="950"/>
      <c r="DI122" s="950"/>
      <c r="DJ122" s="950"/>
      <c r="DK122" s="950"/>
      <c r="DL122" s="950">
        <v>930986</v>
      </c>
      <c r="DM122" s="950"/>
      <c r="DN122" s="950"/>
      <c r="DO122" s="950"/>
      <c r="DP122" s="950"/>
      <c r="DQ122" s="950">
        <v>934554</v>
      </c>
      <c r="DR122" s="950"/>
      <c r="DS122" s="950"/>
      <c r="DT122" s="950"/>
      <c r="DU122" s="950"/>
      <c r="DV122" s="951">
        <v>6.4</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84577</v>
      </c>
      <c r="AB123" s="989"/>
      <c r="AC123" s="989"/>
      <c r="AD123" s="989"/>
      <c r="AE123" s="990"/>
      <c r="AF123" s="991">
        <v>83091</v>
      </c>
      <c r="AG123" s="989"/>
      <c r="AH123" s="989"/>
      <c r="AI123" s="989"/>
      <c r="AJ123" s="990"/>
      <c r="AK123" s="991">
        <v>59037</v>
      </c>
      <c r="AL123" s="989"/>
      <c r="AM123" s="989"/>
      <c r="AN123" s="989"/>
      <c r="AO123" s="990"/>
      <c r="AP123" s="992">
        <v>0.4</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89.6</v>
      </c>
      <c r="BR123" s="1057"/>
      <c r="BS123" s="1057"/>
      <c r="BT123" s="1057"/>
      <c r="BU123" s="1057"/>
      <c r="BV123" s="1057">
        <v>85.6</v>
      </c>
      <c r="BW123" s="1057"/>
      <c r="BX123" s="1057"/>
      <c r="BY123" s="1057"/>
      <c r="BZ123" s="1057"/>
      <c r="CA123" s="1057">
        <v>71.599999999999994</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600732</v>
      </c>
      <c r="DH123" s="989"/>
      <c r="DI123" s="989"/>
      <c r="DJ123" s="989"/>
      <c r="DK123" s="990"/>
      <c r="DL123" s="991">
        <v>671431</v>
      </c>
      <c r="DM123" s="989"/>
      <c r="DN123" s="989"/>
      <c r="DO123" s="989"/>
      <c r="DP123" s="990"/>
      <c r="DQ123" s="991">
        <v>633901</v>
      </c>
      <c r="DR123" s="989"/>
      <c r="DS123" s="989"/>
      <c r="DT123" s="989"/>
      <c r="DU123" s="990"/>
      <c r="DV123" s="992">
        <v>4.3</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1220515</v>
      </c>
      <c r="DH124" s="1028"/>
      <c r="DI124" s="1028"/>
      <c r="DJ124" s="1028"/>
      <c r="DK124" s="1029"/>
      <c r="DL124" s="1030">
        <v>1045823</v>
      </c>
      <c r="DM124" s="1028"/>
      <c r="DN124" s="1028"/>
      <c r="DO124" s="1028"/>
      <c r="DP124" s="1029"/>
      <c r="DQ124" s="1030">
        <v>987871</v>
      </c>
      <c r="DR124" s="1028"/>
      <c r="DS124" s="1028"/>
      <c r="DT124" s="1028"/>
      <c r="DU124" s="1029"/>
      <c r="DV124" s="1031">
        <v>6.8</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280003</v>
      </c>
      <c r="AB126" s="989"/>
      <c r="AC126" s="989"/>
      <c r="AD126" s="989"/>
      <c r="AE126" s="990"/>
      <c r="AF126" s="991">
        <v>277553</v>
      </c>
      <c r="AG126" s="989"/>
      <c r="AH126" s="989"/>
      <c r="AI126" s="989"/>
      <c r="AJ126" s="990"/>
      <c r="AK126" s="991">
        <v>336565</v>
      </c>
      <c r="AL126" s="989"/>
      <c r="AM126" s="989"/>
      <c r="AN126" s="989"/>
      <c r="AO126" s="990"/>
      <c r="AP126" s="992">
        <v>2.2999999999999998</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361</v>
      </c>
      <c r="AB127" s="989"/>
      <c r="AC127" s="989"/>
      <c r="AD127" s="989"/>
      <c r="AE127" s="990"/>
      <c r="AF127" s="991">
        <v>303</v>
      </c>
      <c r="AG127" s="989"/>
      <c r="AH127" s="989"/>
      <c r="AI127" s="989"/>
      <c r="AJ127" s="990"/>
      <c r="AK127" s="991">
        <v>344</v>
      </c>
      <c r="AL127" s="989"/>
      <c r="AM127" s="989"/>
      <c r="AN127" s="989"/>
      <c r="AO127" s="990"/>
      <c r="AP127" s="992">
        <v>0</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12.62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65933</v>
      </c>
      <c r="AB128" s="1120"/>
      <c r="AC128" s="1120"/>
      <c r="AD128" s="1120"/>
      <c r="AE128" s="1121"/>
      <c r="AF128" s="1122">
        <v>64852</v>
      </c>
      <c r="AG128" s="1120"/>
      <c r="AH128" s="1120"/>
      <c r="AI128" s="1120"/>
      <c r="AJ128" s="1121"/>
      <c r="AK128" s="1122">
        <v>77747</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17.62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17270994</v>
      </c>
      <c r="AB129" s="989"/>
      <c r="AC129" s="989"/>
      <c r="AD129" s="989"/>
      <c r="AE129" s="990"/>
      <c r="AF129" s="991">
        <v>17241466</v>
      </c>
      <c r="AG129" s="989"/>
      <c r="AH129" s="989"/>
      <c r="AI129" s="989"/>
      <c r="AJ129" s="990"/>
      <c r="AK129" s="991">
        <v>17546522</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2692746</v>
      </c>
      <c r="AB130" s="989"/>
      <c r="AC130" s="989"/>
      <c r="AD130" s="989"/>
      <c r="AE130" s="990"/>
      <c r="AF130" s="991">
        <v>2923681</v>
      </c>
      <c r="AG130" s="989"/>
      <c r="AH130" s="989"/>
      <c r="AI130" s="989"/>
      <c r="AJ130" s="990"/>
      <c r="AK130" s="991">
        <v>2913248</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71.599999999999994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14578248</v>
      </c>
      <c r="AB131" s="1028"/>
      <c r="AC131" s="1028"/>
      <c r="AD131" s="1028"/>
      <c r="AE131" s="1029"/>
      <c r="AF131" s="1030">
        <v>14317785</v>
      </c>
      <c r="AG131" s="1028"/>
      <c r="AH131" s="1028"/>
      <c r="AI131" s="1028"/>
      <c r="AJ131" s="1029"/>
      <c r="AK131" s="1030">
        <v>14633274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12.521243979999999</v>
      </c>
      <c r="AB132" s="1134"/>
      <c r="AC132" s="1134"/>
      <c r="AD132" s="1134"/>
      <c r="AE132" s="1135"/>
      <c r="AF132" s="1136">
        <v>12.40207197</v>
      </c>
      <c r="AG132" s="1134"/>
      <c r="AH132" s="1134"/>
      <c r="AI132" s="1134"/>
      <c r="AJ132" s="1135"/>
      <c r="AK132" s="1136">
        <v>11.59900375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13.3</v>
      </c>
      <c r="AB133" s="1141"/>
      <c r="AC133" s="1141"/>
      <c r="AD133" s="1141"/>
      <c r="AE133" s="1142"/>
      <c r="AF133" s="1140">
        <v>12.8</v>
      </c>
      <c r="AG133" s="1141"/>
      <c r="AH133" s="1141"/>
      <c r="AI133" s="1141"/>
      <c r="AJ133" s="1142"/>
      <c r="AK133" s="1140">
        <v>12.1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7" t="s">
        <v>479</v>
      </c>
      <c r="L7" s="254"/>
      <c r="M7" s="255" t="s">
        <v>480</v>
      </c>
      <c r="N7" s="256"/>
    </row>
    <row r="8" spans="1:16">
      <c r="A8" s="248"/>
      <c r="B8" s="244"/>
      <c r="C8" s="244"/>
      <c r="D8" s="244"/>
      <c r="E8" s="244"/>
      <c r="F8" s="244"/>
      <c r="G8" s="257"/>
      <c r="H8" s="258"/>
      <c r="I8" s="258"/>
      <c r="J8" s="259"/>
      <c r="K8" s="1148"/>
      <c r="L8" s="260" t="s">
        <v>481</v>
      </c>
      <c r="M8" s="261" t="s">
        <v>482</v>
      </c>
      <c r="N8" s="262" t="s">
        <v>483</v>
      </c>
    </row>
    <row r="9" spans="1:16">
      <c r="A9" s="248"/>
      <c r="B9" s="244"/>
      <c r="C9" s="244"/>
      <c r="D9" s="244"/>
      <c r="E9" s="244"/>
      <c r="F9" s="244"/>
      <c r="G9" s="1149" t="s">
        <v>484</v>
      </c>
      <c r="H9" s="1150"/>
      <c r="I9" s="1150"/>
      <c r="J9" s="1151"/>
      <c r="K9" s="263">
        <v>3941198</v>
      </c>
      <c r="L9" s="264">
        <v>69190</v>
      </c>
      <c r="M9" s="265">
        <v>68904</v>
      </c>
      <c r="N9" s="266">
        <v>0.4</v>
      </c>
    </row>
    <row r="10" spans="1:16">
      <c r="A10" s="248"/>
      <c r="B10" s="244"/>
      <c r="C10" s="244"/>
      <c r="D10" s="244"/>
      <c r="E10" s="244"/>
      <c r="F10" s="244"/>
      <c r="G10" s="1149" t="s">
        <v>485</v>
      </c>
      <c r="H10" s="1150"/>
      <c r="I10" s="1150"/>
      <c r="J10" s="1151"/>
      <c r="K10" s="267">
        <v>426104</v>
      </c>
      <c r="L10" s="268">
        <v>7480</v>
      </c>
      <c r="M10" s="269">
        <v>6789</v>
      </c>
      <c r="N10" s="270">
        <v>10.199999999999999</v>
      </c>
    </row>
    <row r="11" spans="1:16" ht="13.5" customHeight="1">
      <c r="A11" s="248"/>
      <c r="B11" s="244"/>
      <c r="C11" s="244"/>
      <c r="D11" s="244"/>
      <c r="E11" s="244"/>
      <c r="F11" s="244"/>
      <c r="G11" s="1149" t="s">
        <v>486</v>
      </c>
      <c r="H11" s="1150"/>
      <c r="I11" s="1150"/>
      <c r="J11" s="1151"/>
      <c r="K11" s="267">
        <v>632629</v>
      </c>
      <c r="L11" s="268">
        <v>11106</v>
      </c>
      <c r="M11" s="269">
        <v>7890</v>
      </c>
      <c r="N11" s="270">
        <v>40.799999999999997</v>
      </c>
    </row>
    <row r="12" spans="1:16" ht="13.5" customHeight="1">
      <c r="A12" s="248"/>
      <c r="B12" s="244"/>
      <c r="C12" s="244"/>
      <c r="D12" s="244"/>
      <c r="E12" s="244"/>
      <c r="F12" s="244"/>
      <c r="G12" s="1149" t="s">
        <v>487</v>
      </c>
      <c r="H12" s="1150"/>
      <c r="I12" s="1150"/>
      <c r="J12" s="1151"/>
      <c r="K12" s="267">
        <v>17584</v>
      </c>
      <c r="L12" s="268">
        <v>309</v>
      </c>
      <c r="M12" s="269">
        <v>805</v>
      </c>
      <c r="N12" s="270">
        <v>-61.6</v>
      </c>
    </row>
    <row r="13" spans="1:16" ht="13.5" customHeight="1">
      <c r="A13" s="248"/>
      <c r="B13" s="244"/>
      <c r="C13" s="244"/>
      <c r="D13" s="244"/>
      <c r="E13" s="244"/>
      <c r="F13" s="244"/>
      <c r="G13" s="1149" t="s">
        <v>488</v>
      </c>
      <c r="H13" s="1150"/>
      <c r="I13" s="1150"/>
      <c r="J13" s="1151"/>
      <c r="K13" s="267" t="s">
        <v>489</v>
      </c>
      <c r="L13" s="268" t="s">
        <v>489</v>
      </c>
      <c r="M13" s="269" t="s">
        <v>489</v>
      </c>
      <c r="N13" s="270" t="s">
        <v>489</v>
      </c>
    </row>
    <row r="14" spans="1:16" ht="13.5" customHeight="1">
      <c r="A14" s="248"/>
      <c r="B14" s="244"/>
      <c r="C14" s="244"/>
      <c r="D14" s="244"/>
      <c r="E14" s="244"/>
      <c r="F14" s="244"/>
      <c r="G14" s="1149" t="s">
        <v>490</v>
      </c>
      <c r="H14" s="1150"/>
      <c r="I14" s="1150"/>
      <c r="J14" s="1151"/>
      <c r="K14" s="267">
        <v>191657</v>
      </c>
      <c r="L14" s="268">
        <v>3365</v>
      </c>
      <c r="M14" s="269">
        <v>2538</v>
      </c>
      <c r="N14" s="270">
        <v>32.6</v>
      </c>
    </row>
    <row r="15" spans="1:16" ht="13.5" customHeight="1">
      <c r="A15" s="248"/>
      <c r="B15" s="244"/>
      <c r="C15" s="244"/>
      <c r="D15" s="244"/>
      <c r="E15" s="244"/>
      <c r="F15" s="244"/>
      <c r="G15" s="1149" t="s">
        <v>491</v>
      </c>
      <c r="H15" s="1150"/>
      <c r="I15" s="1150"/>
      <c r="J15" s="1151"/>
      <c r="K15" s="267">
        <v>114576</v>
      </c>
      <c r="L15" s="268">
        <v>2011</v>
      </c>
      <c r="M15" s="269">
        <v>1488</v>
      </c>
      <c r="N15" s="270">
        <v>35.1</v>
      </c>
    </row>
    <row r="16" spans="1:16">
      <c r="A16" s="248"/>
      <c r="B16" s="244"/>
      <c r="C16" s="244"/>
      <c r="D16" s="244"/>
      <c r="E16" s="244"/>
      <c r="F16" s="244"/>
      <c r="G16" s="1152" t="s">
        <v>492</v>
      </c>
      <c r="H16" s="1153"/>
      <c r="I16" s="1153"/>
      <c r="J16" s="1154"/>
      <c r="K16" s="268">
        <v>-424924</v>
      </c>
      <c r="L16" s="268">
        <v>-7460</v>
      </c>
      <c r="M16" s="269">
        <v>-7406</v>
      </c>
      <c r="N16" s="270">
        <v>0.7</v>
      </c>
    </row>
    <row r="17" spans="1:16">
      <c r="A17" s="248"/>
      <c r="B17" s="244"/>
      <c r="C17" s="244"/>
      <c r="D17" s="244"/>
      <c r="E17" s="244"/>
      <c r="F17" s="244"/>
      <c r="G17" s="1152" t="s">
        <v>165</v>
      </c>
      <c r="H17" s="1153"/>
      <c r="I17" s="1153"/>
      <c r="J17" s="1154"/>
      <c r="K17" s="268">
        <v>4898824</v>
      </c>
      <c r="L17" s="268">
        <v>86002</v>
      </c>
      <c r="M17" s="269">
        <v>81006</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8.0399999999999991</v>
      </c>
      <c r="L21" s="281">
        <v>7.8</v>
      </c>
      <c r="M21" s="282">
        <v>0.24</v>
      </c>
      <c r="N21" s="249"/>
      <c r="O21" s="283"/>
      <c r="P21" s="279"/>
    </row>
    <row r="22" spans="1:16" s="284" customFormat="1">
      <c r="A22" s="279"/>
      <c r="B22" s="249"/>
      <c r="C22" s="249"/>
      <c r="D22" s="249"/>
      <c r="E22" s="249"/>
      <c r="F22" s="249"/>
      <c r="G22" s="1144" t="s">
        <v>498</v>
      </c>
      <c r="H22" s="1145"/>
      <c r="I22" s="1145"/>
      <c r="J22" s="1146"/>
      <c r="K22" s="285">
        <v>99.6</v>
      </c>
      <c r="L22" s="286">
        <v>98.4</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479</v>
      </c>
      <c r="L30" s="254"/>
      <c r="M30" s="255" t="s">
        <v>480</v>
      </c>
      <c r="N30" s="256"/>
    </row>
    <row r="31" spans="1:16">
      <c r="A31" s="248"/>
      <c r="B31" s="244"/>
      <c r="C31" s="244"/>
      <c r="D31" s="244"/>
      <c r="E31" s="244"/>
      <c r="F31" s="244"/>
      <c r="G31" s="257"/>
      <c r="H31" s="258"/>
      <c r="I31" s="258"/>
      <c r="J31" s="259"/>
      <c r="K31" s="1148"/>
      <c r="L31" s="260" t="s">
        <v>481</v>
      </c>
      <c r="M31" s="261" t="s">
        <v>482</v>
      </c>
      <c r="N31" s="262" t="s">
        <v>483</v>
      </c>
    </row>
    <row r="32" spans="1:16" ht="27" customHeight="1">
      <c r="A32" s="248"/>
      <c r="B32" s="244"/>
      <c r="C32" s="244"/>
      <c r="D32" s="244"/>
      <c r="E32" s="244"/>
      <c r="F32" s="244"/>
      <c r="G32" s="1160" t="s">
        <v>502</v>
      </c>
      <c r="H32" s="1161"/>
      <c r="I32" s="1161"/>
      <c r="J32" s="1162"/>
      <c r="K32" s="294">
        <v>3110700</v>
      </c>
      <c r="L32" s="294">
        <v>54610</v>
      </c>
      <c r="M32" s="295">
        <v>46726</v>
      </c>
      <c r="N32" s="296">
        <v>16.899999999999999</v>
      </c>
    </row>
    <row r="33" spans="1:16" ht="13.5" customHeight="1">
      <c r="A33" s="248"/>
      <c r="B33" s="244"/>
      <c r="C33" s="244"/>
      <c r="D33" s="244"/>
      <c r="E33" s="244"/>
      <c r="F33" s="244"/>
      <c r="G33" s="1160" t="s">
        <v>503</v>
      </c>
      <c r="H33" s="1161"/>
      <c r="I33" s="1161"/>
      <c r="J33" s="1162"/>
      <c r="K33" s="294" t="s">
        <v>489</v>
      </c>
      <c r="L33" s="294" t="s">
        <v>489</v>
      </c>
      <c r="M33" s="295" t="s">
        <v>489</v>
      </c>
      <c r="N33" s="296" t="s">
        <v>489</v>
      </c>
    </row>
    <row r="34" spans="1:16" ht="27" customHeight="1">
      <c r="A34" s="248"/>
      <c r="B34" s="244"/>
      <c r="C34" s="244"/>
      <c r="D34" s="244"/>
      <c r="E34" s="244"/>
      <c r="F34" s="244"/>
      <c r="G34" s="1160" t="s">
        <v>504</v>
      </c>
      <c r="H34" s="1161"/>
      <c r="I34" s="1161"/>
      <c r="J34" s="1162"/>
      <c r="K34" s="294" t="s">
        <v>489</v>
      </c>
      <c r="L34" s="294" t="s">
        <v>489</v>
      </c>
      <c r="M34" s="295">
        <v>186</v>
      </c>
      <c r="N34" s="296" t="s">
        <v>489</v>
      </c>
    </row>
    <row r="35" spans="1:16" ht="27" customHeight="1">
      <c r="A35" s="248"/>
      <c r="B35" s="244"/>
      <c r="C35" s="244"/>
      <c r="D35" s="244"/>
      <c r="E35" s="244"/>
      <c r="F35" s="244"/>
      <c r="G35" s="1160" t="s">
        <v>505</v>
      </c>
      <c r="H35" s="1161"/>
      <c r="I35" s="1161"/>
      <c r="J35" s="1162"/>
      <c r="K35" s="294">
        <v>638303</v>
      </c>
      <c r="L35" s="294">
        <v>11206</v>
      </c>
      <c r="M35" s="295">
        <v>13324</v>
      </c>
      <c r="N35" s="296">
        <v>-15.9</v>
      </c>
    </row>
    <row r="36" spans="1:16" ht="27" customHeight="1">
      <c r="A36" s="248"/>
      <c r="B36" s="244"/>
      <c r="C36" s="244"/>
      <c r="D36" s="244"/>
      <c r="E36" s="244"/>
      <c r="F36" s="244"/>
      <c r="G36" s="1160" t="s">
        <v>506</v>
      </c>
      <c r="H36" s="1161"/>
      <c r="I36" s="1161"/>
      <c r="J36" s="1162"/>
      <c r="K36" s="294">
        <v>543022</v>
      </c>
      <c r="L36" s="294">
        <v>9533</v>
      </c>
      <c r="M36" s="295">
        <v>2981</v>
      </c>
      <c r="N36" s="296">
        <v>219.8</v>
      </c>
    </row>
    <row r="37" spans="1:16" ht="13.5" customHeight="1">
      <c r="A37" s="248"/>
      <c r="B37" s="244"/>
      <c r="C37" s="244"/>
      <c r="D37" s="244"/>
      <c r="E37" s="244"/>
      <c r="F37" s="244"/>
      <c r="G37" s="1160" t="s">
        <v>507</v>
      </c>
      <c r="H37" s="1161"/>
      <c r="I37" s="1161"/>
      <c r="J37" s="1162"/>
      <c r="K37" s="294">
        <v>395946</v>
      </c>
      <c r="L37" s="294">
        <v>6951</v>
      </c>
      <c r="M37" s="295">
        <v>1587</v>
      </c>
      <c r="N37" s="296">
        <v>338</v>
      </c>
    </row>
    <row r="38" spans="1:16" ht="27" customHeight="1">
      <c r="A38" s="248"/>
      <c r="B38" s="244"/>
      <c r="C38" s="244"/>
      <c r="D38" s="244"/>
      <c r="E38" s="244"/>
      <c r="F38" s="244"/>
      <c r="G38" s="1163" t="s">
        <v>508</v>
      </c>
      <c r="H38" s="1164"/>
      <c r="I38" s="1164"/>
      <c r="J38" s="1165"/>
      <c r="K38" s="297">
        <v>338</v>
      </c>
      <c r="L38" s="297">
        <v>6</v>
      </c>
      <c r="M38" s="298">
        <v>2</v>
      </c>
      <c r="N38" s="299">
        <v>200</v>
      </c>
      <c r="O38" s="293"/>
    </row>
    <row r="39" spans="1:16">
      <c r="A39" s="248"/>
      <c r="B39" s="244"/>
      <c r="C39" s="244"/>
      <c r="D39" s="244"/>
      <c r="E39" s="244"/>
      <c r="F39" s="244"/>
      <c r="G39" s="1163" t="s">
        <v>509</v>
      </c>
      <c r="H39" s="1164"/>
      <c r="I39" s="1164"/>
      <c r="J39" s="1165"/>
      <c r="K39" s="300">
        <v>-77747</v>
      </c>
      <c r="L39" s="300">
        <v>-1365</v>
      </c>
      <c r="M39" s="301">
        <v>-3711</v>
      </c>
      <c r="N39" s="302">
        <v>-63.2</v>
      </c>
      <c r="O39" s="293"/>
    </row>
    <row r="40" spans="1:16" ht="27" customHeight="1">
      <c r="A40" s="248"/>
      <c r="B40" s="244"/>
      <c r="C40" s="244"/>
      <c r="D40" s="244"/>
      <c r="E40" s="244"/>
      <c r="F40" s="244"/>
      <c r="G40" s="1160" t="s">
        <v>510</v>
      </c>
      <c r="H40" s="1161"/>
      <c r="I40" s="1161"/>
      <c r="J40" s="1162"/>
      <c r="K40" s="300">
        <v>-2913248</v>
      </c>
      <c r="L40" s="300">
        <v>-51144</v>
      </c>
      <c r="M40" s="301">
        <v>-43003</v>
      </c>
      <c r="N40" s="302">
        <v>18.899999999999999</v>
      </c>
      <c r="O40" s="293"/>
    </row>
    <row r="41" spans="1:16">
      <c r="A41" s="248"/>
      <c r="B41" s="244"/>
      <c r="C41" s="244"/>
      <c r="D41" s="244"/>
      <c r="E41" s="244"/>
      <c r="F41" s="244"/>
      <c r="G41" s="1166" t="s">
        <v>276</v>
      </c>
      <c r="H41" s="1167"/>
      <c r="I41" s="1167"/>
      <c r="J41" s="1168"/>
      <c r="K41" s="294">
        <v>1697314</v>
      </c>
      <c r="L41" s="300">
        <v>29797</v>
      </c>
      <c r="M41" s="301">
        <v>18093</v>
      </c>
      <c r="N41" s="302">
        <v>64.7</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5" t="s">
        <v>479</v>
      </c>
      <c r="J49" s="1157" t="s">
        <v>514</v>
      </c>
      <c r="K49" s="1158"/>
      <c r="L49" s="1158"/>
      <c r="M49" s="1158"/>
      <c r="N49" s="1159"/>
    </row>
    <row r="50" spans="1:14">
      <c r="A50" s="248"/>
      <c r="B50" s="244"/>
      <c r="C50" s="244"/>
      <c r="D50" s="244"/>
      <c r="E50" s="244"/>
      <c r="F50" s="244"/>
      <c r="G50" s="312"/>
      <c r="H50" s="313"/>
      <c r="I50" s="1156"/>
      <c r="J50" s="314" t="s">
        <v>515</v>
      </c>
      <c r="K50" s="315" t="s">
        <v>516</v>
      </c>
      <c r="L50" s="316" t="s">
        <v>517</v>
      </c>
      <c r="M50" s="317" t="s">
        <v>518</v>
      </c>
      <c r="N50" s="318" t="s">
        <v>519</v>
      </c>
    </row>
    <row r="51" spans="1:14">
      <c r="A51" s="248"/>
      <c r="B51" s="244"/>
      <c r="C51" s="244"/>
      <c r="D51" s="244"/>
      <c r="E51" s="244"/>
      <c r="F51" s="244"/>
      <c r="G51" s="310" t="s">
        <v>520</v>
      </c>
      <c r="H51" s="311"/>
      <c r="I51" s="319">
        <v>3496619</v>
      </c>
      <c r="J51" s="320">
        <v>59010</v>
      </c>
      <c r="K51" s="321">
        <v>-23.5</v>
      </c>
      <c r="L51" s="322">
        <v>51704</v>
      </c>
      <c r="M51" s="323">
        <v>-22.7</v>
      </c>
      <c r="N51" s="324">
        <v>-0.8</v>
      </c>
    </row>
    <row r="52" spans="1:14">
      <c r="A52" s="248"/>
      <c r="B52" s="244"/>
      <c r="C52" s="244"/>
      <c r="D52" s="244"/>
      <c r="E52" s="244"/>
      <c r="F52" s="244"/>
      <c r="G52" s="325"/>
      <c r="H52" s="326" t="s">
        <v>521</v>
      </c>
      <c r="I52" s="327">
        <v>2143281</v>
      </c>
      <c r="J52" s="328">
        <v>36170</v>
      </c>
      <c r="K52" s="329">
        <v>-41.6</v>
      </c>
      <c r="L52" s="330">
        <v>26896</v>
      </c>
      <c r="M52" s="331">
        <v>-25.9</v>
      </c>
      <c r="N52" s="332">
        <v>-15.7</v>
      </c>
    </row>
    <row r="53" spans="1:14">
      <c r="A53" s="248"/>
      <c r="B53" s="244"/>
      <c r="C53" s="244"/>
      <c r="D53" s="244"/>
      <c r="E53" s="244"/>
      <c r="F53" s="244"/>
      <c r="G53" s="310" t="s">
        <v>522</v>
      </c>
      <c r="H53" s="311"/>
      <c r="I53" s="319">
        <v>4293725</v>
      </c>
      <c r="J53" s="320">
        <v>73262</v>
      </c>
      <c r="K53" s="321">
        <v>24.2</v>
      </c>
      <c r="L53" s="322">
        <v>52678</v>
      </c>
      <c r="M53" s="323">
        <v>1.9</v>
      </c>
      <c r="N53" s="324">
        <v>22.3</v>
      </c>
    </row>
    <row r="54" spans="1:14">
      <c r="A54" s="248"/>
      <c r="B54" s="244"/>
      <c r="C54" s="244"/>
      <c r="D54" s="244"/>
      <c r="E54" s="244"/>
      <c r="F54" s="244"/>
      <c r="G54" s="325"/>
      <c r="H54" s="326" t="s">
        <v>521</v>
      </c>
      <c r="I54" s="327">
        <v>2223588</v>
      </c>
      <c r="J54" s="328">
        <v>37940</v>
      </c>
      <c r="K54" s="329">
        <v>4.9000000000000004</v>
      </c>
      <c r="L54" s="330">
        <v>30185</v>
      </c>
      <c r="M54" s="331">
        <v>12.2</v>
      </c>
      <c r="N54" s="332">
        <v>-7.3</v>
      </c>
    </row>
    <row r="55" spans="1:14">
      <c r="A55" s="248"/>
      <c r="B55" s="244"/>
      <c r="C55" s="244"/>
      <c r="D55" s="244"/>
      <c r="E55" s="244"/>
      <c r="F55" s="244"/>
      <c r="G55" s="310" t="s">
        <v>523</v>
      </c>
      <c r="H55" s="311"/>
      <c r="I55" s="319">
        <v>5649536</v>
      </c>
      <c r="J55" s="320">
        <v>96908</v>
      </c>
      <c r="K55" s="321">
        <v>32.299999999999997</v>
      </c>
      <c r="L55" s="322">
        <v>69560</v>
      </c>
      <c r="M55" s="323">
        <v>32</v>
      </c>
      <c r="N55" s="324">
        <v>0.3</v>
      </c>
    </row>
    <row r="56" spans="1:14">
      <c r="A56" s="248"/>
      <c r="B56" s="244"/>
      <c r="C56" s="244"/>
      <c r="D56" s="244"/>
      <c r="E56" s="244"/>
      <c r="F56" s="244"/>
      <c r="G56" s="325"/>
      <c r="H56" s="326" t="s">
        <v>521</v>
      </c>
      <c r="I56" s="327">
        <v>2756397</v>
      </c>
      <c r="J56" s="328">
        <v>47281</v>
      </c>
      <c r="K56" s="329">
        <v>24.6</v>
      </c>
      <c r="L56" s="330">
        <v>35305</v>
      </c>
      <c r="M56" s="331">
        <v>17</v>
      </c>
      <c r="N56" s="332">
        <v>7.6</v>
      </c>
    </row>
    <row r="57" spans="1:14">
      <c r="A57" s="248"/>
      <c r="B57" s="244"/>
      <c r="C57" s="244"/>
      <c r="D57" s="244"/>
      <c r="E57" s="244"/>
      <c r="F57" s="244"/>
      <c r="G57" s="310" t="s">
        <v>524</v>
      </c>
      <c r="H57" s="311"/>
      <c r="I57" s="319">
        <v>5569677</v>
      </c>
      <c r="J57" s="320">
        <v>96573</v>
      </c>
      <c r="K57" s="321">
        <v>-0.3</v>
      </c>
      <c r="L57" s="322">
        <v>65988</v>
      </c>
      <c r="M57" s="323">
        <v>-5.0999999999999996</v>
      </c>
      <c r="N57" s="324">
        <v>4.8</v>
      </c>
    </row>
    <row r="58" spans="1:14">
      <c r="A58" s="248"/>
      <c r="B58" s="244"/>
      <c r="C58" s="244"/>
      <c r="D58" s="244"/>
      <c r="E58" s="244"/>
      <c r="F58" s="244"/>
      <c r="G58" s="325"/>
      <c r="H58" s="326" t="s">
        <v>521</v>
      </c>
      <c r="I58" s="327">
        <v>2441720</v>
      </c>
      <c r="J58" s="328">
        <v>42337</v>
      </c>
      <c r="K58" s="329">
        <v>-10.5</v>
      </c>
      <c r="L58" s="330">
        <v>36473</v>
      </c>
      <c r="M58" s="331">
        <v>3.3</v>
      </c>
      <c r="N58" s="332">
        <v>-13.8</v>
      </c>
    </row>
    <row r="59" spans="1:14">
      <c r="A59" s="248"/>
      <c r="B59" s="244"/>
      <c r="C59" s="244"/>
      <c r="D59" s="244"/>
      <c r="E59" s="244"/>
      <c r="F59" s="244"/>
      <c r="G59" s="310" t="s">
        <v>525</v>
      </c>
      <c r="H59" s="311"/>
      <c r="I59" s="319">
        <v>8822421</v>
      </c>
      <c r="J59" s="320">
        <v>154883</v>
      </c>
      <c r="K59" s="321">
        <v>60.4</v>
      </c>
      <c r="L59" s="322">
        <v>77507</v>
      </c>
      <c r="M59" s="323">
        <v>17.5</v>
      </c>
      <c r="N59" s="324">
        <v>42.9</v>
      </c>
    </row>
    <row r="60" spans="1:14">
      <c r="A60" s="248"/>
      <c r="B60" s="244"/>
      <c r="C60" s="244"/>
      <c r="D60" s="244"/>
      <c r="E60" s="244"/>
      <c r="F60" s="244"/>
      <c r="G60" s="325"/>
      <c r="H60" s="326" t="s">
        <v>521</v>
      </c>
      <c r="I60" s="333">
        <v>3543544</v>
      </c>
      <c r="J60" s="328">
        <v>62209</v>
      </c>
      <c r="K60" s="329">
        <v>46.9</v>
      </c>
      <c r="L60" s="330">
        <v>42788</v>
      </c>
      <c r="M60" s="331">
        <v>17.3</v>
      </c>
      <c r="N60" s="332">
        <v>29.6</v>
      </c>
    </row>
    <row r="61" spans="1:14">
      <c r="A61" s="248"/>
      <c r="B61" s="244"/>
      <c r="C61" s="244"/>
      <c r="D61" s="244"/>
      <c r="E61" s="244"/>
      <c r="F61" s="244"/>
      <c r="G61" s="310" t="s">
        <v>526</v>
      </c>
      <c r="H61" s="334"/>
      <c r="I61" s="335">
        <v>5566396</v>
      </c>
      <c r="J61" s="336">
        <v>96127</v>
      </c>
      <c r="K61" s="337">
        <v>18.600000000000001</v>
      </c>
      <c r="L61" s="338">
        <v>63487</v>
      </c>
      <c r="M61" s="339">
        <v>4.7</v>
      </c>
      <c r="N61" s="324">
        <v>13.9</v>
      </c>
    </row>
    <row r="62" spans="1:14">
      <c r="A62" s="248"/>
      <c r="B62" s="244"/>
      <c r="C62" s="244"/>
      <c r="D62" s="244"/>
      <c r="E62" s="244"/>
      <c r="F62" s="244"/>
      <c r="G62" s="325"/>
      <c r="H62" s="326" t="s">
        <v>521</v>
      </c>
      <c r="I62" s="327">
        <v>2621706</v>
      </c>
      <c r="J62" s="328">
        <v>45187</v>
      </c>
      <c r="K62" s="329">
        <v>4.9000000000000004</v>
      </c>
      <c r="L62" s="330">
        <v>34329</v>
      </c>
      <c r="M62" s="331">
        <v>4.8</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15.23</v>
      </c>
      <c r="G47" s="12">
        <v>19.12</v>
      </c>
      <c r="H47" s="12">
        <v>22.26</v>
      </c>
      <c r="I47" s="12">
        <v>21.53</v>
      </c>
      <c r="J47" s="13">
        <v>21.97</v>
      </c>
    </row>
    <row r="48" spans="2:10" ht="57.75" customHeight="1">
      <c r="B48" s="14"/>
      <c r="C48" s="1171" t="s">
        <v>4</v>
      </c>
      <c r="D48" s="1171"/>
      <c r="E48" s="1172"/>
      <c r="F48" s="15">
        <v>5.31</v>
      </c>
      <c r="G48" s="16">
        <v>9.92</v>
      </c>
      <c r="H48" s="16">
        <v>5.83</v>
      </c>
      <c r="I48" s="16">
        <v>3.44</v>
      </c>
      <c r="J48" s="17">
        <v>10.07</v>
      </c>
    </row>
    <row r="49" spans="2:10" ht="57.75" customHeight="1" thickBot="1">
      <c r="B49" s="18"/>
      <c r="C49" s="1173" t="s">
        <v>5</v>
      </c>
      <c r="D49" s="1173"/>
      <c r="E49" s="1174"/>
      <c r="F49" s="19">
        <v>3.73</v>
      </c>
      <c r="G49" s="20">
        <v>8.16</v>
      </c>
      <c r="H49" s="20" t="s">
        <v>533</v>
      </c>
      <c r="I49" s="20" t="s">
        <v>534</v>
      </c>
      <c r="J49" s="21">
        <v>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2017-03-30T06:39:52Z</cp:lastPrinted>
  <dcterms:created xsi:type="dcterms:W3CDTF">2017-02-15T16:06:43Z</dcterms:created>
  <dcterms:modified xsi:type="dcterms:W3CDTF">2017-05-23T02:41:33Z</dcterms:modified>
</cp:coreProperties>
</file>