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55" yWindow="240" windowWidth="14940" windowHeight="11145" tabRatio="83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7" i="11" l="1"/>
  <c r="AA36" i="11"/>
  <c r="AA35" i="11"/>
  <c r="AA34" i="11"/>
  <c r="AA33" i="11"/>
  <c r="AA32" i="11"/>
  <c r="AA31" i="11"/>
  <c r="AA30" i="11"/>
  <c r="AA29" i="11"/>
  <c r="AA28" i="1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alcChain>
</file>

<file path=xl/sharedStrings.xml><?xml version="1.0" encoding="utf-8"?>
<sst xmlns="http://schemas.openxmlformats.org/spreadsheetml/2006/main" count="968" uniqueCount="564">
  <si>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</si>
  <si>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</si>
  <si>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</si>
  <si>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</si>
  <si>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</si>
  <si>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</si>
  <si>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</si>
  <si>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</si>
  <si>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</si>
  <si>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</si>
  <si>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</si>
  <si>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</si>
  <si>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</si>
  <si>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</si>
  <si>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</si>
  <si>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</si>
  <si>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</si>
  <si>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</si>
  <si>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</si>
  <si>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</si>
  <si>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</si>
  <si>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</si>
  <si>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</si>
  <si>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</si>
  <si>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</si>
  <si>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</si>
  <si>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</si>
  <si>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</si>
  <si>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</si>
  <si>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</si>
  <si>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</si>
  <si>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</si>
  <si>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</si>
  <si>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</si>
  <si>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</si>
  <si>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</si>
  <si>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</si>
  <si>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</si>
  <si>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</si>
  <si>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</si>
  <si>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</si>
  <si>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</si>
  <si>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</si>
  <si>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</si>
  <si>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</si>
  <si>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</si>
  <si>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</si>
  <si>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</si>
  <si>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</si>
  <si>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</si>
  <si>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</si>
  <si>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</si>
  <si>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</si>
  <si>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</si>
  <si>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</si>
  <si>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</si>
  <si>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</si>
  <si>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</si>
  <si>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</si>
  <si>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</si>
  <si>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</si>
  <si>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</si>
  <si>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</si>
  <si>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</si>
  <si>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</si>
  <si>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</si>
  <si>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</si>
  <si>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</si>
  <si>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</si>
  <si>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</si>
  <si>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</si>
  <si>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</si>
  <si>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</si>
  <si>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</si>
  <si>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</si>
  <si>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</si>
  <si>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</si>
  <si>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</si>
  <si>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</si>
  <si>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</si>
  <si>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</si>
  <si>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本宮市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</si>
  <si>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</si>
  <si>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</si>
  <si>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</si>
  <si>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</si>
  <si>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</si>
  <si>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</si>
  <si>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</si>
  <si>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</si>
  <si>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</si>
  <si>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</si>
  <si>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</si>
  <si>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</si>
  <si>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</si>
  <si>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</si>
  <si>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</si>
  <si>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</si>
  <si>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</si>
  <si>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</si>
  <si>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</si>
  <si>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</si>
  <si>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</si>
  <si>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</si>
  <si>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</si>
  <si>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</si>
  <si>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</si>
  <si>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</si>
  <si>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</si>
  <si>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</si>
  <si>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</si>
  <si>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</si>
  <si>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</si>
  <si>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</si>
  <si>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</si>
  <si>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</si>
  <si>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</si>
  <si>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</si>
  <si>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</si>
  <si>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</si>
  <si>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</si>
  <si>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</si>
  <si>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</si>
  <si>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</si>
  <si>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</si>
  <si>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</si>
  <si>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</si>
  <si>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</si>
  <si>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</si>
  <si>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</si>
  <si>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</si>
  <si>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</si>
  <si>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</si>
  <si>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</si>
  <si>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</si>
  <si>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</si>
  <si>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</si>
  <si>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</si>
  <si>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</si>
  <si>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</si>
  <si>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</si>
  <si>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</si>
  <si>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</si>
  <si>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</si>
  <si>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</si>
  <si>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</si>
  <si>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</si>
  <si>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</si>
  <si>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</si>
  <si>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</si>
  <si>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</si>
  <si>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</si>
  <si>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</si>
  <si>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</si>
  <si>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</si>
  <si>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</si>
  <si>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</si>
  <si>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</si>
  <si>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</si>
  <si>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</si>
  <si>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</si>
  <si>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</si>
  <si>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</si>
  <si>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</si>
  <si>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</si>
  <si>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</si>
  <si>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</si>
  <si>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</si>
  <si>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</si>
  <si>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</si>
  <si>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</si>
  <si>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</si>
  <si>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</si>
  <si>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</si>
  <si>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</si>
  <si>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</si>
  <si>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</si>
  <si>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</si>
  <si>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</si>
  <si>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</si>
  <si>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</si>
  <si>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</si>
  <si>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</si>
  <si>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</si>
  <si>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</si>
  <si>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</si>
  <si>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</si>
  <si>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</si>
  <si>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</si>
  <si>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</si>
  <si>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</si>
  <si>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福島県本宮市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</si>
  <si>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</si>
  <si>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</si>
  <si>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</si>
  <si>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</si>
  <si>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</si>
  <si>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</si>
  <si>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</si>
  <si>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</si>
  <si>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</si>
  <si>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</si>
  <si>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</si>
  <si>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</si>
  <si>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</si>
  <si>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</si>
  <si>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</si>
  <si>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</si>
  <si>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</si>
  <si>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</si>
  <si>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</si>
  <si>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</si>
  <si>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</si>
  <si>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</si>
  <si>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</si>
  <si>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</si>
  <si>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</si>
  <si>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</si>
  <si>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</si>
  <si>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</si>
  <si>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</si>
  <si>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</si>
  <si>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</si>
  <si>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</si>
  <si>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</si>
  <si>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</si>
  <si>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</si>
  <si>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</si>
  <si>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</si>
  <si>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</si>
  <si>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</si>
  <si>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</si>
  <si>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</si>
  <si>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</si>
  <si>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</si>
  <si>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</si>
  <si>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</si>
  <si>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</si>
  <si>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</si>
  <si>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</si>
  <si>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</si>
  <si>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</si>
  <si>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</si>
  <si>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</si>
  <si>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</si>
  <si>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</si>
  <si>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</si>
  <si>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</si>
  <si>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</si>
  <si>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</si>
  <si>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</si>
  <si>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</si>
  <si>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</si>
  <si>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</si>
  <si>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</si>
  <si>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</si>
  <si>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</si>
  <si>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</si>
  <si>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</si>
  <si>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</si>
  <si>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</si>
  <si>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</si>
  <si>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</si>
  <si>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</si>
  <si>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</si>
  <si>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</si>
  <si>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</si>
  <si>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</si>
  <si>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</si>
  <si>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</si>
  <si>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</si>
  <si>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</si>
  <si>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</si>
  <si>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</si>
  <si>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</si>
  <si>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</si>
  <si>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</si>
  <si>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</si>
  <si>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</si>
  <si>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</si>
  <si>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</si>
  <si>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</si>
  <si>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</si>
  <si>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</si>
  <si>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</si>
  <si>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</si>
  <si>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</si>
  <si>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</si>
  <si>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</si>
  <si>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</si>
  <si>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</si>
  <si>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</si>
  <si>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</si>
  <si>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</si>
  <si>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</si>
  <si>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</si>
  <si>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</si>
  <si>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</si>
  <si>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</si>
  <si>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</si>
  <si>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</si>
  <si>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</si>
  <si>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</si>
  <si>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</si>
  <si>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</si>
  <si>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</si>
  <si>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</si>
  <si>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</si>
  <si>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</si>
  <si>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</si>
  <si>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</si>
  <si>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</si>
  <si>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</si>
  <si>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</si>
  <si>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</si>
  <si>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</si>
  <si>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</si>
  <si>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</si>
  <si>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</si>
  <si>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</si>
  <si>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</si>
  <si>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</si>
  <si>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</si>
  <si>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</si>
  <si>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</si>
  <si>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</si>
  <si>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</si>
  <si>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</si>
  <si>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</si>
  <si>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</si>
  <si>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</si>
  <si>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</si>
  <si>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</si>
  <si>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</si>
  <si>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</si>
  <si>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</si>
  <si>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</si>
  <si>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</si>
  <si>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</si>
  <si>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福島県本宮市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</si>
  <si>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</si>
  <si>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</si>
  <si>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</si>
  <si>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</si>
  <si>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</si>
  <si>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</si>
  <si>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</si>
  <si>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</si>
  <si>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</si>
  <si>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</si>
  <si>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</si>
  <si>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</si>
  <si>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</si>
  <si>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</si>
  <si>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</si>
  <si>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</si>
  <si>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</si>
  <si>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</si>
  <si>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</si>
  <si>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</si>
  <si>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</si>
  <si>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</si>
  <si>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</si>
  <si>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</si>
  <si>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</si>
  <si>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</si>
  <si>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</si>
  <si>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</si>
  <si>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</si>
  <si>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</si>
  <si>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</si>
  <si>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</si>
  <si>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</si>
  <si>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</si>
  <si>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</si>
  <si>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</si>
  <si>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</si>
  <si>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</si>
  <si>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</si>
  <si>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</si>
  <si>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</si>
  <si>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</si>
  <si>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</si>
  <si>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工業用地造成事業特別会計</t>
    <phoneticPr fontId="5"/>
  </si>
  <si>
    <t>工業用地資産運用事業特別会計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</si>
  <si>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</si>
  <si>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</si>
  <si>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</si>
  <si>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</si>
  <si>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</si>
  <si>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</si>
  <si>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</si>
  <si>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</si>
  <si>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</si>
  <si>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</si>
  <si>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</si>
  <si>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</si>
  <si>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</si>
  <si>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</si>
  <si>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</si>
  <si>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</si>
  <si>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</si>
  <si>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</si>
  <si>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</si>
  <si>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</si>
  <si>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</si>
  <si>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</si>
  <si>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</si>
  <si>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</si>
  <si>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</si>
  <si>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</si>
  <si>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</si>
  <si>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</si>
  <si>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</si>
  <si>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</si>
  <si>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</si>
  <si>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</si>
  <si>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</si>
  <si>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</si>
  <si>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</si>
  <si>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</si>
  <si>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</si>
  <si>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</si>
  <si>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</si>
  <si>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</si>
  <si>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</si>
  <si>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</si>
  <si>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</si>
  <si>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</si>
  <si>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</si>
  <si>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</si>
  <si>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</si>
  <si>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</si>
  <si>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</si>
  <si>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</si>
  <si>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</si>
  <si>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</si>
  <si>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</si>
  <si>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</si>
  <si>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</si>
  <si>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</si>
  <si>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</si>
  <si>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</si>
  <si>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</si>
  <si>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介護保険特別会計（介護サービス事業勘定）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</si>
  <si>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</si>
  <si>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</si>
  <si>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</si>
  <si>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</si>
  <si>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</si>
  <si>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</si>
  <si>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</si>
  <si>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</si>
  <si>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</si>
  <si>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</si>
  <si>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</si>
  <si>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</si>
  <si>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</si>
  <si>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</si>
  <si>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</si>
  <si>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</si>
  <si>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</si>
  <si>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</si>
  <si>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</si>
  <si>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</si>
  <si>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</si>
  <si>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</si>
  <si>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</si>
  <si>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</si>
  <si>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</si>
  <si>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</si>
  <si>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</si>
  <si>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</si>
  <si>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</si>
  <si>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</si>
  <si>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</si>
  <si>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</si>
  <si>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</si>
  <si>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</si>
  <si>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</si>
  <si>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</si>
  <si>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</si>
  <si>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</si>
  <si>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</si>
  <si>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</si>
  <si>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</si>
  <si>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</si>
  <si>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</si>
  <si>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</si>
  <si>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</si>
  <si>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</si>
  <si>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</si>
  <si>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</si>
  <si>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</si>
  <si>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</si>
  <si>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</si>
  <si>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</si>
  <si>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</si>
  <si>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</si>
  <si>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</si>
  <si>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</si>
  <si>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</si>
  <si>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</si>
  <si>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</si>
  <si>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</si>
  <si>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</si>
  <si>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</si>
  <si>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</si>
  <si>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</si>
  <si>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</si>
  <si>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</si>
  <si>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</si>
  <si>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</si>
  <si>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</si>
  <si>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</si>
  <si>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</si>
  <si>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</si>
  <si>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</si>
  <si>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</si>
  <si>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</si>
  <si>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</si>
  <si>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</si>
  <si>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</si>
  <si>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</si>
  <si>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</si>
  <si>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</si>
  <si>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</si>
  <si>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1.15</t>
  </si>
  <si>
    <t>▲ 12.00</t>
  </si>
  <si>
    <t>▲ 1.95</t>
  </si>
  <si>
    <t>▲ 3.48</t>
  </si>
  <si>
    <t>水道事業会計</t>
  </si>
  <si>
    <t>一般会計</t>
  </si>
  <si>
    <t>国民健康保険特別会計（事業勘定）</t>
  </si>
  <si>
    <t>▲ 0.29</t>
  </si>
  <si>
    <t>工業用地造成事業特別会計</t>
  </si>
  <si>
    <t>介護保険特別会計（保険事業勘定）</t>
  </si>
  <si>
    <t>公共下水道事業特別会計</t>
  </si>
  <si>
    <t>国民健康保険特別会計（直診勘定）</t>
  </si>
  <si>
    <t>農業集落排水事業特別会計</t>
  </si>
  <si>
    <t>その他会計（赤字）</t>
  </si>
  <si>
    <t>その他会計（黒字）</t>
  </si>
  <si>
    <t>安達地方広域行政組合　一般会計</t>
    <rPh sb="0" eb="2">
      <t>アダチ</t>
    </rPh>
    <rPh sb="2" eb="4">
      <t>チホウ</t>
    </rPh>
    <rPh sb="4" eb="6">
      <t>コウイキ</t>
    </rPh>
    <rPh sb="6" eb="8">
      <t>ギョウセイ</t>
    </rPh>
    <rPh sb="8" eb="10">
      <t>クミアイ</t>
    </rPh>
    <rPh sb="11" eb="13">
      <t>イッパン</t>
    </rPh>
    <rPh sb="13" eb="15">
      <t>カイケイ</t>
    </rPh>
    <phoneticPr fontId="5"/>
  </si>
  <si>
    <t>　　〃　　安達地方地域振興事業特別会計</t>
    <rPh sb="9" eb="11">
      <t>チイキ</t>
    </rPh>
    <rPh sb="11" eb="13">
      <t>シンコウ</t>
    </rPh>
    <rPh sb="13" eb="15">
      <t>ジギョウ</t>
    </rPh>
    <rPh sb="15" eb="17">
      <t>トクベツ</t>
    </rPh>
    <rPh sb="17" eb="19">
      <t>カイケイ</t>
    </rPh>
    <phoneticPr fontId="5"/>
  </si>
  <si>
    <t>福島県後期高齢者医療広域連合一般会計</t>
  </si>
  <si>
    <t>　　〃　　　　後期高齢者医療特別会計</t>
  </si>
  <si>
    <t>福島県市町村総合事務組合一般会計</t>
  </si>
  <si>
    <t>　　〃　　　　消防補償等特別会計</t>
  </si>
  <si>
    <t>　　〃　　　　消防賞じゅつ金特別会計</t>
  </si>
  <si>
    <t>　　 〃　　非常勤職員公務災害補償特別会計</t>
  </si>
  <si>
    <t>　　〃　　　　自治会館管理特別会計</t>
  </si>
  <si>
    <t>福島県市民交通災害共済組合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</si>
  <si>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</si>
  <si>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</si>
  <si>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</si>
  <si>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</si>
  <si>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</si>
  <si>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</si>
  <si>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</si>
  <si>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</si>
  <si>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</si>
  <si>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</si>
  <si>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</si>
  <si>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市の自主的財政健全化計画に基づき、計画的に償還を行っており、将来負担比率については前年比26.1ポイント減、実質公債比率については、1.7ポイント減となっている。　債務負担行為についても新たな設定を抑制している。今後も、自主的財政健全化計画を堅持し計画的な市債の発行と債務の償還により健全な財政運営に努める。
</t>
    <rPh sb="31" eb="33">
      <t>ショウライ</t>
    </rPh>
    <rPh sb="33" eb="35">
      <t>フタン</t>
    </rPh>
    <rPh sb="35" eb="37">
      <t>ヒリツ</t>
    </rPh>
    <rPh sb="42" eb="45">
      <t>ゼンネンヒ</t>
    </rPh>
    <rPh sb="53" eb="54">
      <t>ゲン</t>
    </rPh>
    <rPh sb="55" eb="57">
      <t>ジッシツ</t>
    </rPh>
    <rPh sb="57" eb="59">
      <t>コウサイ</t>
    </rPh>
    <rPh sb="59" eb="61">
      <t>ヒリツ</t>
    </rPh>
    <rPh sb="74" eb="75">
      <t>ゲン</t>
    </rPh>
    <rPh sb="100" eb="102">
      <t>ヨクセイ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</si>
</sst>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73789</c:v>
                </c:pt>
                <c:pt idx="1">
                  <c:v>51080</c:v>
                </c:pt>
                <c:pt idx="2">
                  <c:v>82490</c:v>
                </c:pt>
                <c:pt idx="3">
                  <c:v>135051</c:v>
                </c:pt>
                <c:pt idx="4">
                  <c:v>144385</c:v>
                </c:pt>
              </c:numCache>
            </c:numRef>
          </c:val>
          <c:smooth val="0"/>
        </c:ser>
        <c:dLbls>
          <c:showLegendKey val="0"/>
          <c:showVal val="0"/>
          <c:showCatName val="0"/>
          <c:showSerName val="0"/>
          <c:showPercent val="0"/>
          <c:showBubbleSize val="0"/>
        </c:dLbls>
        <c:marker val="1"/>
        <c:smooth val="0"/>
        <c:axId val="99700096"/>
        <c:axId val="99739136"/>
      </c:lineChart>
      <c:catAx>
        <c:axId val="99700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39136"/>
        <c:crosses val="autoZero"/>
        <c:auto val="1"/>
        <c:lblAlgn val="ctr"/>
        <c:lblOffset val="100"/>
        <c:tickLblSkip val="1"/>
        <c:tickMarkSkip val="1"/>
        <c:noMultiLvlLbl val="0"/>
      </c:catAx>
      <c:valAx>
        <c:axId val="997391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00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7.96</c:v>
                </c:pt>
                <c:pt idx="1">
                  <c:v>14.56</c:v>
                </c:pt>
                <c:pt idx="2">
                  <c:v>7.1</c:v>
                </c:pt>
                <c:pt idx="3">
                  <c:v>9.86</c:v>
                </c:pt>
                <c:pt idx="4">
                  <c:v>11.36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17.07</c:v>
                </c:pt>
                <c:pt idx="1">
                  <c:v>16.54</c:v>
                </c:pt>
                <c:pt idx="2">
                  <c:v>18.28</c:v>
                </c:pt>
                <c:pt idx="3">
                  <c:v>16.670000000000002</c:v>
                </c:pt>
                <c:pt idx="4">
                  <c:v>16.12</c:v>
                </c:pt>
              </c:numCache>
            </c:numRef>
          </c:val>
        </c:ser>
        <c:dLbls>
          <c:showLegendKey val="0"/>
          <c:showVal val="0"/>
          <c:showCatName val="0"/>
          <c:showSerName val="0"/>
          <c:showPercent val="0"/>
          <c:showBubbleSize val="0"/>
        </c:dLbls>
        <c:gapWidth val="250"/>
        <c:overlap val="100"/>
        <c:axId val="124988032"/>
        <c:axId val="12499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-1.1499999999999999</c:v>
                </c:pt>
                <c:pt idx="1">
                  <c:v>2.0299999999999998</c:v>
                </c:pt>
                <c:pt idx="2">
                  <c:v>-12</c:v>
                </c:pt>
                <c:pt idx="3">
                  <c:v>-1.95</c:v>
                </c:pt>
                <c:pt idx="4">
                  <c:v>-3.48</c:v>
                </c:pt>
              </c:numCache>
            </c:numRef>
          </c:val>
          <c:smooth val="0"/>
        </c:ser>
        <c:dLbls>
          <c:showLegendKey val="0"/>
          <c:showVal val="0"/>
          <c:showCatName val="0"/>
          <c:showSerName val="0"/>
          <c:showPercent val="0"/>
          <c:showBubbleSize val="0"/>
        </c:dLbls>
        <c:marker val="1"/>
        <c:smooth val="0"/>
        <c:axId val="124988032"/>
        <c:axId val="124994304"/>
      </c:lineChart>
      <c:catAx>
        <c:axId val="12498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4994304"/>
        <c:crosses val="autoZero"/>
        <c:auto val="1"/>
        <c:lblAlgn val="ctr"/>
        <c:lblOffset val="100"/>
        <c:tickLblSkip val="1"/>
        <c:tickMarkSkip val="1"/>
        <c:noMultiLvlLbl val="0"/>
      </c:catAx>
      <c:valAx>
        <c:axId val="12499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988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0.12</c:v>
                </c:pt>
                <c:pt idx="2">
                  <c:v>#N/A</c:v>
                </c:pt>
                <c:pt idx="3">
                  <c:v>0.12</c:v>
                </c:pt>
                <c:pt idx="4">
                  <c:v>#N/A</c:v>
                </c:pt>
                <c:pt idx="5">
                  <c:v>0.13</c:v>
                </c:pt>
                <c:pt idx="6">
                  <c:v>#N/A</c:v>
                </c:pt>
                <c:pt idx="7">
                  <c:v>0.14000000000000001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0.21</c:v>
                </c:pt>
                <c:pt idx="4">
                  <c:v>#N/A</c:v>
                </c:pt>
                <c:pt idx="5">
                  <c:v>0.04</c:v>
                </c:pt>
                <c:pt idx="6">
                  <c:v>#N/A</c:v>
                </c:pt>
                <c:pt idx="7">
                  <c:v>0.1</c:v>
                </c:pt>
                <c:pt idx="8">
                  <c:v>#N/A</c:v>
                </c:pt>
                <c:pt idx="9">
                  <c:v>0.03</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0.11</c:v>
                </c:pt>
                <c:pt idx="4">
                  <c:v>#N/A</c:v>
                </c:pt>
                <c:pt idx="5">
                  <c:v>7.0000000000000007E-2</c:v>
                </c:pt>
                <c:pt idx="6">
                  <c:v>#N/A</c:v>
                </c:pt>
                <c:pt idx="7">
                  <c:v>7.0000000000000007E-2</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0.46</c:v>
                </c:pt>
                <c:pt idx="4">
                  <c:v>#N/A</c:v>
                </c:pt>
                <c:pt idx="5">
                  <c:v>0.33</c:v>
                </c:pt>
                <c:pt idx="6">
                  <c:v>#N/A</c:v>
                </c:pt>
                <c:pt idx="7">
                  <c:v>0.9</c:v>
                </c:pt>
                <c:pt idx="8">
                  <c:v>#N/A</c:v>
                </c:pt>
                <c:pt idx="9">
                  <c:v>0.47</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0.43</c:v>
                </c:pt>
                <c:pt idx="2">
                  <c:v>#N/A</c:v>
                </c:pt>
                <c:pt idx="3">
                  <c:v>0.28000000000000003</c:v>
                </c:pt>
                <c:pt idx="4">
                  <c:v>#N/A</c:v>
                </c:pt>
                <c:pt idx="5">
                  <c:v>0.5</c:v>
                </c:pt>
                <c:pt idx="6">
                  <c:v>#N/A</c:v>
                </c:pt>
                <c:pt idx="7">
                  <c:v>0.56000000000000005</c:v>
                </c:pt>
                <c:pt idx="8">
                  <c:v>#N/A</c:v>
                </c:pt>
                <c:pt idx="9">
                  <c:v>0.61</c:v>
                </c:pt>
              </c:numCache>
            </c:numRef>
          </c:val>
        </c:ser>
        <c:ser>
          <c:idx val="6"/>
          <c:order val="6"/>
          <c:tx>
            <c:strRef>
              <c:f>データシート!$A$33</c:f>
              <c:strCache>
                <c:ptCount val="1"/>
                <c:pt idx="0">
                  <c:v>工業用地造成事業特別会計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1.05</c:v>
                </c:pt>
                <c:pt idx="2">
                  <c:v>#N/A</c:v>
                </c:pt>
                <c:pt idx="3">
                  <c:v>1.08</c:v>
                </c:pt>
                <c:pt idx="4">
                  <c:v>#N/A</c:v>
                </c:pt>
                <c:pt idx="5">
                  <c:v>1.08</c:v>
                </c:pt>
                <c:pt idx="6">
                  <c:v>#N/A</c:v>
                </c:pt>
                <c:pt idx="7">
                  <c:v>1.07</c:v>
                </c:pt>
                <c:pt idx="8">
                  <c:v>#N/A</c:v>
                </c:pt>
                <c:pt idx="9">
                  <c:v>1.05</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0.28999999999999998</c:v>
                </c:pt>
                <c:pt idx="3">
                  <c:v>#N/A</c:v>
                </c:pt>
                <c:pt idx="4">
                  <c:v>#N/A</c:v>
                </c:pt>
                <c:pt idx="5">
                  <c:v>2.58</c:v>
                </c:pt>
                <c:pt idx="6">
                  <c:v>#N/A</c:v>
                </c:pt>
                <c:pt idx="7">
                  <c:v>3.17</c:v>
                </c:pt>
                <c:pt idx="8">
                  <c:v>#N/A</c:v>
                </c:pt>
                <c:pt idx="9">
                  <c:v>3.37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7.95</c:v>
                </c:pt>
                <c:pt idx="2">
                  <c:v>#N/A</c:v>
                </c:pt>
                <c:pt idx="3">
                  <c:v>14.55</c:v>
                </c:pt>
                <c:pt idx="4">
                  <c:v>#N/A</c:v>
                </c:pt>
                <c:pt idx="5">
                  <c:v>7.09</c:v>
                </c:pt>
                <c:pt idx="6">
                  <c:v>#N/A</c:v>
                </c:pt>
                <c:pt idx="7">
                  <c:v>9.85</c:v>
                </c:pt>
                <c:pt idx="8">
                  <c:v>#N/A</c:v>
                </c:pt>
                <c:pt idx="9">
                  <c:v>11.41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4.45</c:v>
                </c:pt>
                <c:pt idx="2">
                  <c:v>#N/A</c:v>
                </c:pt>
                <c:pt idx="3">
                  <c:v>5.01</c:v>
                </c:pt>
                <c:pt idx="4">
                  <c:v>#N/A</c:v>
                </c:pt>
                <c:pt idx="5">
                  <c:v>8.58</c:v>
                </c:pt>
                <c:pt idx="6">
                  <c:v>#N/A</c:v>
                </c:pt>
                <c:pt idx="7">
                  <c:v>9.4499999999999993</c:v>
                </c:pt>
                <c:pt idx="8">
                  <c:v>#N/A</c:v>
                </c:pt>
                <c:pt idx="9">
                  <c:v>11.79</c:v>
                </c:pt>
              </c:numCache>
            </c:numRef>
          </c:val>
        </c:ser>
        <c:dLbls>
          <c:showLegendKey val="0"/>
          <c:showVal val="0"/>
          <c:showCatName val="0"/>
          <c:showSerName val="0"/>
          <c:showPercent val="0"/>
          <c:showBubbleSize val="0"/>
        </c:dLbls>
        <c:gapWidth val="150"/>
        <c:overlap val="100"/>
        <c:axId val="125805312"/>
        <c:axId val="125806848"/>
      </c:barChart>
      <c:catAx>
        <c:axId val="12580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06848"/>
        <c:crosses val="autoZero"/>
        <c:auto val="1"/>
        <c:lblAlgn val="ctr"/>
        <c:lblOffset val="100"/>
        <c:tickLblSkip val="1"/>
        <c:tickMarkSkip val="1"/>
        <c:noMultiLvlLbl val="0"/>
      </c:catAx>
      <c:valAx>
        <c:axId val="12580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05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851</c:v>
                </c:pt>
                <c:pt idx="5">
                  <c:v>860</c:v>
                </c:pt>
                <c:pt idx="8">
                  <c:v>861</c:v>
                </c:pt>
                <c:pt idx="11">
                  <c:v>905</c:v>
                </c:pt>
                <c:pt idx="14">
                  <c:v>898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222</c:v>
                </c:pt>
                <c:pt idx="3">
                  <c:v>183</c:v>
                </c:pt>
                <c:pt idx="6">
                  <c:v>163</c:v>
                </c:pt>
                <c:pt idx="9">
                  <c:v>72</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165</c:v>
                </c:pt>
                <c:pt idx="3">
                  <c:v>160</c:v>
                </c:pt>
                <c:pt idx="6">
                  <c:v>148</c:v>
                </c:pt>
                <c:pt idx="9">
                  <c:v>124</c:v>
                </c:pt>
                <c:pt idx="12">
                  <c:v>100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365</c:v>
                </c:pt>
                <c:pt idx="3">
                  <c:v>375</c:v>
                </c:pt>
                <c:pt idx="6">
                  <c:v>390</c:v>
                </c:pt>
                <c:pt idx="9">
                  <c:v>361</c:v>
                </c:pt>
                <c:pt idx="12">
                  <c:v>347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100</c:v>
                </c:pt>
                <c:pt idx="3">
                  <c:v>100</c:v>
                </c:pt>
                <c:pt idx="6">
                  <c:v>100</c:v>
                </c:pt>
                <c:pt idx="9">
                  <c:v>100</c:v>
                </c:pt>
                <c:pt idx="12">
                  <c:v>100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1172</c:v>
                </c:pt>
                <c:pt idx="3">
                  <c:v>1063</c:v>
                </c:pt>
                <c:pt idx="6">
                  <c:v>1004</c:v>
                </c:pt>
                <c:pt idx="9">
                  <c:v>1041</c:v>
                </c:pt>
                <c:pt idx="12">
                  <c:v>963</c:v>
                </c:pt>
              </c:numCache>
            </c:numRef>
          </c:val>
        </c:ser>
        <c:dLbls>
          <c:showLegendKey val="0"/>
          <c:showVal val="0"/>
          <c:showCatName val="0"/>
          <c:showSerName val="0"/>
          <c:showPercent val="0"/>
          <c:showBubbleSize val="0"/>
        </c:dLbls>
        <c:gapWidth val="100"/>
        <c:overlap val="100"/>
        <c:axId val="99606912"/>
        <c:axId val="99608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1173</c:v>
                </c:pt>
                <c:pt idx="2">
                  <c:v>#N/A</c:v>
                </c:pt>
                <c:pt idx="3">
                  <c:v>#N/A</c:v>
                </c:pt>
                <c:pt idx="4">
                  <c:v>1021</c:v>
                </c:pt>
                <c:pt idx="5">
                  <c:v>#N/A</c:v>
                </c:pt>
                <c:pt idx="6">
                  <c:v>#N/A</c:v>
                </c:pt>
                <c:pt idx="7">
                  <c:v>944</c:v>
                </c:pt>
                <c:pt idx="8">
                  <c:v>#N/A</c:v>
                </c:pt>
                <c:pt idx="9">
                  <c:v>#N/A</c:v>
                </c:pt>
                <c:pt idx="10">
                  <c:v>793</c:v>
                </c:pt>
                <c:pt idx="11">
                  <c:v>#N/A</c:v>
                </c:pt>
                <c:pt idx="12">
                  <c:v>#N/A</c:v>
                </c:pt>
                <c:pt idx="13">
                  <c:v>665</c:v>
                </c:pt>
                <c:pt idx="14">
                  <c:v>#N/A</c:v>
                </c:pt>
              </c:numCache>
            </c:numRef>
          </c:val>
          <c:smooth val="0"/>
        </c:ser>
        <c:dLbls>
          <c:showLegendKey val="0"/>
          <c:showVal val="0"/>
          <c:showCatName val="0"/>
          <c:showSerName val="0"/>
          <c:showPercent val="0"/>
          <c:showBubbleSize val="0"/>
        </c:dLbls>
        <c:marker val="1"/>
        <c:smooth val="0"/>
        <c:axId val="99606912"/>
        <c:axId val="99608832"/>
      </c:lineChart>
      <c:catAx>
        <c:axId val="99606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608832"/>
        <c:crosses val="autoZero"/>
        <c:auto val="1"/>
        <c:lblAlgn val="ctr"/>
        <c:lblOffset val="100"/>
        <c:tickLblSkip val="1"/>
        <c:tickMarkSkip val="1"/>
        <c:noMultiLvlLbl val="0"/>
      </c:catAx>
      <c:valAx>
        <c:axId val="99608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606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10726</c:v>
                </c:pt>
                <c:pt idx="5">
                  <c:v>10844</c:v>
                </c:pt>
                <c:pt idx="8">
                  <c:v>11410</c:v>
                </c:pt>
                <c:pt idx="11">
                  <c:v>11659</c:v>
                </c:pt>
                <c:pt idx="14">
                  <c:v>12361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2168</c:v>
                </c:pt>
                <c:pt idx="5">
                  <c:v>2120</c:v>
                </c:pt>
                <c:pt idx="8">
                  <c:v>2046</c:v>
                </c:pt>
                <c:pt idx="11">
                  <c:v>1997</c:v>
                </c:pt>
                <c:pt idx="14">
                  <c:v>2131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2646</c:v>
                </c:pt>
                <c:pt idx="5">
                  <c:v>2644</c:v>
                </c:pt>
                <c:pt idx="8">
                  <c:v>3025</c:v>
                </c:pt>
                <c:pt idx="11">
                  <c:v>2827</c:v>
                </c:pt>
                <c:pt idx="14">
                  <c:v>3285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2176</c:v>
                </c:pt>
                <c:pt idx="3">
                  <c:v>2049</c:v>
                </c:pt>
                <c:pt idx="6">
                  <c:v>2006</c:v>
                </c:pt>
                <c:pt idx="9">
                  <c:v>1931</c:v>
                </c:pt>
                <c:pt idx="12">
                  <c:v>1915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769</c:v>
                </c:pt>
                <c:pt idx="3">
                  <c:v>659</c:v>
                </c:pt>
                <c:pt idx="6">
                  <c:v>476</c:v>
                </c:pt>
                <c:pt idx="9">
                  <c:v>422</c:v>
                </c:pt>
                <c:pt idx="12">
                  <c:v>317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4784</c:v>
                </c:pt>
                <c:pt idx="3">
                  <c:v>4660</c:v>
                </c:pt>
                <c:pt idx="6">
                  <c:v>4680</c:v>
                </c:pt>
                <c:pt idx="9">
                  <c:v>4597</c:v>
                </c:pt>
                <c:pt idx="12">
                  <c:v>4472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6356</c:v>
                </c:pt>
                <c:pt idx="3">
                  <c:v>5576</c:v>
                </c:pt>
                <c:pt idx="6">
                  <c:v>4797</c:v>
                </c:pt>
                <c:pt idx="9">
                  <c:v>4090</c:v>
                </c:pt>
                <c:pt idx="12">
                  <c:v>3534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13721</c:v>
                </c:pt>
                <c:pt idx="3">
                  <c:v>13730</c:v>
                </c:pt>
                <c:pt idx="6">
                  <c:v>14222</c:v>
                </c:pt>
                <c:pt idx="9">
                  <c:v>14829</c:v>
                </c:pt>
                <c:pt idx="12">
                  <c:v>15229</c:v>
                </c:pt>
              </c:numCache>
            </c:numRef>
          </c:val>
        </c:ser>
        <c:dLbls>
          <c:showLegendKey val="0"/>
          <c:showVal val="0"/>
          <c:showCatName val="0"/>
          <c:showSerName val="0"/>
          <c:showPercent val="0"/>
          <c:showBubbleSize val="0"/>
        </c:dLbls>
        <c:gapWidth val="100"/>
        <c:overlap val="100"/>
        <c:axId val="125470976"/>
        <c:axId val="12547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12267</c:v>
                </c:pt>
                <c:pt idx="2">
                  <c:v>#N/A</c:v>
                </c:pt>
                <c:pt idx="3">
                  <c:v>#N/A</c:v>
                </c:pt>
                <c:pt idx="4">
                  <c:v>11066</c:v>
                </c:pt>
                <c:pt idx="5">
                  <c:v>#N/A</c:v>
                </c:pt>
                <c:pt idx="6">
                  <c:v>#N/A</c:v>
                </c:pt>
                <c:pt idx="7">
                  <c:v>9700</c:v>
                </c:pt>
                <c:pt idx="8">
                  <c:v>#N/A</c:v>
                </c:pt>
                <c:pt idx="9">
                  <c:v>#N/A</c:v>
                </c:pt>
                <c:pt idx="10">
                  <c:v>9386</c:v>
                </c:pt>
                <c:pt idx="11">
                  <c:v>#N/A</c:v>
                </c:pt>
                <c:pt idx="12">
                  <c:v>#N/A</c:v>
                </c:pt>
                <c:pt idx="13">
                  <c:v>7690</c:v>
                </c:pt>
                <c:pt idx="14">
                  <c:v>#N/A</c:v>
                </c:pt>
              </c:numCache>
            </c:numRef>
          </c:val>
          <c:smooth val="0"/>
        </c:ser>
        <c:dLbls>
          <c:showLegendKey val="0"/>
          <c:showVal val="0"/>
          <c:showCatName val="0"/>
          <c:showSerName val="0"/>
          <c:showPercent val="0"/>
          <c:showBubbleSize val="0"/>
        </c:dLbls>
        <c:marker val="1"/>
        <c:smooth val="0"/>
        <c:axId val="125470976"/>
        <c:axId val="125477248"/>
      </c:lineChart>
      <c:catAx>
        <c:axId val="12547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477248"/>
        <c:crosses val="autoZero"/>
        <c:auto val="1"/>
        <c:lblAlgn val="ctr"/>
        <c:lblOffset val="100"/>
        <c:tickLblSkip val="1"/>
        <c:tickMarkSkip val="1"/>
        <c:noMultiLvlLbl val="0"/>
      </c:catAx>
      <c:valAx>
        <c:axId val="1254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47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7235584"/>
        <c:axId val="107250048"/>
      </c:scatterChart>
      <c:valAx>
        <c:axId val="107235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50048"/>
        <c:crosses val="autoZero"/>
        <c:crossBetween val="midCat"/>
      </c:valAx>
      <c:valAx>
        <c:axId val="107250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35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16.399999999999999</c:v>
                </c:pt>
                <c:pt idx="1">
                  <c:v>14.8</c:v>
                </c:pt>
                <c:pt idx="2">
                  <c:v>14</c:v>
                </c:pt>
                <c:pt idx="3">
                  <c:v>12.8</c:v>
                </c:pt>
                <c:pt idx="4">
                  <c:v>11.1</c:v>
                </c:pt>
              </c:numCache>
            </c:numRef>
          </c:xVal>
          <c:yVal>
            <c:numRef>
              <c:f>公会計指標分析・財政指標組合せ分析表!$K$73:$O$73</c:f>
              <c:numCache>
                <c:formatCode>#,##0.0;"▲ "#,##0.0</c:formatCode>
                <c:ptCount val="5"/>
                <c:pt idx="0">
                  <c:v>166.2</c:v>
                </c:pt>
                <c:pt idx="1">
                  <c:v>154.30000000000001</c:v>
                </c:pt>
                <c:pt idx="2">
                  <c:v>134.5</c:v>
                </c:pt>
                <c:pt idx="3">
                  <c:v>132.1</c:v>
                </c:pt>
                <c:pt idx="4">
                  <c:v>106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10.199999999999999</c:v>
                </c:pt>
              </c:numCache>
            </c:numRef>
          </c:xVal>
          <c:yVal>
            <c:numRef>
              <c:f>公会計指標分析・財政指標組合せ分析表!$K$77:$O$77</c:f>
              <c:numCache>
                <c:formatCode>#,##0.0;"▲ "#,##0.0</c:formatCode>
                <c:ptCount val="5"/>
                <c:pt idx="0">
                  <c:v>88.3</c:v>
                </c:pt>
                <c:pt idx="1">
                  <c:v>76.2</c:v>
                </c:pt>
                <c:pt idx="2">
                  <c:v>65.3</c:v>
                </c:pt>
                <c:pt idx="3">
                  <c:v>60.8</c:v>
                </c:pt>
                <c:pt idx="4">
                  <c:v>56.8</c:v>
                </c:pt>
              </c:numCache>
            </c:numRef>
          </c:yVal>
          <c:smooth val="0"/>
        </c:ser>
        <c:dLbls>
          <c:showLegendKey val="0"/>
          <c:showVal val="0"/>
          <c:showCatName val="0"/>
          <c:showSerName val="0"/>
          <c:showPercent val="0"/>
          <c:showBubbleSize val="0"/>
        </c:dLbls>
        <c:axId val="107275776"/>
        <c:axId val="107277696"/>
      </c:scatterChart>
      <c:valAx>
        <c:axId val="107275776"/>
        <c:scaling>
          <c:orientation val="minMax"/>
          <c:max val="17"/>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77696"/>
        <c:crosses val="autoZero"/>
        <c:crossBetween val="midCat"/>
      </c:valAx>
      <c:valAx>
        <c:axId val="107277696"/>
        <c:scaling>
          <c:orientation val="minMax"/>
          <c:max val="190"/>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275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市の自主的財政健全化計画に基づき、計画的に償還を行うことにより平成</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年度から償還金の額が減少している。</a:t>
          </a:r>
          <a:endParaRPr lang="ja-JP" altLang="ja-JP" sz="1200">
            <a:effectLst/>
          </a:endParaRPr>
        </a:p>
        <a:p>
          <a:r>
            <a:rPr kumimoji="1" lang="ja-JP" altLang="ja-JP" sz="1200">
              <a:solidFill>
                <a:schemeClr val="dk1"/>
              </a:solidFill>
              <a:effectLst/>
              <a:latin typeface="+mn-lt"/>
              <a:ea typeface="+mn-ea"/>
              <a:cs typeface="+mn-cs"/>
            </a:rPr>
            <a:t>　債務負担行為についても新たな設定を抑えていることから支出額が減少している。</a:t>
          </a:r>
          <a:endParaRPr lang="ja-JP" altLang="ja-JP" sz="1200">
            <a:effectLst/>
          </a:endParaRPr>
        </a:p>
        <a:p>
          <a:r>
            <a:rPr kumimoji="1" lang="ja-JP" altLang="ja-JP" sz="1200">
              <a:solidFill>
                <a:schemeClr val="dk1"/>
              </a:solidFill>
              <a:effectLst/>
              <a:latin typeface="+mn-lt"/>
              <a:ea typeface="+mn-ea"/>
              <a:cs typeface="+mn-cs"/>
            </a:rPr>
            <a:t>　今後も、自主的財政健全化計画を堅持し計画的な市債の発行と債務の償還により健全な財政運営に努める。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市の自主的財政健全化計画を順守し、計画的に債務の償還を行っており、その結果、債務負担行為が着実に減少している。</a:t>
          </a:r>
          <a:endParaRPr lang="ja-JP" altLang="ja-JP" sz="1200">
            <a:effectLst/>
          </a:endParaRPr>
        </a:p>
        <a:p>
          <a:r>
            <a:rPr kumimoji="1" lang="ja-JP" altLang="ja-JP" sz="1200">
              <a:solidFill>
                <a:schemeClr val="dk1"/>
              </a:solidFill>
              <a:effectLst/>
              <a:latin typeface="+mn-lt"/>
              <a:ea typeface="+mn-ea"/>
              <a:cs typeface="+mn-cs"/>
            </a:rPr>
            <a:t>　これにより、将来負担比率の分子は、前年度対比で減少しているが、依然将来負担比率が高い数値となっていることから、今後も自主的財政健全化計画に基づき、計画的な市債の発行と債務の償還により健全な財政運営に努める。</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　基準財政収入額が、復興需要の伸びにより増加した。その影響により、財政力指数は前年度比</a:t>
          </a:r>
          <a:r>
            <a:rPr lang="en-US" altLang="ja-JP" sz="1200" b="0" i="0" baseline="0">
              <a:solidFill>
                <a:schemeClr val="dk1"/>
              </a:solidFill>
              <a:effectLst/>
              <a:latin typeface="+mn-lt"/>
              <a:ea typeface="+mn-ea"/>
              <a:cs typeface="+mn-cs"/>
            </a:rPr>
            <a:t>0.02</a:t>
          </a:r>
          <a:r>
            <a:rPr lang="ja-JP" altLang="ja-JP" sz="1200" b="0" i="0" baseline="0">
              <a:solidFill>
                <a:schemeClr val="dk1"/>
              </a:solidFill>
              <a:effectLst/>
              <a:latin typeface="+mn-lt"/>
              <a:ea typeface="+mn-ea"/>
              <a:cs typeface="+mn-cs"/>
            </a:rPr>
            <a:t>ポイント増となった。</a:t>
          </a:r>
          <a:endParaRPr lang="ja-JP" altLang="ja-JP" sz="1200">
            <a:effectLst/>
          </a:endParaRPr>
        </a:p>
        <a:p>
          <a:r>
            <a:rPr kumimoji="1" lang="ja-JP" altLang="ja-JP" sz="1200">
              <a:solidFill>
                <a:schemeClr val="dk1"/>
              </a:solidFill>
              <a:effectLst/>
              <a:latin typeface="+mn-lt"/>
              <a:ea typeface="+mn-ea"/>
              <a:cs typeface="+mn-cs"/>
            </a:rPr>
            <a:t>　類似団体平均を上回っているが、引き続き、税収の徴収向上を中心に歳入の確保に努める。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66675</xdr:rowOff>
    </xdr:from>
    <xdr:to>
      <xdr:col>7</xdr:col>
      <xdr:colOff>152400</xdr:colOff>
      <xdr:row>40</xdr:row>
      <xdr:rowOff>106892</xdr:rowOff>
    </xdr:to>
    <xdr:cxnSp macro="">
      <xdr:nvCxnSpPr>
        <xdr:cNvPr id="68" name="直線コネクタ 67"/>
        <xdr:cNvCxnSpPr/>
      </xdr:nvCxnSpPr>
      <xdr:spPr>
        <a:xfrm flipV="1">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148819</xdr:rowOff>
    </xdr:from>
    <xdr:ext cx="762000" cy="259045"/>
    <xdr:sp macro="" textlink="">
      <xdr:nvSpPr>
        <xdr:cNvPr id="69" name="財政力平均値テキスト"/>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106892</xdr:rowOff>
    </xdr:from>
    <xdr:to>
      <xdr:col>6</xdr:col>
      <xdr:colOff>0</xdr:colOff>
      <xdr:row>40</xdr:row>
      <xdr:rowOff>106892</xdr:rowOff>
    </xdr:to>
    <xdr:cxnSp macro="">
      <xdr:nvCxnSpPr>
        <xdr:cNvPr id="71" name="直線コネクタ 70"/>
        <xdr:cNvCxnSpPr/>
      </xdr:nvCxnSpPr>
      <xdr:spPr>
        <a:xfrm>
          <a:off x="3225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106892</xdr:rowOff>
    </xdr:from>
    <xdr:to>
      <xdr:col>4</xdr:col>
      <xdr:colOff>482600</xdr:colOff>
      <xdr:row>40</xdr:row>
      <xdr:rowOff>127000</xdr:rowOff>
    </xdr:to>
    <xdr:cxnSp macro="">
      <xdr:nvCxnSpPr>
        <xdr:cNvPr id="74" name="直線コネクタ 73"/>
        <xdr:cNvCxnSpPr/>
      </xdr:nvCxnSpPr>
      <xdr:spPr>
        <a:xfrm flipV="1">
          <a:off x="2336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127000</xdr:rowOff>
    </xdr:to>
    <xdr:cxnSp macro="">
      <xdr:nvCxnSpPr>
        <xdr:cNvPr id="77" name="直線コネクタ 76"/>
        <xdr:cNvCxnSpPr/>
      </xdr:nvCxnSpPr>
      <xdr:spPr>
        <a:xfrm>
          <a:off x="1447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87" name="円/楕円 86"/>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32402</xdr:rowOff>
    </xdr:from>
    <xdr:ext cx="762000" cy="259045"/>
    <xdr:sp macro="" textlink="">
      <xdr:nvSpPr>
        <xdr:cNvPr id="88"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56092</xdr:rowOff>
    </xdr:from>
    <xdr:to>
      <xdr:col>6</xdr:col>
      <xdr:colOff>50800</xdr:colOff>
      <xdr:row>40</xdr:row>
      <xdr:rowOff>157692</xdr:rowOff>
    </xdr:to>
    <xdr:sp macro="" textlink="">
      <xdr:nvSpPr>
        <xdr:cNvPr id="89" name="円/楕円 88"/>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90" name="テキスト ボックス 89"/>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56092</xdr:rowOff>
    </xdr:from>
    <xdr:to>
      <xdr:col>4</xdr:col>
      <xdr:colOff>533400</xdr:colOff>
      <xdr:row>40</xdr:row>
      <xdr:rowOff>157692</xdr:rowOff>
    </xdr:to>
    <xdr:sp macro="" textlink="">
      <xdr:nvSpPr>
        <xdr:cNvPr id="91" name="円/楕円 90"/>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92" name="テキスト ボックス 91"/>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3" name="円/楕円 92"/>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94" name="テキスト ボックス 93"/>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経常一般財源のうち</a:t>
          </a:r>
          <a:r>
            <a:rPr lang="ja-JP" altLang="ja-JP" sz="1200" b="0" i="0" baseline="0">
              <a:solidFill>
                <a:schemeClr val="dk1"/>
              </a:solidFill>
              <a:effectLst/>
              <a:latin typeface="+mn-lt"/>
              <a:ea typeface="+mn-ea"/>
              <a:cs typeface="+mn-cs"/>
            </a:rPr>
            <a:t>、復興需要の伸びにより税収が増加し</a:t>
          </a:r>
          <a:r>
            <a:rPr kumimoji="1" lang="ja-JP" altLang="ja-JP" sz="1200">
              <a:solidFill>
                <a:schemeClr val="dk1"/>
              </a:solidFill>
              <a:effectLst/>
              <a:latin typeface="+mn-lt"/>
              <a:ea typeface="+mn-ea"/>
              <a:cs typeface="+mn-cs"/>
            </a:rPr>
            <a:t>たことにより、前年度比</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類似団体を下回っているが、今後も経常経費削減努力と税収の徴収率向上を図り、健全な財政運営の維持に努める。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119804</xdr:rowOff>
    </xdr:from>
    <xdr:to>
      <xdr:col>7</xdr:col>
      <xdr:colOff>152400</xdr:colOff>
      <xdr:row>65</xdr:row>
      <xdr:rowOff>28787</xdr:rowOff>
    </xdr:to>
    <xdr:cxnSp macro="">
      <xdr:nvCxnSpPr>
        <xdr:cNvPr id="131" name="直線コネクタ 130"/>
        <xdr:cNvCxnSpPr/>
      </xdr:nvCxnSpPr>
      <xdr:spPr>
        <a:xfrm flipV="1">
          <a:off x="4114800" y="11092604"/>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77275</xdr:rowOff>
    </xdr:from>
    <xdr:ext cx="762000" cy="259045"/>
    <xdr:sp macro="" textlink="">
      <xdr:nvSpPr>
        <xdr:cNvPr id="132" name="財政構造の弾力性平均値テキスト"/>
        <xdr:cNvSpPr txBox="1"/>
      </xdr:nvSpPr>
      <xdr:spPr>
        <a:xfrm>
          <a:off x="5041900" y="110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135890</xdr:rowOff>
    </xdr:from>
    <xdr:to>
      <xdr:col>6</xdr:col>
      <xdr:colOff>0</xdr:colOff>
      <xdr:row>65</xdr:row>
      <xdr:rowOff>28787</xdr:rowOff>
    </xdr:to>
    <xdr:cxnSp macro="">
      <xdr:nvCxnSpPr>
        <xdr:cNvPr id="134" name="直線コネクタ 133"/>
        <xdr:cNvCxnSpPr/>
      </xdr:nvCxnSpPr>
      <xdr:spPr>
        <a:xfrm>
          <a:off x="3225800" y="111086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6138</xdr:rowOff>
    </xdr:from>
    <xdr:to>
      <xdr:col>6</xdr:col>
      <xdr:colOff>50800</xdr:colOff>
      <xdr:row>65</xdr:row>
      <xdr:rowOff>107738</xdr:rowOff>
    </xdr:to>
    <xdr:sp macro="" textlink="">
      <xdr:nvSpPr>
        <xdr:cNvPr id="135" name="フローチャート : 判断 134"/>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92515</xdr:rowOff>
    </xdr:from>
    <xdr:ext cx="736600" cy="259045"/>
    <xdr:sp macro="" textlink="">
      <xdr:nvSpPr>
        <xdr:cNvPr id="136" name="テキスト ボックス 135"/>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75565</xdr:rowOff>
    </xdr:from>
    <xdr:to>
      <xdr:col>4</xdr:col>
      <xdr:colOff>482600</xdr:colOff>
      <xdr:row>64</xdr:row>
      <xdr:rowOff>135890</xdr:rowOff>
    </xdr:to>
    <xdr:cxnSp macro="">
      <xdr:nvCxnSpPr>
        <xdr:cNvPr id="137" name="直線コネクタ 136"/>
        <xdr:cNvCxnSpPr/>
      </xdr:nvCxnSpPr>
      <xdr:spPr>
        <a:xfrm>
          <a:off x="2336800" y="110483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121285</xdr:rowOff>
    </xdr:from>
    <xdr:to>
      <xdr:col>4</xdr:col>
      <xdr:colOff>533400</xdr:colOff>
      <xdr:row>65</xdr:row>
      <xdr:rowOff>51435</xdr:rowOff>
    </xdr:to>
    <xdr:sp macro="" textlink="">
      <xdr:nvSpPr>
        <xdr:cNvPr id="138" name="フローチャート : 判断 137"/>
        <xdr:cNvSpPr/>
      </xdr:nvSpPr>
      <xdr:spPr>
        <a:xfrm>
          <a:off x="3175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39" name="テキスト ボックス 138"/>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94192</xdr:rowOff>
    </xdr:from>
    <xdr:to>
      <xdr:col>3</xdr:col>
      <xdr:colOff>279400</xdr:colOff>
      <xdr:row>64</xdr:row>
      <xdr:rowOff>75565</xdr:rowOff>
    </xdr:to>
    <xdr:cxnSp macro="">
      <xdr:nvCxnSpPr>
        <xdr:cNvPr id="140" name="直線コネクタ 139"/>
        <xdr:cNvCxnSpPr/>
      </xdr:nvCxnSpPr>
      <xdr:spPr>
        <a:xfrm>
          <a:off x="1447800" y="10895542"/>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157480</xdr:rowOff>
    </xdr:from>
    <xdr:to>
      <xdr:col>3</xdr:col>
      <xdr:colOff>330200</xdr:colOff>
      <xdr:row>65</xdr:row>
      <xdr:rowOff>87630</xdr:rowOff>
    </xdr:to>
    <xdr:sp macro="" textlink="">
      <xdr:nvSpPr>
        <xdr:cNvPr id="141" name="フローチャート : 判断 140"/>
        <xdr:cNvSpPr/>
      </xdr:nvSpPr>
      <xdr:spPr>
        <a:xfrm>
          <a:off x="2286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42" name="テキスト ボックス 141"/>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3" name="フローチャート : 判断 142"/>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44" name="テキスト ボックス 14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69004</xdr:rowOff>
    </xdr:from>
    <xdr:to>
      <xdr:col>7</xdr:col>
      <xdr:colOff>203200</xdr:colOff>
      <xdr:row>64</xdr:row>
      <xdr:rowOff>170604</xdr:rowOff>
    </xdr:to>
    <xdr:sp macro="" textlink="">
      <xdr:nvSpPr>
        <xdr:cNvPr id="150" name="円/楕円 149"/>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85531</xdr:rowOff>
    </xdr:from>
    <xdr:ext cx="762000" cy="259045"/>
    <xdr:sp macro="" textlink="">
      <xdr:nvSpPr>
        <xdr:cNvPr id="151" name="財政構造の弾力性該当値テキスト"/>
        <xdr:cNvSpPr txBox="1"/>
      </xdr:nvSpPr>
      <xdr:spPr>
        <a:xfrm>
          <a:off x="50419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149437</xdr:rowOff>
    </xdr:from>
    <xdr:to>
      <xdr:col>6</xdr:col>
      <xdr:colOff>50800</xdr:colOff>
      <xdr:row>65</xdr:row>
      <xdr:rowOff>79587</xdr:rowOff>
    </xdr:to>
    <xdr:sp macro="" textlink="">
      <xdr:nvSpPr>
        <xdr:cNvPr id="152" name="円/楕円 151"/>
        <xdr:cNvSpPr/>
      </xdr:nvSpPr>
      <xdr:spPr>
        <a:xfrm>
          <a:off x="4064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89764</xdr:rowOff>
    </xdr:from>
    <xdr:ext cx="736600" cy="259045"/>
    <xdr:sp macro="" textlink="">
      <xdr:nvSpPr>
        <xdr:cNvPr id="153" name="テキスト ボックス 152"/>
        <xdr:cNvSpPr txBox="1"/>
      </xdr:nvSpPr>
      <xdr:spPr>
        <a:xfrm>
          <a:off x="3733800" y="1089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25417</xdr:rowOff>
    </xdr:from>
    <xdr:ext cx="762000" cy="259045"/>
    <xdr:sp macro="" textlink="">
      <xdr:nvSpPr>
        <xdr:cNvPr id="155" name="テキスト ボックス 154"/>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24765</xdr:rowOff>
    </xdr:from>
    <xdr:to>
      <xdr:col>3</xdr:col>
      <xdr:colOff>330200</xdr:colOff>
      <xdr:row>64</xdr:row>
      <xdr:rowOff>126365</xdr:rowOff>
    </xdr:to>
    <xdr:sp macro="" textlink="">
      <xdr:nvSpPr>
        <xdr:cNvPr id="156" name="円/楕円 155"/>
        <xdr:cNvSpPr/>
      </xdr:nvSpPr>
      <xdr:spPr>
        <a:xfrm>
          <a:off x="2286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136542</xdr:rowOff>
    </xdr:from>
    <xdr:ext cx="762000" cy="259045"/>
    <xdr:sp macro="" textlink="">
      <xdr:nvSpPr>
        <xdr:cNvPr id="157" name="テキスト ボックス 156"/>
        <xdr:cNvSpPr txBox="1"/>
      </xdr:nvSpPr>
      <xdr:spPr>
        <a:xfrm>
          <a:off x="1955800" y="10766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8" name="円/楕円 157"/>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155169</xdr:rowOff>
    </xdr:from>
    <xdr:ext cx="762000" cy="259045"/>
    <xdr:sp macro="" textlink="">
      <xdr:nvSpPr>
        <xdr:cNvPr id="159" name="テキスト ボックス 158"/>
        <xdr:cNvSpPr txBox="1"/>
      </xdr:nvSpPr>
      <xdr:spPr>
        <a:xfrm>
          <a:off x="1066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[474,919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前年度と比較し、</a:t>
          </a:r>
          <a:r>
            <a:rPr kumimoji="1" lang="en-US" altLang="ja-JP" sz="1200">
              <a:solidFill>
                <a:schemeClr val="dk1"/>
              </a:solidFill>
              <a:effectLst/>
              <a:latin typeface="+mn-lt"/>
              <a:ea typeface="+mn-ea"/>
              <a:cs typeface="+mn-cs"/>
            </a:rPr>
            <a:t>187,360</a:t>
          </a:r>
          <a:r>
            <a:rPr kumimoji="1" lang="ja-JP" altLang="ja-JP" sz="1200">
              <a:solidFill>
                <a:schemeClr val="dk1"/>
              </a:solidFill>
              <a:effectLst/>
              <a:latin typeface="+mn-lt"/>
              <a:ea typeface="+mn-ea"/>
              <a:cs typeface="+mn-cs"/>
            </a:rPr>
            <a:t>円増加している。</a:t>
          </a:r>
          <a:endParaRPr lang="ja-JP" altLang="ja-JP" sz="1200">
            <a:effectLst/>
          </a:endParaRPr>
        </a:p>
        <a:p>
          <a:r>
            <a:rPr kumimoji="1" lang="ja-JP" altLang="ja-JP" sz="1200">
              <a:solidFill>
                <a:schemeClr val="dk1"/>
              </a:solidFill>
              <a:effectLst/>
              <a:latin typeface="+mn-lt"/>
              <a:ea typeface="+mn-ea"/>
              <a:cs typeface="+mn-cs"/>
            </a:rPr>
            <a:t>　これは、物件費において、除染業務委託料の増加によるものである。</a:t>
          </a:r>
          <a:endParaRPr lang="ja-JP" altLang="ja-JP" sz="1200">
            <a:effectLst/>
          </a:endParaRPr>
        </a:p>
        <a:p>
          <a:r>
            <a:rPr kumimoji="1" lang="ja-JP" altLang="ja-JP" sz="1200">
              <a:solidFill>
                <a:schemeClr val="dk1"/>
              </a:solidFill>
              <a:effectLst/>
              <a:latin typeface="+mn-lt"/>
              <a:ea typeface="+mn-ea"/>
              <a:cs typeface="+mn-cs"/>
            </a:rPr>
            <a:t>　今後も経常的な物件費の抑制と定員適正化の順守に努め当該経費を抑制する。</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153166</xdr:rowOff>
    </xdr:from>
    <xdr:to>
      <xdr:col>7</xdr:col>
      <xdr:colOff>152400</xdr:colOff>
      <xdr:row>89</xdr:row>
      <xdr:rowOff>49416</xdr:rowOff>
    </xdr:to>
    <xdr:cxnSp macro="">
      <xdr:nvCxnSpPr>
        <xdr:cNvPr id="194" name="直線コネクタ 193"/>
        <xdr:cNvCxnSpPr/>
      </xdr:nvCxnSpPr>
      <xdr:spPr>
        <a:xfrm>
          <a:off x="4114800" y="14554966"/>
          <a:ext cx="838200" cy="75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72951</xdr:rowOff>
    </xdr:from>
    <xdr:to>
      <xdr:col>6</xdr:col>
      <xdr:colOff>0</xdr:colOff>
      <xdr:row>84</xdr:row>
      <xdr:rowOff>153166</xdr:rowOff>
    </xdr:to>
    <xdr:cxnSp macro="">
      <xdr:nvCxnSpPr>
        <xdr:cNvPr id="197" name="直線コネクタ 196"/>
        <xdr:cNvCxnSpPr/>
      </xdr:nvCxnSpPr>
      <xdr:spPr>
        <a:xfrm>
          <a:off x="3225800" y="14474751"/>
          <a:ext cx="889000" cy="8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72183</xdr:rowOff>
    </xdr:from>
    <xdr:to>
      <xdr:col>6</xdr:col>
      <xdr:colOff>50800</xdr:colOff>
      <xdr:row>82</xdr:row>
      <xdr:rowOff>2333</xdr:rowOff>
    </xdr:to>
    <xdr:sp macro="" textlink="">
      <xdr:nvSpPr>
        <xdr:cNvPr id="198" name="フローチャート : 判断 197"/>
        <xdr:cNvSpPr/>
      </xdr:nvSpPr>
      <xdr:spPr>
        <a:xfrm>
          <a:off x="4064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12510</xdr:rowOff>
    </xdr:from>
    <xdr:ext cx="736600" cy="259045"/>
    <xdr:sp macro="" textlink="">
      <xdr:nvSpPr>
        <xdr:cNvPr id="199" name="テキスト ボックス 198"/>
        <xdr:cNvSpPr txBox="1"/>
      </xdr:nvSpPr>
      <xdr:spPr>
        <a:xfrm>
          <a:off x="3733800" y="13728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10514</xdr:rowOff>
    </xdr:from>
    <xdr:to>
      <xdr:col>4</xdr:col>
      <xdr:colOff>482600</xdr:colOff>
      <xdr:row>84</xdr:row>
      <xdr:rowOff>72951</xdr:rowOff>
    </xdr:to>
    <xdr:cxnSp macro="">
      <xdr:nvCxnSpPr>
        <xdr:cNvPr id="200" name="直線コネクタ 199"/>
        <xdr:cNvCxnSpPr/>
      </xdr:nvCxnSpPr>
      <xdr:spPr>
        <a:xfrm>
          <a:off x="2336800" y="14069414"/>
          <a:ext cx="889000" cy="40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53232</xdr:rowOff>
    </xdr:from>
    <xdr:to>
      <xdr:col>4</xdr:col>
      <xdr:colOff>533400</xdr:colOff>
      <xdr:row>81</xdr:row>
      <xdr:rowOff>154832</xdr:rowOff>
    </xdr:to>
    <xdr:sp macro="" textlink="">
      <xdr:nvSpPr>
        <xdr:cNvPr id="201" name="フローチャート : 判断 200"/>
        <xdr:cNvSpPr/>
      </xdr:nvSpPr>
      <xdr:spPr>
        <a:xfrm>
          <a:off x="3175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165009</xdr:rowOff>
    </xdr:from>
    <xdr:ext cx="762000" cy="259045"/>
    <xdr:sp macro="" textlink="">
      <xdr:nvSpPr>
        <xdr:cNvPr id="202" name="テキスト ボックス 201"/>
        <xdr:cNvSpPr txBox="1"/>
      </xdr:nvSpPr>
      <xdr:spPr>
        <a:xfrm>
          <a:off x="2844800" y="1370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13272</xdr:rowOff>
    </xdr:from>
    <xdr:to>
      <xdr:col>3</xdr:col>
      <xdr:colOff>279400</xdr:colOff>
      <xdr:row>82</xdr:row>
      <xdr:rowOff>10514</xdr:rowOff>
    </xdr:to>
    <xdr:cxnSp macro="">
      <xdr:nvCxnSpPr>
        <xdr:cNvPr id="203" name="直線コネクタ 202"/>
        <xdr:cNvCxnSpPr/>
      </xdr:nvCxnSpPr>
      <xdr:spPr>
        <a:xfrm>
          <a:off x="1447800" y="13900722"/>
          <a:ext cx="889000" cy="16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60713</xdr:rowOff>
    </xdr:from>
    <xdr:to>
      <xdr:col>3</xdr:col>
      <xdr:colOff>330200</xdr:colOff>
      <xdr:row>81</xdr:row>
      <xdr:rowOff>162313</xdr:rowOff>
    </xdr:to>
    <xdr:sp macro="" textlink="">
      <xdr:nvSpPr>
        <xdr:cNvPr id="204" name="フローチャート : 判断 203"/>
        <xdr:cNvSpPr/>
      </xdr:nvSpPr>
      <xdr:spPr>
        <a:xfrm>
          <a:off x="2286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1040</xdr:rowOff>
    </xdr:from>
    <xdr:ext cx="762000" cy="259045"/>
    <xdr:sp macro="" textlink="">
      <xdr:nvSpPr>
        <xdr:cNvPr id="205" name="テキスト ボックス 204"/>
        <xdr:cNvSpPr txBox="1"/>
      </xdr:nvSpPr>
      <xdr:spPr>
        <a:xfrm>
          <a:off x="1955800" y="1371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91639</xdr:rowOff>
    </xdr:from>
    <xdr:to>
      <xdr:col>2</xdr:col>
      <xdr:colOff>127000</xdr:colOff>
      <xdr:row>82</xdr:row>
      <xdr:rowOff>21789</xdr:rowOff>
    </xdr:to>
    <xdr:sp macro="" textlink="">
      <xdr:nvSpPr>
        <xdr:cNvPr id="206" name="フローチャート : 判断 205"/>
        <xdr:cNvSpPr/>
      </xdr:nvSpPr>
      <xdr:spPr>
        <a:xfrm>
          <a:off x="1397000" y="139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6566</xdr:rowOff>
    </xdr:from>
    <xdr:ext cx="762000" cy="259045"/>
    <xdr:sp macro="" textlink="">
      <xdr:nvSpPr>
        <xdr:cNvPr id="207" name="テキスト ボックス 206"/>
        <xdr:cNvSpPr txBox="1"/>
      </xdr:nvSpPr>
      <xdr:spPr>
        <a:xfrm>
          <a:off x="1066800" y="1406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88</xdr:row>
      <xdr:rowOff>170066</xdr:rowOff>
    </xdr:from>
    <xdr:to>
      <xdr:col>7</xdr:col>
      <xdr:colOff>203200</xdr:colOff>
      <xdr:row>89</xdr:row>
      <xdr:rowOff>100216</xdr:rowOff>
    </xdr:to>
    <xdr:sp macro="" textlink="">
      <xdr:nvSpPr>
        <xdr:cNvPr id="213" name="円/楕円 212"/>
        <xdr:cNvSpPr/>
      </xdr:nvSpPr>
      <xdr:spPr>
        <a:xfrm>
          <a:off x="4902200" y="1525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65943</xdr:rowOff>
    </xdr:from>
    <xdr:ext cx="762000" cy="259045"/>
    <xdr:sp macro="" textlink="">
      <xdr:nvSpPr>
        <xdr:cNvPr id="214" name="人件費・物件費等の状況該当値テキスト"/>
        <xdr:cNvSpPr txBox="1"/>
      </xdr:nvSpPr>
      <xdr:spPr>
        <a:xfrm>
          <a:off x="5041900" y="1515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474,919</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102366</xdr:rowOff>
    </xdr:from>
    <xdr:to>
      <xdr:col>6</xdr:col>
      <xdr:colOff>50800</xdr:colOff>
      <xdr:row>85</xdr:row>
      <xdr:rowOff>32516</xdr:rowOff>
    </xdr:to>
    <xdr:sp macro="" textlink="">
      <xdr:nvSpPr>
        <xdr:cNvPr id="215" name="円/楕円 214"/>
        <xdr:cNvSpPr/>
      </xdr:nvSpPr>
      <xdr:spPr>
        <a:xfrm>
          <a:off x="4064000" y="145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17293</xdr:rowOff>
    </xdr:from>
    <xdr:ext cx="736600" cy="259045"/>
    <xdr:sp macro="" textlink="">
      <xdr:nvSpPr>
        <xdr:cNvPr id="216" name="テキスト ボックス 215"/>
        <xdr:cNvSpPr txBox="1"/>
      </xdr:nvSpPr>
      <xdr:spPr>
        <a:xfrm>
          <a:off x="3733800" y="1459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287,559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22151</xdr:rowOff>
    </xdr:from>
    <xdr:to>
      <xdr:col>4</xdr:col>
      <xdr:colOff>533400</xdr:colOff>
      <xdr:row>84</xdr:row>
      <xdr:rowOff>123751</xdr:rowOff>
    </xdr:to>
    <xdr:sp macro="" textlink="">
      <xdr:nvSpPr>
        <xdr:cNvPr id="217" name="円/楕円 216"/>
        <xdr:cNvSpPr/>
      </xdr:nvSpPr>
      <xdr:spPr>
        <a:xfrm>
          <a:off x="3175000" y="144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108528</xdr:rowOff>
    </xdr:from>
    <xdr:ext cx="762000" cy="259045"/>
    <xdr:sp macro="" textlink="">
      <xdr:nvSpPr>
        <xdr:cNvPr id="218" name="テキスト ボックス 217"/>
        <xdr:cNvSpPr txBox="1"/>
      </xdr:nvSpPr>
      <xdr:spPr>
        <a:xfrm>
          <a:off x="2844800" y="1451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131164</xdr:rowOff>
    </xdr:from>
    <xdr:to>
      <xdr:col>3</xdr:col>
      <xdr:colOff>330200</xdr:colOff>
      <xdr:row>82</xdr:row>
      <xdr:rowOff>61314</xdr:rowOff>
    </xdr:to>
    <xdr:sp macro="" textlink="">
      <xdr:nvSpPr>
        <xdr:cNvPr id="219" name="円/楕円 218"/>
        <xdr:cNvSpPr/>
      </xdr:nvSpPr>
      <xdr:spPr>
        <a:xfrm>
          <a:off x="2286000" y="140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46091</xdr:rowOff>
    </xdr:from>
    <xdr:ext cx="762000" cy="259045"/>
    <xdr:sp macro="" textlink="">
      <xdr:nvSpPr>
        <xdr:cNvPr id="220" name="テキスト ボックス 219"/>
        <xdr:cNvSpPr txBox="1"/>
      </xdr:nvSpPr>
      <xdr:spPr>
        <a:xfrm>
          <a:off x="1955800" y="1410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166,825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133922</xdr:rowOff>
    </xdr:from>
    <xdr:to>
      <xdr:col>2</xdr:col>
      <xdr:colOff>127000</xdr:colOff>
      <xdr:row>81</xdr:row>
      <xdr:rowOff>64072</xdr:rowOff>
    </xdr:to>
    <xdr:sp macro="" textlink="">
      <xdr:nvSpPr>
        <xdr:cNvPr id="221" name="円/楕円 220"/>
        <xdr:cNvSpPr/>
      </xdr:nvSpPr>
      <xdr:spPr>
        <a:xfrm>
          <a:off x="1397000" y="13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74249</xdr:rowOff>
    </xdr:from>
    <xdr:ext cx="762000" cy="259045"/>
    <xdr:sp macro="" textlink="">
      <xdr:nvSpPr>
        <xdr:cNvPr id="222" name="テキスト ボックス 221"/>
        <xdr:cNvSpPr txBox="1"/>
      </xdr:nvSpPr>
      <xdr:spPr>
        <a:xfrm>
          <a:off x="1066800" y="136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ラスパイレス指数は</a:t>
          </a:r>
          <a:r>
            <a:rPr kumimoji="1" lang="en-US" altLang="ja-JP" sz="1200">
              <a:solidFill>
                <a:schemeClr val="dk1"/>
              </a:solidFill>
              <a:effectLst/>
              <a:latin typeface="+mn-lt"/>
              <a:ea typeface="+mn-ea"/>
              <a:cs typeface="+mn-cs"/>
            </a:rPr>
            <a:t>100.3%</a:t>
          </a:r>
          <a:r>
            <a:rPr kumimoji="1" lang="ja-JP" altLang="ja-JP" sz="1200">
              <a:solidFill>
                <a:schemeClr val="dk1"/>
              </a:solidFill>
              <a:effectLst/>
              <a:latin typeface="+mn-lt"/>
              <a:ea typeface="+mn-ea"/>
              <a:cs typeface="+mn-cs"/>
            </a:rPr>
            <a:t>で、類似団体平均値比較では</a:t>
          </a:r>
          <a:r>
            <a:rPr kumimoji="1" lang="en-US" altLang="ja-JP" sz="1200">
              <a:solidFill>
                <a:schemeClr val="dk1"/>
              </a:solidFill>
              <a:effectLst/>
              <a:latin typeface="+mn-lt"/>
              <a:ea typeface="+mn-ea"/>
              <a:cs typeface="+mn-cs"/>
            </a:rPr>
            <a:t>3.3</a:t>
          </a:r>
          <a:r>
            <a:rPr kumimoji="1" lang="ja-JP" altLang="ja-JP" sz="1200">
              <a:solidFill>
                <a:schemeClr val="dk1"/>
              </a:solidFill>
              <a:effectLst/>
              <a:latin typeface="+mn-lt"/>
              <a:ea typeface="+mn-ea"/>
              <a:cs typeface="+mn-cs"/>
            </a:rPr>
            <a:t>％上回っている。職員の年齢構成が影響しているため、中途採用等の計画的な実施により、職員の将来的な年齢構成のバランス確保に努める。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108796</xdr:rowOff>
    </xdr:from>
    <xdr:to>
      <xdr:col>24</xdr:col>
      <xdr:colOff>558800</xdr:colOff>
      <xdr:row>86</xdr:row>
      <xdr:rowOff>53339</xdr:rowOff>
    </xdr:to>
    <xdr:cxnSp macro="">
      <xdr:nvCxnSpPr>
        <xdr:cNvPr id="251" name="直線コネクタ 250"/>
        <xdr:cNvCxnSpPr/>
      </xdr:nvCxnSpPr>
      <xdr:spPr>
        <a:xfrm flipV="1">
          <a:off x="17018000" y="13824796"/>
          <a:ext cx="0" cy="9732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2"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3" name="直線コネクタ 252"/>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23723</xdr:rowOff>
    </xdr:from>
    <xdr:ext cx="762000" cy="259045"/>
    <xdr:sp macro="" textlink="">
      <xdr:nvSpPr>
        <xdr:cNvPr id="254" name="給与水準   （国との比較）最大値テキスト"/>
        <xdr:cNvSpPr txBox="1"/>
      </xdr:nvSpPr>
      <xdr:spPr>
        <a:xfrm>
          <a:off x="17106900" y="135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80</xdr:row>
      <xdr:rowOff>108796</xdr:rowOff>
    </xdr:from>
    <xdr:to>
      <xdr:col>24</xdr:col>
      <xdr:colOff>647700</xdr:colOff>
      <xdr:row>80</xdr:row>
      <xdr:rowOff>108796</xdr:rowOff>
    </xdr:to>
    <xdr:cxnSp macro="">
      <xdr:nvCxnSpPr>
        <xdr:cNvPr id="255" name="直線コネクタ 254"/>
        <xdr:cNvCxnSpPr/>
      </xdr:nvCxnSpPr>
      <xdr:spPr>
        <a:xfrm>
          <a:off x="16929100" y="1382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154939</xdr:rowOff>
    </xdr:from>
    <xdr:to>
      <xdr:col>24</xdr:col>
      <xdr:colOff>558800</xdr:colOff>
      <xdr:row>85</xdr:row>
      <xdr:rowOff>55880</xdr:rowOff>
    </xdr:to>
    <xdr:cxnSp macro="">
      <xdr:nvCxnSpPr>
        <xdr:cNvPr id="256" name="直線コネクタ 255"/>
        <xdr:cNvCxnSpPr/>
      </xdr:nvCxnSpPr>
      <xdr:spPr>
        <a:xfrm>
          <a:off x="16179800" y="145567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7"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42334</xdr:rowOff>
    </xdr:from>
    <xdr:to>
      <xdr:col>23</xdr:col>
      <xdr:colOff>406400</xdr:colOff>
      <xdr:row>84</xdr:row>
      <xdr:rowOff>154939</xdr:rowOff>
    </xdr:to>
    <xdr:cxnSp macro="">
      <xdr:nvCxnSpPr>
        <xdr:cNvPr id="259" name="直線コネクタ 258"/>
        <xdr:cNvCxnSpPr/>
      </xdr:nvCxnSpPr>
      <xdr:spPr>
        <a:xfrm>
          <a:off x="15290800" y="14444134"/>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1" name="テキスト ボックス 260"/>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88</xdr:row>
      <xdr:rowOff>56304</xdr:rowOff>
    </xdr:to>
    <xdr:cxnSp macro="">
      <xdr:nvCxnSpPr>
        <xdr:cNvPr id="262" name="直線コネクタ 261"/>
        <xdr:cNvCxnSpPr/>
      </xdr:nvCxnSpPr>
      <xdr:spPr>
        <a:xfrm flipV="1">
          <a:off x="14401800" y="14444134"/>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3" name="フローチャート : 判断 262"/>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4" name="テキスト ボックス 263"/>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56304</xdr:rowOff>
    </xdr:from>
    <xdr:to>
      <xdr:col>21</xdr:col>
      <xdr:colOff>0</xdr:colOff>
      <xdr:row>88</xdr:row>
      <xdr:rowOff>120650</xdr:rowOff>
    </xdr:to>
    <xdr:cxnSp macro="">
      <xdr:nvCxnSpPr>
        <xdr:cNvPr id="265" name="直線コネクタ 264"/>
        <xdr:cNvCxnSpPr/>
      </xdr:nvCxnSpPr>
      <xdr:spPr>
        <a:xfrm flipV="1">
          <a:off x="13512800" y="151439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6" name="フローチャート : 判断 265"/>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7" name="テキスト ボックス 266"/>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16087</xdr:rowOff>
    </xdr:from>
    <xdr:to>
      <xdr:col>19</xdr:col>
      <xdr:colOff>533400</xdr:colOff>
      <xdr:row>87</xdr:row>
      <xdr:rowOff>117687</xdr:rowOff>
    </xdr:to>
    <xdr:sp macro="" textlink="">
      <xdr:nvSpPr>
        <xdr:cNvPr id="268" name="フローチャート : 判断 267"/>
        <xdr:cNvSpPr/>
      </xdr:nvSpPr>
      <xdr:spPr>
        <a:xfrm>
          <a:off x="13462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127864</xdr:rowOff>
    </xdr:from>
    <xdr:ext cx="762000" cy="259045"/>
    <xdr:sp macro="" textlink="">
      <xdr:nvSpPr>
        <xdr:cNvPr id="269" name="テキスト ボックス 268"/>
        <xdr:cNvSpPr txBox="1"/>
      </xdr:nvSpPr>
      <xdr:spPr>
        <a:xfrm>
          <a:off x="13131800" y="1470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5" name="円/楕円 274"/>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6"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104139</xdr:rowOff>
    </xdr:from>
    <xdr:to>
      <xdr:col>23</xdr:col>
      <xdr:colOff>457200</xdr:colOff>
      <xdr:row>85</xdr:row>
      <xdr:rowOff>34289</xdr:rowOff>
    </xdr:to>
    <xdr:sp macro="" textlink="">
      <xdr:nvSpPr>
        <xdr:cNvPr id="277" name="円/楕円 276"/>
        <xdr:cNvSpPr/>
      </xdr:nvSpPr>
      <xdr:spPr>
        <a:xfrm>
          <a:off x="16129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19066</xdr:rowOff>
    </xdr:from>
    <xdr:ext cx="736600" cy="259045"/>
    <xdr:sp macro="" textlink="">
      <xdr:nvSpPr>
        <xdr:cNvPr id="278" name="テキスト ボックス 277"/>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79" name="円/楕円 278"/>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0" name="テキスト ボックス 27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5504</xdr:rowOff>
    </xdr:from>
    <xdr:to>
      <xdr:col>21</xdr:col>
      <xdr:colOff>50800</xdr:colOff>
      <xdr:row>88</xdr:row>
      <xdr:rowOff>107104</xdr:rowOff>
    </xdr:to>
    <xdr:sp macro="" textlink="">
      <xdr:nvSpPr>
        <xdr:cNvPr id="281" name="円/楕円 280"/>
        <xdr:cNvSpPr/>
      </xdr:nvSpPr>
      <xdr:spPr>
        <a:xfrm>
          <a:off x="14351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91881</xdr:rowOff>
    </xdr:from>
    <xdr:ext cx="762000" cy="259045"/>
    <xdr:sp macro="" textlink="">
      <xdr:nvSpPr>
        <xdr:cNvPr id="282" name="テキスト ボックス 281"/>
        <xdr:cNvSpPr txBox="1"/>
      </xdr:nvSpPr>
      <xdr:spPr>
        <a:xfrm>
          <a:off x="14020800" y="1517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3" name="円/楕円 282"/>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4" name="テキスト ボックス 283"/>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人口千人当たりの職員数は</a:t>
          </a:r>
          <a:r>
            <a:rPr kumimoji="1" lang="en-US" altLang="ja-JP" sz="1200">
              <a:solidFill>
                <a:schemeClr val="dk1"/>
              </a:solidFill>
              <a:effectLst/>
              <a:latin typeface="+mn-lt"/>
              <a:ea typeface="+mn-ea"/>
              <a:cs typeface="+mn-cs"/>
            </a:rPr>
            <a:t>7.90</a:t>
          </a:r>
          <a:r>
            <a:rPr kumimoji="1" lang="ja-JP" altLang="ja-JP" sz="1200">
              <a:solidFill>
                <a:schemeClr val="dk1"/>
              </a:solidFill>
              <a:effectLst/>
              <a:latin typeface="+mn-lt"/>
              <a:ea typeface="+mn-ea"/>
              <a:cs typeface="+mn-cs"/>
            </a:rPr>
            <a:t>人で、類似団体平均値比較では、▲</a:t>
          </a:r>
          <a:r>
            <a:rPr kumimoji="1" lang="en-US" altLang="ja-JP" sz="1200">
              <a:solidFill>
                <a:schemeClr val="dk1"/>
              </a:solidFill>
              <a:effectLst/>
              <a:latin typeface="+mn-lt"/>
              <a:ea typeface="+mn-ea"/>
              <a:cs typeface="+mn-cs"/>
            </a:rPr>
            <a:t>0.31</a:t>
          </a:r>
          <a:r>
            <a:rPr kumimoji="1" lang="ja-JP" altLang="ja-JP" sz="1200">
              <a:solidFill>
                <a:schemeClr val="dk1"/>
              </a:solidFill>
              <a:effectLst/>
              <a:latin typeface="+mn-lt"/>
              <a:ea typeface="+mn-ea"/>
              <a:cs typeface="+mn-cs"/>
            </a:rPr>
            <a:t>人となってる。職員の年齢構成が影響しているため、中途採用等の計画的な実施により、職員の将来的な年齢構成のバランス確保に努める。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6" name="直線コネクタ 315"/>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7"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8" name="直線コネクタ 317"/>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9"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20" name="直線コネクタ 319"/>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61</xdr:row>
      <xdr:rowOff>146957</xdr:rowOff>
    </xdr:to>
    <xdr:cxnSp macro="">
      <xdr:nvCxnSpPr>
        <xdr:cNvPr id="321" name="直線コネクタ 320"/>
        <xdr:cNvCxnSpPr/>
      </xdr:nvCxnSpPr>
      <xdr:spPr>
        <a:xfrm>
          <a:off x="16179800" y="105950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121665</xdr:rowOff>
    </xdr:from>
    <xdr:ext cx="762000" cy="259045"/>
    <xdr:sp macro="" textlink="">
      <xdr:nvSpPr>
        <xdr:cNvPr id="322" name="定員管理の状況平均値テキスト"/>
        <xdr:cNvSpPr txBox="1"/>
      </xdr:nvSpPr>
      <xdr:spPr>
        <a:xfrm>
          <a:off x="17106900" y="10580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3" name="フローチャート : 判断 322"/>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131445</xdr:rowOff>
    </xdr:from>
    <xdr:to>
      <xdr:col>23</xdr:col>
      <xdr:colOff>406400</xdr:colOff>
      <xdr:row>61</xdr:row>
      <xdr:rowOff>136616</xdr:rowOff>
    </xdr:to>
    <xdr:cxnSp macro="">
      <xdr:nvCxnSpPr>
        <xdr:cNvPr id="324" name="直線コネクタ 323"/>
        <xdr:cNvCxnSpPr/>
      </xdr:nvCxnSpPr>
      <xdr:spPr>
        <a:xfrm>
          <a:off x="15290800" y="1058989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10069</xdr:rowOff>
    </xdr:from>
    <xdr:to>
      <xdr:col>23</xdr:col>
      <xdr:colOff>457200</xdr:colOff>
      <xdr:row>63</xdr:row>
      <xdr:rowOff>111669</xdr:rowOff>
    </xdr:to>
    <xdr:sp macro="" textlink="">
      <xdr:nvSpPr>
        <xdr:cNvPr id="325" name="フローチャート : 判断 324"/>
        <xdr:cNvSpPr/>
      </xdr:nvSpPr>
      <xdr:spPr>
        <a:xfrm>
          <a:off x="16129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96446</xdr:rowOff>
    </xdr:from>
    <xdr:ext cx="736600" cy="259045"/>
    <xdr:sp macro="" textlink="">
      <xdr:nvSpPr>
        <xdr:cNvPr id="326" name="テキスト ボックス 325"/>
        <xdr:cNvSpPr txBox="1"/>
      </xdr:nvSpPr>
      <xdr:spPr>
        <a:xfrm>
          <a:off x="15798800" y="10897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115933</xdr:rowOff>
    </xdr:from>
    <xdr:to>
      <xdr:col>22</xdr:col>
      <xdr:colOff>203200</xdr:colOff>
      <xdr:row>61</xdr:row>
      <xdr:rowOff>131445</xdr:rowOff>
    </xdr:to>
    <xdr:cxnSp macro="">
      <xdr:nvCxnSpPr>
        <xdr:cNvPr id="327" name="直線コネクタ 326"/>
        <xdr:cNvCxnSpPr/>
      </xdr:nvCxnSpPr>
      <xdr:spPr>
        <a:xfrm>
          <a:off x="14401800" y="10574383"/>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4899</xdr:rowOff>
    </xdr:from>
    <xdr:to>
      <xdr:col>22</xdr:col>
      <xdr:colOff>254000</xdr:colOff>
      <xdr:row>63</xdr:row>
      <xdr:rowOff>106499</xdr:rowOff>
    </xdr:to>
    <xdr:sp macro="" textlink="">
      <xdr:nvSpPr>
        <xdr:cNvPr id="328" name="フローチャート : 判断 327"/>
        <xdr:cNvSpPr/>
      </xdr:nvSpPr>
      <xdr:spPr>
        <a:xfrm>
          <a:off x="15240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91276</xdr:rowOff>
    </xdr:from>
    <xdr:ext cx="762000" cy="259045"/>
    <xdr:sp macro="" textlink="">
      <xdr:nvSpPr>
        <xdr:cNvPr id="329" name="テキスト ボックス 328"/>
        <xdr:cNvSpPr txBox="1"/>
      </xdr:nvSpPr>
      <xdr:spPr>
        <a:xfrm>
          <a:off x="14909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115933</xdr:rowOff>
    </xdr:from>
    <xdr:to>
      <xdr:col>21</xdr:col>
      <xdr:colOff>0</xdr:colOff>
      <xdr:row>61</xdr:row>
      <xdr:rowOff>121103</xdr:rowOff>
    </xdr:to>
    <xdr:cxnSp macro="">
      <xdr:nvCxnSpPr>
        <xdr:cNvPr id="330" name="直線コネクタ 329"/>
        <xdr:cNvCxnSpPr/>
      </xdr:nvCxnSpPr>
      <xdr:spPr>
        <a:xfrm flipV="1">
          <a:off x="13512800" y="1057438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11793</xdr:rowOff>
    </xdr:from>
    <xdr:to>
      <xdr:col>21</xdr:col>
      <xdr:colOff>50800</xdr:colOff>
      <xdr:row>63</xdr:row>
      <xdr:rowOff>113393</xdr:rowOff>
    </xdr:to>
    <xdr:sp macro="" textlink="">
      <xdr:nvSpPr>
        <xdr:cNvPr id="331" name="フローチャート : 判断 330"/>
        <xdr:cNvSpPr/>
      </xdr:nvSpPr>
      <xdr:spPr>
        <a:xfrm>
          <a:off x="14351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98170</xdr:rowOff>
    </xdr:from>
    <xdr:ext cx="762000" cy="259045"/>
    <xdr:sp macro="" textlink="">
      <xdr:nvSpPr>
        <xdr:cNvPr id="332" name="テキスト ボックス 331"/>
        <xdr:cNvSpPr txBox="1"/>
      </xdr:nvSpPr>
      <xdr:spPr>
        <a:xfrm>
          <a:off x="14020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33" name="フローチャート : 判断 332"/>
        <xdr:cNvSpPr/>
      </xdr:nvSpPr>
      <xdr:spPr>
        <a:xfrm>
          <a:off x="13462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34" name="テキスト ボックス 33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96157</xdr:rowOff>
    </xdr:from>
    <xdr:to>
      <xdr:col>24</xdr:col>
      <xdr:colOff>609600</xdr:colOff>
      <xdr:row>62</xdr:row>
      <xdr:rowOff>26307</xdr:rowOff>
    </xdr:to>
    <xdr:sp macro="" textlink="">
      <xdr:nvSpPr>
        <xdr:cNvPr id="340" name="円/楕円 339"/>
        <xdr:cNvSpPr/>
      </xdr:nvSpPr>
      <xdr:spPr>
        <a:xfrm>
          <a:off x="169672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112684</xdr:rowOff>
    </xdr:from>
    <xdr:ext cx="762000" cy="259045"/>
    <xdr:sp macro="" textlink="">
      <xdr:nvSpPr>
        <xdr:cNvPr id="341" name="定員管理の状況該当値テキスト"/>
        <xdr:cNvSpPr txBox="1"/>
      </xdr:nvSpPr>
      <xdr:spPr>
        <a:xfrm>
          <a:off x="171069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85816</xdr:rowOff>
    </xdr:from>
    <xdr:to>
      <xdr:col>23</xdr:col>
      <xdr:colOff>457200</xdr:colOff>
      <xdr:row>62</xdr:row>
      <xdr:rowOff>15966</xdr:rowOff>
    </xdr:to>
    <xdr:sp macro="" textlink="">
      <xdr:nvSpPr>
        <xdr:cNvPr id="342" name="円/楕円 341"/>
        <xdr:cNvSpPr/>
      </xdr:nvSpPr>
      <xdr:spPr>
        <a:xfrm>
          <a:off x="16129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26143</xdr:rowOff>
    </xdr:from>
    <xdr:ext cx="736600" cy="259045"/>
    <xdr:sp macro="" textlink="">
      <xdr:nvSpPr>
        <xdr:cNvPr id="343" name="テキスト ボックス 342"/>
        <xdr:cNvSpPr txBox="1"/>
      </xdr:nvSpPr>
      <xdr:spPr>
        <a:xfrm>
          <a:off x="15798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80645</xdr:rowOff>
    </xdr:from>
    <xdr:to>
      <xdr:col>22</xdr:col>
      <xdr:colOff>254000</xdr:colOff>
      <xdr:row>62</xdr:row>
      <xdr:rowOff>10795</xdr:rowOff>
    </xdr:to>
    <xdr:sp macro="" textlink="">
      <xdr:nvSpPr>
        <xdr:cNvPr id="344" name="円/楕円 343"/>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45" name="テキスト ボックス 344"/>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65133</xdr:rowOff>
    </xdr:from>
    <xdr:to>
      <xdr:col>21</xdr:col>
      <xdr:colOff>50800</xdr:colOff>
      <xdr:row>61</xdr:row>
      <xdr:rowOff>166733</xdr:rowOff>
    </xdr:to>
    <xdr:sp macro="" textlink="">
      <xdr:nvSpPr>
        <xdr:cNvPr id="346" name="円/楕円 345"/>
        <xdr:cNvSpPr/>
      </xdr:nvSpPr>
      <xdr:spPr>
        <a:xfrm>
          <a:off x="14351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5460</xdr:rowOff>
    </xdr:from>
    <xdr:ext cx="762000" cy="259045"/>
    <xdr:sp macro="" textlink="">
      <xdr:nvSpPr>
        <xdr:cNvPr id="347" name="テキスト ボックス 346"/>
        <xdr:cNvSpPr txBox="1"/>
      </xdr:nvSpPr>
      <xdr:spPr>
        <a:xfrm>
          <a:off x="14020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70303</xdr:rowOff>
    </xdr:from>
    <xdr:to>
      <xdr:col>19</xdr:col>
      <xdr:colOff>533400</xdr:colOff>
      <xdr:row>62</xdr:row>
      <xdr:rowOff>453</xdr:rowOff>
    </xdr:to>
    <xdr:sp macro="" textlink="">
      <xdr:nvSpPr>
        <xdr:cNvPr id="348" name="円/楕円 347"/>
        <xdr:cNvSpPr/>
      </xdr:nvSpPr>
      <xdr:spPr>
        <a:xfrm>
          <a:off x="134620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10630</xdr:rowOff>
    </xdr:from>
    <xdr:ext cx="762000" cy="259045"/>
    <xdr:sp macro="" textlink="">
      <xdr:nvSpPr>
        <xdr:cNvPr id="349" name="テキスト ボックス 348"/>
        <xdr:cNvSpPr txBox="1"/>
      </xdr:nvSpPr>
      <xdr:spPr>
        <a:xfrm>
          <a:off x="13131800" y="102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３ヵ年平均で、</a:t>
          </a:r>
          <a:r>
            <a:rPr kumimoji="1" lang="en-US" altLang="ja-JP" sz="1200">
              <a:solidFill>
                <a:schemeClr val="dk1"/>
              </a:solidFill>
              <a:effectLst/>
              <a:latin typeface="+mn-lt"/>
              <a:ea typeface="+mn-ea"/>
              <a:cs typeface="+mn-cs"/>
            </a:rPr>
            <a:t>11.1</a:t>
          </a:r>
          <a:r>
            <a:rPr kumimoji="1" lang="ja-JP" altLang="ja-JP" sz="1200">
              <a:solidFill>
                <a:schemeClr val="dk1"/>
              </a:solidFill>
              <a:effectLst/>
              <a:latin typeface="+mn-lt"/>
              <a:ea typeface="+mn-ea"/>
              <a:cs typeface="+mn-cs"/>
            </a:rPr>
            <a:t>％と前年度</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ポイント下回り、市の自主的財政健全化計画を上回るペースで減少傾向にある。今後も、市の自主的財政健全化計画に基づき、計画的な市債の発行と債務の償還により適正値まで減少させる。</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8" name="直線コネクタ 377"/>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9"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80" name="直線コネクタ 379"/>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8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2" name="直線コネクタ 38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44027</xdr:rowOff>
    </xdr:from>
    <xdr:to>
      <xdr:col>24</xdr:col>
      <xdr:colOff>558800</xdr:colOff>
      <xdr:row>42</xdr:row>
      <xdr:rowOff>9313</xdr:rowOff>
    </xdr:to>
    <xdr:cxnSp macro="">
      <xdr:nvCxnSpPr>
        <xdr:cNvPr id="383" name="直線コネクタ 382"/>
        <xdr:cNvCxnSpPr/>
      </xdr:nvCxnSpPr>
      <xdr:spPr>
        <a:xfrm flipV="1">
          <a:off x="16179800" y="707347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4"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5" name="フローチャート : 判断 384"/>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9313</xdr:rowOff>
    </xdr:from>
    <xdr:to>
      <xdr:col>23</xdr:col>
      <xdr:colOff>406400</xdr:colOff>
      <xdr:row>42</xdr:row>
      <xdr:rowOff>105833</xdr:rowOff>
    </xdr:to>
    <xdr:cxnSp macro="">
      <xdr:nvCxnSpPr>
        <xdr:cNvPr id="386" name="直線コネクタ 385"/>
        <xdr:cNvCxnSpPr/>
      </xdr:nvCxnSpPr>
      <xdr:spPr>
        <a:xfrm flipV="1">
          <a:off x="15290800" y="721021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164677</xdr:rowOff>
    </xdr:from>
    <xdr:to>
      <xdr:col>23</xdr:col>
      <xdr:colOff>457200</xdr:colOff>
      <xdr:row>41</xdr:row>
      <xdr:rowOff>94827</xdr:rowOff>
    </xdr:to>
    <xdr:sp macro="" textlink="">
      <xdr:nvSpPr>
        <xdr:cNvPr id="387" name="フローチャート : 判断 386"/>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105004</xdr:rowOff>
    </xdr:from>
    <xdr:ext cx="736600" cy="259045"/>
    <xdr:sp macro="" textlink="">
      <xdr:nvSpPr>
        <xdr:cNvPr id="388" name="テキスト ボックス 387"/>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42</xdr:row>
      <xdr:rowOff>170180</xdr:rowOff>
    </xdr:to>
    <xdr:cxnSp macro="">
      <xdr:nvCxnSpPr>
        <xdr:cNvPr id="389" name="直線コネクタ 388"/>
        <xdr:cNvCxnSpPr/>
      </xdr:nvCxnSpPr>
      <xdr:spPr>
        <a:xfrm flipV="1">
          <a:off x="14401800" y="730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65617</xdr:rowOff>
    </xdr:from>
    <xdr:to>
      <xdr:col>22</xdr:col>
      <xdr:colOff>254000</xdr:colOff>
      <xdr:row>41</xdr:row>
      <xdr:rowOff>167217</xdr:rowOff>
    </xdr:to>
    <xdr:sp macro="" textlink="">
      <xdr:nvSpPr>
        <xdr:cNvPr id="390" name="フローチャート : 判断 389"/>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5944</xdr:rowOff>
    </xdr:from>
    <xdr:ext cx="762000" cy="259045"/>
    <xdr:sp macro="" textlink="">
      <xdr:nvSpPr>
        <xdr:cNvPr id="391" name="テキスト ボックス 390"/>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127423</xdr:rowOff>
    </xdr:to>
    <xdr:cxnSp macro="">
      <xdr:nvCxnSpPr>
        <xdr:cNvPr id="392" name="直線コネクタ 391"/>
        <xdr:cNvCxnSpPr/>
      </xdr:nvCxnSpPr>
      <xdr:spPr>
        <a:xfrm flipV="1">
          <a:off x="13512800" y="737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3" name="フローチャート : 判断 392"/>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4" name="テキスト ボックス 393"/>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38946</xdr:rowOff>
    </xdr:from>
    <xdr:to>
      <xdr:col>19</xdr:col>
      <xdr:colOff>533400</xdr:colOff>
      <xdr:row>42</xdr:row>
      <xdr:rowOff>140546</xdr:rowOff>
    </xdr:to>
    <xdr:sp macro="" textlink="">
      <xdr:nvSpPr>
        <xdr:cNvPr id="395" name="フローチャート : 判断 394"/>
        <xdr:cNvSpPr/>
      </xdr:nvSpPr>
      <xdr:spPr>
        <a:xfrm>
          <a:off x="13462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150723</xdr:rowOff>
    </xdr:from>
    <xdr:ext cx="762000" cy="259045"/>
    <xdr:sp macro="" textlink="">
      <xdr:nvSpPr>
        <xdr:cNvPr id="396" name="テキスト ボックス 395"/>
        <xdr:cNvSpPr txBox="1"/>
      </xdr:nvSpPr>
      <xdr:spPr>
        <a:xfrm>
          <a:off x="13131800" y="700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402" name="円/楕円 401"/>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136754</xdr:rowOff>
    </xdr:from>
    <xdr:ext cx="762000" cy="259045"/>
    <xdr:sp macro="" textlink="">
      <xdr:nvSpPr>
        <xdr:cNvPr id="403"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129963</xdr:rowOff>
    </xdr:from>
    <xdr:to>
      <xdr:col>23</xdr:col>
      <xdr:colOff>457200</xdr:colOff>
      <xdr:row>42</xdr:row>
      <xdr:rowOff>60113</xdr:rowOff>
    </xdr:to>
    <xdr:sp macro="" textlink="">
      <xdr:nvSpPr>
        <xdr:cNvPr id="404" name="円/楕円 403"/>
        <xdr:cNvSpPr/>
      </xdr:nvSpPr>
      <xdr:spPr>
        <a:xfrm>
          <a:off x="16129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44890</xdr:rowOff>
    </xdr:from>
    <xdr:ext cx="736600" cy="259045"/>
    <xdr:sp macro="" textlink="">
      <xdr:nvSpPr>
        <xdr:cNvPr id="405" name="テキスト ボックス 404"/>
        <xdr:cNvSpPr txBox="1"/>
      </xdr:nvSpPr>
      <xdr:spPr>
        <a:xfrm>
          <a:off x="15798800" y="724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8" name="円/楕円 407"/>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9" name="テキスト ボックス 408"/>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76623</xdr:rowOff>
    </xdr:from>
    <xdr:to>
      <xdr:col>19</xdr:col>
      <xdr:colOff>533400</xdr:colOff>
      <xdr:row>44</xdr:row>
      <xdr:rowOff>6773</xdr:rowOff>
    </xdr:to>
    <xdr:sp macro="" textlink="">
      <xdr:nvSpPr>
        <xdr:cNvPr id="410" name="円/楕円 409"/>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163000</xdr:rowOff>
    </xdr:from>
    <xdr:ext cx="762000" cy="259045"/>
    <xdr:sp macro="" textlink="">
      <xdr:nvSpPr>
        <xdr:cNvPr id="411" name="テキスト ボックス 410"/>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将来負担率が高い要因は、債務負担行為支出額、一部事務組合への公債費への充当される負担金、公営企業会計への公債費に充当される繰出金が多いためである。本年度の率は</a:t>
          </a:r>
          <a:r>
            <a:rPr kumimoji="1" lang="en-US" altLang="ja-JP" sz="1200" baseline="0">
              <a:solidFill>
                <a:schemeClr val="dk1"/>
              </a:solidFill>
              <a:effectLst/>
              <a:latin typeface="+mn-lt"/>
              <a:ea typeface="+mn-ea"/>
              <a:cs typeface="+mn-cs"/>
            </a:rPr>
            <a:t>106.0</a:t>
          </a:r>
          <a:r>
            <a:rPr kumimoji="1" lang="ja-JP" altLang="ja-JP" sz="1200" baseline="0">
              <a:solidFill>
                <a:schemeClr val="dk1"/>
              </a:solidFill>
              <a:effectLst/>
              <a:latin typeface="+mn-lt"/>
              <a:ea typeface="+mn-ea"/>
              <a:cs typeface="+mn-cs"/>
            </a:rPr>
            <a:t>％と前年度を</a:t>
          </a:r>
          <a:r>
            <a:rPr kumimoji="1" lang="en-US" altLang="ja-JP" sz="1200" baseline="0">
              <a:solidFill>
                <a:schemeClr val="dk1"/>
              </a:solidFill>
              <a:effectLst/>
              <a:latin typeface="+mn-lt"/>
              <a:ea typeface="+mn-ea"/>
              <a:cs typeface="+mn-cs"/>
            </a:rPr>
            <a:t>26.1</a:t>
          </a:r>
          <a:r>
            <a:rPr kumimoji="1" lang="ja-JP" altLang="ja-JP" sz="1200" baseline="0">
              <a:solidFill>
                <a:schemeClr val="dk1"/>
              </a:solidFill>
              <a:effectLst/>
              <a:latin typeface="+mn-lt"/>
              <a:ea typeface="+mn-ea"/>
              <a:cs typeface="+mn-cs"/>
            </a:rPr>
            <a:t>ポイント下回った。基準内ではあるが高い数値であり、今後も、市の自主的財政健全化計画に基づき、計画的な市債の償還に努め、当該比率を減少させる。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6" name="直線コネクタ 435"/>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7"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8" name="直線コネクタ 437"/>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125095</xdr:rowOff>
    </xdr:from>
    <xdr:to>
      <xdr:col>24</xdr:col>
      <xdr:colOff>558800</xdr:colOff>
      <xdr:row>19</xdr:row>
      <xdr:rowOff>111093</xdr:rowOff>
    </xdr:to>
    <xdr:cxnSp macro="">
      <xdr:nvCxnSpPr>
        <xdr:cNvPr id="441" name="直線コネクタ 440"/>
        <xdr:cNvCxnSpPr/>
      </xdr:nvCxnSpPr>
      <xdr:spPr>
        <a:xfrm flipV="1">
          <a:off x="16179800" y="3211195"/>
          <a:ext cx="838200" cy="15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2"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3" name="フローチャート : 判断 442"/>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111093</xdr:rowOff>
    </xdr:from>
    <xdr:to>
      <xdr:col>23</xdr:col>
      <xdr:colOff>406400</xdr:colOff>
      <xdr:row>19</xdr:row>
      <xdr:rowOff>125571</xdr:rowOff>
    </xdr:to>
    <xdr:cxnSp macro="">
      <xdr:nvCxnSpPr>
        <xdr:cNvPr id="444" name="直線コネクタ 443"/>
        <xdr:cNvCxnSpPr/>
      </xdr:nvCxnSpPr>
      <xdr:spPr>
        <a:xfrm flipV="1">
          <a:off x="15290800" y="3368643"/>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144526</xdr:rowOff>
    </xdr:from>
    <xdr:to>
      <xdr:col>23</xdr:col>
      <xdr:colOff>457200</xdr:colOff>
      <xdr:row>17</xdr:row>
      <xdr:rowOff>74676</xdr:rowOff>
    </xdr:to>
    <xdr:sp macro="" textlink="">
      <xdr:nvSpPr>
        <xdr:cNvPr id="445" name="フローチャート : 判断 444"/>
        <xdr:cNvSpPr/>
      </xdr:nvSpPr>
      <xdr:spPr>
        <a:xfrm>
          <a:off x="16129000" y="288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84853</xdr:rowOff>
    </xdr:from>
    <xdr:ext cx="736600" cy="259045"/>
    <xdr:sp macro="" textlink="">
      <xdr:nvSpPr>
        <xdr:cNvPr id="446" name="テキスト ボックス 445"/>
        <xdr:cNvSpPr txBox="1"/>
      </xdr:nvSpPr>
      <xdr:spPr>
        <a:xfrm>
          <a:off x="15798800" y="265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125571</xdr:rowOff>
    </xdr:from>
    <xdr:to>
      <xdr:col>22</xdr:col>
      <xdr:colOff>203200</xdr:colOff>
      <xdr:row>20</xdr:row>
      <xdr:rowOff>73565</xdr:rowOff>
    </xdr:to>
    <xdr:cxnSp macro="">
      <xdr:nvCxnSpPr>
        <xdr:cNvPr id="447" name="直線コネクタ 446"/>
        <xdr:cNvCxnSpPr/>
      </xdr:nvCxnSpPr>
      <xdr:spPr>
        <a:xfrm flipV="1">
          <a:off x="14401800" y="3383121"/>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222</xdr:rowOff>
    </xdr:from>
    <xdr:to>
      <xdr:col>22</xdr:col>
      <xdr:colOff>254000</xdr:colOff>
      <xdr:row>17</xdr:row>
      <xdr:rowOff>101822</xdr:rowOff>
    </xdr:to>
    <xdr:sp macro="" textlink="">
      <xdr:nvSpPr>
        <xdr:cNvPr id="448" name="フローチャート : 判断 447"/>
        <xdr:cNvSpPr/>
      </xdr:nvSpPr>
      <xdr:spPr>
        <a:xfrm>
          <a:off x="15240000" y="29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111999</xdr:rowOff>
    </xdr:from>
    <xdr:ext cx="762000" cy="259045"/>
    <xdr:sp macro="" textlink="">
      <xdr:nvSpPr>
        <xdr:cNvPr id="449" name="テキスト ボックス 448"/>
        <xdr:cNvSpPr txBox="1"/>
      </xdr:nvSpPr>
      <xdr:spPr>
        <a:xfrm>
          <a:off x="14909800" y="26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73565</xdr:rowOff>
    </xdr:from>
    <xdr:to>
      <xdr:col>21</xdr:col>
      <xdr:colOff>0</xdr:colOff>
      <xdr:row>20</xdr:row>
      <xdr:rowOff>145352</xdr:rowOff>
    </xdr:to>
    <xdr:cxnSp macro="">
      <xdr:nvCxnSpPr>
        <xdr:cNvPr id="450" name="直線コネクタ 449"/>
        <xdr:cNvCxnSpPr/>
      </xdr:nvCxnSpPr>
      <xdr:spPr>
        <a:xfrm flipV="1">
          <a:off x="13512800" y="3502565"/>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65977</xdr:rowOff>
    </xdr:from>
    <xdr:to>
      <xdr:col>21</xdr:col>
      <xdr:colOff>50800</xdr:colOff>
      <xdr:row>17</xdr:row>
      <xdr:rowOff>167577</xdr:rowOff>
    </xdr:to>
    <xdr:sp macro="" textlink="">
      <xdr:nvSpPr>
        <xdr:cNvPr id="451" name="フローチャート : 判断 450"/>
        <xdr:cNvSpPr/>
      </xdr:nvSpPr>
      <xdr:spPr>
        <a:xfrm>
          <a:off x="14351000" y="29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6304</xdr:rowOff>
    </xdr:from>
    <xdr:ext cx="762000" cy="259045"/>
    <xdr:sp macro="" textlink="">
      <xdr:nvSpPr>
        <xdr:cNvPr id="452" name="テキスト ボックス 451"/>
        <xdr:cNvSpPr txBox="1"/>
      </xdr:nvSpPr>
      <xdr:spPr>
        <a:xfrm>
          <a:off x="14020800" y="27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138970</xdr:rowOff>
    </xdr:from>
    <xdr:to>
      <xdr:col>19</xdr:col>
      <xdr:colOff>533400</xdr:colOff>
      <xdr:row>18</xdr:row>
      <xdr:rowOff>69120</xdr:rowOff>
    </xdr:to>
    <xdr:sp macro="" textlink="">
      <xdr:nvSpPr>
        <xdr:cNvPr id="453" name="フローチャート : 判断 452"/>
        <xdr:cNvSpPr/>
      </xdr:nvSpPr>
      <xdr:spPr>
        <a:xfrm>
          <a:off x="13462000" y="305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79297</xdr:rowOff>
    </xdr:from>
    <xdr:ext cx="762000" cy="259045"/>
    <xdr:sp macro="" textlink="">
      <xdr:nvSpPr>
        <xdr:cNvPr id="454" name="テキスト ボックス 453"/>
        <xdr:cNvSpPr txBox="1"/>
      </xdr:nvSpPr>
      <xdr:spPr>
        <a:xfrm>
          <a:off x="13131800" y="282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74295</xdr:rowOff>
    </xdr:from>
    <xdr:to>
      <xdr:col>24</xdr:col>
      <xdr:colOff>609600</xdr:colOff>
      <xdr:row>19</xdr:row>
      <xdr:rowOff>4445</xdr:rowOff>
    </xdr:to>
    <xdr:sp macro="" textlink="">
      <xdr:nvSpPr>
        <xdr:cNvPr id="460" name="円/楕円 459"/>
        <xdr:cNvSpPr/>
      </xdr:nvSpPr>
      <xdr:spPr>
        <a:xfrm>
          <a:off x="16967200" y="3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46372</xdr:rowOff>
    </xdr:from>
    <xdr:ext cx="762000" cy="259045"/>
    <xdr:sp macro="" textlink="">
      <xdr:nvSpPr>
        <xdr:cNvPr id="461" name="将来負担の状況該当値テキスト"/>
        <xdr:cNvSpPr txBox="1"/>
      </xdr:nvSpPr>
      <xdr:spPr>
        <a:xfrm>
          <a:off x="17106900" y="313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60293</xdr:rowOff>
    </xdr:from>
    <xdr:to>
      <xdr:col>23</xdr:col>
      <xdr:colOff>457200</xdr:colOff>
      <xdr:row>19</xdr:row>
      <xdr:rowOff>161893</xdr:rowOff>
    </xdr:to>
    <xdr:sp macro="" textlink="">
      <xdr:nvSpPr>
        <xdr:cNvPr id="462" name="円/楕円 461"/>
        <xdr:cNvSpPr/>
      </xdr:nvSpPr>
      <xdr:spPr>
        <a:xfrm>
          <a:off x="16129000" y="3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146670</xdr:rowOff>
    </xdr:from>
    <xdr:ext cx="736600" cy="259045"/>
    <xdr:sp macro="" textlink="">
      <xdr:nvSpPr>
        <xdr:cNvPr id="463" name="テキスト ボックス 462"/>
        <xdr:cNvSpPr txBox="1"/>
      </xdr:nvSpPr>
      <xdr:spPr>
        <a:xfrm>
          <a:off x="15798800" y="340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74771</xdr:rowOff>
    </xdr:from>
    <xdr:to>
      <xdr:col>22</xdr:col>
      <xdr:colOff>254000</xdr:colOff>
      <xdr:row>20</xdr:row>
      <xdr:rowOff>4921</xdr:rowOff>
    </xdr:to>
    <xdr:sp macro="" textlink="">
      <xdr:nvSpPr>
        <xdr:cNvPr id="464" name="円/楕円 463"/>
        <xdr:cNvSpPr/>
      </xdr:nvSpPr>
      <xdr:spPr>
        <a:xfrm>
          <a:off x="15240000" y="33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161148</xdr:rowOff>
    </xdr:from>
    <xdr:ext cx="762000" cy="259045"/>
    <xdr:sp macro="" textlink="">
      <xdr:nvSpPr>
        <xdr:cNvPr id="465" name="テキスト ボックス 464"/>
        <xdr:cNvSpPr txBox="1"/>
      </xdr:nvSpPr>
      <xdr:spPr>
        <a:xfrm>
          <a:off x="14909800" y="341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22765</xdr:rowOff>
    </xdr:from>
    <xdr:to>
      <xdr:col>21</xdr:col>
      <xdr:colOff>50800</xdr:colOff>
      <xdr:row>20</xdr:row>
      <xdr:rowOff>124365</xdr:rowOff>
    </xdr:to>
    <xdr:sp macro="" textlink="">
      <xdr:nvSpPr>
        <xdr:cNvPr id="466" name="円/楕円 465"/>
        <xdr:cNvSpPr/>
      </xdr:nvSpPr>
      <xdr:spPr>
        <a:xfrm>
          <a:off x="14351000" y="34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109142</xdr:rowOff>
    </xdr:from>
    <xdr:ext cx="762000" cy="259045"/>
    <xdr:sp macro="" textlink="">
      <xdr:nvSpPr>
        <xdr:cNvPr id="467" name="テキスト ボックス 466"/>
        <xdr:cNvSpPr txBox="1"/>
      </xdr:nvSpPr>
      <xdr:spPr>
        <a:xfrm>
          <a:off x="14020800" y="35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94552</xdr:rowOff>
    </xdr:from>
    <xdr:to>
      <xdr:col>19</xdr:col>
      <xdr:colOff>533400</xdr:colOff>
      <xdr:row>21</xdr:row>
      <xdr:rowOff>24702</xdr:rowOff>
    </xdr:to>
    <xdr:sp macro="" textlink="">
      <xdr:nvSpPr>
        <xdr:cNvPr id="468" name="円/楕円 467"/>
        <xdr:cNvSpPr/>
      </xdr:nvSpPr>
      <xdr:spPr>
        <a:xfrm>
          <a:off x="13462000" y="3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9479</xdr:rowOff>
    </xdr:from>
    <xdr:ext cx="762000" cy="259045"/>
    <xdr:sp macro="" textlink="">
      <xdr:nvSpPr>
        <xdr:cNvPr id="469" name="テキスト ボックス 468"/>
        <xdr:cNvSpPr txBox="1"/>
      </xdr:nvSpPr>
      <xdr:spPr>
        <a:xfrm>
          <a:off x="13131800" y="360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前年度比較で</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ポイント減となった。類似団体との比較では</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ポイント上回っている。今後も、自主的財政健全化計画及び定員適正化計画に基づき人件費の抑制に努める。</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38</xdr:row>
      <xdr:rowOff>154432</xdr:rowOff>
    </xdr:to>
    <xdr:cxnSp macro="">
      <xdr:nvCxnSpPr>
        <xdr:cNvPr id="64" name="直線コネクタ 63"/>
        <xdr:cNvCxnSpPr/>
      </xdr:nvCxnSpPr>
      <xdr:spPr>
        <a:xfrm flipV="1">
          <a:off x="3987800" y="6605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5"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38</xdr:row>
      <xdr:rowOff>154432</xdr:rowOff>
    </xdr:to>
    <xdr:cxnSp macro="">
      <xdr:nvCxnSpPr>
        <xdr:cNvPr id="67" name="直線コネクタ 66"/>
        <xdr:cNvCxnSpPr/>
      </xdr:nvCxnSpPr>
      <xdr:spPr>
        <a:xfrm>
          <a:off x="3098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137922</xdr:rowOff>
    </xdr:from>
    <xdr:to>
      <xdr:col>5</xdr:col>
      <xdr:colOff>600075</xdr:colOff>
      <xdr:row>38</xdr:row>
      <xdr:rowOff>68072</xdr:rowOff>
    </xdr:to>
    <xdr:sp macro="" textlink="">
      <xdr:nvSpPr>
        <xdr:cNvPr id="68" name="フローチャート : 判断 67"/>
        <xdr:cNvSpPr/>
      </xdr:nvSpPr>
      <xdr:spPr>
        <a:xfrm>
          <a:off x="3937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78249</xdr:rowOff>
    </xdr:from>
    <xdr:ext cx="736600" cy="259045"/>
    <xdr:sp macro="" textlink="">
      <xdr:nvSpPr>
        <xdr:cNvPr id="69" name="テキスト ボックス 68"/>
        <xdr:cNvSpPr txBox="1"/>
      </xdr:nvSpPr>
      <xdr:spPr>
        <a:xfrm>
          <a:off x="3606800" y="625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117856</xdr:rowOff>
    </xdr:from>
    <xdr:to>
      <xdr:col>4</xdr:col>
      <xdr:colOff>346075</xdr:colOff>
      <xdr:row>38</xdr:row>
      <xdr:rowOff>154432</xdr:rowOff>
    </xdr:to>
    <xdr:cxnSp macro="">
      <xdr:nvCxnSpPr>
        <xdr:cNvPr id="70" name="直線コネクタ 69"/>
        <xdr:cNvCxnSpPr/>
      </xdr:nvCxnSpPr>
      <xdr:spPr>
        <a:xfrm flipV="1">
          <a:off x="2209800" y="66329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119634</xdr:rowOff>
    </xdr:from>
    <xdr:to>
      <xdr:col>4</xdr:col>
      <xdr:colOff>396875</xdr:colOff>
      <xdr:row>38</xdr:row>
      <xdr:rowOff>49785</xdr:rowOff>
    </xdr:to>
    <xdr:sp macro="" textlink="">
      <xdr:nvSpPr>
        <xdr:cNvPr id="71" name="フローチャート : 判断 70"/>
        <xdr:cNvSpPr/>
      </xdr:nvSpPr>
      <xdr:spPr>
        <a:xfrm>
          <a:off x="3048000" y="64632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59961</xdr:rowOff>
    </xdr:from>
    <xdr:ext cx="762000" cy="259045"/>
    <xdr:sp macro="" textlink="">
      <xdr:nvSpPr>
        <xdr:cNvPr id="72" name="テキスト ボックス 71"/>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99568</xdr:rowOff>
    </xdr:from>
    <xdr:to>
      <xdr:col>3</xdr:col>
      <xdr:colOff>142875</xdr:colOff>
      <xdr:row>38</xdr:row>
      <xdr:rowOff>154432</xdr:rowOff>
    </xdr:to>
    <xdr:cxnSp macro="">
      <xdr:nvCxnSpPr>
        <xdr:cNvPr id="73" name="直線コネクタ 72"/>
        <xdr:cNvCxnSpPr/>
      </xdr:nvCxnSpPr>
      <xdr:spPr>
        <a:xfrm>
          <a:off x="1320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67056</xdr:rowOff>
    </xdr:from>
    <xdr:to>
      <xdr:col>1</xdr:col>
      <xdr:colOff>676275</xdr:colOff>
      <xdr:row>38</xdr:row>
      <xdr:rowOff>168656</xdr:rowOff>
    </xdr:to>
    <xdr:sp macro="" textlink="">
      <xdr:nvSpPr>
        <xdr:cNvPr id="76" name="フローチャート : 判断 75"/>
        <xdr:cNvSpPr/>
      </xdr:nvSpPr>
      <xdr:spPr>
        <a:xfrm>
          <a:off x="1270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153433</xdr:rowOff>
    </xdr:from>
    <xdr:ext cx="762000" cy="259045"/>
    <xdr:sp macro="" textlink="">
      <xdr:nvSpPr>
        <xdr:cNvPr id="77" name="テキスト ボックス 76"/>
        <xdr:cNvSpPr txBox="1"/>
      </xdr:nvSpPr>
      <xdr:spPr>
        <a:xfrm>
          <a:off x="939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3" name="円/楕円 82"/>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4"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103632</xdr:rowOff>
    </xdr:from>
    <xdr:to>
      <xdr:col>5</xdr:col>
      <xdr:colOff>600075</xdr:colOff>
      <xdr:row>39</xdr:row>
      <xdr:rowOff>33782</xdr:rowOff>
    </xdr:to>
    <xdr:sp macro="" textlink="">
      <xdr:nvSpPr>
        <xdr:cNvPr id="85" name="円/楕円 84"/>
        <xdr:cNvSpPr/>
      </xdr:nvSpPr>
      <xdr:spPr>
        <a:xfrm>
          <a:off x="3937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18559</xdr:rowOff>
    </xdr:from>
    <xdr:ext cx="736600" cy="259045"/>
    <xdr:sp macro="" textlink="">
      <xdr:nvSpPr>
        <xdr:cNvPr id="86" name="テキスト ボックス 85"/>
        <xdr:cNvSpPr txBox="1"/>
      </xdr:nvSpPr>
      <xdr:spPr>
        <a:xfrm>
          <a:off x="3606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67056</xdr:rowOff>
    </xdr:from>
    <xdr:to>
      <xdr:col>4</xdr:col>
      <xdr:colOff>396875</xdr:colOff>
      <xdr:row>38</xdr:row>
      <xdr:rowOff>168656</xdr:rowOff>
    </xdr:to>
    <xdr:sp macro="" textlink="">
      <xdr:nvSpPr>
        <xdr:cNvPr id="87" name="円/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103632</xdr:rowOff>
    </xdr:from>
    <xdr:to>
      <xdr:col>3</xdr:col>
      <xdr:colOff>193675</xdr:colOff>
      <xdr:row>39</xdr:row>
      <xdr:rowOff>33782</xdr:rowOff>
    </xdr:to>
    <xdr:sp macro="" textlink="">
      <xdr:nvSpPr>
        <xdr:cNvPr id="89" name="円/楕円 88"/>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18559</xdr:rowOff>
    </xdr:from>
    <xdr:ext cx="762000" cy="259045"/>
    <xdr:sp macro="" textlink="">
      <xdr:nvSpPr>
        <xdr:cNvPr id="90" name="テキスト ボックス 89"/>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48768</xdr:rowOff>
    </xdr:from>
    <xdr:to>
      <xdr:col>1</xdr:col>
      <xdr:colOff>676275</xdr:colOff>
      <xdr:row>38</xdr:row>
      <xdr:rowOff>150368</xdr:rowOff>
    </xdr:to>
    <xdr:sp macro="" textlink="">
      <xdr:nvSpPr>
        <xdr:cNvPr id="91" name="円/楕円 90"/>
        <xdr:cNvSpPr/>
      </xdr:nvSpPr>
      <xdr:spPr>
        <a:xfrm>
          <a:off x="1270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160545</xdr:rowOff>
    </xdr:from>
    <xdr:ext cx="762000" cy="259045"/>
    <xdr:sp macro="" textlink="">
      <xdr:nvSpPr>
        <xdr:cNvPr id="92" name="テキスト ボックス 91"/>
        <xdr:cNvSpPr txBox="1"/>
      </xdr:nvSpPr>
      <xdr:spPr>
        <a:xfrm>
          <a:off x="9398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前年度比較で</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ポイント増加しており、毎年度上昇している。経常経費の削減努力をしているが、今後、より一層の削減に努める。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132443</xdr:rowOff>
    </xdr:to>
    <xdr:cxnSp macro="">
      <xdr:nvCxnSpPr>
        <xdr:cNvPr id="127" name="直線コネクタ 126"/>
        <xdr:cNvCxnSpPr/>
      </xdr:nvCxnSpPr>
      <xdr:spPr>
        <a:xfrm>
          <a:off x="15671800" y="2821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84563</xdr:rowOff>
    </xdr:from>
    <xdr:ext cx="762000" cy="259045"/>
    <xdr:sp macro="" textlink="">
      <xdr:nvSpPr>
        <xdr:cNvPr id="128" name="物件費平均値テキスト"/>
        <xdr:cNvSpPr txBox="1"/>
      </xdr:nvSpPr>
      <xdr:spPr>
        <a:xfrm>
          <a:off x="16598900" y="2484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78014</xdr:rowOff>
    </xdr:to>
    <xdr:cxnSp macro="">
      <xdr:nvCxnSpPr>
        <xdr:cNvPr id="130" name="直線コネクタ 129"/>
        <xdr:cNvCxnSpPr/>
      </xdr:nvCxnSpPr>
      <xdr:spPr>
        <a:xfrm>
          <a:off x="14782800" y="2679700"/>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119743</xdr:rowOff>
    </xdr:from>
    <xdr:to>
      <xdr:col>22</xdr:col>
      <xdr:colOff>615950</xdr:colOff>
      <xdr:row>15</xdr:row>
      <xdr:rowOff>49893</xdr:rowOff>
    </xdr:to>
    <xdr:sp macro="" textlink="">
      <xdr:nvSpPr>
        <xdr:cNvPr id="131" name="フローチャート : 判断 130"/>
        <xdr:cNvSpPr/>
      </xdr:nvSpPr>
      <xdr:spPr>
        <a:xfrm>
          <a:off x="15621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32" name="テキスト ボックス 13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9979</xdr:rowOff>
    </xdr:from>
    <xdr:to>
      <xdr:col>21</xdr:col>
      <xdr:colOff>361950</xdr:colOff>
      <xdr:row>15</xdr:row>
      <xdr:rowOff>107950</xdr:rowOff>
    </xdr:to>
    <xdr:cxnSp macro="">
      <xdr:nvCxnSpPr>
        <xdr:cNvPr id="133" name="直線コネクタ 132"/>
        <xdr:cNvCxnSpPr/>
      </xdr:nvCxnSpPr>
      <xdr:spPr>
        <a:xfrm>
          <a:off x="13893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65314</xdr:rowOff>
    </xdr:from>
    <xdr:to>
      <xdr:col>21</xdr:col>
      <xdr:colOff>412750</xdr:colOff>
      <xdr:row>14</xdr:row>
      <xdr:rowOff>166914</xdr:rowOff>
    </xdr:to>
    <xdr:sp macro="" textlink="">
      <xdr:nvSpPr>
        <xdr:cNvPr id="134" name="フローチャート : 判断 133"/>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35" name="テキスト ボックス 134"/>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61686</xdr:rowOff>
    </xdr:from>
    <xdr:to>
      <xdr:col>20</xdr:col>
      <xdr:colOff>158750</xdr:colOff>
      <xdr:row>15</xdr:row>
      <xdr:rowOff>9979</xdr:rowOff>
    </xdr:to>
    <xdr:cxnSp macro="">
      <xdr:nvCxnSpPr>
        <xdr:cNvPr id="136" name="直線コネクタ 135"/>
        <xdr:cNvCxnSpPr/>
      </xdr:nvCxnSpPr>
      <xdr:spPr>
        <a:xfrm>
          <a:off x="13004800" y="2461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21771</xdr:rowOff>
    </xdr:from>
    <xdr:to>
      <xdr:col>20</xdr:col>
      <xdr:colOff>209550</xdr:colOff>
      <xdr:row>14</xdr:row>
      <xdr:rowOff>123371</xdr:rowOff>
    </xdr:to>
    <xdr:sp macro="" textlink="">
      <xdr:nvSpPr>
        <xdr:cNvPr id="137" name="フローチャート : 判断 136"/>
        <xdr:cNvSpPr/>
      </xdr:nvSpPr>
      <xdr:spPr>
        <a:xfrm>
          <a:off x="13843000" y="242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133548</xdr:rowOff>
    </xdr:from>
    <xdr:ext cx="762000" cy="259045"/>
    <xdr:sp macro="" textlink="">
      <xdr:nvSpPr>
        <xdr:cNvPr id="138" name="テキスト ボックス 137"/>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160564</xdr:rowOff>
    </xdr:from>
    <xdr:to>
      <xdr:col>19</xdr:col>
      <xdr:colOff>6350</xdr:colOff>
      <xdr:row>14</xdr:row>
      <xdr:rowOff>90714</xdr:rowOff>
    </xdr:to>
    <xdr:sp macro="" textlink="">
      <xdr:nvSpPr>
        <xdr:cNvPr id="139" name="フローチャート : 判断 138"/>
        <xdr:cNvSpPr/>
      </xdr:nvSpPr>
      <xdr:spPr>
        <a:xfrm>
          <a:off x="12954000" y="23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100891</xdr:rowOff>
    </xdr:from>
    <xdr:ext cx="762000" cy="259045"/>
    <xdr:sp macro="" textlink="">
      <xdr:nvSpPr>
        <xdr:cNvPr id="140" name="テキスト ボックス 139"/>
        <xdr:cNvSpPr txBox="1"/>
      </xdr:nvSpPr>
      <xdr:spPr>
        <a:xfrm>
          <a:off x="12623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6" name="円/楕円 145"/>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7"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48" name="円/楕円 147"/>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49" name="テキスト ボックス 148"/>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130629</xdr:rowOff>
    </xdr:from>
    <xdr:to>
      <xdr:col>20</xdr:col>
      <xdr:colOff>209550</xdr:colOff>
      <xdr:row>15</xdr:row>
      <xdr:rowOff>60779</xdr:rowOff>
    </xdr:to>
    <xdr:sp macro="" textlink="">
      <xdr:nvSpPr>
        <xdr:cNvPr id="152" name="円/楕円 151"/>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45556</xdr:rowOff>
    </xdr:from>
    <xdr:ext cx="762000" cy="259045"/>
    <xdr:sp macro="" textlink="">
      <xdr:nvSpPr>
        <xdr:cNvPr id="153" name="テキスト ボックス 152"/>
        <xdr:cNvSpPr txBox="1"/>
      </xdr:nvSpPr>
      <xdr:spPr>
        <a:xfrm>
          <a:off x="13512800" y="261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10886</xdr:rowOff>
    </xdr:from>
    <xdr:to>
      <xdr:col>19</xdr:col>
      <xdr:colOff>6350</xdr:colOff>
      <xdr:row>14</xdr:row>
      <xdr:rowOff>112486</xdr:rowOff>
    </xdr:to>
    <xdr:sp macro="" textlink="">
      <xdr:nvSpPr>
        <xdr:cNvPr id="154" name="円/楕円 153"/>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97263</xdr:rowOff>
    </xdr:from>
    <xdr:ext cx="762000" cy="259045"/>
    <xdr:sp macro="" textlink="">
      <xdr:nvSpPr>
        <xdr:cNvPr id="155" name="テキスト ボックス 154"/>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前年度比較で</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ポイント増となった。類似団体との比較では▲</a:t>
          </a:r>
          <a:r>
            <a:rPr kumimoji="1" lang="en-US" altLang="ja-JP" sz="1200">
              <a:solidFill>
                <a:schemeClr val="dk1"/>
              </a:solidFill>
              <a:effectLst/>
              <a:latin typeface="+mn-lt"/>
              <a:ea typeface="+mn-ea"/>
              <a:cs typeface="+mn-cs"/>
            </a:rPr>
            <a:t>3.4</a:t>
          </a:r>
          <a:r>
            <a:rPr kumimoji="1" lang="ja-JP" altLang="ja-JP" sz="1200">
              <a:solidFill>
                <a:schemeClr val="dk1"/>
              </a:solidFill>
              <a:effectLst/>
              <a:latin typeface="+mn-lt"/>
              <a:ea typeface="+mn-ea"/>
              <a:cs typeface="+mn-cs"/>
            </a:rPr>
            <a:t>となっているが、福祉関連経費は上昇傾向になると見込まれるため、今後も注視していく。</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58965</xdr:rowOff>
    </xdr:from>
    <xdr:to>
      <xdr:col>7</xdr:col>
      <xdr:colOff>15875</xdr:colOff>
      <xdr:row>53</xdr:row>
      <xdr:rowOff>124278</xdr:rowOff>
    </xdr:to>
    <xdr:cxnSp macro="">
      <xdr:nvCxnSpPr>
        <xdr:cNvPr id="190" name="直線コネクタ 189"/>
        <xdr:cNvCxnSpPr/>
      </xdr:nvCxnSpPr>
      <xdr:spPr>
        <a:xfrm>
          <a:off x="3987800" y="9145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58965</xdr:rowOff>
    </xdr:from>
    <xdr:to>
      <xdr:col>5</xdr:col>
      <xdr:colOff>549275</xdr:colOff>
      <xdr:row>53</xdr:row>
      <xdr:rowOff>58965</xdr:rowOff>
    </xdr:to>
    <xdr:cxnSp macro="">
      <xdr:nvCxnSpPr>
        <xdr:cNvPr id="193" name="直線コネクタ 192"/>
        <xdr:cNvCxnSpPr/>
      </xdr:nvCxnSpPr>
      <xdr:spPr>
        <a:xfrm>
          <a:off x="3098800" y="9145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4" name="フローチャート :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26307</xdr:rowOff>
    </xdr:from>
    <xdr:to>
      <xdr:col>4</xdr:col>
      <xdr:colOff>346075</xdr:colOff>
      <xdr:row>53</xdr:row>
      <xdr:rowOff>58965</xdr:rowOff>
    </xdr:to>
    <xdr:cxnSp macro="">
      <xdr:nvCxnSpPr>
        <xdr:cNvPr id="196" name="直線コネクタ 195"/>
        <xdr:cNvCxnSpPr/>
      </xdr:nvCxnSpPr>
      <xdr:spPr>
        <a:xfrm>
          <a:off x="2209800" y="9113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53</xdr:row>
      <xdr:rowOff>37193</xdr:rowOff>
    </xdr:to>
    <xdr:cxnSp macro="">
      <xdr:nvCxnSpPr>
        <xdr:cNvPr id="199" name="直線コネクタ 198"/>
        <xdr:cNvCxnSpPr/>
      </xdr:nvCxnSpPr>
      <xdr:spPr>
        <a:xfrm flipV="1">
          <a:off x="1320800" y="9113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0" name="フローチャート : 判断 199"/>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1" name="テキスト ボックス 200"/>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13607</xdr:rowOff>
    </xdr:from>
    <xdr:to>
      <xdr:col>1</xdr:col>
      <xdr:colOff>676275</xdr:colOff>
      <xdr:row>55</xdr:row>
      <xdr:rowOff>115207</xdr:rowOff>
    </xdr:to>
    <xdr:sp macro="" textlink="">
      <xdr:nvSpPr>
        <xdr:cNvPr id="202" name="フローチャート : 判断 201"/>
        <xdr:cNvSpPr/>
      </xdr:nvSpPr>
      <xdr:spPr>
        <a:xfrm>
          <a:off x="1270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99984</xdr:rowOff>
    </xdr:from>
    <xdr:ext cx="762000" cy="259045"/>
    <xdr:sp macro="" textlink="">
      <xdr:nvSpPr>
        <xdr:cNvPr id="203" name="テキスト ボックス 202"/>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73478</xdr:rowOff>
    </xdr:from>
    <xdr:to>
      <xdr:col>7</xdr:col>
      <xdr:colOff>66675</xdr:colOff>
      <xdr:row>54</xdr:row>
      <xdr:rowOff>3628</xdr:rowOff>
    </xdr:to>
    <xdr:sp macro="" textlink="">
      <xdr:nvSpPr>
        <xdr:cNvPr id="209" name="円/楕円 208"/>
        <xdr:cNvSpPr/>
      </xdr:nvSpPr>
      <xdr:spPr>
        <a:xfrm>
          <a:off x="47752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153505</xdr:rowOff>
    </xdr:from>
    <xdr:ext cx="762000" cy="259045"/>
    <xdr:sp macro="" textlink="">
      <xdr:nvSpPr>
        <xdr:cNvPr id="210" name="扶助費該当値テキスト"/>
        <xdr:cNvSpPr txBox="1"/>
      </xdr:nvSpPr>
      <xdr:spPr>
        <a:xfrm>
          <a:off x="4914900" y="906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8165</xdr:rowOff>
    </xdr:from>
    <xdr:to>
      <xdr:col>5</xdr:col>
      <xdr:colOff>600075</xdr:colOff>
      <xdr:row>53</xdr:row>
      <xdr:rowOff>109765</xdr:rowOff>
    </xdr:to>
    <xdr:sp macro="" textlink="">
      <xdr:nvSpPr>
        <xdr:cNvPr id="211" name="円/楕円 210"/>
        <xdr:cNvSpPr/>
      </xdr:nvSpPr>
      <xdr:spPr>
        <a:xfrm>
          <a:off x="3937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119942</xdr:rowOff>
    </xdr:from>
    <xdr:ext cx="736600" cy="259045"/>
    <xdr:sp macro="" textlink="">
      <xdr:nvSpPr>
        <xdr:cNvPr id="212" name="テキスト ボックス 211"/>
        <xdr:cNvSpPr txBox="1"/>
      </xdr:nvSpPr>
      <xdr:spPr>
        <a:xfrm>
          <a:off x="3606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8165</xdr:rowOff>
    </xdr:from>
    <xdr:to>
      <xdr:col>4</xdr:col>
      <xdr:colOff>396875</xdr:colOff>
      <xdr:row>53</xdr:row>
      <xdr:rowOff>109765</xdr:rowOff>
    </xdr:to>
    <xdr:sp macro="" textlink="">
      <xdr:nvSpPr>
        <xdr:cNvPr id="213" name="円/楕円 212"/>
        <xdr:cNvSpPr/>
      </xdr:nvSpPr>
      <xdr:spPr>
        <a:xfrm>
          <a:off x="3048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119942</xdr:rowOff>
    </xdr:from>
    <xdr:ext cx="762000" cy="259045"/>
    <xdr:sp macro="" textlink="">
      <xdr:nvSpPr>
        <xdr:cNvPr id="214" name="テキスト ボックス 213"/>
        <xdr:cNvSpPr txBox="1"/>
      </xdr:nvSpPr>
      <xdr:spPr>
        <a:xfrm>
          <a:off x="2717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146957</xdr:rowOff>
    </xdr:from>
    <xdr:to>
      <xdr:col>3</xdr:col>
      <xdr:colOff>193675</xdr:colOff>
      <xdr:row>53</xdr:row>
      <xdr:rowOff>77107</xdr:rowOff>
    </xdr:to>
    <xdr:sp macro="" textlink="">
      <xdr:nvSpPr>
        <xdr:cNvPr id="215" name="円/楕円 214"/>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87284</xdr:rowOff>
    </xdr:from>
    <xdr:ext cx="762000" cy="259045"/>
    <xdr:sp macro="" textlink="">
      <xdr:nvSpPr>
        <xdr:cNvPr id="216" name="テキスト ボックス 215"/>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前年度比較で</a:t>
          </a:r>
          <a:r>
            <a:rPr kumimoji="1" lang="en-US" altLang="ja-JP" sz="1200">
              <a:solidFill>
                <a:schemeClr val="dk1"/>
              </a:solidFill>
              <a:effectLst/>
              <a:latin typeface="+mn-lt"/>
              <a:ea typeface="+mn-ea"/>
              <a:cs typeface="+mn-cs"/>
            </a:rPr>
            <a:t>0.7</a:t>
          </a:r>
          <a:r>
            <a:rPr kumimoji="1" lang="ja-JP" altLang="ja-JP" sz="1200">
              <a:solidFill>
                <a:schemeClr val="dk1"/>
              </a:solidFill>
              <a:effectLst/>
              <a:latin typeface="+mn-lt"/>
              <a:ea typeface="+mn-ea"/>
              <a:cs typeface="+mn-cs"/>
            </a:rPr>
            <a:t>ポイント増、類似団体平均値比較▲</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a:t>
          </a:r>
          <a:endParaRPr lang="ja-JP" altLang="ja-JP" sz="1200">
            <a:effectLst/>
          </a:endParaRPr>
        </a:p>
        <a:p>
          <a:r>
            <a:rPr kumimoji="1" lang="ja-JP" altLang="ja-JP" sz="1200">
              <a:solidFill>
                <a:schemeClr val="dk1"/>
              </a:solidFill>
              <a:effectLst/>
              <a:latin typeface="+mn-lt"/>
              <a:ea typeface="+mn-ea"/>
              <a:cs typeface="+mn-cs"/>
            </a:rPr>
            <a:t>　維持補修の増加及び繰出金の増加が前年度比増の要因である。維持補修については計画的に進めているところであるが、今後も市の自主的財政健全化計画に基づき、計画的な事業執行に努める。また繰出金についても、特別会計での経費削減に努め、普通会計の負担額を減らしていく。</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39370</xdr:rowOff>
    </xdr:to>
    <xdr:cxnSp macro="">
      <xdr:nvCxnSpPr>
        <xdr:cNvPr id="251" name="直線コネクタ 250"/>
        <xdr:cNvCxnSpPr/>
      </xdr:nvCxnSpPr>
      <xdr:spPr>
        <a:xfrm>
          <a:off x="15671800" y="975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157480</xdr:rowOff>
    </xdr:to>
    <xdr:cxnSp macro="">
      <xdr:nvCxnSpPr>
        <xdr:cNvPr id="254" name="直線コネクタ 253"/>
        <xdr:cNvCxnSpPr/>
      </xdr:nvCxnSpPr>
      <xdr:spPr>
        <a:xfrm>
          <a:off x="14782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149860</xdr:rowOff>
    </xdr:to>
    <xdr:cxnSp macro="">
      <xdr:nvCxnSpPr>
        <xdr:cNvPr id="257" name="直線コネクタ 256"/>
        <xdr:cNvCxnSpPr/>
      </xdr:nvCxnSpPr>
      <xdr:spPr>
        <a:xfrm>
          <a:off x="13893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134620</xdr:rowOff>
    </xdr:to>
    <xdr:cxnSp macro="">
      <xdr:nvCxnSpPr>
        <xdr:cNvPr id="260" name="直線コネクタ 259"/>
        <xdr:cNvCxnSpPr/>
      </xdr:nvCxnSpPr>
      <xdr:spPr>
        <a:xfrm>
          <a:off x="13004800" y="965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70" name="円/楕円 269"/>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5097</xdr:rowOff>
    </xdr:from>
    <xdr:ext cx="762000" cy="259045"/>
    <xdr:sp macro="" textlink="">
      <xdr:nvSpPr>
        <xdr:cNvPr id="271" name="その他該当値テキスト"/>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3" name="テキスト ボックス 272"/>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7" name="テキスト ボックス 276"/>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78" name="円/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前年度比較で</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ポイント減少した。今後は、市単独補助金について既設補助金の徹底した見直しを進め、また、国庫補助にかかる市単独での上乗せ補助金についても、社会経済情勢の変化等を踏まえ見直しを行うこととする。</a:t>
          </a:r>
          <a:endParaRPr lang="ja-JP" altLang="ja-JP" sz="1200">
            <a:effectLst/>
          </a:endParaRPr>
        </a:p>
        <a:p>
          <a:r>
            <a:rPr kumimoji="1" lang="ja-JP" altLang="ja-JP" sz="1200">
              <a:solidFill>
                <a:schemeClr val="dk1"/>
              </a:solidFill>
              <a:effectLst/>
              <a:latin typeface="+mn-lt"/>
              <a:ea typeface="+mn-ea"/>
              <a:cs typeface="+mn-cs"/>
            </a:rPr>
            <a:t>　加えて加盟団体への補助金については、団体等の会計の前年度繰越額及び会計年度末見込みを確認し、当該年度の補助の必要性を精査する。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49276</xdr:rowOff>
    </xdr:to>
    <xdr:cxnSp macro="">
      <xdr:nvCxnSpPr>
        <xdr:cNvPr id="309" name="直線コネクタ 308"/>
        <xdr:cNvCxnSpPr/>
      </xdr:nvCxnSpPr>
      <xdr:spPr>
        <a:xfrm flipV="1">
          <a:off x="15671800" y="64775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49276</xdr:rowOff>
    </xdr:from>
    <xdr:to>
      <xdr:col>22</xdr:col>
      <xdr:colOff>565150</xdr:colOff>
      <xdr:row>38</xdr:row>
      <xdr:rowOff>81280</xdr:rowOff>
    </xdr:to>
    <xdr:cxnSp macro="">
      <xdr:nvCxnSpPr>
        <xdr:cNvPr id="312" name="直線コネクタ 311"/>
        <xdr:cNvCxnSpPr/>
      </xdr:nvCxnSpPr>
      <xdr:spPr>
        <a:xfrm flipV="1">
          <a:off x="14782800" y="6564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40132</xdr:rowOff>
    </xdr:from>
    <xdr:to>
      <xdr:col>21</xdr:col>
      <xdr:colOff>361950</xdr:colOff>
      <xdr:row>38</xdr:row>
      <xdr:rowOff>81280</xdr:rowOff>
    </xdr:to>
    <xdr:cxnSp macro="">
      <xdr:nvCxnSpPr>
        <xdr:cNvPr id="315" name="直線コネクタ 314"/>
        <xdr:cNvCxnSpPr/>
      </xdr:nvCxnSpPr>
      <xdr:spPr>
        <a:xfrm>
          <a:off x="13893800" y="6555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40132</xdr:rowOff>
    </xdr:to>
    <xdr:cxnSp macro="">
      <xdr:nvCxnSpPr>
        <xdr:cNvPr id="318" name="直線コネクタ 317"/>
        <xdr:cNvCxnSpPr/>
      </xdr:nvCxnSpPr>
      <xdr:spPr>
        <a:xfrm>
          <a:off x="13004800" y="65049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8" name="円/楕円 327"/>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9"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169926</xdr:rowOff>
    </xdr:from>
    <xdr:to>
      <xdr:col>22</xdr:col>
      <xdr:colOff>615950</xdr:colOff>
      <xdr:row>38</xdr:row>
      <xdr:rowOff>100076</xdr:rowOff>
    </xdr:to>
    <xdr:sp macro="" textlink="">
      <xdr:nvSpPr>
        <xdr:cNvPr id="330" name="円/楕円 329"/>
        <xdr:cNvSpPr/>
      </xdr:nvSpPr>
      <xdr:spPr>
        <a:xfrm>
          <a:off x="15621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84853</xdr:rowOff>
    </xdr:from>
    <xdr:ext cx="736600" cy="259045"/>
    <xdr:sp macro="" textlink="">
      <xdr:nvSpPr>
        <xdr:cNvPr id="331" name="テキスト ボックス 330"/>
        <xdr:cNvSpPr txBox="1"/>
      </xdr:nvSpPr>
      <xdr:spPr>
        <a:xfrm>
          <a:off x="15290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2" name="円/楕円 331"/>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3" name="テキスト ボックス 332"/>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160782</xdr:rowOff>
    </xdr:from>
    <xdr:to>
      <xdr:col>20</xdr:col>
      <xdr:colOff>209550</xdr:colOff>
      <xdr:row>38</xdr:row>
      <xdr:rowOff>90932</xdr:rowOff>
    </xdr:to>
    <xdr:sp macro="" textlink="">
      <xdr:nvSpPr>
        <xdr:cNvPr id="334" name="円/楕円 333"/>
        <xdr:cNvSpPr/>
      </xdr:nvSpPr>
      <xdr:spPr>
        <a:xfrm>
          <a:off x="13843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75709</xdr:rowOff>
    </xdr:from>
    <xdr:ext cx="762000" cy="259045"/>
    <xdr:sp macro="" textlink="">
      <xdr:nvSpPr>
        <xdr:cNvPr id="335" name="テキスト ボックス 334"/>
        <xdr:cNvSpPr txBox="1"/>
      </xdr:nvSpPr>
      <xdr:spPr>
        <a:xfrm>
          <a:off x="13512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前年度比較で</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ポイント減となった。類似比較団体平均値比較では、▲</a:t>
          </a:r>
          <a:r>
            <a:rPr kumimoji="1" lang="en-US" altLang="ja-JP" sz="1200">
              <a:solidFill>
                <a:schemeClr val="dk1"/>
              </a:solidFill>
              <a:effectLst/>
              <a:latin typeface="+mn-lt"/>
              <a:ea typeface="+mn-ea"/>
              <a:cs typeface="+mn-cs"/>
            </a:rPr>
            <a:t>5.7</a:t>
          </a:r>
          <a:r>
            <a:rPr kumimoji="1" lang="ja-JP" altLang="ja-JP" sz="1200">
              <a:solidFill>
                <a:schemeClr val="dk1"/>
              </a:solidFill>
              <a:effectLst/>
              <a:latin typeface="+mn-lt"/>
              <a:ea typeface="+mn-ea"/>
              <a:cs typeface="+mn-cs"/>
            </a:rPr>
            <a:t>ポイントとなっているが、今後も後年度財政負担を十分考慮しながら、計画的な地方債の発行及び償還を行う。</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115570</xdr:rowOff>
    </xdr:from>
    <xdr:to>
      <xdr:col>7</xdr:col>
      <xdr:colOff>15875</xdr:colOff>
      <xdr:row>74</xdr:row>
      <xdr:rowOff>35560</xdr:rowOff>
    </xdr:to>
    <xdr:cxnSp macro="">
      <xdr:nvCxnSpPr>
        <xdr:cNvPr id="370" name="直線コネクタ 369"/>
        <xdr:cNvCxnSpPr/>
      </xdr:nvCxnSpPr>
      <xdr:spPr>
        <a:xfrm flipV="1">
          <a:off x="3987800" y="126314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168910</xdr:rowOff>
    </xdr:from>
    <xdr:to>
      <xdr:col>5</xdr:col>
      <xdr:colOff>549275</xdr:colOff>
      <xdr:row>74</xdr:row>
      <xdr:rowOff>35560</xdr:rowOff>
    </xdr:to>
    <xdr:cxnSp macro="">
      <xdr:nvCxnSpPr>
        <xdr:cNvPr id="373" name="直線コネクタ 372"/>
        <xdr:cNvCxnSpPr/>
      </xdr:nvCxnSpPr>
      <xdr:spPr>
        <a:xfrm>
          <a:off x="3098800" y="12684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167639</xdr:rowOff>
    </xdr:from>
    <xdr:to>
      <xdr:col>5</xdr:col>
      <xdr:colOff>600075</xdr:colOff>
      <xdr:row>77</xdr:row>
      <xdr:rowOff>97789</xdr:rowOff>
    </xdr:to>
    <xdr:sp macro="" textlink="">
      <xdr:nvSpPr>
        <xdr:cNvPr id="374" name="フローチャート : 判断 373"/>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82566</xdr:rowOff>
    </xdr:from>
    <xdr:ext cx="736600" cy="259045"/>
    <xdr:sp macro="" textlink="">
      <xdr:nvSpPr>
        <xdr:cNvPr id="375" name="テキスト ボックス 374"/>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168910</xdr:rowOff>
    </xdr:from>
    <xdr:to>
      <xdr:col>4</xdr:col>
      <xdr:colOff>346075</xdr:colOff>
      <xdr:row>74</xdr:row>
      <xdr:rowOff>27940</xdr:rowOff>
    </xdr:to>
    <xdr:cxnSp macro="">
      <xdr:nvCxnSpPr>
        <xdr:cNvPr id="376" name="直線コネクタ 375"/>
        <xdr:cNvCxnSpPr/>
      </xdr:nvCxnSpPr>
      <xdr:spPr>
        <a:xfrm flipV="1">
          <a:off x="2209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3811</xdr:rowOff>
    </xdr:from>
    <xdr:to>
      <xdr:col>4</xdr:col>
      <xdr:colOff>396875</xdr:colOff>
      <xdr:row>77</xdr:row>
      <xdr:rowOff>105411</xdr:rowOff>
    </xdr:to>
    <xdr:sp macro="" textlink="">
      <xdr:nvSpPr>
        <xdr:cNvPr id="377" name="フローチャート : 判断 376"/>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78" name="テキスト ボックス 377"/>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27940</xdr:rowOff>
    </xdr:from>
    <xdr:to>
      <xdr:col>3</xdr:col>
      <xdr:colOff>142875</xdr:colOff>
      <xdr:row>74</xdr:row>
      <xdr:rowOff>27940</xdr:rowOff>
    </xdr:to>
    <xdr:cxnSp macro="">
      <xdr:nvCxnSpPr>
        <xdr:cNvPr id="379" name="直線コネクタ 378"/>
        <xdr:cNvCxnSpPr/>
      </xdr:nvCxnSpPr>
      <xdr:spPr>
        <a:xfrm>
          <a:off x="1320800" y="12715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34289</xdr:rowOff>
    </xdr:from>
    <xdr:to>
      <xdr:col>3</xdr:col>
      <xdr:colOff>193675</xdr:colOff>
      <xdr:row>77</xdr:row>
      <xdr:rowOff>135889</xdr:rowOff>
    </xdr:to>
    <xdr:sp macro="" textlink="">
      <xdr:nvSpPr>
        <xdr:cNvPr id="380" name="フローチャート : 判断 379"/>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1" name="テキスト ボックス 380"/>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2" name="フローチャート : 判断 38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3" name="テキスト ボックス 382"/>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64770</xdr:rowOff>
    </xdr:from>
    <xdr:to>
      <xdr:col>7</xdr:col>
      <xdr:colOff>66675</xdr:colOff>
      <xdr:row>73</xdr:row>
      <xdr:rowOff>166370</xdr:rowOff>
    </xdr:to>
    <xdr:sp macro="" textlink="">
      <xdr:nvSpPr>
        <xdr:cNvPr id="389" name="円/楕円 388"/>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81297</xdr:rowOff>
    </xdr:from>
    <xdr:ext cx="762000" cy="259045"/>
    <xdr:sp macro="" textlink="">
      <xdr:nvSpPr>
        <xdr:cNvPr id="390" name="公債費該当値テキスト"/>
        <xdr:cNvSpPr txBox="1"/>
      </xdr:nvSpPr>
      <xdr:spPr>
        <a:xfrm>
          <a:off x="4914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156210</xdr:rowOff>
    </xdr:from>
    <xdr:to>
      <xdr:col>5</xdr:col>
      <xdr:colOff>600075</xdr:colOff>
      <xdr:row>74</xdr:row>
      <xdr:rowOff>86360</xdr:rowOff>
    </xdr:to>
    <xdr:sp macro="" textlink="">
      <xdr:nvSpPr>
        <xdr:cNvPr id="391" name="円/楕円 390"/>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96537</xdr:rowOff>
    </xdr:from>
    <xdr:ext cx="736600" cy="259045"/>
    <xdr:sp macro="" textlink="">
      <xdr:nvSpPr>
        <xdr:cNvPr id="392" name="テキスト ボックス 391"/>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118110</xdr:rowOff>
    </xdr:from>
    <xdr:to>
      <xdr:col>4</xdr:col>
      <xdr:colOff>396875</xdr:colOff>
      <xdr:row>74</xdr:row>
      <xdr:rowOff>48260</xdr:rowOff>
    </xdr:to>
    <xdr:sp macro="" textlink="">
      <xdr:nvSpPr>
        <xdr:cNvPr id="393" name="円/楕円 392"/>
        <xdr:cNvSpPr/>
      </xdr:nvSpPr>
      <xdr:spPr>
        <a:xfrm>
          <a:off x="3048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58437</xdr:rowOff>
    </xdr:from>
    <xdr:ext cx="762000" cy="259045"/>
    <xdr:sp macro="" textlink="">
      <xdr:nvSpPr>
        <xdr:cNvPr id="394" name="テキスト ボックス 393"/>
        <xdr:cNvSpPr txBox="1"/>
      </xdr:nvSpPr>
      <xdr:spPr>
        <a:xfrm>
          <a:off x="2717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148590</xdr:rowOff>
    </xdr:from>
    <xdr:to>
      <xdr:col>3</xdr:col>
      <xdr:colOff>193675</xdr:colOff>
      <xdr:row>74</xdr:row>
      <xdr:rowOff>78740</xdr:rowOff>
    </xdr:to>
    <xdr:sp macro="" textlink="">
      <xdr:nvSpPr>
        <xdr:cNvPr id="395" name="円/楕円 394"/>
        <xdr:cNvSpPr/>
      </xdr:nvSpPr>
      <xdr:spPr>
        <a:xfrm>
          <a:off x="2159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88917</xdr:rowOff>
    </xdr:from>
    <xdr:ext cx="762000" cy="259045"/>
    <xdr:sp macro="" textlink="">
      <xdr:nvSpPr>
        <xdr:cNvPr id="396" name="テキスト ボックス 395"/>
        <xdr:cNvSpPr txBox="1"/>
      </xdr:nvSpPr>
      <xdr:spPr>
        <a:xfrm>
          <a:off x="1828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148590</xdr:rowOff>
    </xdr:from>
    <xdr:to>
      <xdr:col>1</xdr:col>
      <xdr:colOff>676275</xdr:colOff>
      <xdr:row>74</xdr:row>
      <xdr:rowOff>78740</xdr:rowOff>
    </xdr:to>
    <xdr:sp macro="" textlink="">
      <xdr:nvSpPr>
        <xdr:cNvPr id="397" name="円/楕円 396"/>
        <xdr:cNvSpPr/>
      </xdr:nvSpPr>
      <xdr:spPr>
        <a:xfrm>
          <a:off x="1270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88917</xdr:rowOff>
    </xdr:from>
    <xdr:ext cx="762000" cy="259045"/>
    <xdr:sp macro="" textlink="">
      <xdr:nvSpPr>
        <xdr:cNvPr id="398" name="テキスト ボックス 397"/>
        <xdr:cNvSpPr txBox="1"/>
      </xdr:nvSpPr>
      <xdr:spPr>
        <a:xfrm>
          <a:off x="939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公債費以外に係る経常収支比率は、前年度比</a:t>
          </a:r>
          <a:r>
            <a:rPr kumimoji="1" lang="en-US" altLang="ja-JP" sz="1200">
              <a:solidFill>
                <a:schemeClr val="dk1"/>
              </a:solidFill>
              <a:effectLst/>
              <a:latin typeface="+mn-lt"/>
              <a:ea typeface="+mn-ea"/>
              <a:cs typeface="+mn-cs"/>
            </a:rPr>
            <a:t>0.8</a:t>
          </a:r>
          <a:r>
            <a:rPr kumimoji="1" lang="ja-JP" altLang="ja-JP" sz="1200">
              <a:solidFill>
                <a:schemeClr val="dk1"/>
              </a:solidFill>
              <a:effectLst/>
              <a:latin typeface="+mn-lt"/>
              <a:ea typeface="+mn-ea"/>
              <a:cs typeface="+mn-cs"/>
            </a:rPr>
            <a:t>ポイント減となっており、また、類似団体平均値を</a:t>
          </a:r>
          <a:r>
            <a:rPr kumimoji="1" lang="en-US" altLang="ja-JP" sz="1200">
              <a:solidFill>
                <a:schemeClr val="dk1"/>
              </a:solidFill>
              <a:effectLst/>
              <a:latin typeface="+mn-lt"/>
              <a:ea typeface="+mn-ea"/>
              <a:cs typeface="+mn-cs"/>
            </a:rPr>
            <a:t>4.8</a:t>
          </a:r>
          <a:r>
            <a:rPr kumimoji="1" lang="ja-JP" altLang="ja-JP" sz="1200">
              <a:solidFill>
                <a:schemeClr val="dk1"/>
              </a:solidFill>
              <a:effectLst/>
              <a:latin typeface="+mn-lt"/>
              <a:ea typeface="+mn-ea"/>
              <a:cs typeface="+mn-cs"/>
            </a:rPr>
            <a:t>ポイント上回っている。今後、物件費等の経費の削減と合理化を図り、当該比率の減少に努める。</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119380</xdr:rowOff>
    </xdr:from>
    <xdr:to>
      <xdr:col>24</xdr:col>
      <xdr:colOff>31750</xdr:colOff>
      <xdr:row>78</xdr:row>
      <xdr:rowOff>149861</xdr:rowOff>
    </xdr:to>
    <xdr:cxnSp macro="">
      <xdr:nvCxnSpPr>
        <xdr:cNvPr id="431" name="直線コネクタ 430"/>
        <xdr:cNvCxnSpPr/>
      </xdr:nvCxnSpPr>
      <xdr:spPr>
        <a:xfrm flipV="1">
          <a:off x="15671800" y="134924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73677</xdr:rowOff>
    </xdr:from>
    <xdr:ext cx="762000" cy="259045"/>
    <xdr:sp macro="" textlink="">
      <xdr:nvSpPr>
        <xdr:cNvPr id="432" name="公債費以外平均値テキスト"/>
        <xdr:cNvSpPr txBox="1"/>
      </xdr:nvSpPr>
      <xdr:spPr>
        <a:xfrm>
          <a:off x="16598900" y="1310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149861</xdr:rowOff>
    </xdr:to>
    <xdr:cxnSp macro="">
      <xdr:nvCxnSpPr>
        <xdr:cNvPr id="434" name="直線コネクタ 433"/>
        <xdr:cNvCxnSpPr/>
      </xdr:nvCxnSpPr>
      <xdr:spPr>
        <a:xfrm>
          <a:off x="14782800" y="134810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34289</xdr:rowOff>
    </xdr:from>
    <xdr:to>
      <xdr:col>22</xdr:col>
      <xdr:colOff>615950</xdr:colOff>
      <xdr:row>77</xdr:row>
      <xdr:rowOff>135889</xdr:rowOff>
    </xdr:to>
    <xdr:sp macro="" textlink="">
      <xdr:nvSpPr>
        <xdr:cNvPr id="435" name="フローチャート : 判断 434"/>
        <xdr:cNvSpPr/>
      </xdr:nvSpPr>
      <xdr:spPr>
        <a:xfrm>
          <a:off x="15621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146066</xdr:rowOff>
    </xdr:from>
    <xdr:ext cx="736600" cy="259045"/>
    <xdr:sp macro="" textlink="">
      <xdr:nvSpPr>
        <xdr:cNvPr id="436" name="テキスト ボックス 435"/>
        <xdr:cNvSpPr txBox="1"/>
      </xdr:nvSpPr>
      <xdr:spPr>
        <a:xfrm>
          <a:off x="15290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35561</xdr:rowOff>
    </xdr:from>
    <xdr:to>
      <xdr:col>21</xdr:col>
      <xdr:colOff>361950</xdr:colOff>
      <xdr:row>78</xdr:row>
      <xdr:rowOff>107950</xdr:rowOff>
    </xdr:to>
    <xdr:cxnSp macro="">
      <xdr:nvCxnSpPr>
        <xdr:cNvPr id="437" name="直線コネクタ 436"/>
        <xdr:cNvCxnSpPr/>
      </xdr:nvCxnSpPr>
      <xdr:spPr>
        <a:xfrm>
          <a:off x="13893800" y="134086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148589</xdr:rowOff>
    </xdr:from>
    <xdr:to>
      <xdr:col>21</xdr:col>
      <xdr:colOff>412750</xdr:colOff>
      <xdr:row>77</xdr:row>
      <xdr:rowOff>78739</xdr:rowOff>
    </xdr:to>
    <xdr:sp macro="" textlink="">
      <xdr:nvSpPr>
        <xdr:cNvPr id="438" name="フローチャート :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35561</xdr:rowOff>
    </xdr:to>
    <xdr:cxnSp macro="">
      <xdr:nvCxnSpPr>
        <xdr:cNvPr id="440" name="直線コネクタ 439"/>
        <xdr:cNvCxnSpPr/>
      </xdr:nvCxnSpPr>
      <xdr:spPr>
        <a:xfrm>
          <a:off x="13004800" y="132638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167639</xdr:rowOff>
    </xdr:from>
    <xdr:to>
      <xdr:col>20</xdr:col>
      <xdr:colOff>209550</xdr:colOff>
      <xdr:row>77</xdr:row>
      <xdr:rowOff>97789</xdr:rowOff>
    </xdr:to>
    <xdr:sp macro="" textlink="">
      <xdr:nvSpPr>
        <xdr:cNvPr id="441" name="フローチャート :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43" name="フローチャート : 判断 442"/>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44" name="テキスト ボックス 443"/>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68580</xdr:rowOff>
    </xdr:from>
    <xdr:to>
      <xdr:col>24</xdr:col>
      <xdr:colOff>82550</xdr:colOff>
      <xdr:row>78</xdr:row>
      <xdr:rowOff>170180</xdr:rowOff>
    </xdr:to>
    <xdr:sp macro="" textlink="">
      <xdr:nvSpPr>
        <xdr:cNvPr id="450" name="円/楕円 449"/>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40657</xdr:rowOff>
    </xdr:from>
    <xdr:ext cx="762000" cy="259045"/>
    <xdr:sp macro="" textlink="">
      <xdr:nvSpPr>
        <xdr:cNvPr id="451"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52" name="円/楕円 451"/>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53" name="テキスト ボックス 452"/>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54" name="円/楕円 453"/>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55" name="テキスト ボックス 454"/>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6" name="円/楕円 455"/>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7" name="テキスト ボックス 456"/>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8" name="円/楕円 457"/>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9" name="テキスト ボックス 458"/>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福島県本宮市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45599</xdr:rowOff>
    </xdr:from>
    <xdr:to>
      <xdr:col>4</xdr:col>
      <xdr:colOff>1117600</xdr:colOff>
      <xdr:row>15</xdr:row>
      <xdr:rowOff>46457</xdr:rowOff>
    </xdr:to>
    <xdr:cxnSp macro="">
      <xdr:nvCxnSpPr>
        <xdr:cNvPr id="50" name="直線コネクタ 49"/>
        <xdr:cNvCxnSpPr/>
      </xdr:nvCxnSpPr>
      <xdr:spPr bwMode="auto">
        <a:xfrm>
          <a:off x="5003800" y="2664974"/>
          <a:ext cx="647700" cy="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31234</xdr:rowOff>
    </xdr:from>
    <xdr:ext cx="762000" cy="259045"/>
    <xdr:sp macro="" textlink="">
      <xdr:nvSpPr>
        <xdr:cNvPr id="51" name="人口1人当たり決算額の推移平均値テキスト130"/>
        <xdr:cNvSpPr txBox="1"/>
      </xdr:nvSpPr>
      <xdr:spPr>
        <a:xfrm>
          <a:off x="5740400" y="2650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45599</xdr:rowOff>
    </xdr:from>
    <xdr:to>
      <xdr:col>4</xdr:col>
      <xdr:colOff>469900</xdr:colOff>
      <xdr:row>15</xdr:row>
      <xdr:rowOff>100635</xdr:rowOff>
    </xdr:to>
    <xdr:cxnSp macro="">
      <xdr:nvCxnSpPr>
        <xdr:cNvPr id="53" name="直線コネクタ 52"/>
        <xdr:cNvCxnSpPr/>
      </xdr:nvCxnSpPr>
      <xdr:spPr bwMode="auto">
        <a:xfrm flipV="1">
          <a:off x="4305300" y="2664974"/>
          <a:ext cx="698500" cy="5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123768</xdr:rowOff>
    </xdr:from>
    <xdr:to>
      <xdr:col>4</xdr:col>
      <xdr:colOff>520700</xdr:colOff>
      <xdr:row>14</xdr:row>
      <xdr:rowOff>53918</xdr:rowOff>
    </xdr:to>
    <xdr:sp macro="" textlink="">
      <xdr:nvSpPr>
        <xdr:cNvPr id="54" name="フローチャート : 判断 53"/>
        <xdr:cNvSpPr/>
      </xdr:nvSpPr>
      <xdr:spPr bwMode="auto">
        <a:xfrm>
          <a:off x="4953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64095</xdr:rowOff>
    </xdr:from>
    <xdr:ext cx="736600" cy="259045"/>
    <xdr:sp macro="" textlink="">
      <xdr:nvSpPr>
        <xdr:cNvPr id="55" name="テキスト ボックス 54"/>
        <xdr:cNvSpPr txBox="1"/>
      </xdr:nvSpPr>
      <xdr:spPr>
        <a:xfrm>
          <a:off x="4622800" y="216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47314</xdr:rowOff>
    </xdr:from>
    <xdr:to>
      <xdr:col>3</xdr:col>
      <xdr:colOff>904875</xdr:colOff>
      <xdr:row>15</xdr:row>
      <xdr:rowOff>100635</xdr:rowOff>
    </xdr:to>
    <xdr:cxnSp macro="">
      <xdr:nvCxnSpPr>
        <xdr:cNvPr id="56" name="直線コネクタ 55"/>
        <xdr:cNvCxnSpPr/>
      </xdr:nvCxnSpPr>
      <xdr:spPr bwMode="auto">
        <a:xfrm>
          <a:off x="3606800" y="2666689"/>
          <a:ext cx="698500" cy="53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8992</xdr:rowOff>
    </xdr:from>
    <xdr:to>
      <xdr:col>3</xdr:col>
      <xdr:colOff>955675</xdr:colOff>
      <xdr:row>14</xdr:row>
      <xdr:rowOff>110592</xdr:rowOff>
    </xdr:to>
    <xdr:sp macro="" textlink="">
      <xdr:nvSpPr>
        <xdr:cNvPr id="57" name="フローチャート : 判断 56"/>
        <xdr:cNvSpPr/>
      </xdr:nvSpPr>
      <xdr:spPr bwMode="auto">
        <a:xfrm>
          <a:off x="4254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120769</xdr:rowOff>
    </xdr:from>
    <xdr:ext cx="762000" cy="259045"/>
    <xdr:sp macro="" textlink="">
      <xdr:nvSpPr>
        <xdr:cNvPr id="58" name="テキスト ボックス 57"/>
        <xdr:cNvSpPr txBox="1"/>
      </xdr:nvSpPr>
      <xdr:spPr>
        <a:xfrm>
          <a:off x="3924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47314</xdr:rowOff>
    </xdr:from>
    <xdr:to>
      <xdr:col>3</xdr:col>
      <xdr:colOff>206375</xdr:colOff>
      <xdr:row>15</xdr:row>
      <xdr:rowOff>55448</xdr:rowOff>
    </xdr:to>
    <xdr:cxnSp macro="">
      <xdr:nvCxnSpPr>
        <xdr:cNvPr id="59" name="直線コネクタ 58"/>
        <xdr:cNvCxnSpPr/>
      </xdr:nvCxnSpPr>
      <xdr:spPr bwMode="auto">
        <a:xfrm flipV="1">
          <a:off x="2908300" y="2666689"/>
          <a:ext cx="6985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13</xdr:row>
      <xdr:rowOff>152019</xdr:rowOff>
    </xdr:from>
    <xdr:to>
      <xdr:col>3</xdr:col>
      <xdr:colOff>257175</xdr:colOff>
      <xdr:row>14</xdr:row>
      <xdr:rowOff>82169</xdr:rowOff>
    </xdr:to>
    <xdr:sp macro="" textlink="">
      <xdr:nvSpPr>
        <xdr:cNvPr id="60" name="フローチャート : 判断 59"/>
        <xdr:cNvSpPr/>
      </xdr:nvSpPr>
      <xdr:spPr bwMode="auto">
        <a:xfrm>
          <a:off x="35560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92346</xdr:rowOff>
    </xdr:from>
    <xdr:ext cx="762000" cy="259045"/>
    <xdr:sp macro="" textlink="">
      <xdr:nvSpPr>
        <xdr:cNvPr id="61" name="テキスト ボックス 60"/>
        <xdr:cNvSpPr txBox="1"/>
      </xdr:nvSpPr>
      <xdr:spPr>
        <a:xfrm>
          <a:off x="32258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107804</xdr:rowOff>
    </xdr:from>
    <xdr:to>
      <xdr:col>2</xdr:col>
      <xdr:colOff>692150</xdr:colOff>
      <xdr:row>14</xdr:row>
      <xdr:rowOff>37954</xdr:rowOff>
    </xdr:to>
    <xdr:sp macro="" textlink="">
      <xdr:nvSpPr>
        <xdr:cNvPr id="62" name="フローチャート : 判断 61"/>
        <xdr:cNvSpPr/>
      </xdr:nvSpPr>
      <xdr:spPr bwMode="auto">
        <a:xfrm>
          <a:off x="2857500" y="23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48131</xdr:rowOff>
    </xdr:from>
    <xdr:ext cx="762000" cy="259045"/>
    <xdr:sp macro="" textlink="">
      <xdr:nvSpPr>
        <xdr:cNvPr id="63" name="テキスト ボックス 62"/>
        <xdr:cNvSpPr txBox="1"/>
      </xdr:nvSpPr>
      <xdr:spPr>
        <a:xfrm>
          <a:off x="2527300" y="215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167107</xdr:rowOff>
    </xdr:from>
    <xdr:to>
      <xdr:col>5</xdr:col>
      <xdr:colOff>34925</xdr:colOff>
      <xdr:row>15</xdr:row>
      <xdr:rowOff>97257</xdr:rowOff>
    </xdr:to>
    <xdr:sp macro="" textlink="">
      <xdr:nvSpPr>
        <xdr:cNvPr id="69" name="円/楕円 68"/>
        <xdr:cNvSpPr/>
      </xdr:nvSpPr>
      <xdr:spPr bwMode="auto">
        <a:xfrm>
          <a:off x="5600700" y="261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12184</xdr:rowOff>
    </xdr:from>
    <xdr:ext cx="762000" cy="259045"/>
    <xdr:sp macro="" textlink="">
      <xdr:nvSpPr>
        <xdr:cNvPr id="70" name="人口1人当たり決算額の推移該当値テキスト130"/>
        <xdr:cNvSpPr txBox="1"/>
      </xdr:nvSpPr>
      <xdr:spPr>
        <a:xfrm>
          <a:off x="5740400" y="24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86,728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166249</xdr:rowOff>
    </xdr:from>
    <xdr:to>
      <xdr:col>4</xdr:col>
      <xdr:colOff>520700</xdr:colOff>
      <xdr:row>15</xdr:row>
      <xdr:rowOff>96399</xdr:rowOff>
    </xdr:to>
    <xdr:sp macro="" textlink="">
      <xdr:nvSpPr>
        <xdr:cNvPr id="71" name="円/楕円 70"/>
        <xdr:cNvSpPr/>
      </xdr:nvSpPr>
      <xdr:spPr bwMode="auto">
        <a:xfrm>
          <a:off x="4953000" y="2614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81176</xdr:rowOff>
    </xdr:from>
    <xdr:ext cx="736600" cy="259045"/>
    <xdr:sp macro="" textlink="">
      <xdr:nvSpPr>
        <xdr:cNvPr id="72" name="テキスト ボックス 71"/>
        <xdr:cNvSpPr txBox="1"/>
      </xdr:nvSpPr>
      <xdr:spPr>
        <a:xfrm>
          <a:off x="4622800" y="270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86,773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49835</xdr:rowOff>
    </xdr:from>
    <xdr:to>
      <xdr:col>3</xdr:col>
      <xdr:colOff>955675</xdr:colOff>
      <xdr:row>15</xdr:row>
      <xdr:rowOff>151435</xdr:rowOff>
    </xdr:to>
    <xdr:sp macro="" textlink="">
      <xdr:nvSpPr>
        <xdr:cNvPr id="73" name="円/楕円 72"/>
        <xdr:cNvSpPr/>
      </xdr:nvSpPr>
      <xdr:spPr bwMode="auto">
        <a:xfrm>
          <a:off x="4254500" y="266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136212</xdr:rowOff>
    </xdr:from>
    <xdr:ext cx="762000" cy="259045"/>
    <xdr:sp macro="" textlink="">
      <xdr:nvSpPr>
        <xdr:cNvPr id="74" name="テキスト ボックス 73"/>
        <xdr:cNvSpPr txBox="1"/>
      </xdr:nvSpPr>
      <xdr:spPr>
        <a:xfrm>
          <a:off x="3924300" y="27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83,884</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167964</xdr:rowOff>
    </xdr:from>
    <xdr:to>
      <xdr:col>3</xdr:col>
      <xdr:colOff>257175</xdr:colOff>
      <xdr:row>15</xdr:row>
      <xdr:rowOff>98114</xdr:rowOff>
    </xdr:to>
    <xdr:sp macro="" textlink="">
      <xdr:nvSpPr>
        <xdr:cNvPr id="75" name="円/楕円 74"/>
        <xdr:cNvSpPr/>
      </xdr:nvSpPr>
      <xdr:spPr bwMode="auto">
        <a:xfrm>
          <a:off x="3556000" y="261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82891</xdr:rowOff>
    </xdr:from>
    <xdr:ext cx="762000" cy="259045"/>
    <xdr:sp macro="" textlink="">
      <xdr:nvSpPr>
        <xdr:cNvPr id="76" name="テキスト ボックス 75"/>
        <xdr:cNvSpPr txBox="1"/>
      </xdr:nvSpPr>
      <xdr:spPr>
        <a:xfrm>
          <a:off x="3225800" y="270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86,683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4648</xdr:rowOff>
    </xdr:from>
    <xdr:to>
      <xdr:col>2</xdr:col>
      <xdr:colOff>692150</xdr:colOff>
      <xdr:row>15</xdr:row>
      <xdr:rowOff>106248</xdr:rowOff>
    </xdr:to>
    <xdr:sp macro="" textlink="">
      <xdr:nvSpPr>
        <xdr:cNvPr id="77" name="円/楕円 76"/>
        <xdr:cNvSpPr/>
      </xdr:nvSpPr>
      <xdr:spPr bwMode="auto">
        <a:xfrm>
          <a:off x="2857500" y="2624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91025</xdr:rowOff>
    </xdr:from>
    <xdr:ext cx="762000" cy="259045"/>
    <xdr:sp macro="" textlink="">
      <xdr:nvSpPr>
        <xdr:cNvPr id="78" name="テキスト ボックス 77"/>
        <xdr:cNvSpPr txBox="1"/>
      </xdr:nvSpPr>
      <xdr:spPr>
        <a:xfrm>
          <a:off x="2527300" y="27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5" name="テキスト ボックス 94"/>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7" name="テキスト ボックス 96"/>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9" name="テキスト ボックス 98"/>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1" name="テキスト ボックス 100"/>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3" name="テキスト ボックス 102"/>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5" name="テキスト ボックス 104"/>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156261</xdr:rowOff>
    </xdr:from>
    <xdr:to>
      <xdr:col>4</xdr:col>
      <xdr:colOff>1117600</xdr:colOff>
      <xdr:row>38</xdr:row>
      <xdr:rowOff>128143</xdr:rowOff>
    </xdr:to>
    <xdr:cxnSp macro="">
      <xdr:nvCxnSpPr>
        <xdr:cNvPr id="109" name="直線コネクタ 108"/>
        <xdr:cNvCxnSpPr/>
      </xdr:nvCxnSpPr>
      <xdr:spPr bwMode="auto">
        <a:xfrm flipV="1">
          <a:off x="5651500" y="6080811"/>
          <a:ext cx="0" cy="15149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100220</xdr:rowOff>
    </xdr:from>
    <xdr:ext cx="762000" cy="259045"/>
    <xdr:sp macro="" textlink="">
      <xdr:nvSpPr>
        <xdr:cNvPr id="110" name="人口1人当たり決算額の推移最小値テキスト445"/>
        <xdr:cNvSpPr txBox="1"/>
      </xdr:nvSpPr>
      <xdr:spPr>
        <a:xfrm>
          <a:off x="5740400" y="756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128143</xdr:rowOff>
    </xdr:from>
    <xdr:to>
      <xdr:col>5</xdr:col>
      <xdr:colOff>73025</xdr:colOff>
      <xdr:row>38</xdr:row>
      <xdr:rowOff>128143</xdr:rowOff>
    </xdr:to>
    <xdr:cxnSp macro="">
      <xdr:nvCxnSpPr>
        <xdr:cNvPr id="111" name="直線コネクタ 110"/>
        <xdr:cNvCxnSpPr/>
      </xdr:nvCxnSpPr>
      <xdr:spPr bwMode="auto">
        <a:xfrm>
          <a:off x="5562600" y="75957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71188</xdr:rowOff>
    </xdr:from>
    <xdr:ext cx="762000" cy="259045"/>
    <xdr:sp macro="" textlink="">
      <xdr:nvSpPr>
        <xdr:cNvPr id="112" name="人口1人当たり決算額の推移最大値テキスト445"/>
        <xdr:cNvSpPr txBox="1"/>
      </xdr:nvSpPr>
      <xdr:spPr>
        <a:xfrm>
          <a:off x="5740400" y="58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33</xdr:row>
      <xdr:rowOff>156261</xdr:rowOff>
    </xdr:from>
    <xdr:to>
      <xdr:col>5</xdr:col>
      <xdr:colOff>73025</xdr:colOff>
      <xdr:row>33</xdr:row>
      <xdr:rowOff>156261</xdr:rowOff>
    </xdr:to>
    <xdr:cxnSp macro="">
      <xdr:nvCxnSpPr>
        <xdr:cNvPr id="113" name="直線コネクタ 112"/>
        <xdr:cNvCxnSpPr/>
      </xdr:nvCxnSpPr>
      <xdr:spPr bwMode="auto">
        <a:xfrm>
          <a:off x="5562600" y="60808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160343</xdr:rowOff>
    </xdr:from>
    <xdr:to>
      <xdr:col>4</xdr:col>
      <xdr:colOff>1117600</xdr:colOff>
      <xdr:row>35</xdr:row>
      <xdr:rowOff>293682</xdr:rowOff>
    </xdr:to>
    <xdr:cxnSp macro="">
      <xdr:nvCxnSpPr>
        <xdr:cNvPr id="114" name="直線コネクタ 113"/>
        <xdr:cNvCxnSpPr/>
      </xdr:nvCxnSpPr>
      <xdr:spPr bwMode="auto">
        <a:xfrm>
          <a:off x="5003800" y="6770693"/>
          <a:ext cx="647700" cy="133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55563</xdr:rowOff>
    </xdr:from>
    <xdr:ext cx="762000" cy="259045"/>
    <xdr:sp macro="" textlink="">
      <xdr:nvSpPr>
        <xdr:cNvPr id="115" name="人口1人当たり決算額の推移平均値テキスト445"/>
        <xdr:cNvSpPr txBox="1"/>
      </xdr:nvSpPr>
      <xdr:spPr>
        <a:xfrm>
          <a:off x="5740400" y="6665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210486</xdr:rowOff>
    </xdr:from>
    <xdr:to>
      <xdr:col>5</xdr:col>
      <xdr:colOff>34925</xdr:colOff>
      <xdr:row>35</xdr:row>
      <xdr:rowOff>312086</xdr:rowOff>
    </xdr:to>
    <xdr:sp macro="" textlink="">
      <xdr:nvSpPr>
        <xdr:cNvPr id="116" name="フローチャート : 判断 115"/>
        <xdr:cNvSpPr/>
      </xdr:nvSpPr>
      <xdr:spPr bwMode="auto">
        <a:xfrm>
          <a:off x="56007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5091</xdr:rowOff>
    </xdr:from>
    <xdr:to>
      <xdr:col>4</xdr:col>
      <xdr:colOff>469900</xdr:colOff>
      <xdr:row>35</xdr:row>
      <xdr:rowOff>160343</xdr:rowOff>
    </xdr:to>
    <xdr:cxnSp macro="">
      <xdr:nvCxnSpPr>
        <xdr:cNvPr id="117" name="直線コネクタ 116"/>
        <xdr:cNvCxnSpPr/>
      </xdr:nvCxnSpPr>
      <xdr:spPr bwMode="auto">
        <a:xfrm>
          <a:off x="4305300" y="6615441"/>
          <a:ext cx="698500" cy="155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88054</xdr:rowOff>
    </xdr:from>
    <xdr:to>
      <xdr:col>4</xdr:col>
      <xdr:colOff>520700</xdr:colOff>
      <xdr:row>35</xdr:row>
      <xdr:rowOff>189654</xdr:rowOff>
    </xdr:to>
    <xdr:sp macro="" textlink="">
      <xdr:nvSpPr>
        <xdr:cNvPr id="118" name="フローチャート : 判断 117"/>
        <xdr:cNvSpPr/>
      </xdr:nvSpPr>
      <xdr:spPr bwMode="auto">
        <a:xfrm>
          <a:off x="49530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199831</xdr:rowOff>
    </xdr:from>
    <xdr:ext cx="736600" cy="259045"/>
    <xdr:sp macro="" textlink="">
      <xdr:nvSpPr>
        <xdr:cNvPr id="119" name="テキスト ボックス 118"/>
        <xdr:cNvSpPr txBox="1"/>
      </xdr:nvSpPr>
      <xdr:spPr>
        <a:xfrm>
          <a:off x="4622800" y="646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271671</xdr:rowOff>
    </xdr:from>
    <xdr:to>
      <xdr:col>3</xdr:col>
      <xdr:colOff>904875</xdr:colOff>
      <xdr:row>35</xdr:row>
      <xdr:rowOff>5091</xdr:rowOff>
    </xdr:to>
    <xdr:cxnSp macro="">
      <xdr:nvCxnSpPr>
        <xdr:cNvPr id="120" name="直線コネクタ 119"/>
        <xdr:cNvCxnSpPr/>
      </xdr:nvCxnSpPr>
      <xdr:spPr bwMode="auto">
        <a:xfrm>
          <a:off x="3606800" y="6539121"/>
          <a:ext cx="698500" cy="76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7261</xdr:rowOff>
    </xdr:from>
    <xdr:to>
      <xdr:col>3</xdr:col>
      <xdr:colOff>955675</xdr:colOff>
      <xdr:row>35</xdr:row>
      <xdr:rowOff>108861</xdr:rowOff>
    </xdr:to>
    <xdr:sp macro="" textlink="">
      <xdr:nvSpPr>
        <xdr:cNvPr id="121" name="フローチャート : 判断 120"/>
        <xdr:cNvSpPr/>
      </xdr:nvSpPr>
      <xdr:spPr bwMode="auto">
        <a:xfrm>
          <a:off x="4254500" y="661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93638</xdr:rowOff>
    </xdr:from>
    <xdr:ext cx="762000" cy="259045"/>
    <xdr:sp macro="" textlink="">
      <xdr:nvSpPr>
        <xdr:cNvPr id="122" name="テキスト ボックス 121"/>
        <xdr:cNvSpPr txBox="1"/>
      </xdr:nvSpPr>
      <xdr:spPr>
        <a:xfrm>
          <a:off x="3924300" y="670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114035</xdr:rowOff>
    </xdr:from>
    <xdr:to>
      <xdr:col>3</xdr:col>
      <xdr:colOff>206375</xdr:colOff>
      <xdr:row>34</xdr:row>
      <xdr:rowOff>271671</xdr:rowOff>
    </xdr:to>
    <xdr:cxnSp macro="">
      <xdr:nvCxnSpPr>
        <xdr:cNvPr id="123" name="直線コネクタ 122"/>
        <xdr:cNvCxnSpPr/>
      </xdr:nvCxnSpPr>
      <xdr:spPr bwMode="auto">
        <a:xfrm>
          <a:off x="2908300" y="6381485"/>
          <a:ext cx="698500" cy="157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286741</xdr:rowOff>
    </xdr:from>
    <xdr:to>
      <xdr:col>3</xdr:col>
      <xdr:colOff>257175</xdr:colOff>
      <xdr:row>35</xdr:row>
      <xdr:rowOff>45441</xdr:rowOff>
    </xdr:to>
    <xdr:sp macro="" textlink="">
      <xdr:nvSpPr>
        <xdr:cNvPr id="124" name="フローチャート : 判断 123"/>
        <xdr:cNvSpPr/>
      </xdr:nvSpPr>
      <xdr:spPr bwMode="auto">
        <a:xfrm>
          <a:off x="3556000" y="655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30218</xdr:rowOff>
    </xdr:from>
    <xdr:ext cx="762000" cy="259045"/>
    <xdr:sp macro="" textlink="">
      <xdr:nvSpPr>
        <xdr:cNvPr id="125" name="テキスト ボックス 124"/>
        <xdr:cNvSpPr txBox="1"/>
      </xdr:nvSpPr>
      <xdr:spPr>
        <a:xfrm>
          <a:off x="3225800" y="664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201832</xdr:rowOff>
    </xdr:from>
    <xdr:to>
      <xdr:col>2</xdr:col>
      <xdr:colOff>692150</xdr:colOff>
      <xdr:row>34</xdr:row>
      <xdr:rowOff>303432</xdr:rowOff>
    </xdr:to>
    <xdr:sp macro="" textlink="">
      <xdr:nvSpPr>
        <xdr:cNvPr id="126" name="フローチャート : 判断 125"/>
        <xdr:cNvSpPr/>
      </xdr:nvSpPr>
      <xdr:spPr bwMode="auto">
        <a:xfrm>
          <a:off x="2857500" y="646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288209</xdr:rowOff>
    </xdr:from>
    <xdr:ext cx="762000" cy="259045"/>
    <xdr:sp macro="" textlink="">
      <xdr:nvSpPr>
        <xdr:cNvPr id="127" name="テキスト ボックス 126"/>
        <xdr:cNvSpPr txBox="1"/>
      </xdr:nvSpPr>
      <xdr:spPr>
        <a:xfrm>
          <a:off x="2527300" y="655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242882</xdr:rowOff>
    </xdr:from>
    <xdr:to>
      <xdr:col>5</xdr:col>
      <xdr:colOff>34925</xdr:colOff>
      <xdr:row>36</xdr:row>
      <xdr:rowOff>1582</xdr:rowOff>
    </xdr:to>
    <xdr:sp macro="" textlink="">
      <xdr:nvSpPr>
        <xdr:cNvPr id="133" name="円/楕円 132"/>
        <xdr:cNvSpPr/>
      </xdr:nvSpPr>
      <xdr:spPr bwMode="auto">
        <a:xfrm>
          <a:off x="5600700" y="685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214959</xdr:rowOff>
    </xdr:from>
    <xdr:ext cx="762000" cy="259045"/>
    <xdr:sp macro="" textlink="">
      <xdr:nvSpPr>
        <xdr:cNvPr id="134" name="人口1人当たり決算額の推移該当値テキスト445"/>
        <xdr:cNvSpPr txBox="1"/>
      </xdr:nvSpPr>
      <xdr:spPr>
        <a:xfrm>
          <a:off x="5740400" y="682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109543</xdr:rowOff>
    </xdr:from>
    <xdr:to>
      <xdr:col>4</xdr:col>
      <xdr:colOff>520700</xdr:colOff>
      <xdr:row>35</xdr:row>
      <xdr:rowOff>211143</xdr:rowOff>
    </xdr:to>
    <xdr:sp macro="" textlink="">
      <xdr:nvSpPr>
        <xdr:cNvPr id="135" name="円/楕円 134"/>
        <xdr:cNvSpPr/>
      </xdr:nvSpPr>
      <xdr:spPr bwMode="auto">
        <a:xfrm>
          <a:off x="4953000" y="6719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195920</xdr:rowOff>
    </xdr:from>
    <xdr:ext cx="736600" cy="259045"/>
    <xdr:sp macro="" textlink="">
      <xdr:nvSpPr>
        <xdr:cNvPr id="136" name="テキスト ボックス 135"/>
        <xdr:cNvSpPr txBox="1"/>
      </xdr:nvSpPr>
      <xdr:spPr>
        <a:xfrm>
          <a:off x="4622800" y="6806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25,729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297191</xdr:rowOff>
    </xdr:from>
    <xdr:to>
      <xdr:col>3</xdr:col>
      <xdr:colOff>955675</xdr:colOff>
      <xdr:row>35</xdr:row>
      <xdr:rowOff>55891</xdr:rowOff>
    </xdr:to>
    <xdr:sp macro="" textlink="">
      <xdr:nvSpPr>
        <xdr:cNvPr id="137" name="円/楕円 136"/>
        <xdr:cNvSpPr/>
      </xdr:nvSpPr>
      <xdr:spPr bwMode="auto">
        <a:xfrm>
          <a:off x="4254500" y="656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66068</xdr:rowOff>
    </xdr:from>
    <xdr:ext cx="762000" cy="259045"/>
    <xdr:sp macro="" textlink="">
      <xdr:nvSpPr>
        <xdr:cNvPr id="138" name="テキスト ボックス 137"/>
        <xdr:cNvSpPr txBox="1"/>
      </xdr:nvSpPr>
      <xdr:spPr>
        <a:xfrm>
          <a:off x="3924300" y="633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30,483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220871</xdr:rowOff>
    </xdr:from>
    <xdr:to>
      <xdr:col>3</xdr:col>
      <xdr:colOff>257175</xdr:colOff>
      <xdr:row>34</xdr:row>
      <xdr:rowOff>322471</xdr:rowOff>
    </xdr:to>
    <xdr:sp macro="" textlink="">
      <xdr:nvSpPr>
        <xdr:cNvPr id="139" name="円/楕円 138"/>
        <xdr:cNvSpPr/>
      </xdr:nvSpPr>
      <xdr:spPr bwMode="auto">
        <a:xfrm>
          <a:off x="3556000" y="648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332648</xdr:rowOff>
    </xdr:from>
    <xdr:ext cx="762000" cy="259045"/>
    <xdr:sp macro="" textlink="">
      <xdr:nvSpPr>
        <xdr:cNvPr id="140" name="テキスト ボックス 139"/>
        <xdr:cNvSpPr txBox="1"/>
      </xdr:nvSpPr>
      <xdr:spPr>
        <a:xfrm>
          <a:off x="3225800" y="625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63235</xdr:rowOff>
    </xdr:from>
    <xdr:to>
      <xdr:col>2</xdr:col>
      <xdr:colOff>692150</xdr:colOff>
      <xdr:row>34</xdr:row>
      <xdr:rowOff>164835</xdr:rowOff>
    </xdr:to>
    <xdr:sp macro="" textlink="">
      <xdr:nvSpPr>
        <xdr:cNvPr id="141" name="円/楕円 140"/>
        <xdr:cNvSpPr/>
      </xdr:nvSpPr>
      <xdr:spPr bwMode="auto">
        <a:xfrm>
          <a:off x="2857500" y="633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175012</xdr:rowOff>
    </xdr:from>
    <xdr:ext cx="762000" cy="259045"/>
    <xdr:sp macro="" textlink="">
      <xdr:nvSpPr>
        <xdr:cNvPr id="142" name="テキスト ボックス 141"/>
        <xdr:cNvSpPr txBox="1"/>
      </xdr:nvSpPr>
      <xdr:spPr>
        <a:xfrm>
          <a:off x="2527300" y="60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131032</xdr:rowOff>
    </xdr:from>
    <xdr:to>
      <xdr:col>6</xdr:col>
      <xdr:colOff>511175</xdr:colOff>
      <xdr:row>35</xdr:row>
      <xdr:rowOff>149587</xdr:rowOff>
    </xdr:to>
    <xdr:cxnSp macro="">
      <xdr:nvCxnSpPr>
        <xdr:cNvPr id="61" name="直線コネクタ 60"/>
        <xdr:cNvCxnSpPr/>
      </xdr:nvCxnSpPr>
      <xdr:spPr>
        <a:xfrm>
          <a:off x="3797300" y="6131782"/>
          <a:ext cx="8382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94327</xdr:rowOff>
    </xdr:from>
    <xdr:ext cx="534377" cy="259045"/>
    <xdr:sp macro="" textlink="">
      <xdr:nvSpPr>
        <xdr:cNvPr id="62" name="人件費平均値テキスト"/>
        <xdr:cNvSpPr txBox="1"/>
      </xdr:nvSpPr>
      <xdr:spPr>
        <a:xfrm>
          <a:off x="4686300" y="5923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131032</xdr:rowOff>
    </xdr:from>
    <xdr:to>
      <xdr:col>5</xdr:col>
      <xdr:colOff>358775</xdr:colOff>
      <xdr:row>36</xdr:row>
      <xdr:rowOff>17952</xdr:rowOff>
    </xdr:to>
    <xdr:cxnSp macro="">
      <xdr:nvCxnSpPr>
        <xdr:cNvPr id="64" name="直線コネクタ 63"/>
        <xdr:cNvCxnSpPr/>
      </xdr:nvCxnSpPr>
      <xdr:spPr>
        <a:xfrm flipV="1">
          <a:off x="2908300" y="6131782"/>
          <a:ext cx="8890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7975</xdr:rowOff>
    </xdr:from>
    <xdr:to>
      <xdr:col>5</xdr:col>
      <xdr:colOff>409575</xdr:colOff>
      <xdr:row>34</xdr:row>
      <xdr:rowOff>109575</xdr:rowOff>
    </xdr:to>
    <xdr:sp macro="" textlink="">
      <xdr:nvSpPr>
        <xdr:cNvPr id="65" name="フローチャート : 判断 64"/>
        <xdr:cNvSpPr/>
      </xdr:nvSpPr>
      <xdr:spPr>
        <a:xfrm>
          <a:off x="3746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126102</xdr:rowOff>
    </xdr:from>
    <xdr:ext cx="534377" cy="259045"/>
    <xdr:sp macro="" textlink="">
      <xdr:nvSpPr>
        <xdr:cNvPr id="66" name="テキスト ボックス 65"/>
        <xdr:cNvSpPr txBox="1"/>
      </xdr:nvSpPr>
      <xdr:spPr>
        <a:xfrm>
          <a:off x="3530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150539</xdr:rowOff>
    </xdr:from>
    <xdr:to>
      <xdr:col>4</xdr:col>
      <xdr:colOff>155575</xdr:colOff>
      <xdr:row>36</xdr:row>
      <xdr:rowOff>17952</xdr:rowOff>
    </xdr:to>
    <xdr:cxnSp macro="">
      <xdr:nvCxnSpPr>
        <xdr:cNvPr id="67" name="直線コネクタ 66"/>
        <xdr:cNvCxnSpPr/>
      </xdr:nvCxnSpPr>
      <xdr:spPr>
        <a:xfrm>
          <a:off x="2019300" y="61512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28511</xdr:rowOff>
    </xdr:from>
    <xdr:to>
      <xdr:col>4</xdr:col>
      <xdr:colOff>206375</xdr:colOff>
      <xdr:row>34</xdr:row>
      <xdr:rowOff>130111</xdr:rowOff>
    </xdr:to>
    <xdr:sp macro="" textlink="">
      <xdr:nvSpPr>
        <xdr:cNvPr id="68" name="フローチャート : 判断 67"/>
        <xdr:cNvSpPr/>
      </xdr:nvSpPr>
      <xdr:spPr>
        <a:xfrm>
          <a:off x="2857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146638</xdr:rowOff>
    </xdr:from>
    <xdr:ext cx="534377" cy="259045"/>
    <xdr:sp macro="" textlink="">
      <xdr:nvSpPr>
        <xdr:cNvPr id="69" name="テキスト ボックス 68"/>
        <xdr:cNvSpPr txBox="1"/>
      </xdr:nvSpPr>
      <xdr:spPr>
        <a:xfrm>
          <a:off x="2641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150539</xdr:rowOff>
    </xdr:from>
    <xdr:to>
      <xdr:col>2</xdr:col>
      <xdr:colOff>638175</xdr:colOff>
      <xdr:row>35</xdr:row>
      <xdr:rowOff>153588</xdr:rowOff>
    </xdr:to>
    <xdr:cxnSp macro="">
      <xdr:nvCxnSpPr>
        <xdr:cNvPr id="70" name="直線コネクタ 69"/>
        <xdr:cNvCxnSpPr/>
      </xdr:nvCxnSpPr>
      <xdr:spPr>
        <a:xfrm flipV="1">
          <a:off x="1130300" y="6151289"/>
          <a:ext cx="889000" cy="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167596</xdr:rowOff>
    </xdr:from>
    <xdr:to>
      <xdr:col>3</xdr:col>
      <xdr:colOff>3175</xdr:colOff>
      <xdr:row>34</xdr:row>
      <xdr:rowOff>97746</xdr:rowOff>
    </xdr:to>
    <xdr:sp macro="" textlink="">
      <xdr:nvSpPr>
        <xdr:cNvPr id="71" name="フローチャート : 判断 70"/>
        <xdr:cNvSpPr/>
      </xdr:nvSpPr>
      <xdr:spPr>
        <a:xfrm>
          <a:off x="1968500" y="582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114273</xdr:rowOff>
    </xdr:from>
    <xdr:ext cx="534377" cy="259045"/>
    <xdr:sp macro="" textlink="">
      <xdr:nvSpPr>
        <xdr:cNvPr id="72" name="テキスト ボックス 71"/>
        <xdr:cNvSpPr txBox="1"/>
      </xdr:nvSpPr>
      <xdr:spPr>
        <a:xfrm>
          <a:off x="1752111" y="5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132658</xdr:rowOff>
    </xdr:from>
    <xdr:to>
      <xdr:col>1</xdr:col>
      <xdr:colOff>485775</xdr:colOff>
      <xdr:row>34</xdr:row>
      <xdr:rowOff>62808</xdr:rowOff>
    </xdr:to>
    <xdr:sp macro="" textlink="">
      <xdr:nvSpPr>
        <xdr:cNvPr id="73" name="フローチャート : 判断 72"/>
        <xdr:cNvSpPr/>
      </xdr:nvSpPr>
      <xdr:spPr>
        <a:xfrm>
          <a:off x="1079500" y="57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79335</xdr:rowOff>
    </xdr:from>
    <xdr:ext cx="534377" cy="259045"/>
    <xdr:sp macro="" textlink="">
      <xdr:nvSpPr>
        <xdr:cNvPr id="74" name="テキスト ボックス 73"/>
        <xdr:cNvSpPr txBox="1"/>
      </xdr:nvSpPr>
      <xdr:spPr>
        <a:xfrm>
          <a:off x="863111" y="55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98787</xdr:rowOff>
    </xdr:from>
    <xdr:to>
      <xdr:col>6</xdr:col>
      <xdr:colOff>561975</xdr:colOff>
      <xdr:row>36</xdr:row>
      <xdr:rowOff>28937</xdr:rowOff>
    </xdr:to>
    <xdr:sp macro="" textlink="">
      <xdr:nvSpPr>
        <xdr:cNvPr id="80" name="円/楕円 79"/>
        <xdr:cNvSpPr/>
      </xdr:nvSpPr>
      <xdr:spPr>
        <a:xfrm>
          <a:off x="4584700" y="60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77214</xdr:rowOff>
    </xdr:from>
    <xdr:ext cx="534377" cy="259045"/>
    <xdr:sp macro="" textlink="">
      <xdr:nvSpPr>
        <xdr:cNvPr id="81" name="人件費該当値テキスト"/>
        <xdr:cNvSpPr txBox="1"/>
      </xdr:nvSpPr>
      <xdr:spPr>
        <a:xfrm>
          <a:off x="4686300" y="607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70,481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80232</xdr:rowOff>
    </xdr:from>
    <xdr:to>
      <xdr:col>5</xdr:col>
      <xdr:colOff>409575</xdr:colOff>
      <xdr:row>36</xdr:row>
      <xdr:rowOff>10382</xdr:rowOff>
    </xdr:to>
    <xdr:sp macro="" textlink="">
      <xdr:nvSpPr>
        <xdr:cNvPr id="82" name="円/楕円 81"/>
        <xdr:cNvSpPr/>
      </xdr:nvSpPr>
      <xdr:spPr>
        <a:xfrm>
          <a:off x="3746500" y="60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1509</xdr:rowOff>
    </xdr:from>
    <xdr:ext cx="534377" cy="259045"/>
    <xdr:sp macro="" textlink="">
      <xdr:nvSpPr>
        <xdr:cNvPr id="83" name="テキスト ボックス 82"/>
        <xdr:cNvSpPr txBox="1"/>
      </xdr:nvSpPr>
      <xdr:spPr>
        <a:xfrm>
          <a:off x="3530111" y="61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138602</xdr:rowOff>
    </xdr:from>
    <xdr:to>
      <xdr:col>4</xdr:col>
      <xdr:colOff>206375</xdr:colOff>
      <xdr:row>36</xdr:row>
      <xdr:rowOff>68752</xdr:rowOff>
    </xdr:to>
    <xdr:sp macro="" textlink="">
      <xdr:nvSpPr>
        <xdr:cNvPr id="84" name="円/楕円 83"/>
        <xdr:cNvSpPr/>
      </xdr:nvSpPr>
      <xdr:spPr>
        <a:xfrm>
          <a:off x="2857500" y="6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59879</xdr:rowOff>
    </xdr:from>
    <xdr:ext cx="534377" cy="259045"/>
    <xdr:sp macro="" textlink="">
      <xdr:nvSpPr>
        <xdr:cNvPr id="85" name="テキスト ボックス 84"/>
        <xdr:cNvSpPr txBox="1"/>
      </xdr:nvSpPr>
      <xdr:spPr>
        <a:xfrm>
          <a:off x="2641111" y="623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99739</xdr:rowOff>
    </xdr:from>
    <xdr:to>
      <xdr:col>3</xdr:col>
      <xdr:colOff>3175</xdr:colOff>
      <xdr:row>36</xdr:row>
      <xdr:rowOff>29889</xdr:rowOff>
    </xdr:to>
    <xdr:sp macro="" textlink="">
      <xdr:nvSpPr>
        <xdr:cNvPr id="86" name="円/楕円 85"/>
        <xdr:cNvSpPr/>
      </xdr:nvSpPr>
      <xdr:spPr>
        <a:xfrm>
          <a:off x="1968500" y="61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21016</xdr:rowOff>
    </xdr:from>
    <xdr:ext cx="534377" cy="259045"/>
    <xdr:sp macro="" textlink="">
      <xdr:nvSpPr>
        <xdr:cNvPr id="87" name="テキスト ボックス 86"/>
        <xdr:cNvSpPr txBox="1"/>
      </xdr:nvSpPr>
      <xdr:spPr>
        <a:xfrm>
          <a:off x="1752111" y="61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70,431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102788</xdr:rowOff>
    </xdr:from>
    <xdr:to>
      <xdr:col>1</xdr:col>
      <xdr:colOff>485775</xdr:colOff>
      <xdr:row>36</xdr:row>
      <xdr:rowOff>32938</xdr:rowOff>
    </xdr:to>
    <xdr:sp macro="" textlink="">
      <xdr:nvSpPr>
        <xdr:cNvPr id="88" name="円/楕円 87"/>
        <xdr:cNvSpPr/>
      </xdr:nvSpPr>
      <xdr:spPr>
        <a:xfrm>
          <a:off x="1079500" y="610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24065</xdr:rowOff>
    </xdr:from>
    <xdr:ext cx="534377" cy="259045"/>
    <xdr:sp macro="" textlink="">
      <xdr:nvSpPr>
        <xdr:cNvPr id="89" name="テキスト ボックス 88"/>
        <xdr:cNvSpPr txBox="1"/>
      </xdr:nvSpPr>
      <xdr:spPr>
        <a:xfrm>
          <a:off x="863111" y="61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32882</xdr:rowOff>
    </xdr:from>
    <xdr:to>
      <xdr:col>6</xdr:col>
      <xdr:colOff>511175</xdr:colOff>
      <xdr:row>54</xdr:row>
      <xdr:rowOff>65131</xdr:rowOff>
    </xdr:to>
    <xdr:cxnSp macro="">
      <xdr:nvCxnSpPr>
        <xdr:cNvPr id="118" name="直線コネクタ 117"/>
        <xdr:cNvCxnSpPr/>
      </xdr:nvCxnSpPr>
      <xdr:spPr>
        <a:xfrm flipV="1">
          <a:off x="3797300" y="8605382"/>
          <a:ext cx="838200" cy="7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65131</xdr:rowOff>
    </xdr:from>
    <xdr:to>
      <xdr:col>5</xdr:col>
      <xdr:colOff>358775</xdr:colOff>
      <xdr:row>54</xdr:row>
      <xdr:rowOff>151423</xdr:rowOff>
    </xdr:to>
    <xdr:cxnSp macro="">
      <xdr:nvCxnSpPr>
        <xdr:cNvPr id="121" name="直線コネクタ 120"/>
        <xdr:cNvCxnSpPr/>
      </xdr:nvCxnSpPr>
      <xdr:spPr>
        <a:xfrm flipV="1">
          <a:off x="2908300" y="9323431"/>
          <a:ext cx="889000" cy="8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76624</xdr:rowOff>
    </xdr:from>
    <xdr:to>
      <xdr:col>5</xdr:col>
      <xdr:colOff>409575</xdr:colOff>
      <xdr:row>58</xdr:row>
      <xdr:rowOff>6774</xdr:rowOff>
    </xdr:to>
    <xdr:sp macro="" textlink="">
      <xdr:nvSpPr>
        <xdr:cNvPr id="122" name="フローチャート : 判断 121"/>
        <xdr:cNvSpPr/>
      </xdr:nvSpPr>
      <xdr:spPr>
        <a:xfrm>
          <a:off x="3746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169351</xdr:rowOff>
    </xdr:from>
    <xdr:ext cx="534377" cy="259045"/>
    <xdr:sp macro="" textlink="">
      <xdr:nvSpPr>
        <xdr:cNvPr id="123" name="テキスト ボックス 122"/>
        <xdr:cNvSpPr txBox="1"/>
      </xdr:nvSpPr>
      <xdr:spPr>
        <a:xfrm>
          <a:off x="3530111" y="994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151423</xdr:rowOff>
    </xdr:from>
    <xdr:to>
      <xdr:col>4</xdr:col>
      <xdr:colOff>155575</xdr:colOff>
      <xdr:row>57</xdr:row>
      <xdr:rowOff>8693</xdr:rowOff>
    </xdr:to>
    <xdr:cxnSp macro="">
      <xdr:nvCxnSpPr>
        <xdr:cNvPr id="124" name="直線コネクタ 123"/>
        <xdr:cNvCxnSpPr/>
      </xdr:nvCxnSpPr>
      <xdr:spPr>
        <a:xfrm flipV="1">
          <a:off x="2019300" y="9409723"/>
          <a:ext cx="889000" cy="3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82827</xdr:rowOff>
    </xdr:from>
    <xdr:to>
      <xdr:col>4</xdr:col>
      <xdr:colOff>206375</xdr:colOff>
      <xdr:row>58</xdr:row>
      <xdr:rowOff>12977</xdr:rowOff>
    </xdr:to>
    <xdr:sp macro="" textlink="">
      <xdr:nvSpPr>
        <xdr:cNvPr id="125" name="フローチャート : 判断 124"/>
        <xdr:cNvSpPr/>
      </xdr:nvSpPr>
      <xdr:spPr>
        <a:xfrm>
          <a:off x="2857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4104</xdr:rowOff>
    </xdr:from>
    <xdr:ext cx="534377" cy="259045"/>
    <xdr:sp macro="" textlink="">
      <xdr:nvSpPr>
        <xdr:cNvPr id="126" name="テキスト ボックス 125"/>
        <xdr:cNvSpPr txBox="1"/>
      </xdr:nvSpPr>
      <xdr:spPr>
        <a:xfrm>
          <a:off x="2641111" y="99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8693</xdr:rowOff>
    </xdr:from>
    <xdr:to>
      <xdr:col>2</xdr:col>
      <xdr:colOff>638175</xdr:colOff>
      <xdr:row>57</xdr:row>
      <xdr:rowOff>163440</xdr:rowOff>
    </xdr:to>
    <xdr:cxnSp macro="">
      <xdr:nvCxnSpPr>
        <xdr:cNvPr id="127" name="直線コネクタ 126"/>
        <xdr:cNvCxnSpPr/>
      </xdr:nvCxnSpPr>
      <xdr:spPr>
        <a:xfrm flipV="1">
          <a:off x="1130300" y="9781343"/>
          <a:ext cx="889000" cy="15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81893</xdr:rowOff>
    </xdr:from>
    <xdr:to>
      <xdr:col>3</xdr:col>
      <xdr:colOff>3175</xdr:colOff>
      <xdr:row>58</xdr:row>
      <xdr:rowOff>12043</xdr:rowOff>
    </xdr:to>
    <xdr:sp macro="" textlink="">
      <xdr:nvSpPr>
        <xdr:cNvPr id="128" name="フローチャート : 判断 127"/>
        <xdr:cNvSpPr/>
      </xdr:nvSpPr>
      <xdr:spPr>
        <a:xfrm>
          <a:off x="1968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3170</xdr:rowOff>
    </xdr:from>
    <xdr:ext cx="534377" cy="259045"/>
    <xdr:sp macro="" textlink="">
      <xdr:nvSpPr>
        <xdr:cNvPr id="129" name="テキスト ボックス 128"/>
        <xdr:cNvSpPr txBox="1"/>
      </xdr:nvSpPr>
      <xdr:spPr>
        <a:xfrm>
          <a:off x="1752111" y="994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58344</xdr:rowOff>
    </xdr:from>
    <xdr:to>
      <xdr:col>1</xdr:col>
      <xdr:colOff>485775</xdr:colOff>
      <xdr:row>57</xdr:row>
      <xdr:rowOff>159944</xdr:rowOff>
    </xdr:to>
    <xdr:sp macro="" textlink="">
      <xdr:nvSpPr>
        <xdr:cNvPr id="130" name="フローチャート : 判断 129"/>
        <xdr:cNvSpPr/>
      </xdr:nvSpPr>
      <xdr:spPr>
        <a:xfrm>
          <a:off x="1079500" y="983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5021</xdr:rowOff>
    </xdr:from>
    <xdr:ext cx="534377" cy="259045"/>
    <xdr:sp macro="" textlink="">
      <xdr:nvSpPr>
        <xdr:cNvPr id="131" name="テキスト ボックス 130"/>
        <xdr:cNvSpPr txBox="1"/>
      </xdr:nvSpPr>
      <xdr:spPr>
        <a:xfrm>
          <a:off x="863111" y="96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49</xdr:row>
      <xdr:rowOff>153532</xdr:rowOff>
    </xdr:from>
    <xdr:to>
      <xdr:col>6</xdr:col>
      <xdr:colOff>561975</xdr:colOff>
      <xdr:row>50</xdr:row>
      <xdr:rowOff>83682</xdr:rowOff>
    </xdr:to>
    <xdr:sp macro="" textlink="">
      <xdr:nvSpPr>
        <xdr:cNvPr id="137" name="円/楕円 136"/>
        <xdr:cNvSpPr/>
      </xdr:nvSpPr>
      <xdr:spPr>
        <a:xfrm>
          <a:off x="4584700" y="855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106559</xdr:rowOff>
    </xdr:from>
    <xdr:ext cx="599010" cy="259045"/>
    <xdr:sp macro="" textlink="">
      <xdr:nvSpPr>
        <xdr:cNvPr id="138" name="物件費該当値テキスト"/>
        <xdr:cNvSpPr txBox="1"/>
      </xdr:nvSpPr>
      <xdr:spPr>
        <a:xfrm>
          <a:off x="4686300" y="850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408,036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14331</xdr:rowOff>
    </xdr:from>
    <xdr:to>
      <xdr:col>5</xdr:col>
      <xdr:colOff>409575</xdr:colOff>
      <xdr:row>54</xdr:row>
      <xdr:rowOff>115931</xdr:rowOff>
    </xdr:to>
    <xdr:sp macro="" textlink="">
      <xdr:nvSpPr>
        <xdr:cNvPr id="139" name="円/楕円 138"/>
        <xdr:cNvSpPr/>
      </xdr:nvSpPr>
      <xdr:spPr>
        <a:xfrm>
          <a:off x="3746500" y="92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132458</xdr:rowOff>
    </xdr:from>
    <xdr:ext cx="599010" cy="259045"/>
    <xdr:sp macro="" textlink="">
      <xdr:nvSpPr>
        <xdr:cNvPr id="140" name="テキスト ボックス 139"/>
        <xdr:cNvSpPr txBox="1"/>
      </xdr:nvSpPr>
      <xdr:spPr>
        <a:xfrm>
          <a:off x="3497794" y="904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100623</xdr:rowOff>
    </xdr:from>
    <xdr:to>
      <xdr:col>4</xdr:col>
      <xdr:colOff>206375</xdr:colOff>
      <xdr:row>55</xdr:row>
      <xdr:rowOff>30773</xdr:rowOff>
    </xdr:to>
    <xdr:sp macro="" textlink="">
      <xdr:nvSpPr>
        <xdr:cNvPr id="141" name="円/楕円 140"/>
        <xdr:cNvSpPr/>
      </xdr:nvSpPr>
      <xdr:spPr>
        <a:xfrm>
          <a:off x="2857500" y="93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47300</xdr:rowOff>
    </xdr:from>
    <xdr:ext cx="599010" cy="259045"/>
    <xdr:sp macro="" textlink="">
      <xdr:nvSpPr>
        <xdr:cNvPr id="142" name="テキスト ボックス 141"/>
        <xdr:cNvSpPr txBox="1"/>
      </xdr:nvSpPr>
      <xdr:spPr>
        <a:xfrm>
          <a:off x="2608794" y="913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129343</xdr:rowOff>
    </xdr:from>
    <xdr:to>
      <xdr:col>3</xdr:col>
      <xdr:colOff>3175</xdr:colOff>
      <xdr:row>57</xdr:row>
      <xdr:rowOff>59493</xdr:rowOff>
    </xdr:to>
    <xdr:sp macro="" textlink="">
      <xdr:nvSpPr>
        <xdr:cNvPr id="143" name="円/楕円 142"/>
        <xdr:cNvSpPr/>
      </xdr:nvSpPr>
      <xdr:spPr>
        <a:xfrm>
          <a:off x="1968500" y="97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76020</xdr:rowOff>
    </xdr:from>
    <xdr:ext cx="534377" cy="259045"/>
    <xdr:sp macro="" textlink="">
      <xdr:nvSpPr>
        <xdr:cNvPr id="144" name="テキスト ボックス 143"/>
        <xdr:cNvSpPr txBox="1"/>
      </xdr:nvSpPr>
      <xdr:spPr>
        <a:xfrm>
          <a:off x="1752111" y="95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99,385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112640</xdr:rowOff>
    </xdr:from>
    <xdr:to>
      <xdr:col>1</xdr:col>
      <xdr:colOff>485775</xdr:colOff>
      <xdr:row>58</xdr:row>
      <xdr:rowOff>42790</xdr:rowOff>
    </xdr:to>
    <xdr:sp macro="" textlink="">
      <xdr:nvSpPr>
        <xdr:cNvPr id="145" name="円/楕円 144"/>
        <xdr:cNvSpPr/>
      </xdr:nvSpPr>
      <xdr:spPr>
        <a:xfrm>
          <a:off x="1079500" y="98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33917</xdr:rowOff>
    </xdr:from>
    <xdr:ext cx="534377" cy="259045"/>
    <xdr:sp macro="" textlink="">
      <xdr:nvSpPr>
        <xdr:cNvPr id="146" name="テキスト ボックス 145"/>
        <xdr:cNvSpPr txBox="1"/>
      </xdr:nvSpPr>
      <xdr:spPr>
        <a:xfrm>
          <a:off x="863111" y="997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166537</xdr:rowOff>
    </xdr:from>
    <xdr:to>
      <xdr:col>6</xdr:col>
      <xdr:colOff>511175</xdr:colOff>
      <xdr:row>78</xdr:row>
      <xdr:rowOff>3546</xdr:rowOff>
    </xdr:to>
    <xdr:cxnSp macro="">
      <xdr:nvCxnSpPr>
        <xdr:cNvPr id="173" name="直線コネクタ 172"/>
        <xdr:cNvCxnSpPr/>
      </xdr:nvCxnSpPr>
      <xdr:spPr>
        <a:xfrm>
          <a:off x="3797300" y="13368187"/>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82276</xdr:rowOff>
    </xdr:from>
    <xdr:to>
      <xdr:col>5</xdr:col>
      <xdr:colOff>358775</xdr:colOff>
      <xdr:row>77</xdr:row>
      <xdr:rowOff>166537</xdr:rowOff>
    </xdr:to>
    <xdr:cxnSp macro="">
      <xdr:nvCxnSpPr>
        <xdr:cNvPr id="176" name="直線コネクタ 175"/>
        <xdr:cNvCxnSpPr/>
      </xdr:nvCxnSpPr>
      <xdr:spPr>
        <a:xfrm>
          <a:off x="2908300" y="13112476"/>
          <a:ext cx="889000" cy="25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120766</xdr:rowOff>
    </xdr:from>
    <xdr:to>
      <xdr:col>5</xdr:col>
      <xdr:colOff>409575</xdr:colOff>
      <xdr:row>77</xdr:row>
      <xdr:rowOff>50916</xdr:rowOff>
    </xdr:to>
    <xdr:sp macro="" textlink="">
      <xdr:nvSpPr>
        <xdr:cNvPr id="177" name="フローチャート : 判断 176"/>
        <xdr:cNvSpPr/>
      </xdr:nvSpPr>
      <xdr:spPr>
        <a:xfrm>
          <a:off x="3746500" y="131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67444</xdr:rowOff>
    </xdr:from>
    <xdr:ext cx="469744" cy="259045"/>
    <xdr:sp macro="" textlink="">
      <xdr:nvSpPr>
        <xdr:cNvPr id="178" name="テキスト ボックス 177"/>
        <xdr:cNvSpPr txBox="1"/>
      </xdr:nvSpPr>
      <xdr:spPr>
        <a:xfrm>
          <a:off x="3562427" y="1292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82276</xdr:rowOff>
    </xdr:from>
    <xdr:to>
      <xdr:col>4</xdr:col>
      <xdr:colOff>155575</xdr:colOff>
      <xdr:row>77</xdr:row>
      <xdr:rowOff>152364</xdr:rowOff>
    </xdr:to>
    <xdr:cxnSp macro="">
      <xdr:nvCxnSpPr>
        <xdr:cNvPr id="179" name="直線コネクタ 178"/>
        <xdr:cNvCxnSpPr/>
      </xdr:nvCxnSpPr>
      <xdr:spPr>
        <a:xfrm flipV="1">
          <a:off x="2019300" y="13112476"/>
          <a:ext cx="889000" cy="24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156017</xdr:rowOff>
    </xdr:from>
    <xdr:to>
      <xdr:col>4</xdr:col>
      <xdr:colOff>206375</xdr:colOff>
      <xdr:row>77</xdr:row>
      <xdr:rowOff>86167</xdr:rowOff>
    </xdr:to>
    <xdr:sp macro="" textlink="">
      <xdr:nvSpPr>
        <xdr:cNvPr id="180" name="フローチャート : 判断 179"/>
        <xdr:cNvSpPr/>
      </xdr:nvSpPr>
      <xdr:spPr>
        <a:xfrm>
          <a:off x="2857500" y="1318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77294</xdr:rowOff>
    </xdr:from>
    <xdr:ext cx="469744" cy="259045"/>
    <xdr:sp macro="" textlink="">
      <xdr:nvSpPr>
        <xdr:cNvPr id="181" name="テキスト ボックス 180"/>
        <xdr:cNvSpPr txBox="1"/>
      </xdr:nvSpPr>
      <xdr:spPr>
        <a:xfrm>
          <a:off x="2673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152364</xdr:rowOff>
    </xdr:from>
    <xdr:to>
      <xdr:col>2</xdr:col>
      <xdr:colOff>638175</xdr:colOff>
      <xdr:row>78</xdr:row>
      <xdr:rowOff>60285</xdr:rowOff>
    </xdr:to>
    <xdr:cxnSp macro="">
      <xdr:nvCxnSpPr>
        <xdr:cNvPr id="182" name="直線コネクタ 181"/>
        <xdr:cNvCxnSpPr/>
      </xdr:nvCxnSpPr>
      <xdr:spPr>
        <a:xfrm flipV="1">
          <a:off x="1130300" y="13354014"/>
          <a:ext cx="889000" cy="7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152360</xdr:rowOff>
    </xdr:from>
    <xdr:to>
      <xdr:col>3</xdr:col>
      <xdr:colOff>3175</xdr:colOff>
      <xdr:row>77</xdr:row>
      <xdr:rowOff>82510</xdr:rowOff>
    </xdr:to>
    <xdr:sp macro="" textlink="">
      <xdr:nvSpPr>
        <xdr:cNvPr id="183" name="フローチャート : 判断 182"/>
        <xdr:cNvSpPr/>
      </xdr:nvSpPr>
      <xdr:spPr>
        <a:xfrm>
          <a:off x="1968500" y="1318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99037</xdr:rowOff>
    </xdr:from>
    <xdr:ext cx="469744" cy="259045"/>
    <xdr:sp macro="" textlink="">
      <xdr:nvSpPr>
        <xdr:cNvPr id="184" name="テキスト ボックス 183"/>
        <xdr:cNvSpPr txBox="1"/>
      </xdr:nvSpPr>
      <xdr:spPr>
        <a:xfrm>
          <a:off x="1784427" y="1295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168315</xdr:rowOff>
    </xdr:from>
    <xdr:to>
      <xdr:col>1</xdr:col>
      <xdr:colOff>485775</xdr:colOff>
      <xdr:row>77</xdr:row>
      <xdr:rowOff>98465</xdr:rowOff>
    </xdr:to>
    <xdr:sp macro="" textlink="">
      <xdr:nvSpPr>
        <xdr:cNvPr id="185" name="フローチャート : 判断 184"/>
        <xdr:cNvSpPr/>
      </xdr:nvSpPr>
      <xdr:spPr>
        <a:xfrm>
          <a:off x="1079500" y="131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114992</xdr:rowOff>
    </xdr:from>
    <xdr:ext cx="469744" cy="259045"/>
    <xdr:sp macro="" textlink="">
      <xdr:nvSpPr>
        <xdr:cNvPr id="186" name="テキスト ボックス 185"/>
        <xdr:cNvSpPr txBox="1"/>
      </xdr:nvSpPr>
      <xdr:spPr>
        <a:xfrm>
          <a:off x="895427" y="129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124196</xdr:rowOff>
    </xdr:from>
    <xdr:to>
      <xdr:col>6</xdr:col>
      <xdr:colOff>561975</xdr:colOff>
      <xdr:row>78</xdr:row>
      <xdr:rowOff>54346</xdr:rowOff>
    </xdr:to>
    <xdr:sp macro="" textlink="">
      <xdr:nvSpPr>
        <xdr:cNvPr id="192" name="円/楕円 191"/>
        <xdr:cNvSpPr/>
      </xdr:nvSpPr>
      <xdr:spPr>
        <a:xfrm>
          <a:off x="4584700" y="133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39123</xdr:rowOff>
    </xdr:from>
    <xdr:ext cx="469744" cy="259045"/>
    <xdr:sp macro="" textlink="">
      <xdr:nvSpPr>
        <xdr:cNvPr id="193" name="維持補修費該当値テキスト"/>
        <xdr:cNvSpPr txBox="1"/>
      </xdr:nvSpPr>
      <xdr:spPr>
        <a:xfrm>
          <a:off x="4686300" y="1324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115737</xdr:rowOff>
    </xdr:from>
    <xdr:to>
      <xdr:col>5</xdr:col>
      <xdr:colOff>409575</xdr:colOff>
      <xdr:row>78</xdr:row>
      <xdr:rowOff>45887</xdr:rowOff>
    </xdr:to>
    <xdr:sp macro="" textlink="">
      <xdr:nvSpPr>
        <xdr:cNvPr id="194" name="円/楕円 193"/>
        <xdr:cNvSpPr/>
      </xdr:nvSpPr>
      <xdr:spPr>
        <a:xfrm>
          <a:off x="3746500" y="133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37014</xdr:rowOff>
    </xdr:from>
    <xdr:ext cx="469744" cy="259045"/>
    <xdr:sp macro="" textlink="">
      <xdr:nvSpPr>
        <xdr:cNvPr id="195" name="テキスト ボックス 194"/>
        <xdr:cNvSpPr txBox="1"/>
      </xdr:nvSpPr>
      <xdr:spPr>
        <a:xfrm>
          <a:off x="3562427" y="134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31476</xdr:rowOff>
    </xdr:from>
    <xdr:to>
      <xdr:col>4</xdr:col>
      <xdr:colOff>206375</xdr:colOff>
      <xdr:row>76</xdr:row>
      <xdr:rowOff>133076</xdr:rowOff>
    </xdr:to>
    <xdr:sp macro="" textlink="">
      <xdr:nvSpPr>
        <xdr:cNvPr id="196" name="円/楕円 195"/>
        <xdr:cNvSpPr/>
      </xdr:nvSpPr>
      <xdr:spPr>
        <a:xfrm>
          <a:off x="2857500" y="130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149603</xdr:rowOff>
    </xdr:from>
    <xdr:ext cx="469744" cy="259045"/>
    <xdr:sp macro="" textlink="">
      <xdr:nvSpPr>
        <xdr:cNvPr id="197" name="テキスト ボックス 196"/>
        <xdr:cNvSpPr txBox="1"/>
      </xdr:nvSpPr>
      <xdr:spPr>
        <a:xfrm>
          <a:off x="2673427" y="128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101564</xdr:rowOff>
    </xdr:from>
    <xdr:to>
      <xdr:col>3</xdr:col>
      <xdr:colOff>3175</xdr:colOff>
      <xdr:row>78</xdr:row>
      <xdr:rowOff>31714</xdr:rowOff>
    </xdr:to>
    <xdr:sp macro="" textlink="">
      <xdr:nvSpPr>
        <xdr:cNvPr id="198" name="円/楕円 197"/>
        <xdr:cNvSpPr/>
      </xdr:nvSpPr>
      <xdr:spPr>
        <a:xfrm>
          <a:off x="1968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22841</xdr:rowOff>
    </xdr:from>
    <xdr:ext cx="469744" cy="259045"/>
    <xdr:sp macro="" textlink="">
      <xdr:nvSpPr>
        <xdr:cNvPr id="199" name="テキスト ボックス 198"/>
        <xdr:cNvSpPr txBox="1"/>
      </xdr:nvSpPr>
      <xdr:spPr>
        <a:xfrm>
          <a:off x="1784427"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9485</xdr:rowOff>
    </xdr:from>
    <xdr:to>
      <xdr:col>1</xdr:col>
      <xdr:colOff>485775</xdr:colOff>
      <xdr:row>78</xdr:row>
      <xdr:rowOff>111085</xdr:rowOff>
    </xdr:to>
    <xdr:sp macro="" textlink="">
      <xdr:nvSpPr>
        <xdr:cNvPr id="200" name="円/楕円 199"/>
        <xdr:cNvSpPr/>
      </xdr:nvSpPr>
      <xdr:spPr>
        <a:xfrm>
          <a:off x="1079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102212</xdr:rowOff>
    </xdr:from>
    <xdr:ext cx="469744" cy="259045"/>
    <xdr:sp macro="" textlink="">
      <xdr:nvSpPr>
        <xdr:cNvPr id="201" name="テキスト ボックス 200"/>
        <xdr:cNvSpPr txBox="1"/>
      </xdr:nvSpPr>
      <xdr:spPr>
        <a:xfrm>
          <a:off x="895427"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44822</xdr:rowOff>
    </xdr:from>
    <xdr:to>
      <xdr:col>6</xdr:col>
      <xdr:colOff>510540</xdr:colOff>
      <xdr:row>98</xdr:row>
      <xdr:rowOff>146202</xdr:rowOff>
    </xdr:to>
    <xdr:cxnSp macro="">
      <xdr:nvCxnSpPr>
        <xdr:cNvPr id="224" name="直線コネクタ 223"/>
        <xdr:cNvCxnSpPr/>
      </xdr:nvCxnSpPr>
      <xdr:spPr>
        <a:xfrm flipV="1">
          <a:off x="4633595" y="15646772"/>
          <a:ext cx="1270" cy="130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150029</xdr:rowOff>
    </xdr:from>
    <xdr:ext cx="534377" cy="259045"/>
    <xdr:sp macro="" textlink="">
      <xdr:nvSpPr>
        <xdr:cNvPr id="225" name="扶助費最小値テキスト"/>
        <xdr:cNvSpPr txBox="1"/>
      </xdr:nvSpPr>
      <xdr:spPr>
        <a:xfrm>
          <a:off x="4686300" y="169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146202</xdr:rowOff>
    </xdr:from>
    <xdr:to>
      <xdr:col>6</xdr:col>
      <xdr:colOff>600075</xdr:colOff>
      <xdr:row>98</xdr:row>
      <xdr:rowOff>146202</xdr:rowOff>
    </xdr:to>
    <xdr:cxnSp macro="">
      <xdr:nvCxnSpPr>
        <xdr:cNvPr id="226" name="直線コネクタ 225"/>
        <xdr:cNvCxnSpPr/>
      </xdr:nvCxnSpPr>
      <xdr:spPr>
        <a:xfrm>
          <a:off x="4546600" y="1694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162949</xdr:rowOff>
    </xdr:from>
    <xdr:ext cx="599010" cy="259045"/>
    <xdr:sp macro="" textlink="">
      <xdr:nvSpPr>
        <xdr:cNvPr id="227" name="扶助費最大値テキスト"/>
        <xdr:cNvSpPr txBox="1"/>
      </xdr:nvSpPr>
      <xdr:spPr>
        <a:xfrm>
          <a:off x="4686300" y="15421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91</xdr:row>
      <xdr:rowOff>44822</xdr:rowOff>
    </xdr:from>
    <xdr:to>
      <xdr:col>6</xdr:col>
      <xdr:colOff>600075</xdr:colOff>
      <xdr:row>91</xdr:row>
      <xdr:rowOff>44822</xdr:rowOff>
    </xdr:to>
    <xdr:cxnSp macro="">
      <xdr:nvCxnSpPr>
        <xdr:cNvPr id="228" name="直線コネクタ 227"/>
        <xdr:cNvCxnSpPr/>
      </xdr:nvCxnSpPr>
      <xdr:spPr>
        <a:xfrm>
          <a:off x="4546600" y="156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136362</xdr:rowOff>
    </xdr:from>
    <xdr:to>
      <xdr:col>6</xdr:col>
      <xdr:colOff>511175</xdr:colOff>
      <xdr:row>98</xdr:row>
      <xdr:rowOff>142891</xdr:rowOff>
    </xdr:to>
    <xdr:cxnSp macro="">
      <xdr:nvCxnSpPr>
        <xdr:cNvPr id="229" name="直線コネクタ 228"/>
        <xdr:cNvCxnSpPr/>
      </xdr:nvCxnSpPr>
      <xdr:spPr>
        <a:xfrm flipV="1">
          <a:off x="3797300" y="16938462"/>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60881</xdr:rowOff>
    </xdr:from>
    <xdr:ext cx="534377" cy="259045"/>
    <xdr:sp macro="" textlink="">
      <xdr:nvSpPr>
        <xdr:cNvPr id="230" name="扶助費平均値テキスト"/>
        <xdr:cNvSpPr txBox="1"/>
      </xdr:nvSpPr>
      <xdr:spPr>
        <a:xfrm>
          <a:off x="4686300" y="1652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38004</xdr:rowOff>
    </xdr:from>
    <xdr:to>
      <xdr:col>6</xdr:col>
      <xdr:colOff>561975</xdr:colOff>
      <xdr:row>97</xdr:row>
      <xdr:rowOff>139604</xdr:rowOff>
    </xdr:to>
    <xdr:sp macro="" textlink="">
      <xdr:nvSpPr>
        <xdr:cNvPr id="231" name="フローチャート : 判断 230"/>
        <xdr:cNvSpPr/>
      </xdr:nvSpPr>
      <xdr:spPr>
        <a:xfrm>
          <a:off x="4584700" y="1666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142891</xdr:rowOff>
    </xdr:from>
    <xdr:to>
      <xdr:col>5</xdr:col>
      <xdr:colOff>358775</xdr:colOff>
      <xdr:row>99</xdr:row>
      <xdr:rowOff>11227</xdr:rowOff>
    </xdr:to>
    <xdr:cxnSp macro="">
      <xdr:nvCxnSpPr>
        <xdr:cNvPr id="232" name="直線コネクタ 231"/>
        <xdr:cNvCxnSpPr/>
      </xdr:nvCxnSpPr>
      <xdr:spPr>
        <a:xfrm flipV="1">
          <a:off x="2908300" y="16944991"/>
          <a:ext cx="889000" cy="3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104034</xdr:rowOff>
    </xdr:from>
    <xdr:to>
      <xdr:col>5</xdr:col>
      <xdr:colOff>409575</xdr:colOff>
      <xdr:row>97</xdr:row>
      <xdr:rowOff>34184</xdr:rowOff>
    </xdr:to>
    <xdr:sp macro="" textlink="">
      <xdr:nvSpPr>
        <xdr:cNvPr id="233" name="フローチャート : 判断 232"/>
        <xdr:cNvSpPr/>
      </xdr:nvSpPr>
      <xdr:spPr>
        <a:xfrm>
          <a:off x="3746500" y="1656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50711</xdr:rowOff>
    </xdr:from>
    <xdr:ext cx="534377" cy="259045"/>
    <xdr:sp macro="" textlink="">
      <xdr:nvSpPr>
        <xdr:cNvPr id="234" name="テキスト ボックス 233"/>
        <xdr:cNvSpPr txBox="1"/>
      </xdr:nvSpPr>
      <xdr:spPr>
        <a:xfrm>
          <a:off x="3530111" y="163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11227</xdr:rowOff>
    </xdr:from>
    <xdr:to>
      <xdr:col>4</xdr:col>
      <xdr:colOff>155575</xdr:colOff>
      <xdr:row>99</xdr:row>
      <xdr:rowOff>72710</xdr:rowOff>
    </xdr:to>
    <xdr:cxnSp macro="">
      <xdr:nvCxnSpPr>
        <xdr:cNvPr id="235" name="直線コネクタ 234"/>
        <xdr:cNvCxnSpPr/>
      </xdr:nvCxnSpPr>
      <xdr:spPr>
        <a:xfrm flipV="1">
          <a:off x="2019300" y="16984777"/>
          <a:ext cx="889000" cy="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159392</xdr:rowOff>
    </xdr:from>
    <xdr:to>
      <xdr:col>4</xdr:col>
      <xdr:colOff>206375</xdr:colOff>
      <xdr:row>97</xdr:row>
      <xdr:rowOff>89542</xdr:rowOff>
    </xdr:to>
    <xdr:sp macro="" textlink="">
      <xdr:nvSpPr>
        <xdr:cNvPr id="236" name="フローチャート : 判断 235"/>
        <xdr:cNvSpPr/>
      </xdr:nvSpPr>
      <xdr:spPr>
        <a:xfrm>
          <a:off x="2857500" y="1661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106069</xdr:rowOff>
    </xdr:from>
    <xdr:ext cx="534377" cy="259045"/>
    <xdr:sp macro="" textlink="">
      <xdr:nvSpPr>
        <xdr:cNvPr id="237" name="テキスト ボックス 236"/>
        <xdr:cNvSpPr txBox="1"/>
      </xdr:nvSpPr>
      <xdr:spPr>
        <a:xfrm>
          <a:off x="2641111" y="1639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29972</xdr:rowOff>
    </xdr:from>
    <xdr:to>
      <xdr:col>2</xdr:col>
      <xdr:colOff>638175</xdr:colOff>
      <xdr:row>99</xdr:row>
      <xdr:rowOff>72710</xdr:rowOff>
    </xdr:to>
    <xdr:cxnSp macro="">
      <xdr:nvCxnSpPr>
        <xdr:cNvPr id="238" name="直線コネクタ 237"/>
        <xdr:cNvCxnSpPr/>
      </xdr:nvCxnSpPr>
      <xdr:spPr>
        <a:xfrm>
          <a:off x="1130300" y="17003522"/>
          <a:ext cx="889000" cy="4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5717</xdr:rowOff>
    </xdr:from>
    <xdr:to>
      <xdr:col>3</xdr:col>
      <xdr:colOff>3175</xdr:colOff>
      <xdr:row>97</xdr:row>
      <xdr:rowOff>107317</xdr:rowOff>
    </xdr:to>
    <xdr:sp macro="" textlink="">
      <xdr:nvSpPr>
        <xdr:cNvPr id="239" name="フローチャート : 判断 238"/>
        <xdr:cNvSpPr/>
      </xdr:nvSpPr>
      <xdr:spPr>
        <a:xfrm>
          <a:off x="1968500" y="166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123844</xdr:rowOff>
    </xdr:from>
    <xdr:ext cx="534377" cy="259045"/>
    <xdr:sp macro="" textlink="">
      <xdr:nvSpPr>
        <xdr:cNvPr id="240" name="テキスト ボックス 239"/>
        <xdr:cNvSpPr txBox="1"/>
      </xdr:nvSpPr>
      <xdr:spPr>
        <a:xfrm>
          <a:off x="1752111" y="1641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xdr:rowOff>
    </xdr:from>
    <xdr:to>
      <xdr:col>1</xdr:col>
      <xdr:colOff>485775</xdr:colOff>
      <xdr:row>97</xdr:row>
      <xdr:rowOff>106722</xdr:rowOff>
    </xdr:to>
    <xdr:sp macro="" textlink="">
      <xdr:nvSpPr>
        <xdr:cNvPr id="241" name="フローチャート : 判断 240"/>
        <xdr:cNvSpPr/>
      </xdr:nvSpPr>
      <xdr:spPr>
        <a:xfrm>
          <a:off x="1079500" y="1663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123249</xdr:rowOff>
    </xdr:from>
    <xdr:ext cx="534377" cy="259045"/>
    <xdr:sp macro="" textlink="">
      <xdr:nvSpPr>
        <xdr:cNvPr id="242" name="テキスト ボックス 241"/>
        <xdr:cNvSpPr txBox="1"/>
      </xdr:nvSpPr>
      <xdr:spPr>
        <a:xfrm>
          <a:off x="863111" y="1641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85562</xdr:rowOff>
    </xdr:from>
    <xdr:to>
      <xdr:col>6</xdr:col>
      <xdr:colOff>561975</xdr:colOff>
      <xdr:row>99</xdr:row>
      <xdr:rowOff>15712</xdr:rowOff>
    </xdr:to>
    <xdr:sp macro="" textlink="">
      <xdr:nvSpPr>
        <xdr:cNvPr id="248" name="円/楕円 247"/>
        <xdr:cNvSpPr/>
      </xdr:nvSpPr>
      <xdr:spPr>
        <a:xfrm>
          <a:off x="4584700" y="168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489</xdr:rowOff>
    </xdr:from>
    <xdr:ext cx="534377" cy="259045"/>
    <xdr:sp macro="" textlink="">
      <xdr:nvSpPr>
        <xdr:cNvPr id="249" name="扶助費該当値テキスト"/>
        <xdr:cNvSpPr txBox="1"/>
      </xdr:nvSpPr>
      <xdr:spPr>
        <a:xfrm>
          <a:off x="4686300" y="168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50,365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92091</xdr:rowOff>
    </xdr:from>
    <xdr:to>
      <xdr:col>5</xdr:col>
      <xdr:colOff>409575</xdr:colOff>
      <xdr:row>99</xdr:row>
      <xdr:rowOff>22241</xdr:rowOff>
    </xdr:to>
    <xdr:sp macro="" textlink="">
      <xdr:nvSpPr>
        <xdr:cNvPr id="250" name="円/楕円 249"/>
        <xdr:cNvSpPr/>
      </xdr:nvSpPr>
      <xdr:spPr>
        <a:xfrm>
          <a:off x="3746500" y="168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13368</xdr:rowOff>
    </xdr:from>
    <xdr:ext cx="534377" cy="259045"/>
    <xdr:sp macro="" textlink="">
      <xdr:nvSpPr>
        <xdr:cNvPr id="251" name="テキスト ボックス 250"/>
        <xdr:cNvSpPr txBox="1"/>
      </xdr:nvSpPr>
      <xdr:spPr>
        <a:xfrm>
          <a:off x="3530111" y="1698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131877</xdr:rowOff>
    </xdr:from>
    <xdr:to>
      <xdr:col>4</xdr:col>
      <xdr:colOff>206375</xdr:colOff>
      <xdr:row>99</xdr:row>
      <xdr:rowOff>62027</xdr:rowOff>
    </xdr:to>
    <xdr:sp macro="" textlink="">
      <xdr:nvSpPr>
        <xdr:cNvPr id="252" name="円/楕円 251"/>
        <xdr:cNvSpPr/>
      </xdr:nvSpPr>
      <xdr:spPr>
        <a:xfrm>
          <a:off x="2857500" y="169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53154</xdr:rowOff>
    </xdr:from>
    <xdr:ext cx="534377" cy="259045"/>
    <xdr:sp macro="" textlink="">
      <xdr:nvSpPr>
        <xdr:cNvPr id="253" name="テキスト ボックス 252"/>
        <xdr:cNvSpPr txBox="1"/>
      </xdr:nvSpPr>
      <xdr:spPr>
        <a:xfrm>
          <a:off x="2641111" y="1702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45,300</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21910</xdr:rowOff>
    </xdr:from>
    <xdr:to>
      <xdr:col>3</xdr:col>
      <xdr:colOff>3175</xdr:colOff>
      <xdr:row>99</xdr:row>
      <xdr:rowOff>123510</xdr:rowOff>
    </xdr:to>
    <xdr:sp macro="" textlink="">
      <xdr:nvSpPr>
        <xdr:cNvPr id="254" name="円/楕円 253"/>
        <xdr:cNvSpPr/>
      </xdr:nvSpPr>
      <xdr:spPr>
        <a:xfrm>
          <a:off x="1968500" y="169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114637</xdr:rowOff>
    </xdr:from>
    <xdr:ext cx="534377" cy="259045"/>
    <xdr:sp macro="" textlink="">
      <xdr:nvSpPr>
        <xdr:cNvPr id="255" name="テキスト ボックス 254"/>
        <xdr:cNvSpPr txBox="1"/>
      </xdr:nvSpPr>
      <xdr:spPr>
        <a:xfrm>
          <a:off x="1752111" y="170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38,576</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150622</xdr:rowOff>
    </xdr:from>
    <xdr:to>
      <xdr:col>1</xdr:col>
      <xdr:colOff>485775</xdr:colOff>
      <xdr:row>99</xdr:row>
      <xdr:rowOff>80772</xdr:rowOff>
    </xdr:to>
    <xdr:sp macro="" textlink="">
      <xdr:nvSpPr>
        <xdr:cNvPr id="256" name="円/楕円 255"/>
        <xdr:cNvSpPr/>
      </xdr:nvSpPr>
      <xdr:spPr>
        <a:xfrm>
          <a:off x="1079500" y="169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71899</xdr:rowOff>
    </xdr:from>
    <xdr:ext cx="534377" cy="259045"/>
    <xdr:sp macro="" textlink="">
      <xdr:nvSpPr>
        <xdr:cNvPr id="257" name="テキスト ボックス 256"/>
        <xdr:cNvSpPr txBox="1"/>
      </xdr:nvSpPr>
      <xdr:spPr>
        <a:xfrm>
          <a:off x="863111" y="1704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1" name="テキスト ボックス 27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3" name="テキスト ボックス 27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5" name="テキスト ボックス 27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7" name="テキスト ボックス 27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9" name="テキスト ボックス 27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3" name="直線コネクタ 282"/>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84"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85" name="直線コネクタ 284"/>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86"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87" name="直線コネクタ 286"/>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152959</xdr:rowOff>
    </xdr:from>
    <xdr:to>
      <xdr:col>15</xdr:col>
      <xdr:colOff>180975</xdr:colOff>
      <xdr:row>36</xdr:row>
      <xdr:rowOff>276</xdr:rowOff>
    </xdr:to>
    <xdr:cxnSp macro="">
      <xdr:nvCxnSpPr>
        <xdr:cNvPr id="288" name="直線コネクタ 287"/>
        <xdr:cNvCxnSpPr/>
      </xdr:nvCxnSpPr>
      <xdr:spPr>
        <a:xfrm>
          <a:off x="9639300" y="6153709"/>
          <a:ext cx="8382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137435</xdr:rowOff>
    </xdr:from>
    <xdr:ext cx="534377" cy="259045"/>
    <xdr:sp macro="" textlink="">
      <xdr:nvSpPr>
        <xdr:cNvPr id="289" name="補助費等平均値テキスト"/>
        <xdr:cNvSpPr txBox="1"/>
      </xdr:nvSpPr>
      <xdr:spPr>
        <a:xfrm>
          <a:off x="10528300" y="5966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0" name="フローチャート : 判断 289"/>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73286</xdr:rowOff>
    </xdr:from>
    <xdr:to>
      <xdr:col>14</xdr:col>
      <xdr:colOff>28575</xdr:colOff>
      <xdr:row>35</xdr:row>
      <xdr:rowOff>152959</xdr:rowOff>
    </xdr:to>
    <xdr:cxnSp macro="">
      <xdr:nvCxnSpPr>
        <xdr:cNvPr id="291" name="直線コネクタ 290"/>
        <xdr:cNvCxnSpPr/>
      </xdr:nvCxnSpPr>
      <xdr:spPr>
        <a:xfrm>
          <a:off x="8750300" y="6074036"/>
          <a:ext cx="889000" cy="7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83076</xdr:rowOff>
    </xdr:from>
    <xdr:to>
      <xdr:col>14</xdr:col>
      <xdr:colOff>79375</xdr:colOff>
      <xdr:row>36</xdr:row>
      <xdr:rowOff>13226</xdr:rowOff>
    </xdr:to>
    <xdr:sp macro="" textlink="">
      <xdr:nvSpPr>
        <xdr:cNvPr id="292" name="フローチャート : 判断 291"/>
        <xdr:cNvSpPr/>
      </xdr:nvSpPr>
      <xdr:spPr>
        <a:xfrm>
          <a:off x="9588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29753</xdr:rowOff>
    </xdr:from>
    <xdr:ext cx="534377" cy="259045"/>
    <xdr:sp macro="" textlink="">
      <xdr:nvSpPr>
        <xdr:cNvPr id="293" name="テキスト ボックス 292"/>
        <xdr:cNvSpPr txBox="1"/>
      </xdr:nvSpPr>
      <xdr:spPr>
        <a:xfrm>
          <a:off x="9372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73286</xdr:rowOff>
    </xdr:from>
    <xdr:to>
      <xdr:col>12</xdr:col>
      <xdr:colOff>511175</xdr:colOff>
      <xdr:row>35</xdr:row>
      <xdr:rowOff>87340</xdr:rowOff>
    </xdr:to>
    <xdr:cxnSp macro="">
      <xdr:nvCxnSpPr>
        <xdr:cNvPr id="294" name="直線コネクタ 293"/>
        <xdr:cNvCxnSpPr/>
      </xdr:nvCxnSpPr>
      <xdr:spPr>
        <a:xfrm flipV="1">
          <a:off x="7861300" y="6074036"/>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110312</xdr:rowOff>
    </xdr:from>
    <xdr:to>
      <xdr:col>12</xdr:col>
      <xdr:colOff>561975</xdr:colOff>
      <xdr:row>36</xdr:row>
      <xdr:rowOff>40462</xdr:rowOff>
    </xdr:to>
    <xdr:sp macro="" textlink="">
      <xdr:nvSpPr>
        <xdr:cNvPr id="295" name="フローチャート : 判断 294"/>
        <xdr:cNvSpPr/>
      </xdr:nvSpPr>
      <xdr:spPr>
        <a:xfrm>
          <a:off x="8699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31589</xdr:rowOff>
    </xdr:from>
    <xdr:ext cx="534377" cy="259045"/>
    <xdr:sp macro="" textlink="">
      <xdr:nvSpPr>
        <xdr:cNvPr id="296" name="テキスト ボックス 295"/>
        <xdr:cNvSpPr txBox="1"/>
      </xdr:nvSpPr>
      <xdr:spPr>
        <a:xfrm>
          <a:off x="8483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72350</xdr:rowOff>
    </xdr:from>
    <xdr:to>
      <xdr:col>11</xdr:col>
      <xdr:colOff>307975</xdr:colOff>
      <xdr:row>35</xdr:row>
      <xdr:rowOff>87340</xdr:rowOff>
    </xdr:to>
    <xdr:cxnSp macro="">
      <xdr:nvCxnSpPr>
        <xdr:cNvPr id="297" name="直線コネクタ 296"/>
        <xdr:cNvCxnSpPr/>
      </xdr:nvCxnSpPr>
      <xdr:spPr>
        <a:xfrm>
          <a:off x="6972300" y="6073100"/>
          <a:ext cx="8890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118389</xdr:rowOff>
    </xdr:from>
    <xdr:to>
      <xdr:col>11</xdr:col>
      <xdr:colOff>358775</xdr:colOff>
      <xdr:row>36</xdr:row>
      <xdr:rowOff>48539</xdr:rowOff>
    </xdr:to>
    <xdr:sp macro="" textlink="">
      <xdr:nvSpPr>
        <xdr:cNvPr id="298" name="フローチャート : 判断 297"/>
        <xdr:cNvSpPr/>
      </xdr:nvSpPr>
      <xdr:spPr>
        <a:xfrm>
          <a:off x="7810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39666</xdr:rowOff>
    </xdr:from>
    <xdr:ext cx="534377" cy="259045"/>
    <xdr:sp macro="" textlink="">
      <xdr:nvSpPr>
        <xdr:cNvPr id="299" name="テキスト ボックス 298"/>
        <xdr:cNvSpPr txBox="1"/>
      </xdr:nvSpPr>
      <xdr:spPr>
        <a:xfrm>
          <a:off x="7594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149272</xdr:rowOff>
    </xdr:from>
    <xdr:to>
      <xdr:col>10</xdr:col>
      <xdr:colOff>155575</xdr:colOff>
      <xdr:row>36</xdr:row>
      <xdr:rowOff>79422</xdr:rowOff>
    </xdr:to>
    <xdr:sp macro="" textlink="">
      <xdr:nvSpPr>
        <xdr:cNvPr id="300" name="フローチャート : 判断 299"/>
        <xdr:cNvSpPr/>
      </xdr:nvSpPr>
      <xdr:spPr>
        <a:xfrm>
          <a:off x="6921500" y="615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70549</xdr:rowOff>
    </xdr:from>
    <xdr:ext cx="534377" cy="259045"/>
    <xdr:sp macro="" textlink="">
      <xdr:nvSpPr>
        <xdr:cNvPr id="301" name="テキスト ボックス 300"/>
        <xdr:cNvSpPr txBox="1"/>
      </xdr:nvSpPr>
      <xdr:spPr>
        <a:xfrm>
          <a:off x="6705111" y="62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120926</xdr:rowOff>
    </xdr:from>
    <xdr:to>
      <xdr:col>15</xdr:col>
      <xdr:colOff>231775</xdr:colOff>
      <xdr:row>36</xdr:row>
      <xdr:rowOff>51076</xdr:rowOff>
    </xdr:to>
    <xdr:sp macro="" textlink="">
      <xdr:nvSpPr>
        <xdr:cNvPr id="307" name="円/楕円 306"/>
        <xdr:cNvSpPr/>
      </xdr:nvSpPr>
      <xdr:spPr>
        <a:xfrm>
          <a:off x="10426700" y="61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99353</xdr:rowOff>
    </xdr:from>
    <xdr:ext cx="534377" cy="259045"/>
    <xdr:sp macro="" textlink="">
      <xdr:nvSpPr>
        <xdr:cNvPr id="308" name="補助費等該当値テキスト"/>
        <xdr:cNvSpPr txBox="1"/>
      </xdr:nvSpPr>
      <xdr:spPr>
        <a:xfrm>
          <a:off x="10528300" y="610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56,308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102159</xdr:rowOff>
    </xdr:from>
    <xdr:to>
      <xdr:col>14</xdr:col>
      <xdr:colOff>79375</xdr:colOff>
      <xdr:row>36</xdr:row>
      <xdr:rowOff>32309</xdr:rowOff>
    </xdr:to>
    <xdr:sp macro="" textlink="">
      <xdr:nvSpPr>
        <xdr:cNvPr id="309" name="円/楕円 308"/>
        <xdr:cNvSpPr/>
      </xdr:nvSpPr>
      <xdr:spPr>
        <a:xfrm>
          <a:off x="9588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23436</xdr:rowOff>
    </xdr:from>
    <xdr:ext cx="534377" cy="259045"/>
    <xdr:sp macro="" textlink="">
      <xdr:nvSpPr>
        <xdr:cNvPr id="310" name="テキスト ボックス 309"/>
        <xdr:cNvSpPr txBox="1"/>
      </xdr:nvSpPr>
      <xdr:spPr>
        <a:xfrm>
          <a:off x="9372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22486</xdr:rowOff>
    </xdr:from>
    <xdr:to>
      <xdr:col>12</xdr:col>
      <xdr:colOff>561975</xdr:colOff>
      <xdr:row>35</xdr:row>
      <xdr:rowOff>124086</xdr:rowOff>
    </xdr:to>
    <xdr:sp macro="" textlink="">
      <xdr:nvSpPr>
        <xdr:cNvPr id="311" name="円/楕円 310"/>
        <xdr:cNvSpPr/>
      </xdr:nvSpPr>
      <xdr:spPr>
        <a:xfrm>
          <a:off x="8699500" y="602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140613</xdr:rowOff>
    </xdr:from>
    <xdr:ext cx="534377" cy="259045"/>
    <xdr:sp macro="" textlink="">
      <xdr:nvSpPr>
        <xdr:cNvPr id="312" name="テキスト ボックス 311"/>
        <xdr:cNvSpPr txBox="1"/>
      </xdr:nvSpPr>
      <xdr:spPr>
        <a:xfrm>
          <a:off x="8483111" y="5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36540</xdr:rowOff>
    </xdr:from>
    <xdr:to>
      <xdr:col>11</xdr:col>
      <xdr:colOff>358775</xdr:colOff>
      <xdr:row>35</xdr:row>
      <xdr:rowOff>138140</xdr:rowOff>
    </xdr:to>
    <xdr:sp macro="" textlink="">
      <xdr:nvSpPr>
        <xdr:cNvPr id="313" name="円/楕円 312"/>
        <xdr:cNvSpPr/>
      </xdr:nvSpPr>
      <xdr:spPr>
        <a:xfrm>
          <a:off x="7810500" y="60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154667</xdr:rowOff>
    </xdr:from>
    <xdr:ext cx="534377" cy="259045"/>
    <xdr:sp macro="" textlink="">
      <xdr:nvSpPr>
        <xdr:cNvPr id="314" name="テキスト ボックス 313"/>
        <xdr:cNvSpPr txBox="1"/>
      </xdr:nvSpPr>
      <xdr:spPr>
        <a:xfrm>
          <a:off x="7594111" y="58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64,060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21550</xdr:rowOff>
    </xdr:from>
    <xdr:to>
      <xdr:col>10</xdr:col>
      <xdr:colOff>155575</xdr:colOff>
      <xdr:row>35</xdr:row>
      <xdr:rowOff>123150</xdr:rowOff>
    </xdr:to>
    <xdr:sp macro="" textlink="">
      <xdr:nvSpPr>
        <xdr:cNvPr id="315" name="円/楕円 314"/>
        <xdr:cNvSpPr/>
      </xdr:nvSpPr>
      <xdr:spPr>
        <a:xfrm>
          <a:off x="6921500" y="60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139677</xdr:rowOff>
    </xdr:from>
    <xdr:ext cx="534377" cy="259045"/>
    <xdr:sp macro="" textlink="">
      <xdr:nvSpPr>
        <xdr:cNvPr id="316" name="テキスト ボックス 315"/>
        <xdr:cNvSpPr txBox="1"/>
      </xdr:nvSpPr>
      <xdr:spPr>
        <a:xfrm>
          <a:off x="6705111" y="579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0" name="直線コネクタ 339"/>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1"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2" name="直線コネクタ 341"/>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3"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44" name="直線コネクタ 343"/>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112296</xdr:rowOff>
    </xdr:from>
    <xdr:to>
      <xdr:col>15</xdr:col>
      <xdr:colOff>180975</xdr:colOff>
      <xdr:row>57</xdr:row>
      <xdr:rowOff>130078</xdr:rowOff>
    </xdr:to>
    <xdr:cxnSp macro="">
      <xdr:nvCxnSpPr>
        <xdr:cNvPr id="345" name="直線コネクタ 344"/>
        <xdr:cNvCxnSpPr/>
      </xdr:nvCxnSpPr>
      <xdr:spPr>
        <a:xfrm flipV="1">
          <a:off x="9639300" y="9884946"/>
          <a:ext cx="8382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159209</xdr:rowOff>
    </xdr:from>
    <xdr:ext cx="534377" cy="259045"/>
    <xdr:sp macro="" textlink="">
      <xdr:nvSpPr>
        <xdr:cNvPr id="346" name="普通建設事業費平均値テキスト"/>
        <xdr:cNvSpPr txBox="1"/>
      </xdr:nvSpPr>
      <xdr:spPr>
        <a:xfrm>
          <a:off x="10528300" y="9931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47" name="フローチャート : 判断 346"/>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130078</xdr:rowOff>
    </xdr:from>
    <xdr:to>
      <xdr:col>14</xdr:col>
      <xdr:colOff>28575</xdr:colOff>
      <xdr:row>58</xdr:row>
      <xdr:rowOff>58757</xdr:rowOff>
    </xdr:to>
    <xdr:cxnSp macro="">
      <xdr:nvCxnSpPr>
        <xdr:cNvPr id="348" name="直線コネクタ 347"/>
        <xdr:cNvCxnSpPr/>
      </xdr:nvCxnSpPr>
      <xdr:spPr>
        <a:xfrm flipV="1">
          <a:off x="8750300" y="9902728"/>
          <a:ext cx="889000" cy="10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133450</xdr:rowOff>
    </xdr:from>
    <xdr:to>
      <xdr:col>14</xdr:col>
      <xdr:colOff>79375</xdr:colOff>
      <xdr:row>58</xdr:row>
      <xdr:rowOff>63600</xdr:rowOff>
    </xdr:to>
    <xdr:sp macro="" textlink="">
      <xdr:nvSpPr>
        <xdr:cNvPr id="349" name="フローチャート : 判断 348"/>
        <xdr:cNvSpPr/>
      </xdr:nvSpPr>
      <xdr:spPr>
        <a:xfrm>
          <a:off x="9588500" y="99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54727</xdr:rowOff>
    </xdr:from>
    <xdr:ext cx="599010" cy="259045"/>
    <xdr:sp macro="" textlink="">
      <xdr:nvSpPr>
        <xdr:cNvPr id="350" name="テキスト ボックス 349"/>
        <xdr:cNvSpPr txBox="1"/>
      </xdr:nvSpPr>
      <xdr:spPr>
        <a:xfrm>
          <a:off x="9339794" y="999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58757</xdr:rowOff>
    </xdr:from>
    <xdr:to>
      <xdr:col>12</xdr:col>
      <xdr:colOff>511175</xdr:colOff>
      <xdr:row>58</xdr:row>
      <xdr:rowOff>118593</xdr:rowOff>
    </xdr:to>
    <xdr:cxnSp macro="">
      <xdr:nvCxnSpPr>
        <xdr:cNvPr id="351" name="直線コネクタ 350"/>
        <xdr:cNvCxnSpPr/>
      </xdr:nvCxnSpPr>
      <xdr:spPr>
        <a:xfrm flipV="1">
          <a:off x="7861300" y="10002857"/>
          <a:ext cx="889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163269</xdr:rowOff>
    </xdr:from>
    <xdr:to>
      <xdr:col>12</xdr:col>
      <xdr:colOff>561975</xdr:colOff>
      <xdr:row>58</xdr:row>
      <xdr:rowOff>93419</xdr:rowOff>
    </xdr:to>
    <xdr:sp macro="" textlink="">
      <xdr:nvSpPr>
        <xdr:cNvPr id="352" name="フローチャート : 判断 351"/>
        <xdr:cNvSpPr/>
      </xdr:nvSpPr>
      <xdr:spPr>
        <a:xfrm>
          <a:off x="8699500" y="99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109946</xdr:rowOff>
    </xdr:from>
    <xdr:ext cx="534377" cy="259045"/>
    <xdr:sp macro="" textlink="">
      <xdr:nvSpPr>
        <xdr:cNvPr id="353" name="テキスト ボックス 352"/>
        <xdr:cNvSpPr txBox="1"/>
      </xdr:nvSpPr>
      <xdr:spPr>
        <a:xfrm>
          <a:off x="8483111" y="97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75332</xdr:rowOff>
    </xdr:from>
    <xdr:to>
      <xdr:col>11</xdr:col>
      <xdr:colOff>307975</xdr:colOff>
      <xdr:row>58</xdr:row>
      <xdr:rowOff>118593</xdr:rowOff>
    </xdr:to>
    <xdr:cxnSp macro="">
      <xdr:nvCxnSpPr>
        <xdr:cNvPr id="354" name="直線コネクタ 353"/>
        <xdr:cNvCxnSpPr/>
      </xdr:nvCxnSpPr>
      <xdr:spPr>
        <a:xfrm>
          <a:off x="6972300" y="10019432"/>
          <a:ext cx="889000" cy="4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20875</xdr:rowOff>
    </xdr:from>
    <xdr:to>
      <xdr:col>11</xdr:col>
      <xdr:colOff>358775</xdr:colOff>
      <xdr:row>58</xdr:row>
      <xdr:rowOff>122475</xdr:rowOff>
    </xdr:to>
    <xdr:sp macro="" textlink="">
      <xdr:nvSpPr>
        <xdr:cNvPr id="355" name="フローチャート : 判断 354"/>
        <xdr:cNvSpPr/>
      </xdr:nvSpPr>
      <xdr:spPr>
        <a:xfrm>
          <a:off x="7810500" y="996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139002</xdr:rowOff>
    </xdr:from>
    <xdr:ext cx="534377" cy="259045"/>
    <xdr:sp macro="" textlink="">
      <xdr:nvSpPr>
        <xdr:cNvPr id="356" name="テキスト ボックス 355"/>
        <xdr:cNvSpPr txBox="1"/>
      </xdr:nvSpPr>
      <xdr:spPr>
        <a:xfrm>
          <a:off x="7594111" y="97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37082</xdr:rowOff>
    </xdr:from>
    <xdr:to>
      <xdr:col>10</xdr:col>
      <xdr:colOff>155575</xdr:colOff>
      <xdr:row>58</xdr:row>
      <xdr:rowOff>138682</xdr:rowOff>
    </xdr:to>
    <xdr:sp macro="" textlink="">
      <xdr:nvSpPr>
        <xdr:cNvPr id="357" name="フローチャート : 判断 356"/>
        <xdr:cNvSpPr/>
      </xdr:nvSpPr>
      <xdr:spPr>
        <a:xfrm>
          <a:off x="6921500" y="998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129809</xdr:rowOff>
    </xdr:from>
    <xdr:ext cx="534377" cy="259045"/>
    <xdr:sp macro="" textlink="">
      <xdr:nvSpPr>
        <xdr:cNvPr id="358" name="テキスト ボックス 357"/>
        <xdr:cNvSpPr txBox="1"/>
      </xdr:nvSpPr>
      <xdr:spPr>
        <a:xfrm>
          <a:off x="6705111" y="10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61496</xdr:rowOff>
    </xdr:from>
    <xdr:to>
      <xdr:col>15</xdr:col>
      <xdr:colOff>231775</xdr:colOff>
      <xdr:row>57</xdr:row>
      <xdr:rowOff>163096</xdr:rowOff>
    </xdr:to>
    <xdr:sp macro="" textlink="">
      <xdr:nvSpPr>
        <xdr:cNvPr id="364" name="円/楕円 363"/>
        <xdr:cNvSpPr/>
      </xdr:nvSpPr>
      <xdr:spPr>
        <a:xfrm>
          <a:off x="10426700" y="983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84373</xdr:rowOff>
    </xdr:from>
    <xdr:ext cx="599010" cy="259045"/>
    <xdr:sp macro="" textlink="">
      <xdr:nvSpPr>
        <xdr:cNvPr id="365" name="普通建設事業費該当値テキスト"/>
        <xdr:cNvSpPr txBox="1"/>
      </xdr:nvSpPr>
      <xdr:spPr>
        <a:xfrm>
          <a:off x="10528300" y="968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144,385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79278</xdr:rowOff>
    </xdr:from>
    <xdr:to>
      <xdr:col>14</xdr:col>
      <xdr:colOff>79375</xdr:colOff>
      <xdr:row>58</xdr:row>
      <xdr:rowOff>9428</xdr:rowOff>
    </xdr:to>
    <xdr:sp macro="" textlink="">
      <xdr:nvSpPr>
        <xdr:cNvPr id="366" name="円/楕円 365"/>
        <xdr:cNvSpPr/>
      </xdr:nvSpPr>
      <xdr:spPr>
        <a:xfrm>
          <a:off x="9588500" y="98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25955</xdr:rowOff>
    </xdr:from>
    <xdr:ext cx="599010" cy="259045"/>
    <xdr:sp macro="" textlink="">
      <xdr:nvSpPr>
        <xdr:cNvPr id="367" name="テキスト ボックス 366"/>
        <xdr:cNvSpPr txBox="1"/>
      </xdr:nvSpPr>
      <xdr:spPr>
        <a:xfrm>
          <a:off x="9339794" y="962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7957</xdr:rowOff>
    </xdr:from>
    <xdr:to>
      <xdr:col>12</xdr:col>
      <xdr:colOff>561975</xdr:colOff>
      <xdr:row>58</xdr:row>
      <xdr:rowOff>109557</xdr:rowOff>
    </xdr:to>
    <xdr:sp macro="" textlink="">
      <xdr:nvSpPr>
        <xdr:cNvPr id="368" name="円/楕円 367"/>
        <xdr:cNvSpPr/>
      </xdr:nvSpPr>
      <xdr:spPr>
        <a:xfrm>
          <a:off x="8699500" y="99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100684</xdr:rowOff>
    </xdr:from>
    <xdr:ext cx="534377" cy="259045"/>
    <xdr:sp macro="" textlink="">
      <xdr:nvSpPr>
        <xdr:cNvPr id="369" name="テキスト ボックス 368"/>
        <xdr:cNvSpPr txBox="1"/>
      </xdr:nvSpPr>
      <xdr:spPr>
        <a:xfrm>
          <a:off x="8483111" y="100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67793</xdr:rowOff>
    </xdr:from>
    <xdr:to>
      <xdr:col>11</xdr:col>
      <xdr:colOff>358775</xdr:colOff>
      <xdr:row>58</xdr:row>
      <xdr:rowOff>169393</xdr:rowOff>
    </xdr:to>
    <xdr:sp macro="" textlink="">
      <xdr:nvSpPr>
        <xdr:cNvPr id="370" name="円/楕円 369"/>
        <xdr:cNvSpPr/>
      </xdr:nvSpPr>
      <xdr:spPr>
        <a:xfrm>
          <a:off x="7810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160520</xdr:rowOff>
    </xdr:from>
    <xdr:ext cx="534377" cy="259045"/>
    <xdr:sp macro="" textlink="">
      <xdr:nvSpPr>
        <xdr:cNvPr id="371" name="テキスト ボックス 370"/>
        <xdr:cNvSpPr txBox="1"/>
      </xdr:nvSpPr>
      <xdr:spPr>
        <a:xfrm>
          <a:off x="7594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51,080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24532</xdr:rowOff>
    </xdr:from>
    <xdr:to>
      <xdr:col>10</xdr:col>
      <xdr:colOff>155575</xdr:colOff>
      <xdr:row>58</xdr:row>
      <xdr:rowOff>126132</xdr:rowOff>
    </xdr:to>
    <xdr:sp macro="" textlink="">
      <xdr:nvSpPr>
        <xdr:cNvPr id="372" name="円/楕円 371"/>
        <xdr:cNvSpPr/>
      </xdr:nvSpPr>
      <xdr:spPr>
        <a:xfrm>
          <a:off x="6921500" y="99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142659</xdr:rowOff>
    </xdr:from>
    <xdr:ext cx="534377" cy="259045"/>
    <xdr:sp macro="" textlink="">
      <xdr:nvSpPr>
        <xdr:cNvPr id="373" name="テキスト ボックス 372"/>
        <xdr:cNvSpPr txBox="1"/>
      </xdr:nvSpPr>
      <xdr:spPr>
        <a:xfrm>
          <a:off x="6705111" y="97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395" name="直線コネクタ 394"/>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398"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399" name="直線コネクタ 398"/>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44241</xdr:rowOff>
    </xdr:from>
    <xdr:to>
      <xdr:col>15</xdr:col>
      <xdr:colOff>180975</xdr:colOff>
      <xdr:row>77</xdr:row>
      <xdr:rowOff>134902</xdr:rowOff>
    </xdr:to>
    <xdr:cxnSp macro="">
      <xdr:nvCxnSpPr>
        <xdr:cNvPr id="400" name="直線コネクタ 399"/>
        <xdr:cNvCxnSpPr/>
      </xdr:nvCxnSpPr>
      <xdr:spPr>
        <a:xfrm flipV="1">
          <a:off x="9639300" y="13245891"/>
          <a:ext cx="838200" cy="9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145282</xdr:rowOff>
    </xdr:from>
    <xdr:ext cx="534377" cy="259045"/>
    <xdr:sp macro="" textlink="">
      <xdr:nvSpPr>
        <xdr:cNvPr id="401" name="普通建設事業費 （ うち新規整備　）平均値テキスト"/>
        <xdr:cNvSpPr txBox="1"/>
      </xdr:nvSpPr>
      <xdr:spPr>
        <a:xfrm>
          <a:off x="10528300" y="13346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2" name="フローチャート : 判断 401"/>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141136</xdr:rowOff>
    </xdr:from>
    <xdr:to>
      <xdr:col>14</xdr:col>
      <xdr:colOff>79375</xdr:colOff>
      <xdr:row>78</xdr:row>
      <xdr:rowOff>71286</xdr:rowOff>
    </xdr:to>
    <xdr:sp macro="" textlink="">
      <xdr:nvSpPr>
        <xdr:cNvPr id="403" name="フローチャート : 判断 402"/>
        <xdr:cNvSpPr/>
      </xdr:nvSpPr>
      <xdr:spPr>
        <a:xfrm>
          <a:off x="9588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62413</xdr:rowOff>
    </xdr:from>
    <xdr:ext cx="534377" cy="259045"/>
    <xdr:sp macro="" textlink="">
      <xdr:nvSpPr>
        <xdr:cNvPr id="404" name="テキスト ボックス 403"/>
        <xdr:cNvSpPr txBox="1"/>
      </xdr:nvSpPr>
      <xdr:spPr>
        <a:xfrm>
          <a:off x="9372111" y="1343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164891</xdr:rowOff>
    </xdr:from>
    <xdr:to>
      <xdr:col>15</xdr:col>
      <xdr:colOff>231775</xdr:colOff>
      <xdr:row>77</xdr:row>
      <xdr:rowOff>95041</xdr:rowOff>
    </xdr:to>
    <xdr:sp macro="" textlink="">
      <xdr:nvSpPr>
        <xdr:cNvPr id="410" name="円/楕円 409"/>
        <xdr:cNvSpPr/>
      </xdr:nvSpPr>
      <xdr:spPr>
        <a:xfrm>
          <a:off x="10426700" y="1319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16318</xdr:rowOff>
    </xdr:from>
    <xdr:ext cx="599010" cy="259045"/>
    <xdr:sp macro="" textlink="">
      <xdr:nvSpPr>
        <xdr:cNvPr id="411" name="普通建設事業費 （ うち新規整備　）該当値テキスト"/>
        <xdr:cNvSpPr txBox="1"/>
      </xdr:nvSpPr>
      <xdr:spPr>
        <a:xfrm>
          <a:off x="10528300" y="1304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116,758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84102</xdr:rowOff>
    </xdr:from>
    <xdr:to>
      <xdr:col>14</xdr:col>
      <xdr:colOff>79375</xdr:colOff>
      <xdr:row>78</xdr:row>
      <xdr:rowOff>14252</xdr:rowOff>
    </xdr:to>
    <xdr:sp macro="" textlink="">
      <xdr:nvSpPr>
        <xdr:cNvPr id="412" name="円/楕円 411"/>
        <xdr:cNvSpPr/>
      </xdr:nvSpPr>
      <xdr:spPr>
        <a:xfrm>
          <a:off x="9588500" y="132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30779</xdr:rowOff>
    </xdr:from>
    <xdr:ext cx="534377" cy="259045"/>
    <xdr:sp macro="" textlink="">
      <xdr:nvSpPr>
        <xdr:cNvPr id="413" name="テキスト ボックス 412"/>
        <xdr:cNvSpPr txBox="1"/>
      </xdr:nvSpPr>
      <xdr:spPr>
        <a:xfrm>
          <a:off x="9372111" y="1306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39" name="直線コネクタ 438"/>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0"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1" name="直線コネクタ 440"/>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2"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3" name="直線コネクタ 442"/>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40570</xdr:rowOff>
    </xdr:from>
    <xdr:to>
      <xdr:col>15</xdr:col>
      <xdr:colOff>180975</xdr:colOff>
      <xdr:row>97</xdr:row>
      <xdr:rowOff>70483</xdr:rowOff>
    </xdr:to>
    <xdr:cxnSp macro="">
      <xdr:nvCxnSpPr>
        <xdr:cNvPr id="444" name="直線コネクタ 443"/>
        <xdr:cNvCxnSpPr/>
      </xdr:nvCxnSpPr>
      <xdr:spPr>
        <a:xfrm>
          <a:off x="9639300" y="16328320"/>
          <a:ext cx="838200" cy="37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45"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46" name="フローチャート : 判断 445"/>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142931</xdr:rowOff>
    </xdr:from>
    <xdr:to>
      <xdr:col>14</xdr:col>
      <xdr:colOff>79375</xdr:colOff>
      <xdr:row>96</xdr:row>
      <xdr:rowOff>73081</xdr:rowOff>
    </xdr:to>
    <xdr:sp macro="" textlink="">
      <xdr:nvSpPr>
        <xdr:cNvPr id="447" name="フローチャート : 判断 446"/>
        <xdr:cNvSpPr/>
      </xdr:nvSpPr>
      <xdr:spPr>
        <a:xfrm>
          <a:off x="9588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64208</xdr:rowOff>
    </xdr:from>
    <xdr:ext cx="534377" cy="259045"/>
    <xdr:sp macro="" textlink="">
      <xdr:nvSpPr>
        <xdr:cNvPr id="448" name="テキスト ボックス 447"/>
        <xdr:cNvSpPr txBox="1"/>
      </xdr:nvSpPr>
      <xdr:spPr>
        <a:xfrm>
          <a:off x="9372111" y="165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9" name="テキスト ボックス 44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0" name="テキスト ボックス 44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1" name="テキスト ボックス 45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2" name="テキスト ボックス 45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3" name="テキスト ボックス 45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19683</xdr:rowOff>
    </xdr:from>
    <xdr:to>
      <xdr:col>15</xdr:col>
      <xdr:colOff>231775</xdr:colOff>
      <xdr:row>97</xdr:row>
      <xdr:rowOff>121283</xdr:rowOff>
    </xdr:to>
    <xdr:sp macro="" textlink="">
      <xdr:nvSpPr>
        <xdr:cNvPr id="454" name="円/楕円 453"/>
        <xdr:cNvSpPr/>
      </xdr:nvSpPr>
      <xdr:spPr>
        <a:xfrm>
          <a:off x="10426700" y="166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169560</xdr:rowOff>
    </xdr:from>
    <xdr:ext cx="534377" cy="259045"/>
    <xdr:sp macro="" textlink="">
      <xdr:nvSpPr>
        <xdr:cNvPr id="455" name="普通建設事業費 （ うち更新整備　）該当値テキスト"/>
        <xdr:cNvSpPr txBox="1"/>
      </xdr:nvSpPr>
      <xdr:spPr>
        <a:xfrm>
          <a:off x="10528300" y="1662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22,739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161220</xdr:rowOff>
    </xdr:from>
    <xdr:to>
      <xdr:col>14</xdr:col>
      <xdr:colOff>79375</xdr:colOff>
      <xdr:row>95</xdr:row>
      <xdr:rowOff>91370</xdr:rowOff>
    </xdr:to>
    <xdr:sp macro="" textlink="">
      <xdr:nvSpPr>
        <xdr:cNvPr id="456" name="円/楕円 455"/>
        <xdr:cNvSpPr/>
      </xdr:nvSpPr>
      <xdr:spPr>
        <a:xfrm>
          <a:off x="9588500" y="162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107897</xdr:rowOff>
    </xdr:from>
    <xdr:ext cx="534377" cy="259045"/>
    <xdr:sp macro="" textlink="">
      <xdr:nvSpPr>
        <xdr:cNvPr id="457" name="テキスト ボックス 456"/>
        <xdr:cNvSpPr txBox="1"/>
      </xdr:nvSpPr>
      <xdr:spPr>
        <a:xfrm>
          <a:off x="9372111" y="160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8" name="直線コネクタ 46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9" name="テキスト ボックス 468"/>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0" name="直線コネクタ 46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1" name="テキスト ボックス 47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2" name="直線コネクタ 47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3" name="テキスト ボックス 47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77" name="直線コネクタ 476"/>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78"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9" name="直線コネクタ 478"/>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0"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1" name="直線コネクタ 480"/>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80321</xdr:rowOff>
    </xdr:from>
    <xdr:to>
      <xdr:col>23</xdr:col>
      <xdr:colOff>517525</xdr:colOff>
      <xdr:row>38</xdr:row>
      <xdr:rowOff>2346</xdr:rowOff>
    </xdr:to>
    <xdr:cxnSp macro="">
      <xdr:nvCxnSpPr>
        <xdr:cNvPr id="482" name="直線コネクタ 481"/>
        <xdr:cNvCxnSpPr/>
      </xdr:nvCxnSpPr>
      <xdr:spPr>
        <a:xfrm>
          <a:off x="15481300" y="6423971"/>
          <a:ext cx="8382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107795</xdr:rowOff>
    </xdr:from>
    <xdr:ext cx="469744" cy="259045"/>
    <xdr:sp macro="" textlink="">
      <xdr:nvSpPr>
        <xdr:cNvPr id="483" name="災害復旧事業費平均値テキスト"/>
        <xdr:cNvSpPr txBox="1"/>
      </xdr:nvSpPr>
      <xdr:spPr>
        <a:xfrm>
          <a:off x="16370300" y="6451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84" name="フローチャート : 判断 483"/>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41179</xdr:rowOff>
    </xdr:from>
    <xdr:to>
      <xdr:col>22</xdr:col>
      <xdr:colOff>365125</xdr:colOff>
      <xdr:row>37</xdr:row>
      <xdr:rowOff>80321</xdr:rowOff>
    </xdr:to>
    <xdr:cxnSp macro="">
      <xdr:nvCxnSpPr>
        <xdr:cNvPr id="485" name="直線コネクタ 484"/>
        <xdr:cNvCxnSpPr/>
      </xdr:nvCxnSpPr>
      <xdr:spPr>
        <a:xfrm>
          <a:off x="14592300" y="6213379"/>
          <a:ext cx="889000" cy="2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99695</xdr:rowOff>
    </xdr:from>
    <xdr:to>
      <xdr:col>22</xdr:col>
      <xdr:colOff>415925</xdr:colOff>
      <xdr:row>38</xdr:row>
      <xdr:rowOff>29845</xdr:rowOff>
    </xdr:to>
    <xdr:sp macro="" textlink="">
      <xdr:nvSpPr>
        <xdr:cNvPr id="486" name="フローチャート : 判断 485"/>
        <xdr:cNvSpPr/>
      </xdr:nvSpPr>
      <xdr:spPr>
        <a:xfrm>
          <a:off x="15430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20972</xdr:rowOff>
    </xdr:from>
    <xdr:ext cx="469744" cy="259045"/>
    <xdr:sp macro="" textlink="">
      <xdr:nvSpPr>
        <xdr:cNvPr id="487" name="テキスト ボックス 486"/>
        <xdr:cNvSpPr txBox="1"/>
      </xdr:nvSpPr>
      <xdr:spPr>
        <a:xfrm>
          <a:off x="15246427" y="65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41179</xdr:rowOff>
    </xdr:from>
    <xdr:to>
      <xdr:col>21</xdr:col>
      <xdr:colOff>161925</xdr:colOff>
      <xdr:row>36</xdr:row>
      <xdr:rowOff>136705</xdr:rowOff>
    </xdr:to>
    <xdr:cxnSp macro="">
      <xdr:nvCxnSpPr>
        <xdr:cNvPr id="488" name="直線コネクタ 487"/>
        <xdr:cNvCxnSpPr/>
      </xdr:nvCxnSpPr>
      <xdr:spPr>
        <a:xfrm flipV="1">
          <a:off x="13703300" y="6213379"/>
          <a:ext cx="889000" cy="9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100850</xdr:rowOff>
    </xdr:from>
    <xdr:to>
      <xdr:col>21</xdr:col>
      <xdr:colOff>212725</xdr:colOff>
      <xdr:row>38</xdr:row>
      <xdr:rowOff>31000</xdr:rowOff>
    </xdr:to>
    <xdr:sp macro="" textlink="">
      <xdr:nvSpPr>
        <xdr:cNvPr id="489" name="フローチャート : 判断 488"/>
        <xdr:cNvSpPr/>
      </xdr:nvSpPr>
      <xdr:spPr>
        <a:xfrm>
          <a:off x="14541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22127</xdr:rowOff>
    </xdr:from>
    <xdr:ext cx="469744" cy="259045"/>
    <xdr:sp macro="" textlink="">
      <xdr:nvSpPr>
        <xdr:cNvPr id="490" name="テキスト ボックス 489"/>
        <xdr:cNvSpPr txBox="1"/>
      </xdr:nvSpPr>
      <xdr:spPr>
        <a:xfrm>
          <a:off x="14357427" y="65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76989</xdr:rowOff>
    </xdr:from>
    <xdr:to>
      <xdr:col>19</xdr:col>
      <xdr:colOff>644525</xdr:colOff>
      <xdr:row>36</xdr:row>
      <xdr:rowOff>136705</xdr:rowOff>
    </xdr:to>
    <xdr:cxnSp macro="">
      <xdr:nvCxnSpPr>
        <xdr:cNvPr id="491" name="直線コネクタ 490"/>
        <xdr:cNvCxnSpPr/>
      </xdr:nvCxnSpPr>
      <xdr:spPr>
        <a:xfrm>
          <a:off x="12814300" y="6249189"/>
          <a:ext cx="889000" cy="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82014</xdr:rowOff>
    </xdr:from>
    <xdr:to>
      <xdr:col>20</xdr:col>
      <xdr:colOff>9525</xdr:colOff>
      <xdr:row>38</xdr:row>
      <xdr:rowOff>12164</xdr:rowOff>
    </xdr:to>
    <xdr:sp macro="" textlink="">
      <xdr:nvSpPr>
        <xdr:cNvPr id="492" name="フローチャート : 判断 491"/>
        <xdr:cNvSpPr/>
      </xdr:nvSpPr>
      <xdr:spPr>
        <a:xfrm>
          <a:off x="13652500" y="642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3291</xdr:rowOff>
    </xdr:from>
    <xdr:ext cx="534377" cy="259045"/>
    <xdr:sp macro="" textlink="">
      <xdr:nvSpPr>
        <xdr:cNvPr id="493" name="テキスト ボックス 492"/>
        <xdr:cNvSpPr txBox="1"/>
      </xdr:nvSpPr>
      <xdr:spPr>
        <a:xfrm>
          <a:off x="13436111" y="65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105302</xdr:rowOff>
    </xdr:from>
    <xdr:to>
      <xdr:col>18</xdr:col>
      <xdr:colOff>492125</xdr:colOff>
      <xdr:row>38</xdr:row>
      <xdr:rowOff>35452</xdr:rowOff>
    </xdr:to>
    <xdr:sp macro="" textlink="">
      <xdr:nvSpPr>
        <xdr:cNvPr id="494" name="フローチャート : 判断 493"/>
        <xdr:cNvSpPr/>
      </xdr:nvSpPr>
      <xdr:spPr>
        <a:xfrm>
          <a:off x="12763500" y="64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26579</xdr:rowOff>
    </xdr:from>
    <xdr:ext cx="469744" cy="259045"/>
    <xdr:sp macro="" textlink="">
      <xdr:nvSpPr>
        <xdr:cNvPr id="495" name="テキスト ボックス 494"/>
        <xdr:cNvSpPr txBox="1"/>
      </xdr:nvSpPr>
      <xdr:spPr>
        <a:xfrm>
          <a:off x="12579427" y="65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122996</xdr:rowOff>
    </xdr:from>
    <xdr:to>
      <xdr:col>23</xdr:col>
      <xdr:colOff>568325</xdr:colOff>
      <xdr:row>38</xdr:row>
      <xdr:rowOff>53146</xdr:rowOff>
    </xdr:to>
    <xdr:sp macro="" textlink="">
      <xdr:nvSpPr>
        <xdr:cNvPr id="501" name="円/楕円 500"/>
        <xdr:cNvSpPr/>
      </xdr:nvSpPr>
      <xdr:spPr>
        <a:xfrm>
          <a:off x="16268700" y="64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82373</xdr:rowOff>
    </xdr:from>
    <xdr:ext cx="469744" cy="259045"/>
    <xdr:sp macro="" textlink="">
      <xdr:nvSpPr>
        <xdr:cNvPr id="502" name="災害復旧事業費該当値テキスト"/>
        <xdr:cNvSpPr txBox="1"/>
      </xdr:nvSpPr>
      <xdr:spPr>
        <a:xfrm>
          <a:off x="16370300" y="62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29521</xdr:rowOff>
    </xdr:from>
    <xdr:to>
      <xdr:col>22</xdr:col>
      <xdr:colOff>415925</xdr:colOff>
      <xdr:row>37</xdr:row>
      <xdr:rowOff>131121</xdr:rowOff>
    </xdr:to>
    <xdr:sp macro="" textlink="">
      <xdr:nvSpPr>
        <xdr:cNvPr id="503" name="円/楕円 502"/>
        <xdr:cNvSpPr/>
      </xdr:nvSpPr>
      <xdr:spPr>
        <a:xfrm>
          <a:off x="15430500" y="637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147648</xdr:rowOff>
    </xdr:from>
    <xdr:ext cx="534377" cy="259045"/>
    <xdr:sp macro="" textlink="">
      <xdr:nvSpPr>
        <xdr:cNvPr id="504" name="テキスト ボックス 503"/>
        <xdr:cNvSpPr txBox="1"/>
      </xdr:nvSpPr>
      <xdr:spPr>
        <a:xfrm>
          <a:off x="15214111" y="61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161829</xdr:rowOff>
    </xdr:from>
    <xdr:to>
      <xdr:col>21</xdr:col>
      <xdr:colOff>212725</xdr:colOff>
      <xdr:row>36</xdr:row>
      <xdr:rowOff>91979</xdr:rowOff>
    </xdr:to>
    <xdr:sp macro="" textlink="">
      <xdr:nvSpPr>
        <xdr:cNvPr id="505" name="円/楕円 504"/>
        <xdr:cNvSpPr/>
      </xdr:nvSpPr>
      <xdr:spPr>
        <a:xfrm>
          <a:off x="14541500" y="61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108506</xdr:rowOff>
    </xdr:from>
    <xdr:ext cx="534377" cy="259045"/>
    <xdr:sp macro="" textlink="">
      <xdr:nvSpPr>
        <xdr:cNvPr id="506" name="テキスト ボックス 505"/>
        <xdr:cNvSpPr txBox="1"/>
      </xdr:nvSpPr>
      <xdr:spPr>
        <a:xfrm>
          <a:off x="14325111" y="593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85905</xdr:rowOff>
    </xdr:from>
    <xdr:to>
      <xdr:col>20</xdr:col>
      <xdr:colOff>9525</xdr:colOff>
      <xdr:row>37</xdr:row>
      <xdr:rowOff>16055</xdr:rowOff>
    </xdr:to>
    <xdr:sp macro="" textlink="">
      <xdr:nvSpPr>
        <xdr:cNvPr id="507" name="円/楕円 506"/>
        <xdr:cNvSpPr/>
      </xdr:nvSpPr>
      <xdr:spPr>
        <a:xfrm>
          <a:off x="13652500" y="62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32582</xdr:rowOff>
    </xdr:from>
    <xdr:ext cx="534377" cy="259045"/>
    <xdr:sp macro="" textlink="">
      <xdr:nvSpPr>
        <xdr:cNvPr id="508" name="テキスト ボックス 507"/>
        <xdr:cNvSpPr txBox="1"/>
      </xdr:nvSpPr>
      <xdr:spPr>
        <a:xfrm>
          <a:off x="13436111" y="603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26189</xdr:rowOff>
    </xdr:from>
    <xdr:to>
      <xdr:col>18</xdr:col>
      <xdr:colOff>492125</xdr:colOff>
      <xdr:row>36</xdr:row>
      <xdr:rowOff>127789</xdr:rowOff>
    </xdr:to>
    <xdr:sp macro="" textlink="">
      <xdr:nvSpPr>
        <xdr:cNvPr id="509" name="円/楕円 508"/>
        <xdr:cNvSpPr/>
      </xdr:nvSpPr>
      <xdr:spPr>
        <a:xfrm>
          <a:off x="12763500" y="619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144316</xdr:rowOff>
    </xdr:from>
    <xdr:ext cx="534377" cy="259045"/>
    <xdr:sp macro="" textlink="">
      <xdr:nvSpPr>
        <xdr:cNvPr id="510" name="テキスト ボックス 509"/>
        <xdr:cNvSpPr txBox="1"/>
      </xdr:nvSpPr>
      <xdr:spPr>
        <a:xfrm>
          <a:off x="12547111" y="597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1" name="直線コネクタ 52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2" name="テキスト ボックス 52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3" name="直線コネクタ 52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24" name="テキスト ボックス 523"/>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25" name="直線コネクタ 52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26" name="テキスト ボックス 525"/>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27" name="直線コネクタ 52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28" name="テキスト ボックス 527"/>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0" name="テキスト ボックス 529"/>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32" name="直線コネクタ 531"/>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33"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4" name="直線コネクタ 53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35"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36" name="直線コネクタ 53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37" name="直線コネクタ 536"/>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38"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39" name="フローチャート : 判断 538"/>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0" name="直線コネクタ 539"/>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41" name="フローチャート : 判断 540"/>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42" name="テキスト ボックス 541"/>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3" name="直線コネクタ 542"/>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44" name="フローチャート : 判断 543"/>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45" name="テキスト ボックス 544"/>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46" name="直線コネクタ 545"/>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47" name="フローチャート : 判断 546"/>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48" name="テキスト ボックス 547"/>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49" name="フローチャート : 判断 548"/>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50" name="テキスト ボックス 549"/>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6" name="円/楕円 555"/>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57"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58" name="円/楕円 557"/>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59" name="テキスト ボックス 558"/>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0" name="円/楕円 559"/>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1" name="テキスト ボックス 560"/>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2" name="円/楕円 561"/>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3" name="テキスト ボックス 562"/>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64" name="円/楕円 563"/>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65" name="テキスト ボックス 564"/>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140796</xdr:rowOff>
    </xdr:from>
    <xdr:to>
      <xdr:col>23</xdr:col>
      <xdr:colOff>517525</xdr:colOff>
      <xdr:row>78</xdr:row>
      <xdr:rowOff>12379</xdr:rowOff>
    </xdr:to>
    <xdr:cxnSp macro="">
      <xdr:nvCxnSpPr>
        <xdr:cNvPr id="598" name="直線コネクタ 597"/>
        <xdr:cNvCxnSpPr/>
      </xdr:nvCxnSpPr>
      <xdr:spPr>
        <a:xfrm>
          <a:off x="15481300" y="13342446"/>
          <a:ext cx="838200" cy="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101195</xdr:rowOff>
    </xdr:from>
    <xdr:ext cx="534377" cy="259045"/>
    <xdr:sp macro="" textlink="">
      <xdr:nvSpPr>
        <xdr:cNvPr id="599" name="公債費平均値テキスト"/>
        <xdr:cNvSpPr txBox="1"/>
      </xdr:nvSpPr>
      <xdr:spPr>
        <a:xfrm>
          <a:off x="16370300" y="129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140796</xdr:rowOff>
    </xdr:from>
    <xdr:to>
      <xdr:col>22</xdr:col>
      <xdr:colOff>365125</xdr:colOff>
      <xdr:row>77</xdr:row>
      <xdr:rowOff>149073</xdr:rowOff>
    </xdr:to>
    <xdr:cxnSp macro="">
      <xdr:nvCxnSpPr>
        <xdr:cNvPr id="601" name="直線コネクタ 600"/>
        <xdr:cNvCxnSpPr/>
      </xdr:nvCxnSpPr>
      <xdr:spPr>
        <a:xfrm flipV="1">
          <a:off x="14592300" y="13342446"/>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129077</xdr:rowOff>
    </xdr:from>
    <xdr:to>
      <xdr:col>22</xdr:col>
      <xdr:colOff>415925</xdr:colOff>
      <xdr:row>76</xdr:row>
      <xdr:rowOff>59227</xdr:rowOff>
    </xdr:to>
    <xdr:sp macro="" textlink="">
      <xdr:nvSpPr>
        <xdr:cNvPr id="602" name="フローチャート : 判断 601"/>
        <xdr:cNvSpPr/>
      </xdr:nvSpPr>
      <xdr:spPr>
        <a:xfrm>
          <a:off x="15430500" y="1298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75754</xdr:rowOff>
    </xdr:from>
    <xdr:ext cx="534377" cy="259045"/>
    <xdr:sp macro="" textlink="">
      <xdr:nvSpPr>
        <xdr:cNvPr id="603" name="テキスト ボックス 602"/>
        <xdr:cNvSpPr txBox="1"/>
      </xdr:nvSpPr>
      <xdr:spPr>
        <a:xfrm>
          <a:off x="15214111" y="127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134204</xdr:rowOff>
    </xdr:from>
    <xdr:to>
      <xdr:col>21</xdr:col>
      <xdr:colOff>161925</xdr:colOff>
      <xdr:row>77</xdr:row>
      <xdr:rowOff>149073</xdr:rowOff>
    </xdr:to>
    <xdr:cxnSp macro="">
      <xdr:nvCxnSpPr>
        <xdr:cNvPr id="604" name="直線コネクタ 603"/>
        <xdr:cNvCxnSpPr/>
      </xdr:nvCxnSpPr>
      <xdr:spPr>
        <a:xfrm>
          <a:off x="13703300" y="13335854"/>
          <a:ext cx="889000" cy="1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123952</xdr:rowOff>
    </xdr:from>
    <xdr:to>
      <xdr:col>21</xdr:col>
      <xdr:colOff>212725</xdr:colOff>
      <xdr:row>76</xdr:row>
      <xdr:rowOff>54102</xdr:rowOff>
    </xdr:to>
    <xdr:sp macro="" textlink="">
      <xdr:nvSpPr>
        <xdr:cNvPr id="605" name="フローチャート : 判断 604"/>
        <xdr:cNvSpPr/>
      </xdr:nvSpPr>
      <xdr:spPr>
        <a:xfrm>
          <a:off x="14541500" y="1298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70629</xdr:rowOff>
    </xdr:from>
    <xdr:ext cx="534377" cy="259045"/>
    <xdr:sp macro="" textlink="">
      <xdr:nvSpPr>
        <xdr:cNvPr id="606" name="テキスト ボックス 605"/>
        <xdr:cNvSpPr txBox="1"/>
      </xdr:nvSpPr>
      <xdr:spPr>
        <a:xfrm>
          <a:off x="14325111" y="1275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124851</xdr:rowOff>
    </xdr:from>
    <xdr:to>
      <xdr:col>19</xdr:col>
      <xdr:colOff>644525</xdr:colOff>
      <xdr:row>77</xdr:row>
      <xdr:rowOff>134204</xdr:rowOff>
    </xdr:to>
    <xdr:cxnSp macro="">
      <xdr:nvCxnSpPr>
        <xdr:cNvPr id="607" name="直線コネクタ 606"/>
        <xdr:cNvCxnSpPr/>
      </xdr:nvCxnSpPr>
      <xdr:spPr>
        <a:xfrm>
          <a:off x="12814300" y="13326501"/>
          <a:ext cx="889000" cy="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121923</xdr:rowOff>
    </xdr:from>
    <xdr:to>
      <xdr:col>20</xdr:col>
      <xdr:colOff>9525</xdr:colOff>
      <xdr:row>76</xdr:row>
      <xdr:rowOff>52073</xdr:rowOff>
    </xdr:to>
    <xdr:sp macro="" textlink="">
      <xdr:nvSpPr>
        <xdr:cNvPr id="608" name="フローチャート : 判断 607"/>
        <xdr:cNvSpPr/>
      </xdr:nvSpPr>
      <xdr:spPr>
        <a:xfrm>
          <a:off x="13652500" y="1298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68600</xdr:rowOff>
    </xdr:from>
    <xdr:ext cx="534377" cy="259045"/>
    <xdr:sp macro="" textlink="">
      <xdr:nvSpPr>
        <xdr:cNvPr id="609" name="テキスト ボックス 608"/>
        <xdr:cNvSpPr txBox="1"/>
      </xdr:nvSpPr>
      <xdr:spPr>
        <a:xfrm>
          <a:off x="13436111" y="1275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110922</xdr:rowOff>
    </xdr:from>
    <xdr:to>
      <xdr:col>18</xdr:col>
      <xdr:colOff>492125</xdr:colOff>
      <xdr:row>76</xdr:row>
      <xdr:rowOff>41072</xdr:rowOff>
    </xdr:to>
    <xdr:sp macro="" textlink="">
      <xdr:nvSpPr>
        <xdr:cNvPr id="610" name="フローチャート : 判断 609"/>
        <xdr:cNvSpPr/>
      </xdr:nvSpPr>
      <xdr:spPr>
        <a:xfrm>
          <a:off x="12763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57599</xdr:rowOff>
    </xdr:from>
    <xdr:ext cx="534377" cy="259045"/>
    <xdr:sp macro="" textlink="">
      <xdr:nvSpPr>
        <xdr:cNvPr id="611" name="テキスト ボックス 610"/>
        <xdr:cNvSpPr txBox="1"/>
      </xdr:nvSpPr>
      <xdr:spPr>
        <a:xfrm>
          <a:off x="12547111" y="127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133029</xdr:rowOff>
    </xdr:from>
    <xdr:to>
      <xdr:col>23</xdr:col>
      <xdr:colOff>568325</xdr:colOff>
      <xdr:row>78</xdr:row>
      <xdr:rowOff>63179</xdr:rowOff>
    </xdr:to>
    <xdr:sp macro="" textlink="">
      <xdr:nvSpPr>
        <xdr:cNvPr id="617" name="円/楕円 616"/>
        <xdr:cNvSpPr/>
      </xdr:nvSpPr>
      <xdr:spPr>
        <a:xfrm>
          <a:off x="16268700" y="1333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47956</xdr:rowOff>
    </xdr:from>
    <xdr:ext cx="534377" cy="259045"/>
    <xdr:sp macro="" textlink="">
      <xdr:nvSpPr>
        <xdr:cNvPr id="618" name="公債費該当値テキスト"/>
        <xdr:cNvSpPr txBox="1"/>
      </xdr:nvSpPr>
      <xdr:spPr>
        <a:xfrm>
          <a:off x="16370300" y="1324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89996</xdr:rowOff>
    </xdr:from>
    <xdr:to>
      <xdr:col>22</xdr:col>
      <xdr:colOff>415925</xdr:colOff>
      <xdr:row>78</xdr:row>
      <xdr:rowOff>20146</xdr:rowOff>
    </xdr:to>
    <xdr:sp macro="" textlink="">
      <xdr:nvSpPr>
        <xdr:cNvPr id="619" name="円/楕円 618"/>
        <xdr:cNvSpPr/>
      </xdr:nvSpPr>
      <xdr:spPr>
        <a:xfrm>
          <a:off x="15430500" y="132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11273</xdr:rowOff>
    </xdr:from>
    <xdr:ext cx="534377" cy="259045"/>
    <xdr:sp macro="" textlink="">
      <xdr:nvSpPr>
        <xdr:cNvPr id="620" name="テキスト ボックス 619"/>
        <xdr:cNvSpPr txBox="1"/>
      </xdr:nvSpPr>
      <xdr:spPr>
        <a:xfrm>
          <a:off x="15214111" y="1338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98273</xdr:rowOff>
    </xdr:from>
    <xdr:to>
      <xdr:col>21</xdr:col>
      <xdr:colOff>212725</xdr:colOff>
      <xdr:row>78</xdr:row>
      <xdr:rowOff>28423</xdr:rowOff>
    </xdr:to>
    <xdr:sp macro="" textlink="">
      <xdr:nvSpPr>
        <xdr:cNvPr id="621" name="円/楕円 620"/>
        <xdr:cNvSpPr/>
      </xdr:nvSpPr>
      <xdr:spPr>
        <a:xfrm>
          <a:off x="14541500" y="1329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19550</xdr:rowOff>
    </xdr:from>
    <xdr:ext cx="534377" cy="259045"/>
    <xdr:sp macro="" textlink="">
      <xdr:nvSpPr>
        <xdr:cNvPr id="622" name="テキスト ボックス 621"/>
        <xdr:cNvSpPr txBox="1"/>
      </xdr:nvSpPr>
      <xdr:spPr>
        <a:xfrm>
          <a:off x="14325111" y="133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83404</xdr:rowOff>
    </xdr:from>
    <xdr:to>
      <xdr:col>20</xdr:col>
      <xdr:colOff>9525</xdr:colOff>
      <xdr:row>78</xdr:row>
      <xdr:rowOff>13554</xdr:rowOff>
    </xdr:to>
    <xdr:sp macro="" textlink="">
      <xdr:nvSpPr>
        <xdr:cNvPr id="623" name="円/楕円 622"/>
        <xdr:cNvSpPr/>
      </xdr:nvSpPr>
      <xdr:spPr>
        <a:xfrm>
          <a:off x="13652500" y="132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4681</xdr:rowOff>
    </xdr:from>
    <xdr:ext cx="534377" cy="259045"/>
    <xdr:sp macro="" textlink="">
      <xdr:nvSpPr>
        <xdr:cNvPr id="624" name="テキスト ボックス 623"/>
        <xdr:cNvSpPr txBox="1"/>
      </xdr:nvSpPr>
      <xdr:spPr>
        <a:xfrm>
          <a:off x="13436111" y="133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74051</xdr:rowOff>
    </xdr:from>
    <xdr:to>
      <xdr:col>18</xdr:col>
      <xdr:colOff>492125</xdr:colOff>
      <xdr:row>78</xdr:row>
      <xdr:rowOff>4201</xdr:rowOff>
    </xdr:to>
    <xdr:sp macro="" textlink="">
      <xdr:nvSpPr>
        <xdr:cNvPr id="625" name="円/楕円 624"/>
        <xdr:cNvSpPr/>
      </xdr:nvSpPr>
      <xdr:spPr>
        <a:xfrm>
          <a:off x="12763500" y="132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166778</xdr:rowOff>
    </xdr:from>
    <xdr:ext cx="534377" cy="259045"/>
    <xdr:sp macro="" textlink="">
      <xdr:nvSpPr>
        <xdr:cNvPr id="626" name="テキスト ボックス 625"/>
        <xdr:cNvSpPr txBox="1"/>
      </xdr:nvSpPr>
      <xdr:spPr>
        <a:xfrm>
          <a:off x="12547111" y="133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107942</xdr:rowOff>
    </xdr:from>
    <xdr:to>
      <xdr:col>23</xdr:col>
      <xdr:colOff>517525</xdr:colOff>
      <xdr:row>98</xdr:row>
      <xdr:rowOff>27952</xdr:rowOff>
    </xdr:to>
    <xdr:cxnSp macro="">
      <xdr:nvCxnSpPr>
        <xdr:cNvPr id="653" name="直線コネクタ 652"/>
        <xdr:cNvCxnSpPr/>
      </xdr:nvCxnSpPr>
      <xdr:spPr>
        <a:xfrm>
          <a:off x="15481300" y="16567142"/>
          <a:ext cx="838200" cy="26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3053</xdr:rowOff>
    </xdr:from>
    <xdr:ext cx="534377" cy="259045"/>
    <xdr:sp macro="" textlink="">
      <xdr:nvSpPr>
        <xdr:cNvPr id="654" name="積立金平均値テキスト"/>
        <xdr:cNvSpPr txBox="1"/>
      </xdr:nvSpPr>
      <xdr:spPr>
        <a:xfrm>
          <a:off x="16370300" y="16805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107942</xdr:rowOff>
    </xdr:from>
    <xdr:to>
      <xdr:col>22</xdr:col>
      <xdr:colOff>365125</xdr:colOff>
      <xdr:row>97</xdr:row>
      <xdr:rowOff>158423</xdr:rowOff>
    </xdr:to>
    <xdr:cxnSp macro="">
      <xdr:nvCxnSpPr>
        <xdr:cNvPr id="656" name="直線コネクタ 655"/>
        <xdr:cNvCxnSpPr/>
      </xdr:nvCxnSpPr>
      <xdr:spPr>
        <a:xfrm flipV="1">
          <a:off x="14592300" y="16567142"/>
          <a:ext cx="889000" cy="2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119656</xdr:rowOff>
    </xdr:from>
    <xdr:to>
      <xdr:col>22</xdr:col>
      <xdr:colOff>415925</xdr:colOff>
      <xdr:row>98</xdr:row>
      <xdr:rowOff>49806</xdr:rowOff>
    </xdr:to>
    <xdr:sp macro="" textlink="">
      <xdr:nvSpPr>
        <xdr:cNvPr id="657" name="フローチャート : 判断 656"/>
        <xdr:cNvSpPr/>
      </xdr:nvSpPr>
      <xdr:spPr>
        <a:xfrm>
          <a:off x="15430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40933</xdr:rowOff>
    </xdr:from>
    <xdr:ext cx="534377" cy="259045"/>
    <xdr:sp macro="" textlink="">
      <xdr:nvSpPr>
        <xdr:cNvPr id="658" name="テキスト ボックス 657"/>
        <xdr:cNvSpPr txBox="1"/>
      </xdr:nvSpPr>
      <xdr:spPr>
        <a:xfrm>
          <a:off x="15214111" y="168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158423</xdr:rowOff>
    </xdr:from>
    <xdr:to>
      <xdr:col>21</xdr:col>
      <xdr:colOff>161925</xdr:colOff>
      <xdr:row>98</xdr:row>
      <xdr:rowOff>1530</xdr:rowOff>
    </xdr:to>
    <xdr:cxnSp macro="">
      <xdr:nvCxnSpPr>
        <xdr:cNvPr id="659" name="直線コネクタ 658"/>
        <xdr:cNvCxnSpPr/>
      </xdr:nvCxnSpPr>
      <xdr:spPr>
        <a:xfrm flipV="1">
          <a:off x="13703300" y="16789073"/>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130364</xdr:rowOff>
    </xdr:from>
    <xdr:to>
      <xdr:col>21</xdr:col>
      <xdr:colOff>212725</xdr:colOff>
      <xdr:row>98</xdr:row>
      <xdr:rowOff>60514</xdr:rowOff>
    </xdr:to>
    <xdr:sp macro="" textlink="">
      <xdr:nvSpPr>
        <xdr:cNvPr id="660" name="フローチャート : 判断 659"/>
        <xdr:cNvSpPr/>
      </xdr:nvSpPr>
      <xdr:spPr>
        <a:xfrm>
          <a:off x="14541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51641</xdr:rowOff>
    </xdr:from>
    <xdr:ext cx="534377" cy="259045"/>
    <xdr:sp macro="" textlink="">
      <xdr:nvSpPr>
        <xdr:cNvPr id="661" name="テキスト ボックス 660"/>
        <xdr:cNvSpPr txBox="1"/>
      </xdr:nvSpPr>
      <xdr:spPr>
        <a:xfrm>
          <a:off x="14325111" y="168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73346</xdr:rowOff>
    </xdr:from>
    <xdr:to>
      <xdr:col>19</xdr:col>
      <xdr:colOff>644525</xdr:colOff>
      <xdr:row>98</xdr:row>
      <xdr:rowOff>1530</xdr:rowOff>
    </xdr:to>
    <xdr:cxnSp macro="">
      <xdr:nvCxnSpPr>
        <xdr:cNvPr id="662" name="直線コネクタ 661"/>
        <xdr:cNvCxnSpPr/>
      </xdr:nvCxnSpPr>
      <xdr:spPr>
        <a:xfrm>
          <a:off x="12814300" y="16703996"/>
          <a:ext cx="889000" cy="9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5973</xdr:rowOff>
    </xdr:from>
    <xdr:to>
      <xdr:col>20</xdr:col>
      <xdr:colOff>9525</xdr:colOff>
      <xdr:row>97</xdr:row>
      <xdr:rowOff>107573</xdr:rowOff>
    </xdr:to>
    <xdr:sp macro="" textlink="">
      <xdr:nvSpPr>
        <xdr:cNvPr id="663" name="フローチャート : 判断 662"/>
        <xdr:cNvSpPr/>
      </xdr:nvSpPr>
      <xdr:spPr>
        <a:xfrm>
          <a:off x="13652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124100</xdr:rowOff>
    </xdr:from>
    <xdr:ext cx="534377" cy="259045"/>
    <xdr:sp macro="" textlink="">
      <xdr:nvSpPr>
        <xdr:cNvPr id="664" name="テキスト ボックス 663"/>
        <xdr:cNvSpPr txBox="1"/>
      </xdr:nvSpPr>
      <xdr:spPr>
        <a:xfrm>
          <a:off x="13436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139764</xdr:rowOff>
    </xdr:from>
    <xdr:to>
      <xdr:col>18</xdr:col>
      <xdr:colOff>492125</xdr:colOff>
      <xdr:row>98</xdr:row>
      <xdr:rowOff>69914</xdr:rowOff>
    </xdr:to>
    <xdr:sp macro="" textlink="">
      <xdr:nvSpPr>
        <xdr:cNvPr id="665" name="フローチャート : 判断 664"/>
        <xdr:cNvSpPr/>
      </xdr:nvSpPr>
      <xdr:spPr>
        <a:xfrm>
          <a:off x="12763500" y="16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61041</xdr:rowOff>
    </xdr:from>
    <xdr:ext cx="534377" cy="259045"/>
    <xdr:sp macro="" textlink="">
      <xdr:nvSpPr>
        <xdr:cNvPr id="666" name="テキスト ボックス 665"/>
        <xdr:cNvSpPr txBox="1"/>
      </xdr:nvSpPr>
      <xdr:spPr>
        <a:xfrm>
          <a:off x="12547111" y="16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148602</xdr:rowOff>
    </xdr:from>
    <xdr:to>
      <xdr:col>23</xdr:col>
      <xdr:colOff>568325</xdr:colOff>
      <xdr:row>98</xdr:row>
      <xdr:rowOff>78752</xdr:rowOff>
    </xdr:to>
    <xdr:sp macro="" textlink="">
      <xdr:nvSpPr>
        <xdr:cNvPr id="672" name="円/楕円 671"/>
        <xdr:cNvSpPr/>
      </xdr:nvSpPr>
      <xdr:spPr>
        <a:xfrm>
          <a:off x="16268700" y="167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107979</xdr:rowOff>
    </xdr:from>
    <xdr:ext cx="534377" cy="259045"/>
    <xdr:sp macro="" textlink="">
      <xdr:nvSpPr>
        <xdr:cNvPr id="673" name="積立金該当値テキスト"/>
        <xdr:cNvSpPr txBox="1"/>
      </xdr:nvSpPr>
      <xdr:spPr>
        <a:xfrm>
          <a:off x="16370300" y="1656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57142</xdr:rowOff>
    </xdr:from>
    <xdr:to>
      <xdr:col>22</xdr:col>
      <xdr:colOff>415925</xdr:colOff>
      <xdr:row>96</xdr:row>
      <xdr:rowOff>158742</xdr:rowOff>
    </xdr:to>
    <xdr:sp macro="" textlink="">
      <xdr:nvSpPr>
        <xdr:cNvPr id="674" name="円/楕円 673"/>
        <xdr:cNvSpPr/>
      </xdr:nvSpPr>
      <xdr:spPr>
        <a:xfrm>
          <a:off x="15430500" y="165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3819</xdr:rowOff>
    </xdr:from>
    <xdr:ext cx="534377" cy="259045"/>
    <xdr:sp macro="" textlink="">
      <xdr:nvSpPr>
        <xdr:cNvPr id="675" name="テキスト ボックス 674"/>
        <xdr:cNvSpPr txBox="1"/>
      </xdr:nvSpPr>
      <xdr:spPr>
        <a:xfrm>
          <a:off x="15214111" y="1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107623</xdr:rowOff>
    </xdr:from>
    <xdr:to>
      <xdr:col>21</xdr:col>
      <xdr:colOff>212725</xdr:colOff>
      <xdr:row>98</xdr:row>
      <xdr:rowOff>37773</xdr:rowOff>
    </xdr:to>
    <xdr:sp macro="" textlink="">
      <xdr:nvSpPr>
        <xdr:cNvPr id="676" name="円/楕円 675"/>
        <xdr:cNvSpPr/>
      </xdr:nvSpPr>
      <xdr:spPr>
        <a:xfrm>
          <a:off x="14541500" y="167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54300</xdr:rowOff>
    </xdr:from>
    <xdr:ext cx="534377" cy="259045"/>
    <xdr:sp macro="" textlink="">
      <xdr:nvSpPr>
        <xdr:cNvPr id="677" name="テキスト ボックス 676"/>
        <xdr:cNvSpPr txBox="1"/>
      </xdr:nvSpPr>
      <xdr:spPr>
        <a:xfrm>
          <a:off x="14325111" y="1651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122180</xdr:rowOff>
    </xdr:from>
    <xdr:to>
      <xdr:col>20</xdr:col>
      <xdr:colOff>9525</xdr:colOff>
      <xdr:row>98</xdr:row>
      <xdr:rowOff>52330</xdr:rowOff>
    </xdr:to>
    <xdr:sp macro="" textlink="">
      <xdr:nvSpPr>
        <xdr:cNvPr id="678" name="円/楕円 677"/>
        <xdr:cNvSpPr/>
      </xdr:nvSpPr>
      <xdr:spPr>
        <a:xfrm>
          <a:off x="13652500" y="16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43457</xdr:rowOff>
    </xdr:from>
    <xdr:ext cx="534377" cy="259045"/>
    <xdr:sp macro="" textlink="">
      <xdr:nvSpPr>
        <xdr:cNvPr id="679" name="テキスト ボックス 678"/>
        <xdr:cNvSpPr txBox="1"/>
      </xdr:nvSpPr>
      <xdr:spPr>
        <a:xfrm>
          <a:off x="13436111" y="1684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22546</xdr:rowOff>
    </xdr:from>
    <xdr:to>
      <xdr:col>18</xdr:col>
      <xdr:colOff>492125</xdr:colOff>
      <xdr:row>97</xdr:row>
      <xdr:rowOff>124146</xdr:rowOff>
    </xdr:to>
    <xdr:sp macro="" textlink="">
      <xdr:nvSpPr>
        <xdr:cNvPr id="680" name="円/楕円 679"/>
        <xdr:cNvSpPr/>
      </xdr:nvSpPr>
      <xdr:spPr>
        <a:xfrm>
          <a:off x="12763500" y="166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140673</xdr:rowOff>
    </xdr:from>
    <xdr:ext cx="534377" cy="259045"/>
    <xdr:sp macro="" textlink="">
      <xdr:nvSpPr>
        <xdr:cNvPr id="681" name="テキスト ボックス 680"/>
        <xdr:cNvSpPr txBox="1"/>
      </xdr:nvSpPr>
      <xdr:spPr>
        <a:xfrm>
          <a:off x="12547111" y="164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132248</xdr:rowOff>
    </xdr:from>
    <xdr:to>
      <xdr:col>32</xdr:col>
      <xdr:colOff>187325</xdr:colOff>
      <xdr:row>38</xdr:row>
      <xdr:rowOff>139700</xdr:rowOff>
    </xdr:to>
    <xdr:cxnSp macro="">
      <xdr:nvCxnSpPr>
        <xdr:cNvPr id="708" name="直線コネクタ 707"/>
        <xdr:cNvCxnSpPr/>
      </xdr:nvCxnSpPr>
      <xdr:spPr>
        <a:xfrm flipV="1">
          <a:off x="21323300" y="6647348"/>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138374</xdr:rowOff>
    </xdr:from>
    <xdr:to>
      <xdr:col>31</xdr:col>
      <xdr:colOff>34925</xdr:colOff>
      <xdr:row>38</xdr:row>
      <xdr:rowOff>139700</xdr:rowOff>
    </xdr:to>
    <xdr:cxnSp macro="">
      <xdr:nvCxnSpPr>
        <xdr:cNvPr id="711" name="直線コネクタ 710"/>
        <xdr:cNvCxnSpPr/>
      </xdr:nvCxnSpPr>
      <xdr:spPr>
        <a:xfrm>
          <a:off x="20434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2" name="フローチャート : 判断 711"/>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13" name="テキスト ボックス 712"/>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138374</xdr:rowOff>
    </xdr:from>
    <xdr:to>
      <xdr:col>29</xdr:col>
      <xdr:colOff>517525</xdr:colOff>
      <xdr:row>38</xdr:row>
      <xdr:rowOff>139700</xdr:rowOff>
    </xdr:to>
    <xdr:cxnSp macro="">
      <xdr:nvCxnSpPr>
        <xdr:cNvPr id="714" name="直線コネクタ 713"/>
        <xdr:cNvCxnSpPr/>
      </xdr:nvCxnSpPr>
      <xdr:spPr>
        <a:xfrm flipV="1">
          <a:off x="19545300" y="6653474"/>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15" name="フローチャート : 判断 714"/>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16" name="テキスト ボックス 715"/>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18" name="フローチャート : 判断 717"/>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19" name="テキスト ボックス 718"/>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0" name="フローチャート : 判断 719"/>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1" name="テキスト ボックス 720"/>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81448</xdr:rowOff>
    </xdr:from>
    <xdr:to>
      <xdr:col>32</xdr:col>
      <xdr:colOff>238125</xdr:colOff>
      <xdr:row>39</xdr:row>
      <xdr:rowOff>11598</xdr:rowOff>
    </xdr:to>
    <xdr:sp macro="" textlink="">
      <xdr:nvSpPr>
        <xdr:cNvPr id="727" name="円/楕円 726"/>
        <xdr:cNvSpPr/>
      </xdr:nvSpPr>
      <xdr:spPr>
        <a:xfrm>
          <a:off x="22110700" y="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167825</xdr:rowOff>
    </xdr:from>
    <xdr:ext cx="378565" cy="259045"/>
    <xdr:sp macro="" textlink="">
      <xdr:nvSpPr>
        <xdr:cNvPr id="728" name="投資及び出資金該当値テキスト"/>
        <xdr:cNvSpPr txBox="1"/>
      </xdr:nvSpPr>
      <xdr:spPr>
        <a:xfrm>
          <a:off x="22212300" y="6511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87574</xdr:rowOff>
    </xdr:from>
    <xdr:to>
      <xdr:col>29</xdr:col>
      <xdr:colOff>568325</xdr:colOff>
      <xdr:row>39</xdr:row>
      <xdr:rowOff>17724</xdr:rowOff>
    </xdr:to>
    <xdr:sp macro="" textlink="">
      <xdr:nvSpPr>
        <xdr:cNvPr id="731" name="円/楕円 730"/>
        <xdr:cNvSpPr/>
      </xdr:nvSpPr>
      <xdr:spPr>
        <a:xfrm>
          <a:off x="20383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8851</xdr:rowOff>
    </xdr:from>
    <xdr:ext cx="313932" cy="259045"/>
    <xdr:sp macro="" textlink="">
      <xdr:nvSpPr>
        <xdr:cNvPr id="732" name="テキスト ボックス 731"/>
        <xdr:cNvSpPr txBox="1"/>
      </xdr:nvSpPr>
      <xdr:spPr>
        <a:xfrm>
          <a:off x="20277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112802</xdr:rowOff>
    </xdr:from>
    <xdr:to>
      <xdr:col>32</xdr:col>
      <xdr:colOff>187325</xdr:colOff>
      <xdr:row>58</xdr:row>
      <xdr:rowOff>115583</xdr:rowOff>
    </xdr:to>
    <xdr:cxnSp macro="">
      <xdr:nvCxnSpPr>
        <xdr:cNvPr id="765" name="直線コネクタ 764"/>
        <xdr:cNvCxnSpPr/>
      </xdr:nvCxnSpPr>
      <xdr:spPr>
        <a:xfrm>
          <a:off x="21323300" y="10056902"/>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94822</xdr:rowOff>
    </xdr:from>
    <xdr:ext cx="469744" cy="259045"/>
    <xdr:sp macro="" textlink="">
      <xdr:nvSpPr>
        <xdr:cNvPr id="766" name="貸付金平均値テキスト"/>
        <xdr:cNvSpPr txBox="1"/>
      </xdr:nvSpPr>
      <xdr:spPr>
        <a:xfrm>
          <a:off x="22212300" y="969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108763</xdr:rowOff>
    </xdr:from>
    <xdr:to>
      <xdr:col>31</xdr:col>
      <xdr:colOff>34925</xdr:colOff>
      <xdr:row>58</xdr:row>
      <xdr:rowOff>112802</xdr:rowOff>
    </xdr:to>
    <xdr:cxnSp macro="">
      <xdr:nvCxnSpPr>
        <xdr:cNvPr id="768" name="直線コネクタ 767"/>
        <xdr:cNvCxnSpPr/>
      </xdr:nvCxnSpPr>
      <xdr:spPr>
        <a:xfrm>
          <a:off x="20434300" y="10052863"/>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73889</xdr:rowOff>
    </xdr:from>
    <xdr:to>
      <xdr:col>31</xdr:col>
      <xdr:colOff>85725</xdr:colOff>
      <xdr:row>58</xdr:row>
      <xdr:rowOff>4039</xdr:rowOff>
    </xdr:to>
    <xdr:sp macro="" textlink="">
      <xdr:nvSpPr>
        <xdr:cNvPr id="769" name="フローチャート : 判断 768"/>
        <xdr:cNvSpPr/>
      </xdr:nvSpPr>
      <xdr:spPr>
        <a:xfrm>
          <a:off x="21272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20566</xdr:rowOff>
    </xdr:from>
    <xdr:ext cx="469744" cy="259045"/>
    <xdr:sp macro="" textlink="">
      <xdr:nvSpPr>
        <xdr:cNvPr id="770" name="テキスト ボックス 769"/>
        <xdr:cNvSpPr txBox="1"/>
      </xdr:nvSpPr>
      <xdr:spPr>
        <a:xfrm>
          <a:off x="21088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95656</xdr:rowOff>
    </xdr:from>
    <xdr:to>
      <xdr:col>29</xdr:col>
      <xdr:colOff>517525</xdr:colOff>
      <xdr:row>58</xdr:row>
      <xdr:rowOff>108763</xdr:rowOff>
    </xdr:to>
    <xdr:cxnSp macro="">
      <xdr:nvCxnSpPr>
        <xdr:cNvPr id="771" name="直線コネクタ 770"/>
        <xdr:cNvCxnSpPr/>
      </xdr:nvCxnSpPr>
      <xdr:spPr>
        <a:xfrm>
          <a:off x="19545300" y="10039756"/>
          <a:ext cx="889000" cy="1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61582</xdr:rowOff>
    </xdr:from>
    <xdr:to>
      <xdr:col>29</xdr:col>
      <xdr:colOff>568325</xdr:colOff>
      <xdr:row>57</xdr:row>
      <xdr:rowOff>163182</xdr:rowOff>
    </xdr:to>
    <xdr:sp macro="" textlink="">
      <xdr:nvSpPr>
        <xdr:cNvPr id="772" name="フローチャート : 判断 771"/>
        <xdr:cNvSpPr/>
      </xdr:nvSpPr>
      <xdr:spPr>
        <a:xfrm>
          <a:off x="20383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8259</xdr:rowOff>
    </xdr:from>
    <xdr:ext cx="469744" cy="259045"/>
    <xdr:sp macro="" textlink="">
      <xdr:nvSpPr>
        <xdr:cNvPr id="773" name="テキスト ボックス 772"/>
        <xdr:cNvSpPr txBox="1"/>
      </xdr:nvSpPr>
      <xdr:spPr>
        <a:xfrm>
          <a:off x="20199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91770</xdr:rowOff>
    </xdr:from>
    <xdr:to>
      <xdr:col>28</xdr:col>
      <xdr:colOff>314325</xdr:colOff>
      <xdr:row>58</xdr:row>
      <xdr:rowOff>95656</xdr:rowOff>
    </xdr:to>
    <xdr:cxnSp macro="">
      <xdr:nvCxnSpPr>
        <xdr:cNvPr id="774" name="直線コネクタ 773"/>
        <xdr:cNvCxnSpPr/>
      </xdr:nvCxnSpPr>
      <xdr:spPr>
        <a:xfrm>
          <a:off x="18656300" y="1003587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57620</xdr:rowOff>
    </xdr:from>
    <xdr:to>
      <xdr:col>28</xdr:col>
      <xdr:colOff>365125</xdr:colOff>
      <xdr:row>57</xdr:row>
      <xdr:rowOff>159220</xdr:rowOff>
    </xdr:to>
    <xdr:sp macro="" textlink="">
      <xdr:nvSpPr>
        <xdr:cNvPr id="775" name="フローチャート : 判断 774"/>
        <xdr:cNvSpPr/>
      </xdr:nvSpPr>
      <xdr:spPr>
        <a:xfrm>
          <a:off x="19494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4297</xdr:rowOff>
    </xdr:from>
    <xdr:ext cx="469744" cy="259045"/>
    <xdr:sp macro="" textlink="">
      <xdr:nvSpPr>
        <xdr:cNvPr id="776" name="テキスト ボックス 775"/>
        <xdr:cNvSpPr txBox="1"/>
      </xdr:nvSpPr>
      <xdr:spPr>
        <a:xfrm>
          <a:off x="19310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43028</xdr:rowOff>
    </xdr:from>
    <xdr:to>
      <xdr:col>27</xdr:col>
      <xdr:colOff>161925</xdr:colOff>
      <xdr:row>57</xdr:row>
      <xdr:rowOff>144628</xdr:rowOff>
    </xdr:to>
    <xdr:sp macro="" textlink="">
      <xdr:nvSpPr>
        <xdr:cNvPr id="777" name="フローチャート : 判断 776"/>
        <xdr:cNvSpPr/>
      </xdr:nvSpPr>
      <xdr:spPr>
        <a:xfrm>
          <a:off x="18605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161155</xdr:rowOff>
    </xdr:from>
    <xdr:ext cx="469744" cy="259045"/>
    <xdr:sp macro="" textlink="">
      <xdr:nvSpPr>
        <xdr:cNvPr id="778" name="テキスト ボックス 777"/>
        <xdr:cNvSpPr txBox="1"/>
      </xdr:nvSpPr>
      <xdr:spPr>
        <a:xfrm>
          <a:off x="18421427" y="959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64783</xdr:rowOff>
    </xdr:from>
    <xdr:to>
      <xdr:col>32</xdr:col>
      <xdr:colOff>238125</xdr:colOff>
      <xdr:row>58</xdr:row>
      <xdr:rowOff>166383</xdr:rowOff>
    </xdr:to>
    <xdr:sp macro="" textlink="">
      <xdr:nvSpPr>
        <xdr:cNvPr id="784" name="円/楕円 783"/>
        <xdr:cNvSpPr/>
      </xdr:nvSpPr>
      <xdr:spPr>
        <a:xfrm>
          <a:off x="22110700" y="10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151160</xdr:rowOff>
    </xdr:from>
    <xdr:ext cx="469744" cy="259045"/>
    <xdr:sp macro="" textlink="">
      <xdr:nvSpPr>
        <xdr:cNvPr id="785" name="貸付金該当値テキスト"/>
        <xdr:cNvSpPr txBox="1"/>
      </xdr:nvSpPr>
      <xdr:spPr>
        <a:xfrm>
          <a:off x="22212300" y="99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62002</xdr:rowOff>
    </xdr:from>
    <xdr:to>
      <xdr:col>31</xdr:col>
      <xdr:colOff>85725</xdr:colOff>
      <xdr:row>58</xdr:row>
      <xdr:rowOff>163602</xdr:rowOff>
    </xdr:to>
    <xdr:sp macro="" textlink="">
      <xdr:nvSpPr>
        <xdr:cNvPr id="786" name="円/楕円 785"/>
        <xdr:cNvSpPr/>
      </xdr:nvSpPr>
      <xdr:spPr>
        <a:xfrm>
          <a:off x="21272500" y="100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154729</xdr:rowOff>
    </xdr:from>
    <xdr:ext cx="469744" cy="259045"/>
    <xdr:sp macro="" textlink="">
      <xdr:nvSpPr>
        <xdr:cNvPr id="787" name="テキスト ボックス 786"/>
        <xdr:cNvSpPr txBox="1"/>
      </xdr:nvSpPr>
      <xdr:spPr>
        <a:xfrm>
          <a:off x="21088427" y="1009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57963</xdr:rowOff>
    </xdr:from>
    <xdr:to>
      <xdr:col>29</xdr:col>
      <xdr:colOff>568325</xdr:colOff>
      <xdr:row>58</xdr:row>
      <xdr:rowOff>159563</xdr:rowOff>
    </xdr:to>
    <xdr:sp macro="" textlink="">
      <xdr:nvSpPr>
        <xdr:cNvPr id="788" name="円/楕円 787"/>
        <xdr:cNvSpPr/>
      </xdr:nvSpPr>
      <xdr:spPr>
        <a:xfrm>
          <a:off x="20383500" y="100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150690</xdr:rowOff>
    </xdr:from>
    <xdr:ext cx="469744" cy="259045"/>
    <xdr:sp macro="" textlink="">
      <xdr:nvSpPr>
        <xdr:cNvPr id="789" name="テキスト ボックス 788"/>
        <xdr:cNvSpPr txBox="1"/>
      </xdr:nvSpPr>
      <xdr:spPr>
        <a:xfrm>
          <a:off x="20199427" y="1009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44856</xdr:rowOff>
    </xdr:from>
    <xdr:to>
      <xdr:col>28</xdr:col>
      <xdr:colOff>365125</xdr:colOff>
      <xdr:row>58</xdr:row>
      <xdr:rowOff>146456</xdr:rowOff>
    </xdr:to>
    <xdr:sp macro="" textlink="">
      <xdr:nvSpPr>
        <xdr:cNvPr id="790" name="円/楕円 789"/>
        <xdr:cNvSpPr/>
      </xdr:nvSpPr>
      <xdr:spPr>
        <a:xfrm>
          <a:off x="19494500" y="99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137583</xdr:rowOff>
    </xdr:from>
    <xdr:ext cx="469744" cy="259045"/>
    <xdr:sp macro="" textlink="">
      <xdr:nvSpPr>
        <xdr:cNvPr id="791" name="テキスト ボックス 790"/>
        <xdr:cNvSpPr txBox="1"/>
      </xdr:nvSpPr>
      <xdr:spPr>
        <a:xfrm>
          <a:off x="19310427" y="1008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40970</xdr:rowOff>
    </xdr:from>
    <xdr:to>
      <xdr:col>27</xdr:col>
      <xdr:colOff>161925</xdr:colOff>
      <xdr:row>58</xdr:row>
      <xdr:rowOff>142570</xdr:rowOff>
    </xdr:to>
    <xdr:sp macro="" textlink="">
      <xdr:nvSpPr>
        <xdr:cNvPr id="792" name="円/楕円 791"/>
        <xdr:cNvSpPr/>
      </xdr:nvSpPr>
      <xdr:spPr>
        <a:xfrm>
          <a:off x="18605500" y="99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133697</xdr:rowOff>
    </xdr:from>
    <xdr:ext cx="469744" cy="259045"/>
    <xdr:sp macro="" textlink="">
      <xdr:nvSpPr>
        <xdr:cNvPr id="793" name="テキスト ボックス 792"/>
        <xdr:cNvSpPr txBox="1"/>
      </xdr:nvSpPr>
      <xdr:spPr>
        <a:xfrm>
          <a:off x="18421427" y="1007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109253</xdr:rowOff>
    </xdr:from>
    <xdr:to>
      <xdr:col>32</xdr:col>
      <xdr:colOff>187325</xdr:colOff>
      <xdr:row>75</xdr:row>
      <xdr:rowOff>128291</xdr:rowOff>
    </xdr:to>
    <xdr:cxnSp macro="">
      <xdr:nvCxnSpPr>
        <xdr:cNvPr id="824" name="直線コネクタ 823"/>
        <xdr:cNvCxnSpPr/>
      </xdr:nvCxnSpPr>
      <xdr:spPr>
        <a:xfrm flipV="1">
          <a:off x="21323300" y="12968003"/>
          <a:ext cx="838200" cy="1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79230</xdr:rowOff>
    </xdr:from>
    <xdr:to>
      <xdr:col>31</xdr:col>
      <xdr:colOff>34925</xdr:colOff>
      <xdr:row>75</xdr:row>
      <xdr:rowOff>128291</xdr:rowOff>
    </xdr:to>
    <xdr:cxnSp macro="">
      <xdr:nvCxnSpPr>
        <xdr:cNvPr id="827" name="直線コネクタ 826"/>
        <xdr:cNvCxnSpPr/>
      </xdr:nvCxnSpPr>
      <xdr:spPr>
        <a:xfrm>
          <a:off x="20434300" y="12937980"/>
          <a:ext cx="889000" cy="4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94288</xdr:rowOff>
    </xdr:from>
    <xdr:to>
      <xdr:col>31</xdr:col>
      <xdr:colOff>85725</xdr:colOff>
      <xdr:row>76</xdr:row>
      <xdr:rowOff>24439</xdr:rowOff>
    </xdr:to>
    <xdr:sp macro="" textlink="">
      <xdr:nvSpPr>
        <xdr:cNvPr id="828" name="フローチャート : 判断 827"/>
        <xdr:cNvSpPr/>
      </xdr:nvSpPr>
      <xdr:spPr>
        <a:xfrm>
          <a:off x="21272500" y="129530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15566</xdr:rowOff>
    </xdr:from>
    <xdr:ext cx="534377" cy="259045"/>
    <xdr:sp macro="" textlink="">
      <xdr:nvSpPr>
        <xdr:cNvPr id="829" name="テキスト ボックス 828"/>
        <xdr:cNvSpPr txBox="1"/>
      </xdr:nvSpPr>
      <xdr:spPr>
        <a:xfrm>
          <a:off x="21056111" y="130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79230</xdr:rowOff>
    </xdr:from>
    <xdr:to>
      <xdr:col>29</xdr:col>
      <xdr:colOff>517525</xdr:colOff>
      <xdr:row>75</xdr:row>
      <xdr:rowOff>130317</xdr:rowOff>
    </xdr:to>
    <xdr:cxnSp macro="">
      <xdr:nvCxnSpPr>
        <xdr:cNvPr id="830" name="直線コネクタ 829"/>
        <xdr:cNvCxnSpPr/>
      </xdr:nvCxnSpPr>
      <xdr:spPr>
        <a:xfrm flipV="1">
          <a:off x="19545300" y="12937980"/>
          <a:ext cx="889000" cy="5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102562</xdr:rowOff>
    </xdr:from>
    <xdr:to>
      <xdr:col>29</xdr:col>
      <xdr:colOff>568325</xdr:colOff>
      <xdr:row>76</xdr:row>
      <xdr:rowOff>32711</xdr:rowOff>
    </xdr:to>
    <xdr:sp macro="" textlink="">
      <xdr:nvSpPr>
        <xdr:cNvPr id="831" name="フローチャート : 判断 830"/>
        <xdr:cNvSpPr/>
      </xdr:nvSpPr>
      <xdr:spPr>
        <a:xfrm>
          <a:off x="20383500" y="129613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23838</xdr:rowOff>
    </xdr:from>
    <xdr:ext cx="534377" cy="259045"/>
    <xdr:sp macro="" textlink="">
      <xdr:nvSpPr>
        <xdr:cNvPr id="832" name="テキスト ボックス 831"/>
        <xdr:cNvSpPr txBox="1"/>
      </xdr:nvSpPr>
      <xdr:spPr>
        <a:xfrm>
          <a:off x="20167111" y="1305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130317</xdr:rowOff>
    </xdr:from>
    <xdr:to>
      <xdr:col>28</xdr:col>
      <xdr:colOff>314325</xdr:colOff>
      <xdr:row>75</xdr:row>
      <xdr:rowOff>155169</xdr:rowOff>
    </xdr:to>
    <xdr:cxnSp macro="">
      <xdr:nvCxnSpPr>
        <xdr:cNvPr id="833" name="直線コネクタ 832"/>
        <xdr:cNvCxnSpPr/>
      </xdr:nvCxnSpPr>
      <xdr:spPr>
        <a:xfrm flipV="1">
          <a:off x="18656300" y="12989067"/>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120262</xdr:rowOff>
    </xdr:from>
    <xdr:to>
      <xdr:col>28</xdr:col>
      <xdr:colOff>365125</xdr:colOff>
      <xdr:row>76</xdr:row>
      <xdr:rowOff>50412</xdr:rowOff>
    </xdr:to>
    <xdr:sp macro="" textlink="">
      <xdr:nvSpPr>
        <xdr:cNvPr id="834" name="フローチャート : 判断 833"/>
        <xdr:cNvSpPr/>
      </xdr:nvSpPr>
      <xdr:spPr>
        <a:xfrm>
          <a:off x="19494500" y="1297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41539</xdr:rowOff>
    </xdr:from>
    <xdr:ext cx="534377" cy="259045"/>
    <xdr:sp macro="" textlink="">
      <xdr:nvSpPr>
        <xdr:cNvPr id="835" name="テキスト ボックス 834"/>
        <xdr:cNvSpPr txBox="1"/>
      </xdr:nvSpPr>
      <xdr:spPr>
        <a:xfrm>
          <a:off x="19278111" y="1307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142414</xdr:rowOff>
    </xdr:from>
    <xdr:to>
      <xdr:col>27</xdr:col>
      <xdr:colOff>161925</xdr:colOff>
      <xdr:row>76</xdr:row>
      <xdr:rowOff>72563</xdr:rowOff>
    </xdr:to>
    <xdr:sp macro="" textlink="">
      <xdr:nvSpPr>
        <xdr:cNvPr id="836" name="フローチャート : 判断 835"/>
        <xdr:cNvSpPr/>
      </xdr:nvSpPr>
      <xdr:spPr>
        <a:xfrm>
          <a:off x="18605500" y="13001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63692</xdr:rowOff>
    </xdr:from>
    <xdr:ext cx="534377" cy="259045"/>
    <xdr:sp macro="" textlink="">
      <xdr:nvSpPr>
        <xdr:cNvPr id="837" name="テキスト ボックス 836"/>
        <xdr:cNvSpPr txBox="1"/>
      </xdr:nvSpPr>
      <xdr:spPr>
        <a:xfrm>
          <a:off x="18389111" y="13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58453</xdr:rowOff>
    </xdr:from>
    <xdr:to>
      <xdr:col>32</xdr:col>
      <xdr:colOff>238125</xdr:colOff>
      <xdr:row>75</xdr:row>
      <xdr:rowOff>160052</xdr:rowOff>
    </xdr:to>
    <xdr:sp macro="" textlink="">
      <xdr:nvSpPr>
        <xdr:cNvPr id="843" name="円/楕円 842"/>
        <xdr:cNvSpPr/>
      </xdr:nvSpPr>
      <xdr:spPr>
        <a:xfrm>
          <a:off x="22110700" y="12917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81330</xdr:rowOff>
    </xdr:from>
    <xdr:ext cx="534377" cy="259045"/>
    <xdr:sp macro="" textlink="">
      <xdr:nvSpPr>
        <xdr:cNvPr id="844" name="繰出金該当値テキスト"/>
        <xdr:cNvSpPr txBox="1"/>
      </xdr:nvSpPr>
      <xdr:spPr>
        <a:xfrm>
          <a:off x="22212300" y="127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62,047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77491</xdr:rowOff>
    </xdr:from>
    <xdr:to>
      <xdr:col>31</xdr:col>
      <xdr:colOff>85725</xdr:colOff>
      <xdr:row>76</xdr:row>
      <xdr:rowOff>7641</xdr:rowOff>
    </xdr:to>
    <xdr:sp macro="" textlink="">
      <xdr:nvSpPr>
        <xdr:cNvPr id="845" name="円/楕円 844"/>
        <xdr:cNvSpPr/>
      </xdr:nvSpPr>
      <xdr:spPr>
        <a:xfrm>
          <a:off x="21272500" y="129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24168</xdr:rowOff>
    </xdr:from>
    <xdr:ext cx="534377" cy="259045"/>
    <xdr:sp macro="" textlink="">
      <xdr:nvSpPr>
        <xdr:cNvPr id="846" name="テキスト ボックス 845"/>
        <xdr:cNvSpPr txBox="1"/>
      </xdr:nvSpPr>
      <xdr:spPr>
        <a:xfrm>
          <a:off x="21056111" y="1271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28430</xdr:rowOff>
    </xdr:from>
    <xdr:to>
      <xdr:col>29</xdr:col>
      <xdr:colOff>568325</xdr:colOff>
      <xdr:row>75</xdr:row>
      <xdr:rowOff>130030</xdr:rowOff>
    </xdr:to>
    <xdr:sp macro="" textlink="">
      <xdr:nvSpPr>
        <xdr:cNvPr id="847" name="円/楕円 846"/>
        <xdr:cNvSpPr/>
      </xdr:nvSpPr>
      <xdr:spPr>
        <a:xfrm>
          <a:off x="20383500" y="1288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146557</xdr:rowOff>
    </xdr:from>
    <xdr:ext cx="534377" cy="259045"/>
    <xdr:sp macro="" textlink="">
      <xdr:nvSpPr>
        <xdr:cNvPr id="848" name="テキスト ボックス 847"/>
        <xdr:cNvSpPr txBox="1"/>
      </xdr:nvSpPr>
      <xdr:spPr>
        <a:xfrm>
          <a:off x="20167111" y="1266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79517</xdr:rowOff>
    </xdr:from>
    <xdr:to>
      <xdr:col>28</xdr:col>
      <xdr:colOff>365125</xdr:colOff>
      <xdr:row>76</xdr:row>
      <xdr:rowOff>9668</xdr:rowOff>
    </xdr:to>
    <xdr:sp macro="" textlink="">
      <xdr:nvSpPr>
        <xdr:cNvPr id="849" name="円/楕円 848"/>
        <xdr:cNvSpPr/>
      </xdr:nvSpPr>
      <xdr:spPr>
        <a:xfrm>
          <a:off x="19494500" y="129382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26194</xdr:rowOff>
    </xdr:from>
    <xdr:ext cx="534377" cy="259045"/>
    <xdr:sp macro="" textlink="">
      <xdr:nvSpPr>
        <xdr:cNvPr id="850" name="テキスト ボックス 849"/>
        <xdr:cNvSpPr txBox="1"/>
      </xdr:nvSpPr>
      <xdr:spPr>
        <a:xfrm>
          <a:off x="19278111" y="1271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104369</xdr:rowOff>
    </xdr:from>
    <xdr:to>
      <xdr:col>27</xdr:col>
      <xdr:colOff>161925</xdr:colOff>
      <xdr:row>76</xdr:row>
      <xdr:rowOff>34519</xdr:rowOff>
    </xdr:to>
    <xdr:sp macro="" textlink="">
      <xdr:nvSpPr>
        <xdr:cNvPr id="851" name="円/楕円 850"/>
        <xdr:cNvSpPr/>
      </xdr:nvSpPr>
      <xdr:spPr>
        <a:xfrm>
          <a:off x="18605500" y="129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51046</xdr:rowOff>
    </xdr:from>
    <xdr:ext cx="534377" cy="259045"/>
    <xdr:sp macro="" textlink="">
      <xdr:nvSpPr>
        <xdr:cNvPr id="852" name="テキスト ボックス 851"/>
        <xdr:cNvSpPr txBox="1"/>
      </xdr:nvSpPr>
      <xdr:spPr>
        <a:xfrm>
          <a:off x="18389111" y="127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3" name="直線コネクタ 862"/>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4" name="テキスト ボックス 863"/>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5" name="直線コネクタ 864"/>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144434</xdr:rowOff>
    </xdr:from>
    <xdr:ext cx="312906" cy="259045"/>
    <xdr:sp macro="" textlink="">
      <xdr:nvSpPr>
        <xdr:cNvPr id="866" name="テキスト ボックス 865"/>
        <xdr:cNvSpPr txBox="1"/>
      </xdr:nvSpPr>
      <xdr:spPr>
        <a:xfrm>
          <a:off x="17975094" y="16603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7" name="直線コネクタ 866"/>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94</xdr:row>
      <xdr:rowOff>160763</xdr:rowOff>
    </xdr:from>
    <xdr:ext cx="312906" cy="259045"/>
    <xdr:sp macro="" textlink="">
      <xdr:nvSpPr>
        <xdr:cNvPr id="868" name="テキスト ボックス 867"/>
        <xdr:cNvSpPr txBox="1"/>
      </xdr:nvSpPr>
      <xdr:spPr>
        <a:xfrm>
          <a:off x="17975094" y="16277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9" name="直線コネクタ 868"/>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5641</xdr:rowOff>
    </xdr:from>
    <xdr:ext cx="312906" cy="259045"/>
    <xdr:sp macro="" textlink="">
      <xdr:nvSpPr>
        <xdr:cNvPr id="870" name="テキスト ボックス 869"/>
        <xdr:cNvSpPr txBox="1"/>
      </xdr:nvSpPr>
      <xdr:spPr>
        <a:xfrm>
          <a:off x="17975094" y="15950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1" name="直線コネクタ 870"/>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72" name="テキスト ボックス 871"/>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3" name="直線コネクタ 872"/>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4" name="テキスト ボックス 873"/>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6" name="テキスト ボックス 87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8" name="直線コネクタ 877"/>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9"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0" name="直線コネクタ 879"/>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81"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2" name="直線コネクタ 88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3" name="直線コネクタ 882"/>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4"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5" name="フローチャート : 判断 884"/>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6" name="直線コネクタ 885"/>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92</xdr:row>
      <xdr:rowOff>170543</xdr:rowOff>
    </xdr:from>
    <xdr:to>
      <xdr:col>31</xdr:col>
      <xdr:colOff>85725</xdr:colOff>
      <xdr:row>93</xdr:row>
      <xdr:rowOff>100693</xdr:rowOff>
    </xdr:to>
    <xdr:sp macro="" textlink="">
      <xdr:nvSpPr>
        <xdr:cNvPr id="887" name="フローチャート : 判断 886"/>
        <xdr:cNvSpPr/>
      </xdr:nvSpPr>
      <xdr:spPr>
        <a:xfrm>
          <a:off x="21272500" y="159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91</xdr:row>
      <xdr:rowOff>117220</xdr:rowOff>
    </xdr:from>
    <xdr:ext cx="313932" cy="259045"/>
    <xdr:sp macro="" textlink="">
      <xdr:nvSpPr>
        <xdr:cNvPr id="888" name="テキスト ボックス 887"/>
        <xdr:cNvSpPr txBox="1"/>
      </xdr:nvSpPr>
      <xdr:spPr>
        <a:xfrm>
          <a:off x="21166333" y="15719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9" name="直線コネクタ 888"/>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56243</xdr:rowOff>
    </xdr:from>
    <xdr:to>
      <xdr:col>29</xdr:col>
      <xdr:colOff>568325</xdr:colOff>
      <xdr:row>94</xdr:row>
      <xdr:rowOff>157843</xdr:rowOff>
    </xdr:to>
    <xdr:sp macro="" textlink="">
      <xdr:nvSpPr>
        <xdr:cNvPr id="890" name="フローチャート : 判断 889"/>
        <xdr:cNvSpPr/>
      </xdr:nvSpPr>
      <xdr:spPr>
        <a:xfrm>
          <a:off x="20383500" y="1617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93</xdr:row>
      <xdr:rowOff>2920</xdr:rowOff>
    </xdr:from>
    <xdr:ext cx="313932" cy="259045"/>
    <xdr:sp macro="" textlink="">
      <xdr:nvSpPr>
        <xdr:cNvPr id="891" name="テキスト ボックス 890"/>
        <xdr:cNvSpPr txBox="1"/>
      </xdr:nvSpPr>
      <xdr:spPr>
        <a:xfrm>
          <a:off x="20277333" y="15947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2" name="直線コネクタ 891"/>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39914</xdr:rowOff>
    </xdr:from>
    <xdr:to>
      <xdr:col>28</xdr:col>
      <xdr:colOff>365125</xdr:colOff>
      <xdr:row>96</xdr:row>
      <xdr:rowOff>141514</xdr:rowOff>
    </xdr:to>
    <xdr:sp macro="" textlink="">
      <xdr:nvSpPr>
        <xdr:cNvPr id="893" name="フローチャート : 判断 892"/>
        <xdr:cNvSpPr/>
      </xdr:nvSpPr>
      <xdr:spPr>
        <a:xfrm>
          <a:off x="19494500" y="1649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94</xdr:row>
      <xdr:rowOff>158041</xdr:rowOff>
    </xdr:from>
    <xdr:ext cx="313932" cy="259045"/>
    <xdr:sp macro="" textlink="">
      <xdr:nvSpPr>
        <xdr:cNvPr id="894" name="テキスト ボックス 893"/>
        <xdr:cNvSpPr txBox="1"/>
      </xdr:nvSpPr>
      <xdr:spPr>
        <a:xfrm>
          <a:off x="19388333" y="16274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154214</xdr:rowOff>
    </xdr:from>
    <xdr:to>
      <xdr:col>27</xdr:col>
      <xdr:colOff>161925</xdr:colOff>
      <xdr:row>91</xdr:row>
      <xdr:rowOff>84364</xdr:rowOff>
    </xdr:to>
    <xdr:sp macro="" textlink="">
      <xdr:nvSpPr>
        <xdr:cNvPr id="895" name="フローチャート : 判断 894"/>
        <xdr:cNvSpPr/>
      </xdr:nvSpPr>
      <xdr:spPr>
        <a:xfrm>
          <a:off x="18605500" y="155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100891</xdr:rowOff>
    </xdr:from>
    <xdr:ext cx="313932" cy="259045"/>
    <xdr:sp macro="" textlink="">
      <xdr:nvSpPr>
        <xdr:cNvPr id="896" name="テキスト ボックス 895"/>
        <xdr:cNvSpPr txBox="1"/>
      </xdr:nvSpPr>
      <xdr:spPr>
        <a:xfrm>
          <a:off x="18499333" y="15359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2" name="円/楕円 901"/>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3"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4" name="円/楕円 903"/>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05" name="テキスト ボックス 90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6" name="円/楕円 905"/>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07" name="テキスト ボックス 90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8" name="円/楕円 907"/>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09" name="テキスト ボックス 908"/>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0" name="円/楕円 909"/>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1" name="テキスト ボックス 910"/>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人件費、維持補修費、扶助費、補助費、公債費、投資及び出資金及び貸付金については、類似比較団体平均値比較で下回っており、今後も後年度財政負担を十分考慮しながら、歳出抑制に努める。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物件費：東日本大震災以後、住宅除染業務委託料等の増加により、類似比較団体平均値比較を大きく上回っている。住宅除染業務委託料のピークは平成２８年度と捉えているが</a:t>
          </a:r>
          <a:r>
            <a:rPr kumimoji="1" lang="ja-JP" altLang="en-US" sz="1100">
              <a:solidFill>
                <a:schemeClr val="dk1"/>
              </a:solidFill>
              <a:effectLst/>
              <a:latin typeface="+mn-lt"/>
              <a:ea typeface="+mn-ea"/>
              <a:cs typeface="+mn-cs"/>
            </a:rPr>
            <a:t>、中間貯蔵施設</a:t>
          </a:r>
          <a:r>
            <a:rPr kumimoji="1" lang="ja-JP" altLang="ja-JP" sz="1100">
              <a:solidFill>
                <a:schemeClr val="dk1"/>
              </a:solidFill>
              <a:effectLst/>
              <a:latin typeface="+mn-lt"/>
              <a:ea typeface="+mn-ea"/>
              <a:cs typeface="+mn-cs"/>
            </a:rPr>
            <a:t>への輸送業務委託料等関連経費の支出は継続することが想定されるため、震災前の状況に回帰するにはしばらく時間を要すると見込んでいる。</a:t>
          </a:r>
          <a:endParaRPr lang="ja-JP" altLang="ja-JP" sz="1400">
            <a:effectLst/>
          </a:endParaRPr>
        </a:p>
        <a:p>
          <a:r>
            <a:rPr kumimoji="1" lang="ja-JP" altLang="ja-JP" sz="1100">
              <a:solidFill>
                <a:schemeClr val="dk1"/>
              </a:solidFill>
              <a:effectLst/>
              <a:latin typeface="+mn-lt"/>
              <a:ea typeface="+mn-ea"/>
              <a:cs typeface="+mn-cs"/>
            </a:rPr>
            <a:t>普通建設事業費：東日本大震災以後、放射能対策関連工事、復興公営住宅建築工事、小中学校校舎耐震補強改修工事等の増加により、類似比較団体平均値比較を上回っている。復興公営住宅建築工事及び学校校舎耐震補強改修工事については平成２８年度に事業完了するため、以後類似団体平均値程度に回帰していくと見込んでいる。</a:t>
          </a:r>
          <a:endParaRPr lang="ja-JP" altLang="ja-JP" sz="1400">
            <a:effectLst/>
          </a:endParaRPr>
        </a:p>
        <a:p>
          <a:r>
            <a:rPr kumimoji="1" lang="ja-JP" altLang="ja-JP" sz="1100">
              <a:solidFill>
                <a:schemeClr val="dk1"/>
              </a:solidFill>
              <a:effectLst/>
              <a:latin typeface="+mn-lt"/>
              <a:ea typeface="+mn-ea"/>
              <a:cs typeface="+mn-cs"/>
            </a:rPr>
            <a:t>災害復旧費：東日本大震災以後、平成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年度と大規模な災害復旧事業が続いたが、平成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年度はそれらの事故繰越し分</a:t>
          </a:r>
          <a:r>
            <a:rPr kumimoji="1" lang="ja-JP" altLang="en-US" sz="1100">
              <a:solidFill>
                <a:schemeClr val="dk1"/>
              </a:solidFill>
              <a:effectLst/>
              <a:latin typeface="+mn-lt"/>
              <a:ea typeface="+mn-ea"/>
              <a:cs typeface="+mn-cs"/>
            </a:rPr>
            <a:t>と併せ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月のゲリラ豪雨や台風被害に対応した支出により、類似比較団体平均値比較を上回っている。水路等の災害復旧作業は農閑期に限られるため、繰越により平成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年度まで事業完了時期が延長している。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積立金：東日本大震災以後、復興関連基金や復興公営住宅整備に関連する基金への積立により、類似比較団体平均値比較を上回っている。今後は後年度財政負担を十分考慮し、減債基金への積立に努める。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繰出金：国民健康保険事業特別会計に対する財政支援繰出金等により、類似比較団体平均値比較を上回っている。今後も後年度財政負担を十分考慮しながら、歳出抑制に努める。</a:t>
          </a:r>
          <a:endParaRPr lang="ja-JP" altLang="ja-JP" sz="1400">
            <a:effectLst/>
          </a:endParaRPr>
        </a:p>
        <a:p>
          <a:r>
            <a:rPr kumimoji="1" lang="ja-JP" altLang="ja-JP" sz="1100">
              <a:solidFill>
                <a:schemeClr val="dk1"/>
              </a:solidFill>
              <a:effectLst/>
              <a:latin typeface="+mn-lt"/>
              <a:ea typeface="+mn-ea"/>
              <a:cs typeface="+mn-cs"/>
            </a:rPr>
            <a:t>失業対策事業費及び前年度繰上充用金については支出実績なし。</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福島県本宮市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30,760
30,617
88.02
27,543,813
26,368,648
924,798
8,143,887
15,229,235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106.0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30299</xdr:rowOff>
    </xdr:from>
    <xdr:to>
      <xdr:col>6</xdr:col>
      <xdr:colOff>511175</xdr:colOff>
      <xdr:row>33</xdr:row>
      <xdr:rowOff>145905</xdr:rowOff>
    </xdr:to>
    <xdr:cxnSp macro="">
      <xdr:nvCxnSpPr>
        <xdr:cNvPr id="63" name="直線コネクタ 62"/>
        <xdr:cNvCxnSpPr/>
      </xdr:nvCxnSpPr>
      <xdr:spPr>
        <a:xfrm>
          <a:off x="3797300" y="5688149"/>
          <a:ext cx="838200" cy="1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32384</xdr:rowOff>
    </xdr:from>
    <xdr:ext cx="469744" cy="259045"/>
    <xdr:sp macro="" textlink="">
      <xdr:nvSpPr>
        <xdr:cNvPr id="64" name="議会費平均値テキスト"/>
        <xdr:cNvSpPr txBox="1"/>
      </xdr:nvSpPr>
      <xdr:spPr>
        <a:xfrm>
          <a:off x="4686300" y="6033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30299</xdr:rowOff>
    </xdr:from>
    <xdr:to>
      <xdr:col>5</xdr:col>
      <xdr:colOff>358775</xdr:colOff>
      <xdr:row>33</xdr:row>
      <xdr:rowOff>42382</xdr:rowOff>
    </xdr:to>
    <xdr:cxnSp macro="">
      <xdr:nvCxnSpPr>
        <xdr:cNvPr id="66" name="直線コネクタ 65"/>
        <xdr:cNvCxnSpPr/>
      </xdr:nvCxnSpPr>
      <xdr:spPr>
        <a:xfrm flipV="1">
          <a:off x="2908300" y="568814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156174</xdr:rowOff>
    </xdr:from>
    <xdr:to>
      <xdr:col>5</xdr:col>
      <xdr:colOff>409575</xdr:colOff>
      <xdr:row>35</xdr:row>
      <xdr:rowOff>86324</xdr:rowOff>
    </xdr:to>
    <xdr:sp macro="" textlink="">
      <xdr:nvSpPr>
        <xdr:cNvPr id="67" name="フローチャート : 判断 66"/>
        <xdr:cNvSpPr/>
      </xdr:nvSpPr>
      <xdr:spPr>
        <a:xfrm>
          <a:off x="3746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77451</xdr:rowOff>
    </xdr:from>
    <xdr:ext cx="469744" cy="259045"/>
    <xdr:sp macro="" textlink="">
      <xdr:nvSpPr>
        <xdr:cNvPr id="68" name="テキスト ボックス 67"/>
        <xdr:cNvSpPr txBox="1"/>
      </xdr:nvSpPr>
      <xdr:spPr>
        <a:xfrm>
          <a:off x="3562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581</xdr:rowOff>
    </xdr:from>
    <xdr:to>
      <xdr:col>4</xdr:col>
      <xdr:colOff>155575</xdr:colOff>
      <xdr:row>33</xdr:row>
      <xdr:rowOff>42382</xdr:rowOff>
    </xdr:to>
    <xdr:cxnSp macro="">
      <xdr:nvCxnSpPr>
        <xdr:cNvPr id="69" name="直線コネクタ 68"/>
        <xdr:cNvCxnSpPr/>
      </xdr:nvCxnSpPr>
      <xdr:spPr>
        <a:xfrm>
          <a:off x="2019300" y="5658431"/>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8237</xdr:rowOff>
    </xdr:from>
    <xdr:to>
      <xdr:col>4</xdr:col>
      <xdr:colOff>206375</xdr:colOff>
      <xdr:row>35</xdr:row>
      <xdr:rowOff>109837</xdr:rowOff>
    </xdr:to>
    <xdr:sp macro="" textlink="">
      <xdr:nvSpPr>
        <xdr:cNvPr id="70" name="フローチャート : 判断 69"/>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100964</xdr:rowOff>
    </xdr:from>
    <xdr:ext cx="469744" cy="259045"/>
    <xdr:sp macro="" textlink="">
      <xdr:nvSpPr>
        <xdr:cNvPr id="71" name="テキスト ボックス 70"/>
        <xdr:cNvSpPr txBox="1"/>
      </xdr:nvSpPr>
      <xdr:spPr>
        <a:xfrm>
          <a:off x="2673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81570</xdr:rowOff>
    </xdr:from>
    <xdr:to>
      <xdr:col>2</xdr:col>
      <xdr:colOff>638175</xdr:colOff>
      <xdr:row>33</xdr:row>
      <xdr:rowOff>581</xdr:rowOff>
    </xdr:to>
    <xdr:cxnSp macro="">
      <xdr:nvCxnSpPr>
        <xdr:cNvPr id="72" name="直線コネクタ 71"/>
        <xdr:cNvCxnSpPr/>
      </xdr:nvCxnSpPr>
      <xdr:spPr>
        <a:xfrm>
          <a:off x="1130300" y="5396520"/>
          <a:ext cx="889000" cy="26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116332</xdr:rowOff>
    </xdr:from>
    <xdr:to>
      <xdr:col>3</xdr:col>
      <xdr:colOff>3175</xdr:colOff>
      <xdr:row>35</xdr:row>
      <xdr:rowOff>46482</xdr:rowOff>
    </xdr:to>
    <xdr:sp macro="" textlink="">
      <xdr:nvSpPr>
        <xdr:cNvPr id="73" name="フローチャート : 判断 72"/>
        <xdr:cNvSpPr/>
      </xdr:nvSpPr>
      <xdr:spPr>
        <a:xfrm>
          <a:off x="1968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37609</xdr:rowOff>
    </xdr:from>
    <xdr:ext cx="469744" cy="259045"/>
    <xdr:sp macro="" textlink="">
      <xdr:nvSpPr>
        <xdr:cNvPr id="74" name="テキスト ボックス 73"/>
        <xdr:cNvSpPr txBox="1"/>
      </xdr:nvSpPr>
      <xdr:spPr>
        <a:xfrm>
          <a:off x="1784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46446</xdr:rowOff>
    </xdr:from>
    <xdr:to>
      <xdr:col>1</xdr:col>
      <xdr:colOff>485775</xdr:colOff>
      <xdr:row>33</xdr:row>
      <xdr:rowOff>148046</xdr:rowOff>
    </xdr:to>
    <xdr:sp macro="" textlink="">
      <xdr:nvSpPr>
        <xdr:cNvPr id="75" name="フローチャート : 判断 74"/>
        <xdr:cNvSpPr/>
      </xdr:nvSpPr>
      <xdr:spPr>
        <a:xfrm>
          <a:off x="1079500" y="5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139173</xdr:rowOff>
    </xdr:from>
    <xdr:ext cx="469744" cy="259045"/>
    <xdr:sp macro="" textlink="">
      <xdr:nvSpPr>
        <xdr:cNvPr id="76" name="テキスト ボックス 75"/>
        <xdr:cNvSpPr txBox="1"/>
      </xdr:nvSpPr>
      <xdr:spPr>
        <a:xfrm>
          <a:off x="895427" y="579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95105</xdr:rowOff>
    </xdr:from>
    <xdr:to>
      <xdr:col>6</xdr:col>
      <xdr:colOff>561975</xdr:colOff>
      <xdr:row>34</xdr:row>
      <xdr:rowOff>25255</xdr:rowOff>
    </xdr:to>
    <xdr:sp macro="" textlink="">
      <xdr:nvSpPr>
        <xdr:cNvPr id="82" name="円/楕円 81"/>
        <xdr:cNvSpPr/>
      </xdr:nvSpPr>
      <xdr:spPr>
        <a:xfrm>
          <a:off x="4584700" y="5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117982</xdr:rowOff>
    </xdr:from>
    <xdr:ext cx="469744" cy="259045"/>
    <xdr:sp macro="" textlink="">
      <xdr:nvSpPr>
        <xdr:cNvPr id="83" name="議会費該当値テキスト"/>
        <xdr:cNvSpPr txBox="1"/>
      </xdr:nvSpPr>
      <xdr:spPr>
        <a:xfrm>
          <a:off x="4686300" y="560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150949</xdr:rowOff>
    </xdr:from>
    <xdr:to>
      <xdr:col>5</xdr:col>
      <xdr:colOff>409575</xdr:colOff>
      <xdr:row>33</xdr:row>
      <xdr:rowOff>81099</xdr:rowOff>
    </xdr:to>
    <xdr:sp macro="" textlink="">
      <xdr:nvSpPr>
        <xdr:cNvPr id="84" name="円/楕円 83"/>
        <xdr:cNvSpPr/>
      </xdr:nvSpPr>
      <xdr:spPr>
        <a:xfrm>
          <a:off x="3746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97626</xdr:rowOff>
    </xdr:from>
    <xdr:ext cx="469744" cy="259045"/>
    <xdr:sp macro="" textlink="">
      <xdr:nvSpPr>
        <xdr:cNvPr id="85" name="テキスト ボックス 84"/>
        <xdr:cNvSpPr txBox="1"/>
      </xdr:nvSpPr>
      <xdr:spPr>
        <a:xfrm>
          <a:off x="3562427"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6,360</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163032</xdr:rowOff>
    </xdr:from>
    <xdr:to>
      <xdr:col>4</xdr:col>
      <xdr:colOff>206375</xdr:colOff>
      <xdr:row>33</xdr:row>
      <xdr:rowOff>93182</xdr:rowOff>
    </xdr:to>
    <xdr:sp macro="" textlink="">
      <xdr:nvSpPr>
        <xdr:cNvPr id="86" name="円/楕円 85"/>
        <xdr:cNvSpPr/>
      </xdr:nvSpPr>
      <xdr:spPr>
        <a:xfrm>
          <a:off x="2857500" y="564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109709</xdr:rowOff>
    </xdr:from>
    <xdr:ext cx="469744" cy="259045"/>
    <xdr:sp macro="" textlink="">
      <xdr:nvSpPr>
        <xdr:cNvPr id="87" name="テキスト ボックス 86"/>
        <xdr:cNvSpPr txBox="1"/>
      </xdr:nvSpPr>
      <xdr:spPr>
        <a:xfrm>
          <a:off x="2673427" y="54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121231</xdr:rowOff>
    </xdr:from>
    <xdr:to>
      <xdr:col>3</xdr:col>
      <xdr:colOff>3175</xdr:colOff>
      <xdr:row>33</xdr:row>
      <xdr:rowOff>51381</xdr:rowOff>
    </xdr:to>
    <xdr:sp macro="" textlink="">
      <xdr:nvSpPr>
        <xdr:cNvPr id="88" name="円/楕円 87"/>
        <xdr:cNvSpPr/>
      </xdr:nvSpPr>
      <xdr:spPr>
        <a:xfrm>
          <a:off x="1968500" y="560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67908</xdr:rowOff>
    </xdr:from>
    <xdr:ext cx="469744" cy="259045"/>
    <xdr:sp macro="" textlink="">
      <xdr:nvSpPr>
        <xdr:cNvPr id="89" name="テキスト ボックス 88"/>
        <xdr:cNvSpPr txBox="1"/>
      </xdr:nvSpPr>
      <xdr:spPr>
        <a:xfrm>
          <a:off x="1784427" y="538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6,451</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30770</xdr:rowOff>
    </xdr:from>
    <xdr:to>
      <xdr:col>1</xdr:col>
      <xdr:colOff>485775</xdr:colOff>
      <xdr:row>31</xdr:row>
      <xdr:rowOff>132370</xdr:rowOff>
    </xdr:to>
    <xdr:sp macro="" textlink="">
      <xdr:nvSpPr>
        <xdr:cNvPr id="90" name="円/楕円 89"/>
        <xdr:cNvSpPr/>
      </xdr:nvSpPr>
      <xdr:spPr>
        <a:xfrm>
          <a:off x="1079500" y="534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148897</xdr:rowOff>
    </xdr:from>
    <xdr:ext cx="469744" cy="259045"/>
    <xdr:sp macro="" textlink="">
      <xdr:nvSpPr>
        <xdr:cNvPr id="91" name="テキスト ボックス 90"/>
        <xdr:cNvSpPr txBox="1"/>
      </xdr:nvSpPr>
      <xdr:spPr>
        <a:xfrm>
          <a:off x="895427" y="512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490</xdr:rowOff>
    </xdr:from>
    <xdr:to>
      <xdr:col>6</xdr:col>
      <xdr:colOff>511175</xdr:colOff>
      <xdr:row>58</xdr:row>
      <xdr:rowOff>3073</xdr:rowOff>
    </xdr:to>
    <xdr:cxnSp macro="">
      <xdr:nvCxnSpPr>
        <xdr:cNvPr id="120" name="直線コネクタ 119"/>
        <xdr:cNvCxnSpPr/>
      </xdr:nvCxnSpPr>
      <xdr:spPr>
        <a:xfrm>
          <a:off x="3797300" y="9944590"/>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104611</xdr:rowOff>
    </xdr:from>
    <xdr:ext cx="534377" cy="259045"/>
    <xdr:sp macro="" textlink="">
      <xdr:nvSpPr>
        <xdr:cNvPr id="121" name="総務費平均値テキスト"/>
        <xdr:cNvSpPr txBox="1"/>
      </xdr:nvSpPr>
      <xdr:spPr>
        <a:xfrm>
          <a:off x="4686300" y="9705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139171</xdr:rowOff>
    </xdr:from>
    <xdr:to>
      <xdr:col>5</xdr:col>
      <xdr:colOff>358775</xdr:colOff>
      <xdr:row>58</xdr:row>
      <xdr:rowOff>490</xdr:rowOff>
    </xdr:to>
    <xdr:cxnSp macro="">
      <xdr:nvCxnSpPr>
        <xdr:cNvPr id="123" name="直線コネクタ 122"/>
        <xdr:cNvCxnSpPr/>
      </xdr:nvCxnSpPr>
      <xdr:spPr>
        <a:xfrm>
          <a:off x="2908300" y="9911821"/>
          <a:ext cx="8890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166205</xdr:rowOff>
    </xdr:from>
    <xdr:to>
      <xdr:col>5</xdr:col>
      <xdr:colOff>409575</xdr:colOff>
      <xdr:row>57</xdr:row>
      <xdr:rowOff>96355</xdr:rowOff>
    </xdr:to>
    <xdr:sp macro="" textlink="">
      <xdr:nvSpPr>
        <xdr:cNvPr id="124" name="フローチャート : 判断 123"/>
        <xdr:cNvSpPr/>
      </xdr:nvSpPr>
      <xdr:spPr>
        <a:xfrm>
          <a:off x="3746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112882</xdr:rowOff>
    </xdr:from>
    <xdr:ext cx="534377" cy="259045"/>
    <xdr:sp macro="" textlink="">
      <xdr:nvSpPr>
        <xdr:cNvPr id="125" name="テキスト ボックス 124"/>
        <xdr:cNvSpPr txBox="1"/>
      </xdr:nvSpPr>
      <xdr:spPr>
        <a:xfrm>
          <a:off x="3530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139171</xdr:rowOff>
    </xdr:from>
    <xdr:to>
      <xdr:col>4</xdr:col>
      <xdr:colOff>155575</xdr:colOff>
      <xdr:row>58</xdr:row>
      <xdr:rowOff>5847</xdr:rowOff>
    </xdr:to>
    <xdr:cxnSp macro="">
      <xdr:nvCxnSpPr>
        <xdr:cNvPr id="126" name="直線コネクタ 125"/>
        <xdr:cNvCxnSpPr/>
      </xdr:nvCxnSpPr>
      <xdr:spPr>
        <a:xfrm flipV="1">
          <a:off x="2019300" y="9911821"/>
          <a:ext cx="8890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19699</xdr:rowOff>
    </xdr:from>
    <xdr:to>
      <xdr:col>4</xdr:col>
      <xdr:colOff>206375</xdr:colOff>
      <xdr:row>57</xdr:row>
      <xdr:rowOff>121299</xdr:rowOff>
    </xdr:to>
    <xdr:sp macro="" textlink="">
      <xdr:nvSpPr>
        <xdr:cNvPr id="127" name="フローチャート : 判断 126"/>
        <xdr:cNvSpPr/>
      </xdr:nvSpPr>
      <xdr:spPr>
        <a:xfrm>
          <a:off x="2857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137826</xdr:rowOff>
    </xdr:from>
    <xdr:ext cx="534377" cy="259045"/>
    <xdr:sp macro="" textlink="">
      <xdr:nvSpPr>
        <xdr:cNvPr id="128" name="テキスト ボックス 127"/>
        <xdr:cNvSpPr txBox="1"/>
      </xdr:nvSpPr>
      <xdr:spPr>
        <a:xfrm>
          <a:off x="2641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35775</xdr:rowOff>
    </xdr:from>
    <xdr:to>
      <xdr:col>2</xdr:col>
      <xdr:colOff>638175</xdr:colOff>
      <xdr:row>58</xdr:row>
      <xdr:rowOff>5847</xdr:rowOff>
    </xdr:to>
    <xdr:cxnSp macro="">
      <xdr:nvCxnSpPr>
        <xdr:cNvPr id="129" name="直線コネクタ 128"/>
        <xdr:cNvCxnSpPr/>
      </xdr:nvCxnSpPr>
      <xdr:spPr>
        <a:xfrm>
          <a:off x="1130300" y="9808425"/>
          <a:ext cx="889000" cy="14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87616</xdr:rowOff>
    </xdr:from>
    <xdr:to>
      <xdr:col>3</xdr:col>
      <xdr:colOff>3175</xdr:colOff>
      <xdr:row>57</xdr:row>
      <xdr:rowOff>17766</xdr:rowOff>
    </xdr:to>
    <xdr:sp macro="" textlink="">
      <xdr:nvSpPr>
        <xdr:cNvPr id="130" name="フローチャート : 判断 129"/>
        <xdr:cNvSpPr/>
      </xdr:nvSpPr>
      <xdr:spPr>
        <a:xfrm>
          <a:off x="1968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34293</xdr:rowOff>
    </xdr:from>
    <xdr:ext cx="599010" cy="259045"/>
    <xdr:sp macro="" textlink="">
      <xdr:nvSpPr>
        <xdr:cNvPr id="131" name="テキスト ボックス 130"/>
        <xdr:cNvSpPr txBox="1"/>
      </xdr:nvSpPr>
      <xdr:spPr>
        <a:xfrm>
          <a:off x="1719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35720</xdr:rowOff>
    </xdr:from>
    <xdr:to>
      <xdr:col>1</xdr:col>
      <xdr:colOff>485775</xdr:colOff>
      <xdr:row>57</xdr:row>
      <xdr:rowOff>137320</xdr:rowOff>
    </xdr:to>
    <xdr:sp macro="" textlink="">
      <xdr:nvSpPr>
        <xdr:cNvPr id="132" name="フローチャート : 判断 131"/>
        <xdr:cNvSpPr/>
      </xdr:nvSpPr>
      <xdr:spPr>
        <a:xfrm>
          <a:off x="1079500" y="98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128447</xdr:rowOff>
    </xdr:from>
    <xdr:ext cx="534377" cy="259045"/>
    <xdr:sp macro="" textlink="">
      <xdr:nvSpPr>
        <xdr:cNvPr id="133" name="テキスト ボックス 132"/>
        <xdr:cNvSpPr txBox="1"/>
      </xdr:nvSpPr>
      <xdr:spPr>
        <a:xfrm>
          <a:off x="863111" y="99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123723</xdr:rowOff>
    </xdr:from>
    <xdr:to>
      <xdr:col>6</xdr:col>
      <xdr:colOff>561975</xdr:colOff>
      <xdr:row>58</xdr:row>
      <xdr:rowOff>53873</xdr:rowOff>
    </xdr:to>
    <xdr:sp macro="" textlink="">
      <xdr:nvSpPr>
        <xdr:cNvPr id="139" name="円/楕円 138"/>
        <xdr:cNvSpPr/>
      </xdr:nvSpPr>
      <xdr:spPr>
        <a:xfrm>
          <a:off x="4584700" y="98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60160</xdr:rowOff>
    </xdr:from>
    <xdr:ext cx="534377" cy="259045"/>
    <xdr:sp macro="" textlink="">
      <xdr:nvSpPr>
        <xdr:cNvPr id="140" name="総務費該当値テキスト"/>
        <xdr:cNvSpPr txBox="1"/>
      </xdr:nvSpPr>
      <xdr:spPr>
        <a:xfrm>
          <a:off x="4686300" y="98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121140</xdr:rowOff>
    </xdr:from>
    <xdr:to>
      <xdr:col>5</xdr:col>
      <xdr:colOff>409575</xdr:colOff>
      <xdr:row>58</xdr:row>
      <xdr:rowOff>51290</xdr:rowOff>
    </xdr:to>
    <xdr:sp macro="" textlink="">
      <xdr:nvSpPr>
        <xdr:cNvPr id="141" name="円/楕円 140"/>
        <xdr:cNvSpPr/>
      </xdr:nvSpPr>
      <xdr:spPr>
        <a:xfrm>
          <a:off x="3746500" y="98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42417</xdr:rowOff>
    </xdr:from>
    <xdr:ext cx="534377" cy="259045"/>
    <xdr:sp macro="" textlink="">
      <xdr:nvSpPr>
        <xdr:cNvPr id="142" name="テキスト ボックス 141"/>
        <xdr:cNvSpPr txBox="1"/>
      </xdr:nvSpPr>
      <xdr:spPr>
        <a:xfrm>
          <a:off x="3530111" y="998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88371</xdr:rowOff>
    </xdr:from>
    <xdr:to>
      <xdr:col>4</xdr:col>
      <xdr:colOff>206375</xdr:colOff>
      <xdr:row>58</xdr:row>
      <xdr:rowOff>18521</xdr:rowOff>
    </xdr:to>
    <xdr:sp macro="" textlink="">
      <xdr:nvSpPr>
        <xdr:cNvPr id="143" name="円/楕円 142"/>
        <xdr:cNvSpPr/>
      </xdr:nvSpPr>
      <xdr:spPr>
        <a:xfrm>
          <a:off x="2857500" y="986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9648</xdr:rowOff>
    </xdr:from>
    <xdr:ext cx="534377" cy="259045"/>
    <xdr:sp macro="" textlink="">
      <xdr:nvSpPr>
        <xdr:cNvPr id="144" name="テキスト ボックス 143"/>
        <xdr:cNvSpPr txBox="1"/>
      </xdr:nvSpPr>
      <xdr:spPr>
        <a:xfrm>
          <a:off x="2641111" y="995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126497</xdr:rowOff>
    </xdr:from>
    <xdr:to>
      <xdr:col>3</xdr:col>
      <xdr:colOff>3175</xdr:colOff>
      <xdr:row>58</xdr:row>
      <xdr:rowOff>56647</xdr:rowOff>
    </xdr:to>
    <xdr:sp macro="" textlink="">
      <xdr:nvSpPr>
        <xdr:cNvPr id="145" name="円/楕円 144"/>
        <xdr:cNvSpPr/>
      </xdr:nvSpPr>
      <xdr:spPr>
        <a:xfrm>
          <a:off x="1968500" y="98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47774</xdr:rowOff>
    </xdr:from>
    <xdr:ext cx="534377" cy="259045"/>
    <xdr:sp macro="" textlink="">
      <xdr:nvSpPr>
        <xdr:cNvPr id="146" name="テキスト ボックス 145"/>
        <xdr:cNvSpPr txBox="1"/>
      </xdr:nvSpPr>
      <xdr:spPr>
        <a:xfrm>
          <a:off x="1752111" y="99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156425</xdr:rowOff>
    </xdr:from>
    <xdr:to>
      <xdr:col>1</xdr:col>
      <xdr:colOff>485775</xdr:colOff>
      <xdr:row>57</xdr:row>
      <xdr:rowOff>86575</xdr:rowOff>
    </xdr:to>
    <xdr:sp macro="" textlink="">
      <xdr:nvSpPr>
        <xdr:cNvPr id="147" name="円/楕円 146"/>
        <xdr:cNvSpPr/>
      </xdr:nvSpPr>
      <xdr:spPr>
        <a:xfrm>
          <a:off x="1079500" y="975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103102</xdr:rowOff>
    </xdr:from>
    <xdr:ext cx="534377" cy="259045"/>
    <xdr:sp macro="" textlink="">
      <xdr:nvSpPr>
        <xdr:cNvPr id="148" name="テキスト ボックス 147"/>
        <xdr:cNvSpPr txBox="1"/>
      </xdr:nvSpPr>
      <xdr:spPr>
        <a:xfrm>
          <a:off x="863111" y="953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32967</xdr:rowOff>
    </xdr:from>
    <xdr:to>
      <xdr:col>6</xdr:col>
      <xdr:colOff>511175</xdr:colOff>
      <xdr:row>74</xdr:row>
      <xdr:rowOff>104900</xdr:rowOff>
    </xdr:to>
    <xdr:cxnSp macro="">
      <xdr:nvCxnSpPr>
        <xdr:cNvPr id="178" name="直線コネクタ 177"/>
        <xdr:cNvCxnSpPr/>
      </xdr:nvCxnSpPr>
      <xdr:spPr>
        <a:xfrm flipV="1">
          <a:off x="3797300" y="12034467"/>
          <a:ext cx="838200" cy="7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104900</xdr:rowOff>
    </xdr:from>
    <xdr:to>
      <xdr:col>5</xdr:col>
      <xdr:colOff>358775</xdr:colOff>
      <xdr:row>75</xdr:row>
      <xdr:rowOff>81601</xdr:rowOff>
    </xdr:to>
    <xdr:cxnSp macro="">
      <xdr:nvCxnSpPr>
        <xdr:cNvPr id="181" name="直線コネクタ 180"/>
        <xdr:cNvCxnSpPr/>
      </xdr:nvCxnSpPr>
      <xdr:spPr>
        <a:xfrm flipV="1">
          <a:off x="2908300" y="12792200"/>
          <a:ext cx="889000" cy="14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104270</xdr:rowOff>
    </xdr:from>
    <xdr:to>
      <xdr:col>5</xdr:col>
      <xdr:colOff>409575</xdr:colOff>
      <xdr:row>78</xdr:row>
      <xdr:rowOff>34420</xdr:rowOff>
    </xdr:to>
    <xdr:sp macro="" textlink="">
      <xdr:nvSpPr>
        <xdr:cNvPr id="182" name="フローチャート : 判断 181"/>
        <xdr:cNvSpPr/>
      </xdr:nvSpPr>
      <xdr:spPr>
        <a:xfrm>
          <a:off x="3746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25547</xdr:rowOff>
    </xdr:from>
    <xdr:ext cx="599010" cy="259045"/>
    <xdr:sp macro="" textlink="">
      <xdr:nvSpPr>
        <xdr:cNvPr id="183" name="テキスト ボックス 182"/>
        <xdr:cNvSpPr txBox="1"/>
      </xdr:nvSpPr>
      <xdr:spPr>
        <a:xfrm>
          <a:off x="3497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81601</xdr:rowOff>
    </xdr:from>
    <xdr:to>
      <xdr:col>4</xdr:col>
      <xdr:colOff>155575</xdr:colOff>
      <xdr:row>77</xdr:row>
      <xdr:rowOff>133508</xdr:rowOff>
    </xdr:to>
    <xdr:cxnSp macro="">
      <xdr:nvCxnSpPr>
        <xdr:cNvPr id="184" name="直線コネクタ 183"/>
        <xdr:cNvCxnSpPr/>
      </xdr:nvCxnSpPr>
      <xdr:spPr>
        <a:xfrm flipV="1">
          <a:off x="2019300" y="12940351"/>
          <a:ext cx="889000" cy="39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117822</xdr:rowOff>
    </xdr:from>
    <xdr:to>
      <xdr:col>4</xdr:col>
      <xdr:colOff>206375</xdr:colOff>
      <xdr:row>78</xdr:row>
      <xdr:rowOff>47972</xdr:rowOff>
    </xdr:to>
    <xdr:sp macro="" textlink="">
      <xdr:nvSpPr>
        <xdr:cNvPr id="185" name="フローチャート : 判断 184"/>
        <xdr:cNvSpPr/>
      </xdr:nvSpPr>
      <xdr:spPr>
        <a:xfrm>
          <a:off x="2857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39099</xdr:rowOff>
    </xdr:from>
    <xdr:ext cx="599010" cy="259045"/>
    <xdr:sp macro="" textlink="">
      <xdr:nvSpPr>
        <xdr:cNvPr id="186" name="テキスト ボックス 185"/>
        <xdr:cNvSpPr txBox="1"/>
      </xdr:nvSpPr>
      <xdr:spPr>
        <a:xfrm>
          <a:off x="2608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133508</xdr:rowOff>
    </xdr:from>
    <xdr:to>
      <xdr:col>2</xdr:col>
      <xdr:colOff>638175</xdr:colOff>
      <xdr:row>78</xdr:row>
      <xdr:rowOff>132164</xdr:rowOff>
    </xdr:to>
    <xdr:cxnSp macro="">
      <xdr:nvCxnSpPr>
        <xdr:cNvPr id="187" name="直線コネクタ 186"/>
        <xdr:cNvCxnSpPr/>
      </xdr:nvCxnSpPr>
      <xdr:spPr>
        <a:xfrm flipV="1">
          <a:off x="1130300" y="13335158"/>
          <a:ext cx="889000" cy="17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127899</xdr:rowOff>
    </xdr:from>
    <xdr:to>
      <xdr:col>3</xdr:col>
      <xdr:colOff>3175</xdr:colOff>
      <xdr:row>78</xdr:row>
      <xdr:rowOff>58049</xdr:rowOff>
    </xdr:to>
    <xdr:sp macro="" textlink="">
      <xdr:nvSpPr>
        <xdr:cNvPr id="188" name="フローチャート : 判断 187"/>
        <xdr:cNvSpPr/>
      </xdr:nvSpPr>
      <xdr:spPr>
        <a:xfrm>
          <a:off x="1968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49176</xdr:rowOff>
    </xdr:from>
    <xdr:ext cx="599010" cy="259045"/>
    <xdr:sp macro="" textlink="">
      <xdr:nvSpPr>
        <xdr:cNvPr id="189" name="テキスト ボックス 188"/>
        <xdr:cNvSpPr txBox="1"/>
      </xdr:nvSpPr>
      <xdr:spPr>
        <a:xfrm>
          <a:off x="1719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120588</xdr:rowOff>
    </xdr:from>
    <xdr:to>
      <xdr:col>1</xdr:col>
      <xdr:colOff>485775</xdr:colOff>
      <xdr:row>78</xdr:row>
      <xdr:rowOff>50738</xdr:rowOff>
    </xdr:to>
    <xdr:sp macro="" textlink="">
      <xdr:nvSpPr>
        <xdr:cNvPr id="190" name="フローチャート : 判断 189"/>
        <xdr:cNvSpPr/>
      </xdr:nvSpPr>
      <xdr:spPr>
        <a:xfrm>
          <a:off x="1079500" y="133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67265</xdr:rowOff>
    </xdr:from>
    <xdr:ext cx="599010" cy="259045"/>
    <xdr:sp macro="" textlink="">
      <xdr:nvSpPr>
        <xdr:cNvPr id="191" name="テキスト ボックス 190"/>
        <xdr:cNvSpPr txBox="1"/>
      </xdr:nvSpPr>
      <xdr:spPr>
        <a:xfrm>
          <a:off x="830794" y="1309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69</xdr:row>
      <xdr:rowOff>153617</xdr:rowOff>
    </xdr:from>
    <xdr:to>
      <xdr:col>6</xdr:col>
      <xdr:colOff>561975</xdr:colOff>
      <xdr:row>70</xdr:row>
      <xdr:rowOff>83767</xdr:rowOff>
    </xdr:to>
    <xdr:sp macro="" textlink="">
      <xdr:nvSpPr>
        <xdr:cNvPr id="197" name="円/楕円 196"/>
        <xdr:cNvSpPr/>
      </xdr:nvSpPr>
      <xdr:spPr>
        <a:xfrm>
          <a:off x="4584700" y="119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106644</xdr:rowOff>
    </xdr:from>
    <xdr:ext cx="599010" cy="259045"/>
    <xdr:sp macro="" textlink="">
      <xdr:nvSpPr>
        <xdr:cNvPr id="198" name="民生費該当値テキスト"/>
        <xdr:cNvSpPr txBox="1"/>
      </xdr:nvSpPr>
      <xdr:spPr>
        <a:xfrm>
          <a:off x="4686300" y="1193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508,014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54100</xdr:rowOff>
    </xdr:from>
    <xdr:to>
      <xdr:col>5</xdr:col>
      <xdr:colOff>409575</xdr:colOff>
      <xdr:row>74</xdr:row>
      <xdr:rowOff>155700</xdr:rowOff>
    </xdr:to>
    <xdr:sp macro="" textlink="">
      <xdr:nvSpPr>
        <xdr:cNvPr id="199" name="円/楕円 198"/>
        <xdr:cNvSpPr/>
      </xdr:nvSpPr>
      <xdr:spPr>
        <a:xfrm>
          <a:off x="3746500" y="12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777</xdr:rowOff>
    </xdr:from>
    <xdr:ext cx="599010" cy="259045"/>
    <xdr:sp macro="" textlink="">
      <xdr:nvSpPr>
        <xdr:cNvPr id="200" name="テキスト ボックス 199"/>
        <xdr:cNvSpPr txBox="1"/>
      </xdr:nvSpPr>
      <xdr:spPr>
        <a:xfrm>
          <a:off x="3497794" y="1251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309,134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30801</xdr:rowOff>
    </xdr:from>
    <xdr:to>
      <xdr:col>4</xdr:col>
      <xdr:colOff>206375</xdr:colOff>
      <xdr:row>75</xdr:row>
      <xdr:rowOff>132401</xdr:rowOff>
    </xdr:to>
    <xdr:sp macro="" textlink="">
      <xdr:nvSpPr>
        <xdr:cNvPr id="201" name="円/楕円 200"/>
        <xdr:cNvSpPr/>
      </xdr:nvSpPr>
      <xdr:spPr>
        <a:xfrm>
          <a:off x="2857500" y="128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148928</xdr:rowOff>
    </xdr:from>
    <xdr:ext cx="599010" cy="259045"/>
    <xdr:sp macro="" textlink="">
      <xdr:nvSpPr>
        <xdr:cNvPr id="202" name="テキスト ボックス 201"/>
        <xdr:cNvSpPr txBox="1"/>
      </xdr:nvSpPr>
      <xdr:spPr>
        <a:xfrm>
          <a:off x="2608794" y="1266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82708</xdr:rowOff>
    </xdr:from>
    <xdr:to>
      <xdr:col>3</xdr:col>
      <xdr:colOff>3175</xdr:colOff>
      <xdr:row>78</xdr:row>
      <xdr:rowOff>12858</xdr:rowOff>
    </xdr:to>
    <xdr:sp macro="" textlink="">
      <xdr:nvSpPr>
        <xdr:cNvPr id="203" name="円/楕円 202"/>
        <xdr:cNvSpPr/>
      </xdr:nvSpPr>
      <xdr:spPr>
        <a:xfrm>
          <a:off x="1968500" y="132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29385</xdr:rowOff>
    </xdr:from>
    <xdr:ext cx="599010" cy="259045"/>
    <xdr:sp macro="" textlink="">
      <xdr:nvSpPr>
        <xdr:cNvPr id="204" name="テキスト ボックス 203"/>
        <xdr:cNvSpPr txBox="1"/>
      </xdr:nvSpPr>
      <xdr:spPr>
        <a:xfrm>
          <a:off x="1719794" y="1305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166,625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81364</xdr:rowOff>
    </xdr:from>
    <xdr:to>
      <xdr:col>1</xdr:col>
      <xdr:colOff>485775</xdr:colOff>
      <xdr:row>79</xdr:row>
      <xdr:rowOff>11514</xdr:rowOff>
    </xdr:to>
    <xdr:sp macro="" textlink="">
      <xdr:nvSpPr>
        <xdr:cNvPr id="205" name="円/楕円 204"/>
        <xdr:cNvSpPr/>
      </xdr:nvSpPr>
      <xdr:spPr>
        <a:xfrm>
          <a:off x="1079500" y="1345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2641</xdr:rowOff>
    </xdr:from>
    <xdr:ext cx="599010" cy="259045"/>
    <xdr:sp macro="" textlink="">
      <xdr:nvSpPr>
        <xdr:cNvPr id="206" name="テキスト ボックス 205"/>
        <xdr:cNvSpPr txBox="1"/>
      </xdr:nvSpPr>
      <xdr:spPr>
        <a:xfrm>
          <a:off x="830794" y="1354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32307</xdr:rowOff>
    </xdr:from>
    <xdr:to>
      <xdr:col>6</xdr:col>
      <xdr:colOff>511175</xdr:colOff>
      <xdr:row>98</xdr:row>
      <xdr:rowOff>35164</xdr:rowOff>
    </xdr:to>
    <xdr:cxnSp macro="">
      <xdr:nvCxnSpPr>
        <xdr:cNvPr id="238" name="直線コネクタ 237"/>
        <xdr:cNvCxnSpPr/>
      </xdr:nvCxnSpPr>
      <xdr:spPr>
        <a:xfrm flipV="1">
          <a:off x="3797300" y="1683440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16451</xdr:rowOff>
    </xdr:from>
    <xdr:ext cx="534377" cy="259045"/>
    <xdr:sp macro="" textlink="">
      <xdr:nvSpPr>
        <xdr:cNvPr id="239" name="衛生費平均値テキスト"/>
        <xdr:cNvSpPr txBox="1"/>
      </xdr:nvSpPr>
      <xdr:spPr>
        <a:xfrm>
          <a:off x="4686300" y="1647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47281</xdr:rowOff>
    </xdr:from>
    <xdr:to>
      <xdr:col>5</xdr:col>
      <xdr:colOff>358775</xdr:colOff>
      <xdr:row>98</xdr:row>
      <xdr:rowOff>35164</xdr:rowOff>
    </xdr:to>
    <xdr:cxnSp macro="">
      <xdr:nvCxnSpPr>
        <xdr:cNvPr id="241" name="直線コネクタ 240"/>
        <xdr:cNvCxnSpPr/>
      </xdr:nvCxnSpPr>
      <xdr:spPr>
        <a:xfrm>
          <a:off x="2908300" y="16677931"/>
          <a:ext cx="889000" cy="15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70203</xdr:rowOff>
    </xdr:from>
    <xdr:to>
      <xdr:col>5</xdr:col>
      <xdr:colOff>409575</xdr:colOff>
      <xdr:row>97</xdr:row>
      <xdr:rowOff>353</xdr:rowOff>
    </xdr:to>
    <xdr:sp macro="" textlink="">
      <xdr:nvSpPr>
        <xdr:cNvPr id="242" name="フローチャート : 判断 241"/>
        <xdr:cNvSpPr/>
      </xdr:nvSpPr>
      <xdr:spPr>
        <a:xfrm>
          <a:off x="3746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16880</xdr:rowOff>
    </xdr:from>
    <xdr:ext cx="534377" cy="259045"/>
    <xdr:sp macro="" textlink="">
      <xdr:nvSpPr>
        <xdr:cNvPr id="243" name="テキスト ボックス 242"/>
        <xdr:cNvSpPr txBox="1"/>
      </xdr:nvSpPr>
      <xdr:spPr>
        <a:xfrm>
          <a:off x="3530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47281</xdr:rowOff>
    </xdr:from>
    <xdr:to>
      <xdr:col>4</xdr:col>
      <xdr:colOff>155575</xdr:colOff>
      <xdr:row>98</xdr:row>
      <xdr:rowOff>38805</xdr:rowOff>
    </xdr:to>
    <xdr:cxnSp macro="">
      <xdr:nvCxnSpPr>
        <xdr:cNvPr id="244" name="直線コネクタ 243"/>
        <xdr:cNvCxnSpPr/>
      </xdr:nvCxnSpPr>
      <xdr:spPr>
        <a:xfrm flipV="1">
          <a:off x="2019300" y="16677931"/>
          <a:ext cx="889000" cy="16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125509</xdr:rowOff>
    </xdr:from>
    <xdr:to>
      <xdr:col>4</xdr:col>
      <xdr:colOff>206375</xdr:colOff>
      <xdr:row>97</xdr:row>
      <xdr:rowOff>55659</xdr:rowOff>
    </xdr:to>
    <xdr:sp macro="" textlink="">
      <xdr:nvSpPr>
        <xdr:cNvPr id="245" name="フローチャート : 判断 244"/>
        <xdr:cNvSpPr/>
      </xdr:nvSpPr>
      <xdr:spPr>
        <a:xfrm>
          <a:off x="2857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72186</xdr:rowOff>
    </xdr:from>
    <xdr:ext cx="534377" cy="259045"/>
    <xdr:sp macro="" textlink="">
      <xdr:nvSpPr>
        <xdr:cNvPr id="246" name="テキスト ボックス 245"/>
        <xdr:cNvSpPr txBox="1"/>
      </xdr:nvSpPr>
      <xdr:spPr>
        <a:xfrm>
          <a:off x="2641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25335</xdr:rowOff>
    </xdr:from>
    <xdr:to>
      <xdr:col>2</xdr:col>
      <xdr:colOff>638175</xdr:colOff>
      <xdr:row>98</xdr:row>
      <xdr:rowOff>38805</xdr:rowOff>
    </xdr:to>
    <xdr:cxnSp macro="">
      <xdr:nvCxnSpPr>
        <xdr:cNvPr id="247" name="直線コネクタ 246"/>
        <xdr:cNvCxnSpPr/>
      </xdr:nvCxnSpPr>
      <xdr:spPr>
        <a:xfrm>
          <a:off x="1130300" y="16827435"/>
          <a:ext cx="889000" cy="1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133934</xdr:rowOff>
    </xdr:from>
    <xdr:to>
      <xdr:col>3</xdr:col>
      <xdr:colOff>3175</xdr:colOff>
      <xdr:row>97</xdr:row>
      <xdr:rowOff>64084</xdr:rowOff>
    </xdr:to>
    <xdr:sp macro="" textlink="">
      <xdr:nvSpPr>
        <xdr:cNvPr id="248" name="フローチャート : 判断 247"/>
        <xdr:cNvSpPr/>
      </xdr:nvSpPr>
      <xdr:spPr>
        <a:xfrm>
          <a:off x="1968500" y="165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80611</xdr:rowOff>
    </xdr:from>
    <xdr:ext cx="534377" cy="259045"/>
    <xdr:sp macro="" textlink="">
      <xdr:nvSpPr>
        <xdr:cNvPr id="249" name="テキスト ボックス 248"/>
        <xdr:cNvSpPr txBox="1"/>
      </xdr:nvSpPr>
      <xdr:spPr>
        <a:xfrm>
          <a:off x="1752111" y="1636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132122</xdr:rowOff>
    </xdr:from>
    <xdr:to>
      <xdr:col>1</xdr:col>
      <xdr:colOff>485775</xdr:colOff>
      <xdr:row>97</xdr:row>
      <xdr:rowOff>62272</xdr:rowOff>
    </xdr:to>
    <xdr:sp macro="" textlink="">
      <xdr:nvSpPr>
        <xdr:cNvPr id="250" name="フローチャート : 判断 249"/>
        <xdr:cNvSpPr/>
      </xdr:nvSpPr>
      <xdr:spPr>
        <a:xfrm>
          <a:off x="1079500" y="165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78799</xdr:rowOff>
    </xdr:from>
    <xdr:ext cx="534377" cy="259045"/>
    <xdr:sp macro="" textlink="">
      <xdr:nvSpPr>
        <xdr:cNvPr id="251" name="テキスト ボックス 250"/>
        <xdr:cNvSpPr txBox="1"/>
      </xdr:nvSpPr>
      <xdr:spPr>
        <a:xfrm>
          <a:off x="863111" y="1636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152957</xdr:rowOff>
    </xdr:from>
    <xdr:to>
      <xdr:col>6</xdr:col>
      <xdr:colOff>561975</xdr:colOff>
      <xdr:row>98</xdr:row>
      <xdr:rowOff>83107</xdr:rowOff>
    </xdr:to>
    <xdr:sp macro="" textlink="">
      <xdr:nvSpPr>
        <xdr:cNvPr id="257" name="円/楕円 256"/>
        <xdr:cNvSpPr/>
      </xdr:nvSpPr>
      <xdr:spPr>
        <a:xfrm>
          <a:off x="4584700" y="1678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131384</xdr:rowOff>
    </xdr:from>
    <xdr:ext cx="534377" cy="259045"/>
    <xdr:sp macro="" textlink="">
      <xdr:nvSpPr>
        <xdr:cNvPr id="258" name="衛生費該当値テキスト"/>
        <xdr:cNvSpPr txBox="1"/>
      </xdr:nvSpPr>
      <xdr:spPr>
        <a:xfrm>
          <a:off x="4686300" y="167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155814</xdr:rowOff>
    </xdr:from>
    <xdr:to>
      <xdr:col>5</xdr:col>
      <xdr:colOff>409575</xdr:colOff>
      <xdr:row>98</xdr:row>
      <xdr:rowOff>85964</xdr:rowOff>
    </xdr:to>
    <xdr:sp macro="" textlink="">
      <xdr:nvSpPr>
        <xdr:cNvPr id="259" name="円/楕円 258"/>
        <xdr:cNvSpPr/>
      </xdr:nvSpPr>
      <xdr:spPr>
        <a:xfrm>
          <a:off x="3746500" y="167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77091</xdr:rowOff>
    </xdr:from>
    <xdr:ext cx="534377" cy="259045"/>
    <xdr:sp macro="" textlink="">
      <xdr:nvSpPr>
        <xdr:cNvPr id="260" name="テキスト ボックス 259"/>
        <xdr:cNvSpPr txBox="1"/>
      </xdr:nvSpPr>
      <xdr:spPr>
        <a:xfrm>
          <a:off x="3530111" y="168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167931</xdr:rowOff>
    </xdr:from>
    <xdr:to>
      <xdr:col>4</xdr:col>
      <xdr:colOff>206375</xdr:colOff>
      <xdr:row>97</xdr:row>
      <xdr:rowOff>98081</xdr:rowOff>
    </xdr:to>
    <xdr:sp macro="" textlink="">
      <xdr:nvSpPr>
        <xdr:cNvPr id="261" name="円/楕円 260"/>
        <xdr:cNvSpPr/>
      </xdr:nvSpPr>
      <xdr:spPr>
        <a:xfrm>
          <a:off x="2857500" y="1662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89208</xdr:rowOff>
    </xdr:from>
    <xdr:ext cx="534377" cy="259045"/>
    <xdr:sp macro="" textlink="">
      <xdr:nvSpPr>
        <xdr:cNvPr id="262" name="テキスト ボックス 261"/>
        <xdr:cNvSpPr txBox="1"/>
      </xdr:nvSpPr>
      <xdr:spPr>
        <a:xfrm>
          <a:off x="2641111" y="1671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159455</xdr:rowOff>
    </xdr:from>
    <xdr:to>
      <xdr:col>3</xdr:col>
      <xdr:colOff>3175</xdr:colOff>
      <xdr:row>98</xdr:row>
      <xdr:rowOff>89605</xdr:rowOff>
    </xdr:to>
    <xdr:sp macro="" textlink="">
      <xdr:nvSpPr>
        <xdr:cNvPr id="263" name="円/楕円 262"/>
        <xdr:cNvSpPr/>
      </xdr:nvSpPr>
      <xdr:spPr>
        <a:xfrm>
          <a:off x="1968500" y="1679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80732</xdr:rowOff>
    </xdr:from>
    <xdr:ext cx="534377" cy="259045"/>
    <xdr:sp macro="" textlink="">
      <xdr:nvSpPr>
        <xdr:cNvPr id="264" name="テキスト ボックス 263"/>
        <xdr:cNvSpPr txBox="1"/>
      </xdr:nvSpPr>
      <xdr:spPr>
        <a:xfrm>
          <a:off x="1752111" y="168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145985</xdr:rowOff>
    </xdr:from>
    <xdr:to>
      <xdr:col>1</xdr:col>
      <xdr:colOff>485775</xdr:colOff>
      <xdr:row>98</xdr:row>
      <xdr:rowOff>76135</xdr:rowOff>
    </xdr:to>
    <xdr:sp macro="" textlink="">
      <xdr:nvSpPr>
        <xdr:cNvPr id="265" name="円/楕円 264"/>
        <xdr:cNvSpPr/>
      </xdr:nvSpPr>
      <xdr:spPr>
        <a:xfrm>
          <a:off x="1079500" y="1677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67262</xdr:rowOff>
    </xdr:from>
    <xdr:ext cx="534377" cy="259045"/>
    <xdr:sp macro="" textlink="">
      <xdr:nvSpPr>
        <xdr:cNvPr id="266" name="テキスト ボックス 265"/>
        <xdr:cNvSpPr txBox="1"/>
      </xdr:nvSpPr>
      <xdr:spPr>
        <a:xfrm>
          <a:off x="863111" y="168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126936</xdr:rowOff>
    </xdr:from>
    <xdr:to>
      <xdr:col>15</xdr:col>
      <xdr:colOff>180975</xdr:colOff>
      <xdr:row>38</xdr:row>
      <xdr:rowOff>129413</xdr:rowOff>
    </xdr:to>
    <xdr:cxnSp macro="">
      <xdr:nvCxnSpPr>
        <xdr:cNvPr id="295" name="直線コネクタ 294"/>
        <xdr:cNvCxnSpPr/>
      </xdr:nvCxnSpPr>
      <xdr:spPr>
        <a:xfrm>
          <a:off x="9639300" y="6642036"/>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126936</xdr:rowOff>
    </xdr:from>
    <xdr:to>
      <xdr:col>14</xdr:col>
      <xdr:colOff>28575</xdr:colOff>
      <xdr:row>38</xdr:row>
      <xdr:rowOff>128842</xdr:rowOff>
    </xdr:to>
    <xdr:cxnSp macro="">
      <xdr:nvCxnSpPr>
        <xdr:cNvPr id="298" name="直線コネクタ 297"/>
        <xdr:cNvCxnSpPr/>
      </xdr:nvCxnSpPr>
      <xdr:spPr>
        <a:xfrm flipV="1">
          <a:off x="8750300" y="664203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7747</xdr:rowOff>
    </xdr:from>
    <xdr:to>
      <xdr:col>14</xdr:col>
      <xdr:colOff>79375</xdr:colOff>
      <xdr:row>37</xdr:row>
      <xdr:rowOff>109347</xdr:rowOff>
    </xdr:to>
    <xdr:sp macro="" textlink="">
      <xdr:nvSpPr>
        <xdr:cNvPr id="299" name="フローチャート : 判断 298"/>
        <xdr:cNvSpPr/>
      </xdr:nvSpPr>
      <xdr:spPr>
        <a:xfrm>
          <a:off x="9588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125874</xdr:rowOff>
    </xdr:from>
    <xdr:ext cx="469744" cy="259045"/>
    <xdr:sp macro="" textlink="">
      <xdr:nvSpPr>
        <xdr:cNvPr id="300" name="テキスト ボックス 299"/>
        <xdr:cNvSpPr txBox="1"/>
      </xdr:nvSpPr>
      <xdr:spPr>
        <a:xfrm>
          <a:off x="9404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141796</xdr:rowOff>
    </xdr:from>
    <xdr:to>
      <xdr:col>12</xdr:col>
      <xdr:colOff>511175</xdr:colOff>
      <xdr:row>38</xdr:row>
      <xdr:rowOff>128842</xdr:rowOff>
    </xdr:to>
    <xdr:cxnSp macro="">
      <xdr:nvCxnSpPr>
        <xdr:cNvPr id="301" name="直線コネクタ 300"/>
        <xdr:cNvCxnSpPr/>
      </xdr:nvCxnSpPr>
      <xdr:spPr>
        <a:xfrm>
          <a:off x="7861300" y="6313996"/>
          <a:ext cx="889000" cy="3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55372</xdr:rowOff>
    </xdr:from>
    <xdr:to>
      <xdr:col>12</xdr:col>
      <xdr:colOff>561975</xdr:colOff>
      <xdr:row>36</xdr:row>
      <xdr:rowOff>156972</xdr:rowOff>
    </xdr:to>
    <xdr:sp macro="" textlink="">
      <xdr:nvSpPr>
        <xdr:cNvPr id="302" name="フローチャート : 判断 301"/>
        <xdr:cNvSpPr/>
      </xdr:nvSpPr>
      <xdr:spPr>
        <a:xfrm>
          <a:off x="8699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2049</xdr:rowOff>
    </xdr:from>
    <xdr:ext cx="469744" cy="259045"/>
    <xdr:sp macro="" textlink="">
      <xdr:nvSpPr>
        <xdr:cNvPr id="303" name="テキスト ボックス 302"/>
        <xdr:cNvSpPr txBox="1"/>
      </xdr:nvSpPr>
      <xdr:spPr>
        <a:xfrm>
          <a:off x="8515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141796</xdr:rowOff>
    </xdr:from>
    <xdr:to>
      <xdr:col>11</xdr:col>
      <xdr:colOff>307975</xdr:colOff>
      <xdr:row>37</xdr:row>
      <xdr:rowOff>53975</xdr:rowOff>
    </xdr:to>
    <xdr:cxnSp macro="">
      <xdr:nvCxnSpPr>
        <xdr:cNvPr id="304" name="直線コネクタ 303"/>
        <xdr:cNvCxnSpPr/>
      </xdr:nvCxnSpPr>
      <xdr:spPr>
        <a:xfrm flipV="1">
          <a:off x="6972300" y="6313996"/>
          <a:ext cx="889000" cy="8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144907</xdr:rowOff>
    </xdr:from>
    <xdr:to>
      <xdr:col>11</xdr:col>
      <xdr:colOff>358775</xdr:colOff>
      <xdr:row>36</xdr:row>
      <xdr:rowOff>75057</xdr:rowOff>
    </xdr:to>
    <xdr:sp macro="" textlink="">
      <xdr:nvSpPr>
        <xdr:cNvPr id="305" name="フローチャート : 判断 304"/>
        <xdr:cNvSpPr/>
      </xdr:nvSpPr>
      <xdr:spPr>
        <a:xfrm>
          <a:off x="7810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91584</xdr:rowOff>
    </xdr:from>
    <xdr:ext cx="469744" cy="259045"/>
    <xdr:sp macro="" textlink="">
      <xdr:nvSpPr>
        <xdr:cNvPr id="306" name="テキスト ボックス 305"/>
        <xdr:cNvSpPr txBox="1"/>
      </xdr:nvSpPr>
      <xdr:spPr>
        <a:xfrm>
          <a:off x="7626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23559</xdr:rowOff>
    </xdr:from>
    <xdr:to>
      <xdr:col>10</xdr:col>
      <xdr:colOff>155575</xdr:colOff>
      <xdr:row>34</xdr:row>
      <xdr:rowOff>125159</xdr:rowOff>
    </xdr:to>
    <xdr:sp macro="" textlink="">
      <xdr:nvSpPr>
        <xdr:cNvPr id="307" name="フローチャート : 判断 306"/>
        <xdr:cNvSpPr/>
      </xdr:nvSpPr>
      <xdr:spPr>
        <a:xfrm>
          <a:off x="6921500" y="585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141686</xdr:rowOff>
    </xdr:from>
    <xdr:ext cx="469744" cy="259045"/>
    <xdr:sp macro="" textlink="">
      <xdr:nvSpPr>
        <xdr:cNvPr id="308" name="テキスト ボックス 307"/>
        <xdr:cNvSpPr txBox="1"/>
      </xdr:nvSpPr>
      <xdr:spPr>
        <a:xfrm>
          <a:off x="6737427" y="56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78613</xdr:rowOff>
    </xdr:from>
    <xdr:to>
      <xdr:col>15</xdr:col>
      <xdr:colOff>231775</xdr:colOff>
      <xdr:row>39</xdr:row>
      <xdr:rowOff>8763</xdr:rowOff>
    </xdr:to>
    <xdr:sp macro="" textlink="">
      <xdr:nvSpPr>
        <xdr:cNvPr id="314" name="円/楕円 313"/>
        <xdr:cNvSpPr/>
      </xdr:nvSpPr>
      <xdr:spPr>
        <a:xfrm>
          <a:off x="104267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164990</xdr:rowOff>
    </xdr:from>
    <xdr:ext cx="378565" cy="259045"/>
    <xdr:sp macro="" textlink="">
      <xdr:nvSpPr>
        <xdr:cNvPr id="315" name="労働費該当値テキスト"/>
        <xdr:cNvSpPr txBox="1"/>
      </xdr:nvSpPr>
      <xdr:spPr>
        <a:xfrm>
          <a:off x="10528300" y="6508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76136</xdr:rowOff>
    </xdr:from>
    <xdr:to>
      <xdr:col>14</xdr:col>
      <xdr:colOff>79375</xdr:colOff>
      <xdr:row>39</xdr:row>
      <xdr:rowOff>6286</xdr:rowOff>
    </xdr:to>
    <xdr:sp macro="" textlink="">
      <xdr:nvSpPr>
        <xdr:cNvPr id="316" name="円/楕円 315"/>
        <xdr:cNvSpPr/>
      </xdr:nvSpPr>
      <xdr:spPr>
        <a:xfrm>
          <a:off x="9588500" y="65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168863</xdr:rowOff>
    </xdr:from>
    <xdr:ext cx="378565" cy="259045"/>
    <xdr:sp macro="" textlink="">
      <xdr:nvSpPr>
        <xdr:cNvPr id="317" name="テキスト ボックス 316"/>
        <xdr:cNvSpPr txBox="1"/>
      </xdr:nvSpPr>
      <xdr:spPr>
        <a:xfrm>
          <a:off x="9450017" y="668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78042</xdr:rowOff>
    </xdr:from>
    <xdr:to>
      <xdr:col>12</xdr:col>
      <xdr:colOff>561975</xdr:colOff>
      <xdr:row>39</xdr:row>
      <xdr:rowOff>8192</xdr:rowOff>
    </xdr:to>
    <xdr:sp macro="" textlink="">
      <xdr:nvSpPr>
        <xdr:cNvPr id="318" name="円/楕円 317"/>
        <xdr:cNvSpPr/>
      </xdr:nvSpPr>
      <xdr:spPr>
        <a:xfrm>
          <a:off x="8699500" y="659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170769</xdr:rowOff>
    </xdr:from>
    <xdr:ext cx="378565" cy="259045"/>
    <xdr:sp macro="" textlink="">
      <xdr:nvSpPr>
        <xdr:cNvPr id="319" name="テキスト ボックス 318"/>
        <xdr:cNvSpPr txBox="1"/>
      </xdr:nvSpPr>
      <xdr:spPr>
        <a:xfrm>
          <a:off x="8561017" y="668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90996</xdr:rowOff>
    </xdr:from>
    <xdr:to>
      <xdr:col>11</xdr:col>
      <xdr:colOff>358775</xdr:colOff>
      <xdr:row>37</xdr:row>
      <xdr:rowOff>21146</xdr:rowOff>
    </xdr:to>
    <xdr:sp macro="" textlink="">
      <xdr:nvSpPr>
        <xdr:cNvPr id="320" name="円/楕円 319"/>
        <xdr:cNvSpPr/>
      </xdr:nvSpPr>
      <xdr:spPr>
        <a:xfrm>
          <a:off x="7810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12273</xdr:rowOff>
    </xdr:from>
    <xdr:ext cx="469744" cy="259045"/>
    <xdr:sp macro="" textlink="">
      <xdr:nvSpPr>
        <xdr:cNvPr id="321" name="テキスト ボックス 320"/>
        <xdr:cNvSpPr txBox="1"/>
      </xdr:nvSpPr>
      <xdr:spPr>
        <a:xfrm>
          <a:off x="7626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3175</xdr:rowOff>
    </xdr:from>
    <xdr:to>
      <xdr:col>10</xdr:col>
      <xdr:colOff>155575</xdr:colOff>
      <xdr:row>37</xdr:row>
      <xdr:rowOff>104775</xdr:rowOff>
    </xdr:to>
    <xdr:sp macro="" textlink="">
      <xdr:nvSpPr>
        <xdr:cNvPr id="322" name="円/楕円 321"/>
        <xdr:cNvSpPr/>
      </xdr:nvSpPr>
      <xdr:spPr>
        <a:xfrm>
          <a:off x="6921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95902</xdr:rowOff>
    </xdr:from>
    <xdr:ext cx="469744" cy="259045"/>
    <xdr:sp macro="" textlink="">
      <xdr:nvSpPr>
        <xdr:cNvPr id="323" name="テキスト ボックス 322"/>
        <xdr:cNvSpPr txBox="1"/>
      </xdr:nvSpPr>
      <xdr:spPr>
        <a:xfrm>
          <a:off x="6737427" y="64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54994</xdr:rowOff>
    </xdr:from>
    <xdr:to>
      <xdr:col>15</xdr:col>
      <xdr:colOff>180975</xdr:colOff>
      <xdr:row>58</xdr:row>
      <xdr:rowOff>57518</xdr:rowOff>
    </xdr:to>
    <xdr:cxnSp macro="">
      <xdr:nvCxnSpPr>
        <xdr:cNvPr id="350" name="直線コネクタ 349"/>
        <xdr:cNvCxnSpPr/>
      </xdr:nvCxnSpPr>
      <xdr:spPr>
        <a:xfrm flipV="1">
          <a:off x="9639300" y="9999094"/>
          <a:ext cx="8382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17584</xdr:rowOff>
    </xdr:from>
    <xdr:ext cx="534377" cy="259045"/>
    <xdr:sp macro="" textlink="">
      <xdr:nvSpPr>
        <xdr:cNvPr id="351" name="農林水産業費平均値テキスト"/>
        <xdr:cNvSpPr txBox="1"/>
      </xdr:nvSpPr>
      <xdr:spPr>
        <a:xfrm>
          <a:off x="10528300" y="9790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57518</xdr:rowOff>
    </xdr:from>
    <xdr:to>
      <xdr:col>14</xdr:col>
      <xdr:colOff>28575</xdr:colOff>
      <xdr:row>58</xdr:row>
      <xdr:rowOff>66667</xdr:rowOff>
    </xdr:to>
    <xdr:cxnSp macro="">
      <xdr:nvCxnSpPr>
        <xdr:cNvPr id="353" name="直線コネクタ 352"/>
        <xdr:cNvCxnSpPr/>
      </xdr:nvCxnSpPr>
      <xdr:spPr>
        <a:xfrm flipV="1">
          <a:off x="8750300" y="10001618"/>
          <a:ext cx="889000" cy="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127058</xdr:rowOff>
    </xdr:from>
    <xdr:to>
      <xdr:col>14</xdr:col>
      <xdr:colOff>79375</xdr:colOff>
      <xdr:row>58</xdr:row>
      <xdr:rowOff>57208</xdr:rowOff>
    </xdr:to>
    <xdr:sp macro="" textlink="">
      <xdr:nvSpPr>
        <xdr:cNvPr id="354" name="フローチャート : 判断 353"/>
        <xdr:cNvSpPr/>
      </xdr:nvSpPr>
      <xdr:spPr>
        <a:xfrm>
          <a:off x="9588500" y="98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73735</xdr:rowOff>
    </xdr:from>
    <xdr:ext cx="534377" cy="259045"/>
    <xdr:sp macro="" textlink="">
      <xdr:nvSpPr>
        <xdr:cNvPr id="355" name="テキスト ボックス 354"/>
        <xdr:cNvSpPr txBox="1"/>
      </xdr:nvSpPr>
      <xdr:spPr>
        <a:xfrm>
          <a:off x="9372111" y="967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66667</xdr:rowOff>
    </xdr:from>
    <xdr:to>
      <xdr:col>12</xdr:col>
      <xdr:colOff>511175</xdr:colOff>
      <xdr:row>58</xdr:row>
      <xdr:rowOff>79601</xdr:rowOff>
    </xdr:to>
    <xdr:cxnSp macro="">
      <xdr:nvCxnSpPr>
        <xdr:cNvPr id="356" name="直線コネクタ 355"/>
        <xdr:cNvCxnSpPr/>
      </xdr:nvCxnSpPr>
      <xdr:spPr>
        <a:xfrm flipV="1">
          <a:off x="7861300" y="10010767"/>
          <a:ext cx="889000" cy="1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127964</xdr:rowOff>
    </xdr:from>
    <xdr:to>
      <xdr:col>12</xdr:col>
      <xdr:colOff>561975</xdr:colOff>
      <xdr:row>58</xdr:row>
      <xdr:rowOff>58114</xdr:rowOff>
    </xdr:to>
    <xdr:sp macro="" textlink="">
      <xdr:nvSpPr>
        <xdr:cNvPr id="357" name="フローチャート : 判断 356"/>
        <xdr:cNvSpPr/>
      </xdr:nvSpPr>
      <xdr:spPr>
        <a:xfrm>
          <a:off x="8699500" y="99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74641</xdr:rowOff>
    </xdr:from>
    <xdr:ext cx="534377" cy="259045"/>
    <xdr:sp macro="" textlink="">
      <xdr:nvSpPr>
        <xdr:cNvPr id="358" name="テキスト ボックス 357"/>
        <xdr:cNvSpPr txBox="1"/>
      </xdr:nvSpPr>
      <xdr:spPr>
        <a:xfrm>
          <a:off x="8483111" y="967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79601</xdr:rowOff>
    </xdr:from>
    <xdr:to>
      <xdr:col>11</xdr:col>
      <xdr:colOff>307975</xdr:colOff>
      <xdr:row>58</xdr:row>
      <xdr:rowOff>82107</xdr:rowOff>
    </xdr:to>
    <xdr:cxnSp macro="">
      <xdr:nvCxnSpPr>
        <xdr:cNvPr id="359" name="直線コネクタ 358"/>
        <xdr:cNvCxnSpPr/>
      </xdr:nvCxnSpPr>
      <xdr:spPr>
        <a:xfrm flipV="1">
          <a:off x="6972300" y="10023701"/>
          <a:ext cx="889000" cy="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140756</xdr:rowOff>
    </xdr:from>
    <xdr:to>
      <xdr:col>11</xdr:col>
      <xdr:colOff>358775</xdr:colOff>
      <xdr:row>58</xdr:row>
      <xdr:rowOff>70906</xdr:rowOff>
    </xdr:to>
    <xdr:sp macro="" textlink="">
      <xdr:nvSpPr>
        <xdr:cNvPr id="360" name="フローチャート : 判断 359"/>
        <xdr:cNvSpPr/>
      </xdr:nvSpPr>
      <xdr:spPr>
        <a:xfrm>
          <a:off x="7810500" y="991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87433</xdr:rowOff>
    </xdr:from>
    <xdr:ext cx="534377" cy="259045"/>
    <xdr:sp macro="" textlink="">
      <xdr:nvSpPr>
        <xdr:cNvPr id="361" name="テキスト ボックス 360"/>
        <xdr:cNvSpPr txBox="1"/>
      </xdr:nvSpPr>
      <xdr:spPr>
        <a:xfrm>
          <a:off x="7594111" y="96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149287</xdr:rowOff>
    </xdr:from>
    <xdr:to>
      <xdr:col>10</xdr:col>
      <xdr:colOff>155575</xdr:colOff>
      <xdr:row>58</xdr:row>
      <xdr:rowOff>79437</xdr:rowOff>
    </xdr:to>
    <xdr:sp macro="" textlink="">
      <xdr:nvSpPr>
        <xdr:cNvPr id="362" name="フローチャート : 判断 361"/>
        <xdr:cNvSpPr/>
      </xdr:nvSpPr>
      <xdr:spPr>
        <a:xfrm>
          <a:off x="6921500" y="99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95964</xdr:rowOff>
    </xdr:from>
    <xdr:ext cx="534377" cy="259045"/>
    <xdr:sp macro="" textlink="">
      <xdr:nvSpPr>
        <xdr:cNvPr id="363" name="テキスト ボックス 362"/>
        <xdr:cNvSpPr txBox="1"/>
      </xdr:nvSpPr>
      <xdr:spPr>
        <a:xfrm>
          <a:off x="6705111" y="969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4194</xdr:rowOff>
    </xdr:from>
    <xdr:to>
      <xdr:col>15</xdr:col>
      <xdr:colOff>231775</xdr:colOff>
      <xdr:row>58</xdr:row>
      <xdr:rowOff>105794</xdr:rowOff>
    </xdr:to>
    <xdr:sp macro="" textlink="">
      <xdr:nvSpPr>
        <xdr:cNvPr id="369" name="円/楕円 368"/>
        <xdr:cNvSpPr/>
      </xdr:nvSpPr>
      <xdr:spPr>
        <a:xfrm>
          <a:off x="10426700" y="99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144584</xdr:rowOff>
    </xdr:from>
    <xdr:ext cx="534377" cy="259045"/>
    <xdr:sp macro="" textlink="">
      <xdr:nvSpPr>
        <xdr:cNvPr id="370" name="農林水産業費該当値テキスト"/>
        <xdr:cNvSpPr txBox="1"/>
      </xdr:nvSpPr>
      <xdr:spPr>
        <a:xfrm>
          <a:off x="10528300" y="99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6718</xdr:rowOff>
    </xdr:from>
    <xdr:to>
      <xdr:col>14</xdr:col>
      <xdr:colOff>79375</xdr:colOff>
      <xdr:row>58</xdr:row>
      <xdr:rowOff>108318</xdr:rowOff>
    </xdr:to>
    <xdr:sp macro="" textlink="">
      <xdr:nvSpPr>
        <xdr:cNvPr id="371" name="円/楕円 370"/>
        <xdr:cNvSpPr/>
      </xdr:nvSpPr>
      <xdr:spPr>
        <a:xfrm>
          <a:off x="9588500" y="99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99445</xdr:rowOff>
    </xdr:from>
    <xdr:ext cx="534377" cy="259045"/>
    <xdr:sp macro="" textlink="">
      <xdr:nvSpPr>
        <xdr:cNvPr id="372" name="テキスト ボックス 371"/>
        <xdr:cNvSpPr txBox="1"/>
      </xdr:nvSpPr>
      <xdr:spPr>
        <a:xfrm>
          <a:off x="9372111" y="100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15867</xdr:rowOff>
    </xdr:from>
    <xdr:to>
      <xdr:col>12</xdr:col>
      <xdr:colOff>561975</xdr:colOff>
      <xdr:row>58</xdr:row>
      <xdr:rowOff>117467</xdr:rowOff>
    </xdr:to>
    <xdr:sp macro="" textlink="">
      <xdr:nvSpPr>
        <xdr:cNvPr id="373" name="円/楕円 372"/>
        <xdr:cNvSpPr/>
      </xdr:nvSpPr>
      <xdr:spPr>
        <a:xfrm>
          <a:off x="8699500" y="99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108594</xdr:rowOff>
    </xdr:from>
    <xdr:ext cx="534377" cy="259045"/>
    <xdr:sp macro="" textlink="">
      <xdr:nvSpPr>
        <xdr:cNvPr id="374" name="テキスト ボックス 373"/>
        <xdr:cNvSpPr txBox="1"/>
      </xdr:nvSpPr>
      <xdr:spPr>
        <a:xfrm>
          <a:off x="8483111" y="100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28801</xdr:rowOff>
    </xdr:from>
    <xdr:to>
      <xdr:col>11</xdr:col>
      <xdr:colOff>358775</xdr:colOff>
      <xdr:row>58</xdr:row>
      <xdr:rowOff>130401</xdr:rowOff>
    </xdr:to>
    <xdr:sp macro="" textlink="">
      <xdr:nvSpPr>
        <xdr:cNvPr id="375" name="円/楕円 374"/>
        <xdr:cNvSpPr/>
      </xdr:nvSpPr>
      <xdr:spPr>
        <a:xfrm>
          <a:off x="7810500" y="997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121528</xdr:rowOff>
    </xdr:from>
    <xdr:ext cx="534377" cy="259045"/>
    <xdr:sp macro="" textlink="">
      <xdr:nvSpPr>
        <xdr:cNvPr id="376" name="テキスト ボックス 375"/>
        <xdr:cNvSpPr txBox="1"/>
      </xdr:nvSpPr>
      <xdr:spPr>
        <a:xfrm>
          <a:off x="7594111" y="1006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31307</xdr:rowOff>
    </xdr:from>
    <xdr:to>
      <xdr:col>10</xdr:col>
      <xdr:colOff>155575</xdr:colOff>
      <xdr:row>58</xdr:row>
      <xdr:rowOff>132907</xdr:rowOff>
    </xdr:to>
    <xdr:sp macro="" textlink="">
      <xdr:nvSpPr>
        <xdr:cNvPr id="377" name="円/楕円 376"/>
        <xdr:cNvSpPr/>
      </xdr:nvSpPr>
      <xdr:spPr>
        <a:xfrm>
          <a:off x="6921500" y="99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124034</xdr:rowOff>
    </xdr:from>
    <xdr:ext cx="534377" cy="259045"/>
    <xdr:sp macro="" textlink="">
      <xdr:nvSpPr>
        <xdr:cNvPr id="378" name="テキスト ボックス 377"/>
        <xdr:cNvSpPr txBox="1"/>
      </xdr:nvSpPr>
      <xdr:spPr>
        <a:xfrm>
          <a:off x="6705111" y="10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96985</xdr:rowOff>
    </xdr:from>
    <xdr:to>
      <xdr:col>15</xdr:col>
      <xdr:colOff>180975</xdr:colOff>
      <xdr:row>74</xdr:row>
      <xdr:rowOff>109949</xdr:rowOff>
    </xdr:to>
    <xdr:cxnSp macro="">
      <xdr:nvCxnSpPr>
        <xdr:cNvPr id="409" name="直線コネクタ 408"/>
        <xdr:cNvCxnSpPr/>
      </xdr:nvCxnSpPr>
      <xdr:spPr>
        <a:xfrm>
          <a:off x="9639300" y="12784285"/>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96985</xdr:rowOff>
    </xdr:from>
    <xdr:to>
      <xdr:col>14</xdr:col>
      <xdr:colOff>28575</xdr:colOff>
      <xdr:row>74</xdr:row>
      <xdr:rowOff>117297</xdr:rowOff>
    </xdr:to>
    <xdr:cxnSp macro="">
      <xdr:nvCxnSpPr>
        <xdr:cNvPr id="412" name="直線コネクタ 411"/>
        <xdr:cNvCxnSpPr/>
      </xdr:nvCxnSpPr>
      <xdr:spPr>
        <a:xfrm flipV="1">
          <a:off x="8750300" y="12784285"/>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51964</xdr:rowOff>
    </xdr:from>
    <xdr:to>
      <xdr:col>14</xdr:col>
      <xdr:colOff>79375</xdr:colOff>
      <xdr:row>76</xdr:row>
      <xdr:rowOff>153564</xdr:rowOff>
    </xdr:to>
    <xdr:sp macro="" textlink="">
      <xdr:nvSpPr>
        <xdr:cNvPr id="413" name="フローチャート : 判断 412"/>
        <xdr:cNvSpPr/>
      </xdr:nvSpPr>
      <xdr:spPr>
        <a:xfrm>
          <a:off x="9588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144691</xdr:rowOff>
    </xdr:from>
    <xdr:ext cx="534377" cy="259045"/>
    <xdr:sp macro="" textlink="">
      <xdr:nvSpPr>
        <xdr:cNvPr id="414" name="テキスト ボックス 413"/>
        <xdr:cNvSpPr txBox="1"/>
      </xdr:nvSpPr>
      <xdr:spPr>
        <a:xfrm>
          <a:off x="9372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26674</xdr:rowOff>
    </xdr:from>
    <xdr:to>
      <xdr:col>12</xdr:col>
      <xdr:colOff>511175</xdr:colOff>
      <xdr:row>74</xdr:row>
      <xdr:rowOff>117297</xdr:rowOff>
    </xdr:to>
    <xdr:cxnSp macro="">
      <xdr:nvCxnSpPr>
        <xdr:cNvPr id="415" name="直線コネクタ 414"/>
        <xdr:cNvCxnSpPr/>
      </xdr:nvCxnSpPr>
      <xdr:spPr>
        <a:xfrm>
          <a:off x="7861300" y="12713974"/>
          <a:ext cx="889000" cy="90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90043</xdr:rowOff>
    </xdr:from>
    <xdr:to>
      <xdr:col>12</xdr:col>
      <xdr:colOff>561975</xdr:colOff>
      <xdr:row>77</xdr:row>
      <xdr:rowOff>20193</xdr:rowOff>
    </xdr:to>
    <xdr:sp macro="" textlink="">
      <xdr:nvSpPr>
        <xdr:cNvPr id="416" name="フローチャート : 判断 415"/>
        <xdr:cNvSpPr/>
      </xdr:nvSpPr>
      <xdr:spPr>
        <a:xfrm>
          <a:off x="8699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11320</xdr:rowOff>
    </xdr:from>
    <xdr:ext cx="534377" cy="259045"/>
    <xdr:sp macro="" textlink="">
      <xdr:nvSpPr>
        <xdr:cNvPr id="417" name="テキスト ボックス 416"/>
        <xdr:cNvSpPr txBox="1"/>
      </xdr:nvSpPr>
      <xdr:spPr>
        <a:xfrm>
          <a:off x="8483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26674</xdr:rowOff>
    </xdr:from>
    <xdr:to>
      <xdr:col>11</xdr:col>
      <xdr:colOff>307975</xdr:colOff>
      <xdr:row>75</xdr:row>
      <xdr:rowOff>100413</xdr:rowOff>
    </xdr:to>
    <xdr:cxnSp macro="">
      <xdr:nvCxnSpPr>
        <xdr:cNvPr id="418" name="直線コネクタ 417"/>
        <xdr:cNvCxnSpPr/>
      </xdr:nvCxnSpPr>
      <xdr:spPr>
        <a:xfrm flipV="1">
          <a:off x="6972300" y="12713974"/>
          <a:ext cx="889000" cy="2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126326</xdr:rowOff>
    </xdr:from>
    <xdr:to>
      <xdr:col>11</xdr:col>
      <xdr:colOff>358775</xdr:colOff>
      <xdr:row>77</xdr:row>
      <xdr:rowOff>56476</xdr:rowOff>
    </xdr:to>
    <xdr:sp macro="" textlink="">
      <xdr:nvSpPr>
        <xdr:cNvPr id="419" name="フローチャート : 判断 418"/>
        <xdr:cNvSpPr/>
      </xdr:nvSpPr>
      <xdr:spPr>
        <a:xfrm>
          <a:off x="7810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47603</xdr:rowOff>
    </xdr:from>
    <xdr:ext cx="534377" cy="259045"/>
    <xdr:sp macro="" textlink="">
      <xdr:nvSpPr>
        <xdr:cNvPr id="420" name="テキスト ボックス 419"/>
        <xdr:cNvSpPr txBox="1"/>
      </xdr:nvSpPr>
      <xdr:spPr>
        <a:xfrm>
          <a:off x="7594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129623</xdr:rowOff>
    </xdr:from>
    <xdr:to>
      <xdr:col>10</xdr:col>
      <xdr:colOff>155575</xdr:colOff>
      <xdr:row>77</xdr:row>
      <xdr:rowOff>59773</xdr:rowOff>
    </xdr:to>
    <xdr:sp macro="" textlink="">
      <xdr:nvSpPr>
        <xdr:cNvPr id="421" name="フローチャート : 判断 420"/>
        <xdr:cNvSpPr/>
      </xdr:nvSpPr>
      <xdr:spPr>
        <a:xfrm>
          <a:off x="6921500" y="1315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50900</xdr:rowOff>
    </xdr:from>
    <xdr:ext cx="534377" cy="259045"/>
    <xdr:sp macro="" textlink="">
      <xdr:nvSpPr>
        <xdr:cNvPr id="422" name="テキスト ボックス 421"/>
        <xdr:cNvSpPr txBox="1"/>
      </xdr:nvSpPr>
      <xdr:spPr>
        <a:xfrm>
          <a:off x="6705111" y="13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59149</xdr:rowOff>
    </xdr:from>
    <xdr:to>
      <xdr:col>15</xdr:col>
      <xdr:colOff>231775</xdr:colOff>
      <xdr:row>74</xdr:row>
      <xdr:rowOff>160749</xdr:rowOff>
    </xdr:to>
    <xdr:sp macro="" textlink="">
      <xdr:nvSpPr>
        <xdr:cNvPr id="428" name="円/楕円 427"/>
        <xdr:cNvSpPr/>
      </xdr:nvSpPr>
      <xdr:spPr>
        <a:xfrm>
          <a:off x="10426700" y="127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82026</xdr:rowOff>
    </xdr:from>
    <xdr:ext cx="534377" cy="259045"/>
    <xdr:sp macro="" textlink="">
      <xdr:nvSpPr>
        <xdr:cNvPr id="429" name="商工費該当値テキスト"/>
        <xdr:cNvSpPr txBox="1"/>
      </xdr:nvSpPr>
      <xdr:spPr>
        <a:xfrm>
          <a:off x="10528300" y="125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25,911</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46185</xdr:rowOff>
    </xdr:from>
    <xdr:to>
      <xdr:col>14</xdr:col>
      <xdr:colOff>79375</xdr:colOff>
      <xdr:row>74</xdr:row>
      <xdr:rowOff>147785</xdr:rowOff>
    </xdr:to>
    <xdr:sp macro="" textlink="">
      <xdr:nvSpPr>
        <xdr:cNvPr id="430" name="円/楕円 429"/>
        <xdr:cNvSpPr/>
      </xdr:nvSpPr>
      <xdr:spPr>
        <a:xfrm>
          <a:off x="9588500" y="1273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164312</xdr:rowOff>
    </xdr:from>
    <xdr:ext cx="534377" cy="259045"/>
    <xdr:sp macro="" textlink="">
      <xdr:nvSpPr>
        <xdr:cNvPr id="431" name="テキスト ボックス 430"/>
        <xdr:cNvSpPr txBox="1"/>
      </xdr:nvSpPr>
      <xdr:spPr>
        <a:xfrm>
          <a:off x="9372111" y="1250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26,308</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66497</xdr:rowOff>
    </xdr:from>
    <xdr:to>
      <xdr:col>12</xdr:col>
      <xdr:colOff>561975</xdr:colOff>
      <xdr:row>74</xdr:row>
      <xdr:rowOff>168097</xdr:rowOff>
    </xdr:to>
    <xdr:sp macro="" textlink="">
      <xdr:nvSpPr>
        <xdr:cNvPr id="432" name="円/楕円 431"/>
        <xdr:cNvSpPr/>
      </xdr:nvSpPr>
      <xdr:spPr>
        <a:xfrm>
          <a:off x="8699500" y="127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13174</xdr:rowOff>
    </xdr:from>
    <xdr:ext cx="534377" cy="259045"/>
    <xdr:sp macro="" textlink="">
      <xdr:nvSpPr>
        <xdr:cNvPr id="433" name="テキスト ボックス 432"/>
        <xdr:cNvSpPr txBox="1"/>
      </xdr:nvSpPr>
      <xdr:spPr>
        <a:xfrm>
          <a:off x="8483111" y="1252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25,686</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147324</xdr:rowOff>
    </xdr:from>
    <xdr:to>
      <xdr:col>11</xdr:col>
      <xdr:colOff>358775</xdr:colOff>
      <xdr:row>74</xdr:row>
      <xdr:rowOff>77474</xdr:rowOff>
    </xdr:to>
    <xdr:sp macro="" textlink="">
      <xdr:nvSpPr>
        <xdr:cNvPr id="434" name="円/楕円 433"/>
        <xdr:cNvSpPr/>
      </xdr:nvSpPr>
      <xdr:spPr>
        <a:xfrm>
          <a:off x="7810500" y="1266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94001</xdr:rowOff>
    </xdr:from>
    <xdr:ext cx="534377" cy="259045"/>
    <xdr:sp macro="" textlink="">
      <xdr:nvSpPr>
        <xdr:cNvPr id="435" name="テキスト ボックス 434"/>
        <xdr:cNvSpPr txBox="1"/>
      </xdr:nvSpPr>
      <xdr:spPr>
        <a:xfrm>
          <a:off x="7594111" y="124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49613</xdr:rowOff>
    </xdr:from>
    <xdr:to>
      <xdr:col>10</xdr:col>
      <xdr:colOff>155575</xdr:colOff>
      <xdr:row>75</xdr:row>
      <xdr:rowOff>151212</xdr:rowOff>
    </xdr:to>
    <xdr:sp macro="" textlink="">
      <xdr:nvSpPr>
        <xdr:cNvPr id="436" name="円/楕円 435"/>
        <xdr:cNvSpPr/>
      </xdr:nvSpPr>
      <xdr:spPr>
        <a:xfrm>
          <a:off x="6921500" y="129083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167740</xdr:rowOff>
    </xdr:from>
    <xdr:ext cx="534377" cy="259045"/>
    <xdr:sp macro="" textlink="">
      <xdr:nvSpPr>
        <xdr:cNvPr id="437" name="テキスト ボックス 436"/>
        <xdr:cNvSpPr txBox="1"/>
      </xdr:nvSpPr>
      <xdr:spPr>
        <a:xfrm>
          <a:off x="6705111" y="126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51319</xdr:rowOff>
    </xdr:from>
    <xdr:to>
      <xdr:col>15</xdr:col>
      <xdr:colOff>180975</xdr:colOff>
      <xdr:row>97</xdr:row>
      <xdr:rowOff>126722</xdr:rowOff>
    </xdr:to>
    <xdr:cxnSp macro="">
      <xdr:nvCxnSpPr>
        <xdr:cNvPr id="464" name="直線コネクタ 463"/>
        <xdr:cNvCxnSpPr/>
      </xdr:nvCxnSpPr>
      <xdr:spPr>
        <a:xfrm>
          <a:off x="9639300" y="16681969"/>
          <a:ext cx="838200" cy="7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102461</xdr:rowOff>
    </xdr:from>
    <xdr:ext cx="534377" cy="259045"/>
    <xdr:sp macro="" textlink="">
      <xdr:nvSpPr>
        <xdr:cNvPr id="465" name="土木費平均値テキスト"/>
        <xdr:cNvSpPr txBox="1"/>
      </xdr:nvSpPr>
      <xdr:spPr>
        <a:xfrm>
          <a:off x="10528300" y="16733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51319</xdr:rowOff>
    </xdr:from>
    <xdr:to>
      <xdr:col>14</xdr:col>
      <xdr:colOff>28575</xdr:colOff>
      <xdr:row>98</xdr:row>
      <xdr:rowOff>38019</xdr:rowOff>
    </xdr:to>
    <xdr:cxnSp macro="">
      <xdr:nvCxnSpPr>
        <xdr:cNvPr id="467" name="直線コネクタ 466"/>
        <xdr:cNvCxnSpPr/>
      </xdr:nvCxnSpPr>
      <xdr:spPr>
        <a:xfrm flipV="1">
          <a:off x="8750300" y="16681969"/>
          <a:ext cx="889000" cy="1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97726</xdr:rowOff>
    </xdr:from>
    <xdr:to>
      <xdr:col>14</xdr:col>
      <xdr:colOff>79375</xdr:colOff>
      <xdr:row>98</xdr:row>
      <xdr:rowOff>27876</xdr:rowOff>
    </xdr:to>
    <xdr:sp macro="" textlink="">
      <xdr:nvSpPr>
        <xdr:cNvPr id="468" name="フローチャート : 判断 467"/>
        <xdr:cNvSpPr/>
      </xdr:nvSpPr>
      <xdr:spPr>
        <a:xfrm>
          <a:off x="9588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19003</xdr:rowOff>
    </xdr:from>
    <xdr:ext cx="534377" cy="259045"/>
    <xdr:sp macro="" textlink="">
      <xdr:nvSpPr>
        <xdr:cNvPr id="469" name="テキスト ボックス 468"/>
        <xdr:cNvSpPr txBox="1"/>
      </xdr:nvSpPr>
      <xdr:spPr>
        <a:xfrm>
          <a:off x="9372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38019</xdr:rowOff>
    </xdr:from>
    <xdr:to>
      <xdr:col>12</xdr:col>
      <xdr:colOff>511175</xdr:colOff>
      <xdr:row>98</xdr:row>
      <xdr:rowOff>50843</xdr:rowOff>
    </xdr:to>
    <xdr:cxnSp macro="">
      <xdr:nvCxnSpPr>
        <xdr:cNvPr id="470" name="直線コネクタ 469"/>
        <xdr:cNvCxnSpPr/>
      </xdr:nvCxnSpPr>
      <xdr:spPr>
        <a:xfrm flipV="1">
          <a:off x="7861300" y="16840119"/>
          <a:ext cx="889000" cy="1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121912</xdr:rowOff>
    </xdr:from>
    <xdr:to>
      <xdr:col>12</xdr:col>
      <xdr:colOff>561975</xdr:colOff>
      <xdr:row>98</xdr:row>
      <xdr:rowOff>52062</xdr:rowOff>
    </xdr:to>
    <xdr:sp macro="" textlink="">
      <xdr:nvSpPr>
        <xdr:cNvPr id="471" name="フローチャート : 判断 470"/>
        <xdr:cNvSpPr/>
      </xdr:nvSpPr>
      <xdr:spPr>
        <a:xfrm>
          <a:off x="8699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68589</xdr:rowOff>
    </xdr:from>
    <xdr:ext cx="534377" cy="259045"/>
    <xdr:sp macro="" textlink="">
      <xdr:nvSpPr>
        <xdr:cNvPr id="472" name="テキスト ボックス 471"/>
        <xdr:cNvSpPr txBox="1"/>
      </xdr:nvSpPr>
      <xdr:spPr>
        <a:xfrm>
          <a:off x="8483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168098</xdr:rowOff>
    </xdr:from>
    <xdr:to>
      <xdr:col>11</xdr:col>
      <xdr:colOff>307975</xdr:colOff>
      <xdr:row>98</xdr:row>
      <xdr:rowOff>50843</xdr:rowOff>
    </xdr:to>
    <xdr:cxnSp macro="">
      <xdr:nvCxnSpPr>
        <xdr:cNvPr id="473" name="直線コネクタ 472"/>
        <xdr:cNvCxnSpPr/>
      </xdr:nvCxnSpPr>
      <xdr:spPr>
        <a:xfrm>
          <a:off x="6972300" y="16798748"/>
          <a:ext cx="889000" cy="5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137663</xdr:rowOff>
    </xdr:from>
    <xdr:to>
      <xdr:col>11</xdr:col>
      <xdr:colOff>358775</xdr:colOff>
      <xdr:row>98</xdr:row>
      <xdr:rowOff>67813</xdr:rowOff>
    </xdr:to>
    <xdr:sp macro="" textlink="">
      <xdr:nvSpPr>
        <xdr:cNvPr id="474" name="フローチャート : 判断 473"/>
        <xdr:cNvSpPr/>
      </xdr:nvSpPr>
      <xdr:spPr>
        <a:xfrm>
          <a:off x="7810500" y="167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84340</xdr:rowOff>
    </xdr:from>
    <xdr:ext cx="534377" cy="259045"/>
    <xdr:sp macro="" textlink="">
      <xdr:nvSpPr>
        <xdr:cNvPr id="475" name="テキスト ボックス 474"/>
        <xdr:cNvSpPr txBox="1"/>
      </xdr:nvSpPr>
      <xdr:spPr>
        <a:xfrm>
          <a:off x="7594111" y="165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143399</xdr:rowOff>
    </xdr:from>
    <xdr:to>
      <xdr:col>10</xdr:col>
      <xdr:colOff>155575</xdr:colOff>
      <xdr:row>98</xdr:row>
      <xdr:rowOff>73549</xdr:rowOff>
    </xdr:to>
    <xdr:sp macro="" textlink="">
      <xdr:nvSpPr>
        <xdr:cNvPr id="476" name="フローチャート : 判断 475"/>
        <xdr:cNvSpPr/>
      </xdr:nvSpPr>
      <xdr:spPr>
        <a:xfrm>
          <a:off x="6921500" y="167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64676</xdr:rowOff>
    </xdr:from>
    <xdr:ext cx="534377" cy="259045"/>
    <xdr:sp macro="" textlink="">
      <xdr:nvSpPr>
        <xdr:cNvPr id="477" name="テキスト ボックス 476"/>
        <xdr:cNvSpPr txBox="1"/>
      </xdr:nvSpPr>
      <xdr:spPr>
        <a:xfrm>
          <a:off x="6705111" y="168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75922</xdr:rowOff>
    </xdr:from>
    <xdr:to>
      <xdr:col>15</xdr:col>
      <xdr:colOff>231775</xdr:colOff>
      <xdr:row>98</xdr:row>
      <xdr:rowOff>6072</xdr:rowOff>
    </xdr:to>
    <xdr:sp macro="" textlink="">
      <xdr:nvSpPr>
        <xdr:cNvPr id="483" name="円/楕円 482"/>
        <xdr:cNvSpPr/>
      </xdr:nvSpPr>
      <xdr:spPr>
        <a:xfrm>
          <a:off x="10426700" y="167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98799</xdr:rowOff>
    </xdr:from>
    <xdr:ext cx="534377" cy="259045"/>
    <xdr:sp macro="" textlink="">
      <xdr:nvSpPr>
        <xdr:cNvPr id="484" name="土木費該当値テキスト"/>
        <xdr:cNvSpPr txBox="1"/>
      </xdr:nvSpPr>
      <xdr:spPr>
        <a:xfrm>
          <a:off x="10528300" y="1655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80,677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519</xdr:rowOff>
    </xdr:from>
    <xdr:to>
      <xdr:col>14</xdr:col>
      <xdr:colOff>79375</xdr:colOff>
      <xdr:row>97</xdr:row>
      <xdr:rowOff>102119</xdr:rowOff>
    </xdr:to>
    <xdr:sp macro="" textlink="">
      <xdr:nvSpPr>
        <xdr:cNvPr id="485" name="円/楕円 484"/>
        <xdr:cNvSpPr/>
      </xdr:nvSpPr>
      <xdr:spPr>
        <a:xfrm>
          <a:off x="9588500" y="1663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118646</xdr:rowOff>
    </xdr:from>
    <xdr:ext cx="599010" cy="259045"/>
    <xdr:sp macro="" textlink="">
      <xdr:nvSpPr>
        <xdr:cNvPr id="486" name="テキスト ボックス 485"/>
        <xdr:cNvSpPr txBox="1"/>
      </xdr:nvSpPr>
      <xdr:spPr>
        <a:xfrm>
          <a:off x="9339794" y="1640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158669</xdr:rowOff>
    </xdr:from>
    <xdr:to>
      <xdr:col>12</xdr:col>
      <xdr:colOff>561975</xdr:colOff>
      <xdr:row>98</xdr:row>
      <xdr:rowOff>88819</xdr:rowOff>
    </xdr:to>
    <xdr:sp macro="" textlink="">
      <xdr:nvSpPr>
        <xdr:cNvPr id="487" name="円/楕円 486"/>
        <xdr:cNvSpPr/>
      </xdr:nvSpPr>
      <xdr:spPr>
        <a:xfrm>
          <a:off x="8699500" y="167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79946</xdr:rowOff>
    </xdr:from>
    <xdr:ext cx="534377" cy="259045"/>
    <xdr:sp macro="" textlink="">
      <xdr:nvSpPr>
        <xdr:cNvPr id="488" name="テキスト ボックス 487"/>
        <xdr:cNvSpPr txBox="1"/>
      </xdr:nvSpPr>
      <xdr:spPr>
        <a:xfrm>
          <a:off x="8483111" y="168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xdr:rowOff>
    </xdr:from>
    <xdr:to>
      <xdr:col>11</xdr:col>
      <xdr:colOff>358775</xdr:colOff>
      <xdr:row>98</xdr:row>
      <xdr:rowOff>101643</xdr:rowOff>
    </xdr:to>
    <xdr:sp macro="" textlink="">
      <xdr:nvSpPr>
        <xdr:cNvPr id="489" name="円/楕円 488"/>
        <xdr:cNvSpPr/>
      </xdr:nvSpPr>
      <xdr:spPr>
        <a:xfrm>
          <a:off x="7810500" y="1680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92770</xdr:rowOff>
    </xdr:from>
    <xdr:ext cx="534377" cy="259045"/>
    <xdr:sp macro="" textlink="">
      <xdr:nvSpPr>
        <xdr:cNvPr id="490" name="テキスト ボックス 489"/>
        <xdr:cNvSpPr txBox="1"/>
      </xdr:nvSpPr>
      <xdr:spPr>
        <a:xfrm>
          <a:off x="7594111" y="1689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117298</xdr:rowOff>
    </xdr:from>
    <xdr:to>
      <xdr:col>10</xdr:col>
      <xdr:colOff>155575</xdr:colOff>
      <xdr:row>98</xdr:row>
      <xdr:rowOff>47448</xdr:rowOff>
    </xdr:to>
    <xdr:sp macro="" textlink="">
      <xdr:nvSpPr>
        <xdr:cNvPr id="491" name="円/楕円 490"/>
        <xdr:cNvSpPr/>
      </xdr:nvSpPr>
      <xdr:spPr>
        <a:xfrm>
          <a:off x="6921500" y="1674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63975</xdr:rowOff>
    </xdr:from>
    <xdr:ext cx="534377" cy="259045"/>
    <xdr:sp macro="" textlink="">
      <xdr:nvSpPr>
        <xdr:cNvPr id="492" name="テキスト ボックス 491"/>
        <xdr:cNvSpPr txBox="1"/>
      </xdr:nvSpPr>
      <xdr:spPr>
        <a:xfrm>
          <a:off x="6705111" y="165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108229</xdr:rowOff>
    </xdr:from>
    <xdr:to>
      <xdr:col>23</xdr:col>
      <xdr:colOff>517525</xdr:colOff>
      <xdr:row>37</xdr:row>
      <xdr:rowOff>152883</xdr:rowOff>
    </xdr:to>
    <xdr:cxnSp macro="">
      <xdr:nvCxnSpPr>
        <xdr:cNvPr id="522" name="直線コネクタ 521"/>
        <xdr:cNvCxnSpPr/>
      </xdr:nvCxnSpPr>
      <xdr:spPr>
        <a:xfrm flipV="1">
          <a:off x="15481300" y="6451879"/>
          <a:ext cx="8382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96880</xdr:rowOff>
    </xdr:from>
    <xdr:ext cx="534377" cy="259045"/>
    <xdr:sp macro="" textlink="">
      <xdr:nvSpPr>
        <xdr:cNvPr id="523" name="消防費平均値テキスト"/>
        <xdr:cNvSpPr txBox="1"/>
      </xdr:nvSpPr>
      <xdr:spPr>
        <a:xfrm>
          <a:off x="16370300" y="609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123165</xdr:rowOff>
    </xdr:from>
    <xdr:to>
      <xdr:col>22</xdr:col>
      <xdr:colOff>365125</xdr:colOff>
      <xdr:row>37</xdr:row>
      <xdr:rowOff>152883</xdr:rowOff>
    </xdr:to>
    <xdr:cxnSp macro="">
      <xdr:nvCxnSpPr>
        <xdr:cNvPr id="525" name="直線コネクタ 524"/>
        <xdr:cNvCxnSpPr/>
      </xdr:nvCxnSpPr>
      <xdr:spPr>
        <a:xfrm>
          <a:off x="14592300" y="646681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110808</xdr:rowOff>
    </xdr:from>
    <xdr:to>
      <xdr:col>22</xdr:col>
      <xdr:colOff>415925</xdr:colOff>
      <xdr:row>36</xdr:row>
      <xdr:rowOff>40958</xdr:rowOff>
    </xdr:to>
    <xdr:sp macro="" textlink="">
      <xdr:nvSpPr>
        <xdr:cNvPr id="526" name="フローチャート : 判断 525"/>
        <xdr:cNvSpPr/>
      </xdr:nvSpPr>
      <xdr:spPr>
        <a:xfrm>
          <a:off x="15430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57485</xdr:rowOff>
    </xdr:from>
    <xdr:ext cx="534377" cy="259045"/>
    <xdr:sp macro="" textlink="">
      <xdr:nvSpPr>
        <xdr:cNvPr id="527" name="テキスト ボックス 526"/>
        <xdr:cNvSpPr txBox="1"/>
      </xdr:nvSpPr>
      <xdr:spPr>
        <a:xfrm>
          <a:off x="15214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123165</xdr:rowOff>
    </xdr:from>
    <xdr:to>
      <xdr:col>21</xdr:col>
      <xdr:colOff>161925</xdr:colOff>
      <xdr:row>37</xdr:row>
      <xdr:rowOff>160655</xdr:rowOff>
    </xdr:to>
    <xdr:cxnSp macro="">
      <xdr:nvCxnSpPr>
        <xdr:cNvPr id="528" name="直線コネクタ 527"/>
        <xdr:cNvCxnSpPr/>
      </xdr:nvCxnSpPr>
      <xdr:spPr>
        <a:xfrm flipV="1">
          <a:off x="13703300" y="64668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144297</xdr:rowOff>
    </xdr:from>
    <xdr:to>
      <xdr:col>21</xdr:col>
      <xdr:colOff>212725</xdr:colOff>
      <xdr:row>36</xdr:row>
      <xdr:rowOff>74447</xdr:rowOff>
    </xdr:to>
    <xdr:sp macro="" textlink="">
      <xdr:nvSpPr>
        <xdr:cNvPr id="529" name="フローチャート : 判断 528"/>
        <xdr:cNvSpPr/>
      </xdr:nvSpPr>
      <xdr:spPr>
        <a:xfrm>
          <a:off x="14541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90974</xdr:rowOff>
    </xdr:from>
    <xdr:ext cx="534377" cy="259045"/>
    <xdr:sp macro="" textlink="">
      <xdr:nvSpPr>
        <xdr:cNvPr id="530" name="テキスト ボックス 529"/>
        <xdr:cNvSpPr txBox="1"/>
      </xdr:nvSpPr>
      <xdr:spPr>
        <a:xfrm>
          <a:off x="14325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70663</xdr:rowOff>
    </xdr:from>
    <xdr:to>
      <xdr:col>19</xdr:col>
      <xdr:colOff>644525</xdr:colOff>
      <xdr:row>37</xdr:row>
      <xdr:rowOff>160655</xdr:rowOff>
    </xdr:to>
    <xdr:cxnSp macro="">
      <xdr:nvCxnSpPr>
        <xdr:cNvPr id="531" name="直線コネクタ 530"/>
        <xdr:cNvCxnSpPr/>
      </xdr:nvCxnSpPr>
      <xdr:spPr>
        <a:xfrm>
          <a:off x="12814300" y="6414313"/>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54496</xdr:rowOff>
    </xdr:from>
    <xdr:to>
      <xdr:col>20</xdr:col>
      <xdr:colOff>9525</xdr:colOff>
      <xdr:row>36</xdr:row>
      <xdr:rowOff>156096</xdr:rowOff>
    </xdr:to>
    <xdr:sp macro="" textlink="">
      <xdr:nvSpPr>
        <xdr:cNvPr id="532" name="フローチャート : 判断 531"/>
        <xdr:cNvSpPr/>
      </xdr:nvSpPr>
      <xdr:spPr>
        <a:xfrm>
          <a:off x="13652500" y="622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1173</xdr:rowOff>
    </xdr:from>
    <xdr:ext cx="534377" cy="259045"/>
    <xdr:sp macro="" textlink="">
      <xdr:nvSpPr>
        <xdr:cNvPr id="533" name="テキスト ボックス 532"/>
        <xdr:cNvSpPr txBox="1"/>
      </xdr:nvSpPr>
      <xdr:spPr>
        <a:xfrm>
          <a:off x="13436111" y="600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105016</xdr:rowOff>
    </xdr:from>
    <xdr:to>
      <xdr:col>18</xdr:col>
      <xdr:colOff>492125</xdr:colOff>
      <xdr:row>37</xdr:row>
      <xdr:rowOff>35166</xdr:rowOff>
    </xdr:to>
    <xdr:sp macro="" textlink="">
      <xdr:nvSpPr>
        <xdr:cNvPr id="534" name="フローチャート : 判断 533"/>
        <xdr:cNvSpPr/>
      </xdr:nvSpPr>
      <xdr:spPr>
        <a:xfrm>
          <a:off x="12763500" y="627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51693</xdr:rowOff>
    </xdr:from>
    <xdr:ext cx="534377" cy="259045"/>
    <xdr:sp macro="" textlink="">
      <xdr:nvSpPr>
        <xdr:cNvPr id="535" name="テキスト ボックス 534"/>
        <xdr:cNvSpPr txBox="1"/>
      </xdr:nvSpPr>
      <xdr:spPr>
        <a:xfrm>
          <a:off x="12547111" y="60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57429</xdr:rowOff>
    </xdr:from>
    <xdr:to>
      <xdr:col>23</xdr:col>
      <xdr:colOff>568325</xdr:colOff>
      <xdr:row>37</xdr:row>
      <xdr:rowOff>159029</xdr:rowOff>
    </xdr:to>
    <xdr:sp macro="" textlink="">
      <xdr:nvSpPr>
        <xdr:cNvPr id="541" name="円/楕円 540"/>
        <xdr:cNvSpPr/>
      </xdr:nvSpPr>
      <xdr:spPr>
        <a:xfrm>
          <a:off x="16268700" y="64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35856</xdr:rowOff>
    </xdr:from>
    <xdr:ext cx="534377" cy="259045"/>
    <xdr:sp macro="" textlink="">
      <xdr:nvSpPr>
        <xdr:cNvPr id="542" name="消防費該当値テキスト"/>
        <xdr:cNvSpPr txBox="1"/>
      </xdr:nvSpPr>
      <xdr:spPr>
        <a:xfrm>
          <a:off x="16370300" y="637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102083</xdr:rowOff>
    </xdr:from>
    <xdr:to>
      <xdr:col>22</xdr:col>
      <xdr:colOff>415925</xdr:colOff>
      <xdr:row>38</xdr:row>
      <xdr:rowOff>32232</xdr:rowOff>
    </xdr:to>
    <xdr:sp macro="" textlink="">
      <xdr:nvSpPr>
        <xdr:cNvPr id="543" name="円/楕円 542"/>
        <xdr:cNvSpPr/>
      </xdr:nvSpPr>
      <xdr:spPr>
        <a:xfrm>
          <a:off x="15430500" y="64457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23360</xdr:rowOff>
    </xdr:from>
    <xdr:ext cx="534377" cy="259045"/>
    <xdr:sp macro="" textlink="">
      <xdr:nvSpPr>
        <xdr:cNvPr id="544" name="テキスト ボックス 543"/>
        <xdr:cNvSpPr txBox="1"/>
      </xdr:nvSpPr>
      <xdr:spPr>
        <a:xfrm>
          <a:off x="15214111" y="65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72365</xdr:rowOff>
    </xdr:from>
    <xdr:to>
      <xdr:col>21</xdr:col>
      <xdr:colOff>212725</xdr:colOff>
      <xdr:row>38</xdr:row>
      <xdr:rowOff>2515</xdr:rowOff>
    </xdr:to>
    <xdr:sp macro="" textlink="">
      <xdr:nvSpPr>
        <xdr:cNvPr id="545" name="円/楕円 544"/>
        <xdr:cNvSpPr/>
      </xdr:nvSpPr>
      <xdr:spPr>
        <a:xfrm>
          <a:off x="14541500" y="64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165092</xdr:rowOff>
    </xdr:from>
    <xdr:ext cx="534377" cy="259045"/>
    <xdr:sp macro="" textlink="">
      <xdr:nvSpPr>
        <xdr:cNvPr id="546" name="テキスト ボックス 545"/>
        <xdr:cNvSpPr txBox="1"/>
      </xdr:nvSpPr>
      <xdr:spPr>
        <a:xfrm>
          <a:off x="14325111" y="65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109855</xdr:rowOff>
    </xdr:from>
    <xdr:to>
      <xdr:col>20</xdr:col>
      <xdr:colOff>9525</xdr:colOff>
      <xdr:row>38</xdr:row>
      <xdr:rowOff>40005</xdr:rowOff>
    </xdr:to>
    <xdr:sp macro="" textlink="">
      <xdr:nvSpPr>
        <xdr:cNvPr id="547" name="円/楕円 546"/>
        <xdr:cNvSpPr/>
      </xdr:nvSpPr>
      <xdr:spPr>
        <a:xfrm>
          <a:off x="13652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31132</xdr:rowOff>
    </xdr:from>
    <xdr:ext cx="534377" cy="259045"/>
    <xdr:sp macro="" textlink="">
      <xdr:nvSpPr>
        <xdr:cNvPr id="548" name="テキスト ボックス 547"/>
        <xdr:cNvSpPr txBox="1"/>
      </xdr:nvSpPr>
      <xdr:spPr>
        <a:xfrm>
          <a:off x="13436111" y="654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15,950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19863</xdr:rowOff>
    </xdr:from>
    <xdr:to>
      <xdr:col>18</xdr:col>
      <xdr:colOff>492125</xdr:colOff>
      <xdr:row>37</xdr:row>
      <xdr:rowOff>121463</xdr:rowOff>
    </xdr:to>
    <xdr:sp macro="" textlink="">
      <xdr:nvSpPr>
        <xdr:cNvPr id="549" name="円/楕円 548"/>
        <xdr:cNvSpPr/>
      </xdr:nvSpPr>
      <xdr:spPr>
        <a:xfrm>
          <a:off x="12763500" y="63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112590</xdr:rowOff>
    </xdr:from>
    <xdr:ext cx="534377" cy="259045"/>
    <xdr:sp macro="" textlink="">
      <xdr:nvSpPr>
        <xdr:cNvPr id="550" name="テキスト ボックス 549"/>
        <xdr:cNvSpPr txBox="1"/>
      </xdr:nvSpPr>
      <xdr:spPr>
        <a:xfrm>
          <a:off x="12547111" y="64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149938</xdr:rowOff>
    </xdr:from>
    <xdr:to>
      <xdr:col>23</xdr:col>
      <xdr:colOff>517525</xdr:colOff>
      <xdr:row>54</xdr:row>
      <xdr:rowOff>66499</xdr:rowOff>
    </xdr:to>
    <xdr:cxnSp macro="">
      <xdr:nvCxnSpPr>
        <xdr:cNvPr id="582" name="直線コネクタ 581"/>
        <xdr:cNvCxnSpPr/>
      </xdr:nvCxnSpPr>
      <xdr:spPr>
        <a:xfrm>
          <a:off x="15481300" y="8893888"/>
          <a:ext cx="8382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149938</xdr:rowOff>
    </xdr:from>
    <xdr:to>
      <xdr:col>22</xdr:col>
      <xdr:colOff>365125</xdr:colOff>
      <xdr:row>53</xdr:row>
      <xdr:rowOff>166479</xdr:rowOff>
    </xdr:to>
    <xdr:cxnSp macro="">
      <xdr:nvCxnSpPr>
        <xdr:cNvPr id="585" name="直線コネクタ 584"/>
        <xdr:cNvCxnSpPr/>
      </xdr:nvCxnSpPr>
      <xdr:spPr>
        <a:xfrm flipV="1">
          <a:off x="14592300" y="8893888"/>
          <a:ext cx="889000" cy="35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68914</xdr:rowOff>
    </xdr:from>
    <xdr:to>
      <xdr:col>22</xdr:col>
      <xdr:colOff>415925</xdr:colOff>
      <xdr:row>55</xdr:row>
      <xdr:rowOff>170514</xdr:rowOff>
    </xdr:to>
    <xdr:sp macro="" textlink="">
      <xdr:nvSpPr>
        <xdr:cNvPr id="586" name="フローチャート : 判断 585"/>
        <xdr:cNvSpPr/>
      </xdr:nvSpPr>
      <xdr:spPr>
        <a:xfrm>
          <a:off x="15430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161641</xdr:rowOff>
    </xdr:from>
    <xdr:ext cx="534377" cy="259045"/>
    <xdr:sp macro="" textlink="">
      <xdr:nvSpPr>
        <xdr:cNvPr id="587" name="テキスト ボックス 586"/>
        <xdr:cNvSpPr txBox="1"/>
      </xdr:nvSpPr>
      <xdr:spPr>
        <a:xfrm>
          <a:off x="15214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166479</xdr:rowOff>
    </xdr:from>
    <xdr:to>
      <xdr:col>21</xdr:col>
      <xdr:colOff>161925</xdr:colOff>
      <xdr:row>55</xdr:row>
      <xdr:rowOff>139798</xdr:rowOff>
    </xdr:to>
    <xdr:cxnSp macro="">
      <xdr:nvCxnSpPr>
        <xdr:cNvPr id="588" name="直線コネクタ 587"/>
        <xdr:cNvCxnSpPr/>
      </xdr:nvCxnSpPr>
      <xdr:spPr>
        <a:xfrm flipV="1">
          <a:off x="13703300" y="9253329"/>
          <a:ext cx="889000" cy="3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155700</xdr:rowOff>
    </xdr:from>
    <xdr:to>
      <xdr:col>21</xdr:col>
      <xdr:colOff>212725</xdr:colOff>
      <xdr:row>56</xdr:row>
      <xdr:rowOff>85850</xdr:rowOff>
    </xdr:to>
    <xdr:sp macro="" textlink="">
      <xdr:nvSpPr>
        <xdr:cNvPr id="589" name="フローチャート : 判断 588"/>
        <xdr:cNvSpPr/>
      </xdr:nvSpPr>
      <xdr:spPr>
        <a:xfrm>
          <a:off x="14541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76977</xdr:rowOff>
    </xdr:from>
    <xdr:ext cx="534377" cy="259045"/>
    <xdr:sp macro="" textlink="">
      <xdr:nvSpPr>
        <xdr:cNvPr id="590" name="テキスト ボックス 589"/>
        <xdr:cNvSpPr txBox="1"/>
      </xdr:nvSpPr>
      <xdr:spPr>
        <a:xfrm>
          <a:off x="14325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139798</xdr:rowOff>
    </xdr:from>
    <xdr:to>
      <xdr:col>19</xdr:col>
      <xdr:colOff>644525</xdr:colOff>
      <xdr:row>56</xdr:row>
      <xdr:rowOff>63772</xdr:rowOff>
    </xdr:to>
    <xdr:cxnSp macro="">
      <xdr:nvCxnSpPr>
        <xdr:cNvPr id="591" name="直線コネクタ 590"/>
        <xdr:cNvCxnSpPr/>
      </xdr:nvCxnSpPr>
      <xdr:spPr>
        <a:xfrm flipV="1">
          <a:off x="12814300" y="9569548"/>
          <a:ext cx="889000" cy="9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13413</xdr:rowOff>
    </xdr:from>
    <xdr:to>
      <xdr:col>20</xdr:col>
      <xdr:colOff>9525</xdr:colOff>
      <xdr:row>56</xdr:row>
      <xdr:rowOff>115013</xdr:rowOff>
    </xdr:to>
    <xdr:sp macro="" textlink="">
      <xdr:nvSpPr>
        <xdr:cNvPr id="592" name="フローチャート : 判断 591"/>
        <xdr:cNvSpPr/>
      </xdr:nvSpPr>
      <xdr:spPr>
        <a:xfrm>
          <a:off x="13652500" y="96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106140</xdr:rowOff>
    </xdr:from>
    <xdr:ext cx="534377" cy="259045"/>
    <xdr:sp macro="" textlink="">
      <xdr:nvSpPr>
        <xdr:cNvPr id="593" name="テキスト ボックス 592"/>
        <xdr:cNvSpPr txBox="1"/>
      </xdr:nvSpPr>
      <xdr:spPr>
        <a:xfrm>
          <a:off x="13436111" y="97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42641</xdr:rowOff>
    </xdr:from>
    <xdr:to>
      <xdr:col>18</xdr:col>
      <xdr:colOff>492125</xdr:colOff>
      <xdr:row>56</xdr:row>
      <xdr:rowOff>144241</xdr:rowOff>
    </xdr:to>
    <xdr:sp macro="" textlink="">
      <xdr:nvSpPr>
        <xdr:cNvPr id="594" name="フローチャート : 判断 593"/>
        <xdr:cNvSpPr/>
      </xdr:nvSpPr>
      <xdr:spPr>
        <a:xfrm>
          <a:off x="12763500" y="9643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135368</xdr:rowOff>
    </xdr:from>
    <xdr:ext cx="534377" cy="259045"/>
    <xdr:sp macro="" textlink="">
      <xdr:nvSpPr>
        <xdr:cNvPr id="595" name="テキスト ボックス 594"/>
        <xdr:cNvSpPr txBox="1"/>
      </xdr:nvSpPr>
      <xdr:spPr>
        <a:xfrm>
          <a:off x="12547111" y="97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15699</xdr:rowOff>
    </xdr:from>
    <xdr:to>
      <xdr:col>23</xdr:col>
      <xdr:colOff>568325</xdr:colOff>
      <xdr:row>54</xdr:row>
      <xdr:rowOff>117299</xdr:rowOff>
    </xdr:to>
    <xdr:sp macro="" textlink="">
      <xdr:nvSpPr>
        <xdr:cNvPr id="601" name="円/楕円 600"/>
        <xdr:cNvSpPr/>
      </xdr:nvSpPr>
      <xdr:spPr>
        <a:xfrm>
          <a:off x="16268700" y="92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38576</xdr:rowOff>
    </xdr:from>
    <xdr:ext cx="534377" cy="259045"/>
    <xdr:sp macro="" textlink="">
      <xdr:nvSpPr>
        <xdr:cNvPr id="602" name="教育費該当値テキスト"/>
        <xdr:cNvSpPr txBox="1"/>
      </xdr:nvSpPr>
      <xdr:spPr>
        <a:xfrm>
          <a:off x="16370300" y="912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74,483</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99138</xdr:rowOff>
    </xdr:from>
    <xdr:to>
      <xdr:col>22</xdr:col>
      <xdr:colOff>415925</xdr:colOff>
      <xdr:row>52</xdr:row>
      <xdr:rowOff>29288</xdr:rowOff>
    </xdr:to>
    <xdr:sp macro="" textlink="">
      <xdr:nvSpPr>
        <xdr:cNvPr id="603" name="円/楕円 602"/>
        <xdr:cNvSpPr/>
      </xdr:nvSpPr>
      <xdr:spPr>
        <a:xfrm>
          <a:off x="15430500" y="884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45815</xdr:rowOff>
    </xdr:from>
    <xdr:ext cx="599010" cy="259045"/>
    <xdr:sp macro="" textlink="">
      <xdr:nvSpPr>
        <xdr:cNvPr id="604" name="テキスト ボックス 603"/>
        <xdr:cNvSpPr txBox="1"/>
      </xdr:nvSpPr>
      <xdr:spPr>
        <a:xfrm>
          <a:off x="15181794" y="861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100,873</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115679</xdr:rowOff>
    </xdr:from>
    <xdr:to>
      <xdr:col>21</xdr:col>
      <xdr:colOff>212725</xdr:colOff>
      <xdr:row>54</xdr:row>
      <xdr:rowOff>45829</xdr:rowOff>
    </xdr:to>
    <xdr:sp macro="" textlink="">
      <xdr:nvSpPr>
        <xdr:cNvPr id="605" name="円/楕円 604"/>
        <xdr:cNvSpPr/>
      </xdr:nvSpPr>
      <xdr:spPr>
        <a:xfrm>
          <a:off x="14541500" y="92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62356</xdr:rowOff>
    </xdr:from>
    <xdr:ext cx="534377" cy="259045"/>
    <xdr:sp macro="" textlink="">
      <xdr:nvSpPr>
        <xdr:cNvPr id="606" name="テキスト ボックス 605"/>
        <xdr:cNvSpPr txBox="1"/>
      </xdr:nvSpPr>
      <xdr:spPr>
        <a:xfrm>
          <a:off x="14325111" y="89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88998</xdr:rowOff>
    </xdr:from>
    <xdr:to>
      <xdr:col>20</xdr:col>
      <xdr:colOff>9525</xdr:colOff>
      <xdr:row>56</xdr:row>
      <xdr:rowOff>19148</xdr:rowOff>
    </xdr:to>
    <xdr:sp macro="" textlink="">
      <xdr:nvSpPr>
        <xdr:cNvPr id="607" name="円/楕円 606"/>
        <xdr:cNvSpPr/>
      </xdr:nvSpPr>
      <xdr:spPr>
        <a:xfrm>
          <a:off x="13652500" y="95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35675</xdr:rowOff>
    </xdr:from>
    <xdr:ext cx="534377" cy="259045"/>
    <xdr:sp macro="" textlink="">
      <xdr:nvSpPr>
        <xdr:cNvPr id="608" name="テキスト ボックス 607"/>
        <xdr:cNvSpPr txBox="1"/>
      </xdr:nvSpPr>
      <xdr:spPr>
        <a:xfrm>
          <a:off x="13436111" y="92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12972</xdr:rowOff>
    </xdr:from>
    <xdr:to>
      <xdr:col>18</xdr:col>
      <xdr:colOff>492125</xdr:colOff>
      <xdr:row>56</xdr:row>
      <xdr:rowOff>114572</xdr:rowOff>
    </xdr:to>
    <xdr:sp macro="" textlink="">
      <xdr:nvSpPr>
        <xdr:cNvPr id="609" name="円/楕円 608"/>
        <xdr:cNvSpPr/>
      </xdr:nvSpPr>
      <xdr:spPr>
        <a:xfrm>
          <a:off x="12763500" y="96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131099</xdr:rowOff>
    </xdr:from>
    <xdr:ext cx="534377" cy="259045"/>
    <xdr:sp macro="" textlink="">
      <xdr:nvSpPr>
        <xdr:cNvPr id="610" name="テキスト ボックス 609"/>
        <xdr:cNvSpPr txBox="1"/>
      </xdr:nvSpPr>
      <xdr:spPr>
        <a:xfrm>
          <a:off x="12547111" y="938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80321</xdr:rowOff>
    </xdr:from>
    <xdr:to>
      <xdr:col>23</xdr:col>
      <xdr:colOff>517525</xdr:colOff>
      <xdr:row>78</xdr:row>
      <xdr:rowOff>2346</xdr:rowOff>
    </xdr:to>
    <xdr:cxnSp macro="">
      <xdr:nvCxnSpPr>
        <xdr:cNvPr id="635" name="直線コネクタ 634"/>
        <xdr:cNvCxnSpPr/>
      </xdr:nvCxnSpPr>
      <xdr:spPr>
        <a:xfrm>
          <a:off x="15481300" y="13281971"/>
          <a:ext cx="838200" cy="9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107794</xdr:rowOff>
    </xdr:from>
    <xdr:ext cx="469744" cy="259045"/>
    <xdr:sp macro="" textlink="">
      <xdr:nvSpPr>
        <xdr:cNvPr id="636" name="災害復旧費平均値テキスト"/>
        <xdr:cNvSpPr txBox="1"/>
      </xdr:nvSpPr>
      <xdr:spPr>
        <a:xfrm>
          <a:off x="16370300" y="13309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41179</xdr:rowOff>
    </xdr:from>
    <xdr:to>
      <xdr:col>22</xdr:col>
      <xdr:colOff>365125</xdr:colOff>
      <xdr:row>77</xdr:row>
      <xdr:rowOff>80321</xdr:rowOff>
    </xdr:to>
    <xdr:cxnSp macro="">
      <xdr:nvCxnSpPr>
        <xdr:cNvPr id="638" name="直線コネクタ 637"/>
        <xdr:cNvCxnSpPr/>
      </xdr:nvCxnSpPr>
      <xdr:spPr>
        <a:xfrm>
          <a:off x="14592300" y="13071379"/>
          <a:ext cx="889000" cy="2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99696</xdr:rowOff>
    </xdr:from>
    <xdr:to>
      <xdr:col>22</xdr:col>
      <xdr:colOff>415925</xdr:colOff>
      <xdr:row>78</xdr:row>
      <xdr:rowOff>29846</xdr:rowOff>
    </xdr:to>
    <xdr:sp macro="" textlink="">
      <xdr:nvSpPr>
        <xdr:cNvPr id="639" name="フローチャート : 判断 638"/>
        <xdr:cNvSpPr/>
      </xdr:nvSpPr>
      <xdr:spPr>
        <a:xfrm>
          <a:off x="15430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20973</xdr:rowOff>
    </xdr:from>
    <xdr:ext cx="469744" cy="259045"/>
    <xdr:sp macro="" textlink="">
      <xdr:nvSpPr>
        <xdr:cNvPr id="640" name="テキスト ボックス 639"/>
        <xdr:cNvSpPr txBox="1"/>
      </xdr:nvSpPr>
      <xdr:spPr>
        <a:xfrm>
          <a:off x="15246427" y="1339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41179</xdr:rowOff>
    </xdr:from>
    <xdr:to>
      <xdr:col>21</xdr:col>
      <xdr:colOff>161925</xdr:colOff>
      <xdr:row>76</xdr:row>
      <xdr:rowOff>136705</xdr:rowOff>
    </xdr:to>
    <xdr:cxnSp macro="">
      <xdr:nvCxnSpPr>
        <xdr:cNvPr id="641" name="直線コネクタ 640"/>
        <xdr:cNvCxnSpPr/>
      </xdr:nvCxnSpPr>
      <xdr:spPr>
        <a:xfrm flipV="1">
          <a:off x="13703300" y="13071379"/>
          <a:ext cx="889000" cy="9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100850</xdr:rowOff>
    </xdr:from>
    <xdr:to>
      <xdr:col>21</xdr:col>
      <xdr:colOff>212725</xdr:colOff>
      <xdr:row>78</xdr:row>
      <xdr:rowOff>31000</xdr:rowOff>
    </xdr:to>
    <xdr:sp macro="" textlink="">
      <xdr:nvSpPr>
        <xdr:cNvPr id="642" name="フローチャート : 判断 641"/>
        <xdr:cNvSpPr/>
      </xdr:nvSpPr>
      <xdr:spPr>
        <a:xfrm>
          <a:off x="14541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22127</xdr:rowOff>
    </xdr:from>
    <xdr:ext cx="469744" cy="259045"/>
    <xdr:sp macro="" textlink="">
      <xdr:nvSpPr>
        <xdr:cNvPr id="643" name="テキスト ボックス 642"/>
        <xdr:cNvSpPr txBox="1"/>
      </xdr:nvSpPr>
      <xdr:spPr>
        <a:xfrm>
          <a:off x="14357427" y="1339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76989</xdr:rowOff>
    </xdr:from>
    <xdr:to>
      <xdr:col>19</xdr:col>
      <xdr:colOff>644525</xdr:colOff>
      <xdr:row>76</xdr:row>
      <xdr:rowOff>136705</xdr:rowOff>
    </xdr:to>
    <xdr:cxnSp macro="">
      <xdr:nvCxnSpPr>
        <xdr:cNvPr id="644" name="直線コネクタ 643"/>
        <xdr:cNvCxnSpPr/>
      </xdr:nvCxnSpPr>
      <xdr:spPr>
        <a:xfrm>
          <a:off x="12814300" y="13107189"/>
          <a:ext cx="889000" cy="5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82014</xdr:rowOff>
    </xdr:from>
    <xdr:to>
      <xdr:col>20</xdr:col>
      <xdr:colOff>9525</xdr:colOff>
      <xdr:row>78</xdr:row>
      <xdr:rowOff>12164</xdr:rowOff>
    </xdr:to>
    <xdr:sp macro="" textlink="">
      <xdr:nvSpPr>
        <xdr:cNvPr id="645" name="フローチャート : 判断 644"/>
        <xdr:cNvSpPr/>
      </xdr:nvSpPr>
      <xdr:spPr>
        <a:xfrm>
          <a:off x="13652500" y="132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3291</xdr:rowOff>
    </xdr:from>
    <xdr:ext cx="534377" cy="259045"/>
    <xdr:sp macro="" textlink="">
      <xdr:nvSpPr>
        <xdr:cNvPr id="646" name="テキスト ボックス 645"/>
        <xdr:cNvSpPr txBox="1"/>
      </xdr:nvSpPr>
      <xdr:spPr>
        <a:xfrm>
          <a:off x="13436111" y="1337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105291</xdr:rowOff>
    </xdr:from>
    <xdr:to>
      <xdr:col>18</xdr:col>
      <xdr:colOff>492125</xdr:colOff>
      <xdr:row>78</xdr:row>
      <xdr:rowOff>35441</xdr:rowOff>
    </xdr:to>
    <xdr:sp macro="" textlink="">
      <xdr:nvSpPr>
        <xdr:cNvPr id="647" name="フローチャート : 判断 646"/>
        <xdr:cNvSpPr/>
      </xdr:nvSpPr>
      <xdr:spPr>
        <a:xfrm>
          <a:off x="12763500" y="1330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26568</xdr:rowOff>
    </xdr:from>
    <xdr:ext cx="469744" cy="259045"/>
    <xdr:sp macro="" textlink="">
      <xdr:nvSpPr>
        <xdr:cNvPr id="648" name="テキスト ボックス 647"/>
        <xdr:cNvSpPr txBox="1"/>
      </xdr:nvSpPr>
      <xdr:spPr>
        <a:xfrm>
          <a:off x="12579427" y="1339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122996</xdr:rowOff>
    </xdr:from>
    <xdr:to>
      <xdr:col>23</xdr:col>
      <xdr:colOff>568325</xdr:colOff>
      <xdr:row>78</xdr:row>
      <xdr:rowOff>53146</xdr:rowOff>
    </xdr:to>
    <xdr:sp macro="" textlink="">
      <xdr:nvSpPr>
        <xdr:cNvPr id="654" name="円/楕円 653"/>
        <xdr:cNvSpPr/>
      </xdr:nvSpPr>
      <xdr:spPr>
        <a:xfrm>
          <a:off x="16268700" y="1332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82373</xdr:rowOff>
    </xdr:from>
    <xdr:ext cx="469744" cy="259045"/>
    <xdr:sp macro="" textlink="">
      <xdr:nvSpPr>
        <xdr:cNvPr id="655" name="災害復旧費該当値テキスト"/>
        <xdr:cNvSpPr txBox="1"/>
      </xdr:nvSpPr>
      <xdr:spPr>
        <a:xfrm>
          <a:off x="16370300" y="1311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29521</xdr:rowOff>
    </xdr:from>
    <xdr:to>
      <xdr:col>22</xdr:col>
      <xdr:colOff>415925</xdr:colOff>
      <xdr:row>77</xdr:row>
      <xdr:rowOff>131121</xdr:rowOff>
    </xdr:to>
    <xdr:sp macro="" textlink="">
      <xdr:nvSpPr>
        <xdr:cNvPr id="656" name="円/楕円 655"/>
        <xdr:cNvSpPr/>
      </xdr:nvSpPr>
      <xdr:spPr>
        <a:xfrm>
          <a:off x="15430500" y="132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147648</xdr:rowOff>
    </xdr:from>
    <xdr:ext cx="534377" cy="259045"/>
    <xdr:sp macro="" textlink="">
      <xdr:nvSpPr>
        <xdr:cNvPr id="657" name="テキスト ボックス 656"/>
        <xdr:cNvSpPr txBox="1"/>
      </xdr:nvSpPr>
      <xdr:spPr>
        <a:xfrm>
          <a:off x="15214111" y="130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161829</xdr:rowOff>
    </xdr:from>
    <xdr:to>
      <xdr:col>21</xdr:col>
      <xdr:colOff>212725</xdr:colOff>
      <xdr:row>76</xdr:row>
      <xdr:rowOff>91979</xdr:rowOff>
    </xdr:to>
    <xdr:sp macro="" textlink="">
      <xdr:nvSpPr>
        <xdr:cNvPr id="658" name="円/楕円 657"/>
        <xdr:cNvSpPr/>
      </xdr:nvSpPr>
      <xdr:spPr>
        <a:xfrm>
          <a:off x="14541500" y="130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108506</xdr:rowOff>
    </xdr:from>
    <xdr:ext cx="534377" cy="259045"/>
    <xdr:sp macro="" textlink="">
      <xdr:nvSpPr>
        <xdr:cNvPr id="659" name="テキスト ボックス 658"/>
        <xdr:cNvSpPr txBox="1"/>
      </xdr:nvSpPr>
      <xdr:spPr>
        <a:xfrm>
          <a:off x="14325111" y="127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85905</xdr:rowOff>
    </xdr:from>
    <xdr:to>
      <xdr:col>20</xdr:col>
      <xdr:colOff>9525</xdr:colOff>
      <xdr:row>77</xdr:row>
      <xdr:rowOff>16055</xdr:rowOff>
    </xdr:to>
    <xdr:sp macro="" textlink="">
      <xdr:nvSpPr>
        <xdr:cNvPr id="660" name="円/楕円 659"/>
        <xdr:cNvSpPr/>
      </xdr:nvSpPr>
      <xdr:spPr>
        <a:xfrm>
          <a:off x="13652500" y="131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32583</xdr:rowOff>
    </xdr:from>
    <xdr:ext cx="534377" cy="259045"/>
    <xdr:sp macro="" textlink="">
      <xdr:nvSpPr>
        <xdr:cNvPr id="661" name="テキスト ボックス 660"/>
        <xdr:cNvSpPr txBox="1"/>
      </xdr:nvSpPr>
      <xdr:spPr>
        <a:xfrm>
          <a:off x="13436111" y="128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26189</xdr:rowOff>
    </xdr:from>
    <xdr:to>
      <xdr:col>18</xdr:col>
      <xdr:colOff>492125</xdr:colOff>
      <xdr:row>76</xdr:row>
      <xdr:rowOff>127789</xdr:rowOff>
    </xdr:to>
    <xdr:sp macro="" textlink="">
      <xdr:nvSpPr>
        <xdr:cNvPr id="662" name="円/楕円 661"/>
        <xdr:cNvSpPr/>
      </xdr:nvSpPr>
      <xdr:spPr>
        <a:xfrm>
          <a:off x="12763500" y="130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144316</xdr:rowOff>
    </xdr:from>
    <xdr:ext cx="534377" cy="259045"/>
    <xdr:sp macro="" textlink="">
      <xdr:nvSpPr>
        <xdr:cNvPr id="663" name="テキスト ボックス 662"/>
        <xdr:cNvSpPr txBox="1"/>
      </xdr:nvSpPr>
      <xdr:spPr>
        <a:xfrm>
          <a:off x="12547111" y="12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113906</xdr:rowOff>
    </xdr:from>
    <xdr:to>
      <xdr:col>23</xdr:col>
      <xdr:colOff>517525</xdr:colOff>
      <xdr:row>97</xdr:row>
      <xdr:rowOff>148334</xdr:rowOff>
    </xdr:to>
    <xdr:cxnSp macro="">
      <xdr:nvCxnSpPr>
        <xdr:cNvPr id="692" name="直線コネクタ 691"/>
        <xdr:cNvCxnSpPr/>
      </xdr:nvCxnSpPr>
      <xdr:spPr>
        <a:xfrm>
          <a:off x="15481300" y="16744556"/>
          <a:ext cx="838200" cy="3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110710</xdr:rowOff>
    </xdr:from>
    <xdr:ext cx="534377" cy="259045"/>
    <xdr:sp macro="" textlink="">
      <xdr:nvSpPr>
        <xdr:cNvPr id="693" name="公債費平均値テキスト"/>
        <xdr:cNvSpPr txBox="1"/>
      </xdr:nvSpPr>
      <xdr:spPr>
        <a:xfrm>
          <a:off x="16370300" y="16398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113906</xdr:rowOff>
    </xdr:from>
    <xdr:to>
      <xdr:col>22</xdr:col>
      <xdr:colOff>365125</xdr:colOff>
      <xdr:row>97</xdr:row>
      <xdr:rowOff>120528</xdr:rowOff>
    </xdr:to>
    <xdr:cxnSp macro="">
      <xdr:nvCxnSpPr>
        <xdr:cNvPr id="695" name="直線コネクタ 694"/>
        <xdr:cNvCxnSpPr/>
      </xdr:nvCxnSpPr>
      <xdr:spPr>
        <a:xfrm flipV="1">
          <a:off x="14592300" y="16744556"/>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162638</xdr:rowOff>
    </xdr:from>
    <xdr:to>
      <xdr:col>22</xdr:col>
      <xdr:colOff>415925</xdr:colOff>
      <xdr:row>96</xdr:row>
      <xdr:rowOff>92788</xdr:rowOff>
    </xdr:to>
    <xdr:sp macro="" textlink="">
      <xdr:nvSpPr>
        <xdr:cNvPr id="696" name="フローチャート : 判断 695"/>
        <xdr:cNvSpPr/>
      </xdr:nvSpPr>
      <xdr:spPr>
        <a:xfrm>
          <a:off x="15430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109315</xdr:rowOff>
    </xdr:from>
    <xdr:ext cx="534377" cy="259045"/>
    <xdr:sp macro="" textlink="">
      <xdr:nvSpPr>
        <xdr:cNvPr id="697" name="テキスト ボックス 696"/>
        <xdr:cNvSpPr txBox="1"/>
      </xdr:nvSpPr>
      <xdr:spPr>
        <a:xfrm>
          <a:off x="15214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108634</xdr:rowOff>
    </xdr:from>
    <xdr:to>
      <xdr:col>21</xdr:col>
      <xdr:colOff>161925</xdr:colOff>
      <xdr:row>97</xdr:row>
      <xdr:rowOff>120528</xdr:rowOff>
    </xdr:to>
    <xdr:cxnSp macro="">
      <xdr:nvCxnSpPr>
        <xdr:cNvPr id="698" name="直線コネクタ 697"/>
        <xdr:cNvCxnSpPr/>
      </xdr:nvCxnSpPr>
      <xdr:spPr>
        <a:xfrm>
          <a:off x="13703300" y="16739284"/>
          <a:ext cx="889000" cy="1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158638</xdr:rowOff>
    </xdr:from>
    <xdr:to>
      <xdr:col>21</xdr:col>
      <xdr:colOff>212725</xdr:colOff>
      <xdr:row>96</xdr:row>
      <xdr:rowOff>88788</xdr:rowOff>
    </xdr:to>
    <xdr:sp macro="" textlink="">
      <xdr:nvSpPr>
        <xdr:cNvPr id="699" name="フローチャート : 判断 698"/>
        <xdr:cNvSpPr/>
      </xdr:nvSpPr>
      <xdr:spPr>
        <a:xfrm>
          <a:off x="14541500" y="1644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105315</xdr:rowOff>
    </xdr:from>
    <xdr:ext cx="534377" cy="259045"/>
    <xdr:sp macro="" textlink="">
      <xdr:nvSpPr>
        <xdr:cNvPr id="700" name="テキスト ボックス 699"/>
        <xdr:cNvSpPr txBox="1"/>
      </xdr:nvSpPr>
      <xdr:spPr>
        <a:xfrm>
          <a:off x="14325111" y="162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101150</xdr:rowOff>
    </xdr:from>
    <xdr:to>
      <xdr:col>19</xdr:col>
      <xdr:colOff>644525</xdr:colOff>
      <xdr:row>97</xdr:row>
      <xdr:rowOff>108634</xdr:rowOff>
    </xdr:to>
    <xdr:cxnSp macro="">
      <xdr:nvCxnSpPr>
        <xdr:cNvPr id="701" name="直線コネクタ 700"/>
        <xdr:cNvCxnSpPr/>
      </xdr:nvCxnSpPr>
      <xdr:spPr>
        <a:xfrm>
          <a:off x="12814300" y="16731800"/>
          <a:ext cx="889000" cy="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157145</xdr:rowOff>
    </xdr:from>
    <xdr:to>
      <xdr:col>20</xdr:col>
      <xdr:colOff>9525</xdr:colOff>
      <xdr:row>96</xdr:row>
      <xdr:rowOff>87295</xdr:rowOff>
    </xdr:to>
    <xdr:sp macro="" textlink="">
      <xdr:nvSpPr>
        <xdr:cNvPr id="702" name="フローチャート : 判断 701"/>
        <xdr:cNvSpPr/>
      </xdr:nvSpPr>
      <xdr:spPr>
        <a:xfrm>
          <a:off x="13652500" y="1644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103822</xdr:rowOff>
    </xdr:from>
    <xdr:ext cx="534377" cy="259045"/>
    <xdr:sp macro="" textlink="">
      <xdr:nvSpPr>
        <xdr:cNvPr id="703" name="テキスト ボックス 702"/>
        <xdr:cNvSpPr txBox="1"/>
      </xdr:nvSpPr>
      <xdr:spPr>
        <a:xfrm>
          <a:off x="13436111" y="1622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148337</xdr:rowOff>
    </xdr:from>
    <xdr:to>
      <xdr:col>18</xdr:col>
      <xdr:colOff>492125</xdr:colOff>
      <xdr:row>96</xdr:row>
      <xdr:rowOff>78487</xdr:rowOff>
    </xdr:to>
    <xdr:sp macro="" textlink="">
      <xdr:nvSpPr>
        <xdr:cNvPr id="704" name="フローチャート : 判断 703"/>
        <xdr:cNvSpPr/>
      </xdr:nvSpPr>
      <xdr:spPr>
        <a:xfrm>
          <a:off x="12763500" y="164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95014</xdr:rowOff>
    </xdr:from>
    <xdr:ext cx="534377" cy="259045"/>
    <xdr:sp macro="" textlink="">
      <xdr:nvSpPr>
        <xdr:cNvPr id="705" name="テキスト ボックス 704"/>
        <xdr:cNvSpPr txBox="1"/>
      </xdr:nvSpPr>
      <xdr:spPr>
        <a:xfrm>
          <a:off x="12547111" y="162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97534</xdr:rowOff>
    </xdr:from>
    <xdr:to>
      <xdr:col>23</xdr:col>
      <xdr:colOff>568325</xdr:colOff>
      <xdr:row>98</xdr:row>
      <xdr:rowOff>27684</xdr:rowOff>
    </xdr:to>
    <xdr:sp macro="" textlink="">
      <xdr:nvSpPr>
        <xdr:cNvPr id="711" name="円/楕円 710"/>
        <xdr:cNvSpPr/>
      </xdr:nvSpPr>
      <xdr:spPr>
        <a:xfrm>
          <a:off x="16268700" y="1672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12461</xdr:rowOff>
    </xdr:from>
    <xdr:ext cx="534377" cy="259045"/>
    <xdr:sp macro="" textlink="">
      <xdr:nvSpPr>
        <xdr:cNvPr id="712" name="公債費該当値テキスト"/>
        <xdr:cNvSpPr txBox="1"/>
      </xdr:nvSpPr>
      <xdr:spPr>
        <a:xfrm>
          <a:off x="16370300" y="166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63106</xdr:rowOff>
    </xdr:from>
    <xdr:to>
      <xdr:col>22</xdr:col>
      <xdr:colOff>415925</xdr:colOff>
      <xdr:row>97</xdr:row>
      <xdr:rowOff>164706</xdr:rowOff>
    </xdr:to>
    <xdr:sp macro="" textlink="">
      <xdr:nvSpPr>
        <xdr:cNvPr id="713" name="円/楕円 712"/>
        <xdr:cNvSpPr/>
      </xdr:nvSpPr>
      <xdr:spPr>
        <a:xfrm>
          <a:off x="15430500" y="166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155833</xdr:rowOff>
    </xdr:from>
    <xdr:ext cx="534377" cy="259045"/>
    <xdr:sp macro="" textlink="">
      <xdr:nvSpPr>
        <xdr:cNvPr id="714" name="テキスト ボックス 713"/>
        <xdr:cNvSpPr txBox="1"/>
      </xdr:nvSpPr>
      <xdr:spPr>
        <a:xfrm>
          <a:off x="15214111" y="167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69728</xdr:rowOff>
    </xdr:from>
    <xdr:to>
      <xdr:col>21</xdr:col>
      <xdr:colOff>212725</xdr:colOff>
      <xdr:row>97</xdr:row>
      <xdr:rowOff>171328</xdr:rowOff>
    </xdr:to>
    <xdr:sp macro="" textlink="">
      <xdr:nvSpPr>
        <xdr:cNvPr id="715" name="円/楕円 714"/>
        <xdr:cNvSpPr/>
      </xdr:nvSpPr>
      <xdr:spPr>
        <a:xfrm>
          <a:off x="14541500" y="1670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162455</xdr:rowOff>
    </xdr:from>
    <xdr:ext cx="534377" cy="259045"/>
    <xdr:sp macro="" textlink="">
      <xdr:nvSpPr>
        <xdr:cNvPr id="716" name="テキスト ボックス 715"/>
        <xdr:cNvSpPr txBox="1"/>
      </xdr:nvSpPr>
      <xdr:spPr>
        <a:xfrm>
          <a:off x="14325111" y="1679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57834</xdr:rowOff>
    </xdr:from>
    <xdr:to>
      <xdr:col>20</xdr:col>
      <xdr:colOff>9525</xdr:colOff>
      <xdr:row>97</xdr:row>
      <xdr:rowOff>159434</xdr:rowOff>
    </xdr:to>
    <xdr:sp macro="" textlink="">
      <xdr:nvSpPr>
        <xdr:cNvPr id="717" name="円/楕円 716"/>
        <xdr:cNvSpPr/>
      </xdr:nvSpPr>
      <xdr:spPr>
        <a:xfrm>
          <a:off x="13652500" y="166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150561</xdr:rowOff>
    </xdr:from>
    <xdr:ext cx="534377" cy="259045"/>
    <xdr:sp macro="" textlink="">
      <xdr:nvSpPr>
        <xdr:cNvPr id="718" name="テキスト ボックス 717"/>
        <xdr:cNvSpPr txBox="1"/>
      </xdr:nvSpPr>
      <xdr:spPr>
        <a:xfrm>
          <a:off x="13436111" y="167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50350</xdr:rowOff>
    </xdr:from>
    <xdr:to>
      <xdr:col>18</xdr:col>
      <xdr:colOff>492125</xdr:colOff>
      <xdr:row>97</xdr:row>
      <xdr:rowOff>151950</xdr:rowOff>
    </xdr:to>
    <xdr:sp macro="" textlink="">
      <xdr:nvSpPr>
        <xdr:cNvPr id="719" name="円/楕円 718"/>
        <xdr:cNvSpPr/>
      </xdr:nvSpPr>
      <xdr:spPr>
        <a:xfrm>
          <a:off x="12763500" y="166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143077</xdr:rowOff>
    </xdr:from>
    <xdr:ext cx="534377" cy="259045"/>
    <xdr:sp macro="" textlink="">
      <xdr:nvSpPr>
        <xdr:cNvPr id="720" name="テキスト ボックス 719"/>
        <xdr:cNvSpPr txBox="1"/>
      </xdr:nvSpPr>
      <xdr:spPr>
        <a:xfrm>
          <a:off x="12547111" y="1677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21735</xdr:rowOff>
    </xdr:from>
    <xdr:to>
      <xdr:col>31</xdr:col>
      <xdr:colOff>85725</xdr:colOff>
      <xdr:row>39</xdr:row>
      <xdr:rowOff>123335</xdr:rowOff>
    </xdr:to>
    <xdr:sp macro="" textlink="">
      <xdr:nvSpPr>
        <xdr:cNvPr id="755" name="フローチャート : 判断 754"/>
        <xdr:cNvSpPr/>
      </xdr:nvSpPr>
      <xdr:spPr>
        <a:xfrm>
          <a:off x="21272500" y="67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139862</xdr:rowOff>
    </xdr:from>
    <xdr:ext cx="378565" cy="259045"/>
    <xdr:sp macro="" textlink="">
      <xdr:nvSpPr>
        <xdr:cNvPr id="756" name="テキスト ボックス 755"/>
        <xdr:cNvSpPr txBox="1"/>
      </xdr:nvSpPr>
      <xdr:spPr>
        <a:xfrm>
          <a:off x="21134017" y="648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148554</xdr:rowOff>
    </xdr:from>
    <xdr:to>
      <xdr:col>29</xdr:col>
      <xdr:colOff>568325</xdr:colOff>
      <xdr:row>39</xdr:row>
      <xdr:rowOff>78704</xdr:rowOff>
    </xdr:to>
    <xdr:sp macro="" textlink="">
      <xdr:nvSpPr>
        <xdr:cNvPr id="758" name="フローチャート : 判断 757"/>
        <xdr:cNvSpPr/>
      </xdr:nvSpPr>
      <xdr:spPr>
        <a:xfrm>
          <a:off x="20383500" y="666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95231</xdr:rowOff>
    </xdr:from>
    <xdr:ext cx="378565" cy="259045"/>
    <xdr:sp macro="" textlink="">
      <xdr:nvSpPr>
        <xdr:cNvPr id="759" name="テキスト ボックス 758"/>
        <xdr:cNvSpPr txBox="1"/>
      </xdr:nvSpPr>
      <xdr:spPr>
        <a:xfrm>
          <a:off x="20245017" y="6438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164774</xdr:rowOff>
    </xdr:from>
    <xdr:to>
      <xdr:col>28</xdr:col>
      <xdr:colOff>365125</xdr:colOff>
      <xdr:row>39</xdr:row>
      <xdr:rowOff>94924</xdr:rowOff>
    </xdr:to>
    <xdr:sp macro="" textlink="">
      <xdr:nvSpPr>
        <xdr:cNvPr id="761" name="フローチャート : 判断 760"/>
        <xdr:cNvSpPr/>
      </xdr:nvSpPr>
      <xdr:spPr>
        <a:xfrm>
          <a:off x="19494500" y="66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111450</xdr:rowOff>
    </xdr:from>
    <xdr:ext cx="378565" cy="259045"/>
    <xdr:sp macro="" textlink="">
      <xdr:nvSpPr>
        <xdr:cNvPr id="762" name="テキスト ボックス 761"/>
        <xdr:cNvSpPr txBox="1"/>
      </xdr:nvSpPr>
      <xdr:spPr>
        <a:xfrm>
          <a:off x="19356017" y="6455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150404</xdr:rowOff>
    </xdr:from>
    <xdr:to>
      <xdr:col>27</xdr:col>
      <xdr:colOff>161925</xdr:colOff>
      <xdr:row>39</xdr:row>
      <xdr:rowOff>80554</xdr:rowOff>
    </xdr:to>
    <xdr:sp macro="" textlink="">
      <xdr:nvSpPr>
        <xdr:cNvPr id="763" name="フローチャート : 判断 762"/>
        <xdr:cNvSpPr/>
      </xdr:nvSpPr>
      <xdr:spPr>
        <a:xfrm>
          <a:off x="18605500" y="66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97081</xdr:rowOff>
    </xdr:from>
    <xdr:ext cx="378565" cy="259045"/>
    <xdr:sp macro="" textlink="">
      <xdr:nvSpPr>
        <xdr:cNvPr id="764" name="テキスト ボックス 763"/>
        <xdr:cNvSpPr txBox="1"/>
      </xdr:nvSpPr>
      <xdr:spPr>
        <a:xfrm>
          <a:off x="18467017" y="64407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0" name="直線コネクタ 78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1" name="テキスト ボックス 79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2" name="直線コネクタ 79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144434</xdr:rowOff>
    </xdr:from>
    <xdr:ext cx="312906" cy="259045"/>
    <xdr:sp macro="" textlink="">
      <xdr:nvSpPr>
        <xdr:cNvPr id="793" name="テキスト ボックス 792"/>
        <xdr:cNvSpPr txBox="1"/>
      </xdr:nvSpPr>
      <xdr:spPr>
        <a:xfrm>
          <a:off x="17975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4" name="直線コネクタ 79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54</xdr:row>
      <xdr:rowOff>160762</xdr:rowOff>
    </xdr:from>
    <xdr:ext cx="312906" cy="259045"/>
    <xdr:sp macro="" textlink="">
      <xdr:nvSpPr>
        <xdr:cNvPr id="795" name="テキスト ボックス 794"/>
        <xdr:cNvSpPr txBox="1"/>
      </xdr:nvSpPr>
      <xdr:spPr>
        <a:xfrm>
          <a:off x="17975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6" name="直線コネクタ 79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5642</xdr:rowOff>
    </xdr:from>
    <xdr:ext cx="312906" cy="259045"/>
    <xdr:sp macro="" textlink="">
      <xdr:nvSpPr>
        <xdr:cNvPr id="797" name="テキスト ボックス 796"/>
        <xdr:cNvSpPr txBox="1"/>
      </xdr:nvSpPr>
      <xdr:spPr>
        <a:xfrm>
          <a:off x="17975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8" name="直線コネクタ 79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9" name="テキスト ボックス 798"/>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0" name="直線コネクタ 79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1" name="テキスト ボックス 800"/>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5" name="直線コネクタ 804"/>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6"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7" name="直線コネクタ 80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8"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9" name="直線コネクタ 80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0" name="直線コネクタ 809"/>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1"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2" name="フローチャート : 判断 811"/>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3" name="直線コネクタ 812"/>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170543</xdr:rowOff>
    </xdr:from>
    <xdr:to>
      <xdr:col>31</xdr:col>
      <xdr:colOff>85725</xdr:colOff>
      <xdr:row>53</xdr:row>
      <xdr:rowOff>100693</xdr:rowOff>
    </xdr:to>
    <xdr:sp macro="" textlink="">
      <xdr:nvSpPr>
        <xdr:cNvPr id="814" name="フローチャート : 判断 813"/>
        <xdr:cNvSpPr/>
      </xdr:nvSpPr>
      <xdr:spPr>
        <a:xfrm>
          <a:off x="21272500" y="908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51</xdr:row>
      <xdr:rowOff>117220</xdr:rowOff>
    </xdr:from>
    <xdr:ext cx="313932" cy="259045"/>
    <xdr:sp macro="" textlink="">
      <xdr:nvSpPr>
        <xdr:cNvPr id="815" name="テキスト ボックス 814"/>
        <xdr:cNvSpPr txBox="1"/>
      </xdr:nvSpPr>
      <xdr:spPr>
        <a:xfrm>
          <a:off x="21166333" y="8861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6" name="直線コネクタ 815"/>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56243</xdr:rowOff>
    </xdr:from>
    <xdr:to>
      <xdr:col>29</xdr:col>
      <xdr:colOff>568325</xdr:colOff>
      <xdr:row>54</xdr:row>
      <xdr:rowOff>157843</xdr:rowOff>
    </xdr:to>
    <xdr:sp macro="" textlink="">
      <xdr:nvSpPr>
        <xdr:cNvPr id="817" name="フローチャート : 判断 816"/>
        <xdr:cNvSpPr/>
      </xdr:nvSpPr>
      <xdr:spPr>
        <a:xfrm>
          <a:off x="20383500" y="931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53</xdr:row>
      <xdr:rowOff>2920</xdr:rowOff>
    </xdr:from>
    <xdr:ext cx="313932" cy="259045"/>
    <xdr:sp macro="" textlink="">
      <xdr:nvSpPr>
        <xdr:cNvPr id="818" name="テキスト ボックス 817"/>
        <xdr:cNvSpPr txBox="1"/>
      </xdr:nvSpPr>
      <xdr:spPr>
        <a:xfrm>
          <a:off x="20277333" y="9089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9" name="直線コネクタ 818"/>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39915</xdr:rowOff>
    </xdr:from>
    <xdr:to>
      <xdr:col>28</xdr:col>
      <xdr:colOff>365125</xdr:colOff>
      <xdr:row>56</xdr:row>
      <xdr:rowOff>141515</xdr:rowOff>
    </xdr:to>
    <xdr:sp macro="" textlink="">
      <xdr:nvSpPr>
        <xdr:cNvPr id="820" name="フローチャート : 判断 819"/>
        <xdr:cNvSpPr/>
      </xdr:nvSpPr>
      <xdr:spPr>
        <a:xfrm>
          <a:off x="19494500" y="96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54</xdr:row>
      <xdr:rowOff>158042</xdr:rowOff>
    </xdr:from>
    <xdr:ext cx="313932" cy="259045"/>
    <xdr:sp macro="" textlink="">
      <xdr:nvSpPr>
        <xdr:cNvPr id="821" name="テキスト ボックス 820"/>
        <xdr:cNvSpPr txBox="1"/>
      </xdr:nvSpPr>
      <xdr:spPr>
        <a:xfrm>
          <a:off x="19388333" y="9416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154215</xdr:rowOff>
    </xdr:from>
    <xdr:to>
      <xdr:col>27</xdr:col>
      <xdr:colOff>161925</xdr:colOff>
      <xdr:row>51</xdr:row>
      <xdr:rowOff>84365</xdr:rowOff>
    </xdr:to>
    <xdr:sp macro="" textlink="">
      <xdr:nvSpPr>
        <xdr:cNvPr id="822" name="フローチャート : 判断 821"/>
        <xdr:cNvSpPr/>
      </xdr:nvSpPr>
      <xdr:spPr>
        <a:xfrm>
          <a:off x="18605500" y="87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100892</xdr:rowOff>
    </xdr:from>
    <xdr:ext cx="313932" cy="259045"/>
    <xdr:sp macro="" textlink="">
      <xdr:nvSpPr>
        <xdr:cNvPr id="823" name="テキスト ボックス 822"/>
        <xdr:cNvSpPr txBox="1"/>
      </xdr:nvSpPr>
      <xdr:spPr>
        <a:xfrm>
          <a:off x="18499333" y="8501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9" name="円/楕円 828"/>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0"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1" name="円/楕円 830"/>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32" name="テキスト ボックス 831"/>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3" name="円/楕円 832"/>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4" name="テキスト ボックス 833"/>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5" name="円/楕円 834"/>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6" name="テキスト ボックス 835"/>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7" name="円/楕円 836"/>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8" name="テキスト ボックス 837"/>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　類似比較団体平均値比較で下回っている。また、市の自主的財政健全化計画を上回るペースで減少傾向にある。今後も、市の自主的財政健全化計画に基づき、計画的な市債の発行と債務の償還により健全財政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総務費、衛生費、労働費、農林水産業費及び消防費については、類似比較団体平均値比較で下回っており、今後も後年度財政負担を十分考慮しながら、歳出抑制に努める。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民生費：東日本大震災以後、住宅除染業務委託料等の増加により、類似比較団体平均値比較を大きく上回っている。住宅除染業務委託料のピークは平成２８年度と捉えているが、中間貯蔵施設への輸送業務委託料等関連経費の支出は継続することが想定されるため、震災前の状況に回帰するにはしばらく時間を要する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土木費：復興公営住宅建築工事等の増加により、類似比較団体平均値比較を上回っている。前述の、復興公営住宅建築工事及び小中学校校舎耐震補強改修工事については平成２８年度に事業完了するため、以後類似団体平均値程度に推移していく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小中学校校舎耐震補強改修工事等の増加により、類似比較団体平均値比較を上回っている。前述の、小中学校校舎耐震補強改修工事については平成２８年度に事業完了するため、以後類似団体平均値程度に推移していくと見込んで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災害復旧費：東日本大震災以後、平成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年度と大規模な災害復旧事業が続いたが、平成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年度はそれらの事故繰越し分と合わせて、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月のゲリラ豪雨や台風被害に見舞われ、類似比較団体平均値比較を上回っている。水路等の災害復旧作業は農閑期に限られるため、繰越により平成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年度まで事業完了時期が延長している。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議会費、商工費：　類似比較団体平均値比較で上回っている。今後も後年度財政負担を十分考慮しながら、歳出抑制に努める。　諸支出金及び前年度繰上充用金については支出実績なし。</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実質単年度収支については、</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年度において教育施設等整備事業基金や工業用地造成事業償還基金等の積み立てを行い、将来の財政負担を見通した運営を図ってきた。また、</a:t>
          </a:r>
          <a:r>
            <a:rPr kumimoji="1" lang="en-US" altLang="ja-JP" sz="1200">
              <a:solidFill>
                <a:schemeClr val="dk1"/>
              </a:solidFill>
              <a:effectLst/>
              <a:latin typeface="+mn-lt"/>
              <a:ea typeface="+mn-ea"/>
              <a:cs typeface="+mn-cs"/>
            </a:rPr>
            <a:t>H27</a:t>
          </a:r>
          <a:r>
            <a:rPr kumimoji="1" lang="ja-JP" altLang="ja-JP" sz="1200">
              <a:solidFill>
                <a:schemeClr val="dk1"/>
              </a:solidFill>
              <a:effectLst/>
              <a:latin typeface="+mn-lt"/>
              <a:ea typeface="+mn-ea"/>
              <a:cs typeface="+mn-cs"/>
            </a:rPr>
            <a:t>年度においては、国民健康保険特別会計財政支援として、財政調整基金を取り崩したことがマイナスの要因として挙げられる。今後も、市の自主的財政健全化計画を堅持し健全な財政運営に努める。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福島県本宮市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年度決算において、普通会計、特別会計、企業会計すべての会計が黒字である、今後も収支均衡のとれた財政運営を行い、全会計の当該比率の健全値を維持する。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6" sqref="AM6:AT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27543813</v>
      </c>
      <c r="BO4" s="379"/>
      <c r="BP4" s="379"/>
      <c r="BQ4" s="379"/>
      <c r="BR4" s="379"/>
      <c r="BS4" s="379"/>
      <c r="BT4" s="379"/>
      <c r="BU4" s="380"/>
      <c r="BV4" s="378">
        <v>23891011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11.4</v>
      </c>
      <c r="CU4" s="385"/>
      <c r="CV4" s="385"/>
      <c r="CW4" s="385"/>
      <c r="CX4" s="385"/>
      <c r="CY4" s="385"/>
      <c r="CZ4" s="385"/>
      <c r="DA4" s="386"/>
      <c r="DB4" s="384">
        <v>9.9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26368648</v>
      </c>
      <c r="BO5" s="416"/>
      <c r="BP5" s="416"/>
      <c r="BQ5" s="416"/>
      <c r="BR5" s="416"/>
      <c r="BS5" s="416"/>
      <c r="BT5" s="416"/>
      <c r="BU5" s="417"/>
      <c r="BV5" s="415">
        <v>22777005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87.4</v>
      </c>
      <c r="CU5" s="413"/>
      <c r="CV5" s="413"/>
      <c r="CW5" s="413"/>
      <c r="CX5" s="413"/>
      <c r="CY5" s="413"/>
      <c r="CZ5" s="413"/>
      <c r="DA5" s="414"/>
      <c r="DB5" s="412">
        <v>89.4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1175165</v>
      </c>
      <c r="BO6" s="416"/>
      <c r="BP6" s="416"/>
      <c r="BQ6" s="416"/>
      <c r="BR6" s="416"/>
      <c r="BS6" s="416"/>
      <c r="BT6" s="416"/>
      <c r="BU6" s="417"/>
      <c r="BV6" s="415">
        <v>1114006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93.3</v>
      </c>
      <c r="CU6" s="453"/>
      <c r="CV6" s="453"/>
      <c r="CW6" s="453"/>
      <c r="CX6" s="453"/>
      <c r="CY6" s="453"/>
      <c r="CZ6" s="453"/>
      <c r="DA6" s="454"/>
      <c r="DB6" s="452">
        <v>96.8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250367</v>
      </c>
      <c r="BO7" s="416"/>
      <c r="BP7" s="416"/>
      <c r="BQ7" s="416"/>
      <c r="BR7" s="416"/>
      <c r="BS7" s="416"/>
      <c r="BT7" s="416"/>
      <c r="BU7" s="417"/>
      <c r="BV7" s="415">
        <v>325405</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8143887</v>
      </c>
      <c r="CU7" s="416"/>
      <c r="CV7" s="416"/>
      <c r="CW7" s="416"/>
      <c r="CX7" s="416"/>
      <c r="CY7" s="416"/>
      <c r="CZ7" s="416"/>
      <c r="DA7" s="417"/>
      <c r="DB7" s="415">
        <v>8001362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924798</v>
      </c>
      <c r="BO8" s="416"/>
      <c r="BP8" s="416"/>
      <c r="BQ8" s="416"/>
      <c r="BR8" s="416"/>
      <c r="BS8" s="416"/>
      <c r="BT8" s="416"/>
      <c r="BU8" s="417"/>
      <c r="BV8" s="415">
        <v>788601</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30924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136197</v>
      </c>
      <c r="BO9" s="416"/>
      <c r="BP9" s="416"/>
      <c r="BQ9" s="416"/>
      <c r="BR9" s="416"/>
      <c r="BS9" s="416"/>
      <c r="BT9" s="416"/>
      <c r="BU9" s="417"/>
      <c r="BV9" s="415">
        <v>216703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v>
      </c>
      <c r="CU9" s="413"/>
      <c r="CV9" s="413"/>
      <c r="CW9" s="413"/>
      <c r="CX9" s="413"/>
      <c r="CY9" s="413"/>
      <c r="CZ9" s="413"/>
      <c r="DA9" s="414"/>
      <c r="DB9" s="412">
        <v>10.199999999999999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31489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204519</v>
      </c>
      <c r="BO10" s="416"/>
      <c r="BP10" s="416"/>
      <c r="BQ10" s="416"/>
      <c r="BR10" s="416"/>
      <c r="BS10" s="416"/>
      <c r="BT10" s="416"/>
      <c r="BU10" s="417"/>
      <c r="BV10" s="415">
        <v>245394</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v>1450</v>
      </c>
      <c r="BO11" s="416"/>
      <c r="BP11" s="416"/>
      <c r="BQ11" s="416"/>
      <c r="BR11" s="416"/>
      <c r="BS11" s="416"/>
      <c r="BT11" s="416"/>
      <c r="BU11" s="417"/>
      <c r="BV11" s="415">
        <v>66122</v>
      </c>
      <c r="BW11" s="416"/>
      <c r="BX11" s="416"/>
      <c r="BY11" s="416"/>
      <c r="BZ11" s="416"/>
      <c r="CA11" s="416"/>
      <c r="CB11" s="416"/>
      <c r="CC11" s="417"/>
      <c r="CD11" s="418" t="s">
        <v>107</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30760</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625604</v>
      </c>
      <c r="BO12" s="416"/>
      <c r="BP12" s="416"/>
      <c r="BQ12" s="416"/>
      <c r="BR12" s="416"/>
      <c r="BS12" s="416"/>
      <c r="BT12" s="416"/>
      <c r="BU12" s="417"/>
      <c r="BV12" s="415">
        <v>684329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30617</v>
      </c>
      <c r="S13" s="497"/>
      <c r="T13" s="497"/>
      <c r="U13" s="497"/>
      <c r="V13" s="498"/>
      <c r="W13" s="431" t="s">
        <v>119</v>
      </c>
      <c r="X13" s="432"/>
      <c r="Y13" s="432"/>
      <c r="Z13" s="432"/>
      <c r="AA13" s="432"/>
      <c r="AB13" s="422"/>
      <c r="AC13" s="466">
        <v>1052</v>
      </c>
      <c r="AD13" s="467"/>
      <c r="AE13" s="467"/>
      <c r="AF13" s="467"/>
      <c r="AG13" s="506"/>
      <c r="AH13" s="466">
        <v>1283</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-283438</v>
      </c>
      <c r="BO13" s="416"/>
      <c r="BP13" s="416"/>
      <c r="BQ13" s="416"/>
      <c r="BR13" s="416"/>
      <c r="BS13" s="416"/>
      <c r="BT13" s="416"/>
      <c r="BU13" s="417"/>
      <c r="BV13" s="415">
        <v>-156110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11.1</v>
      </c>
      <c r="CU13" s="413"/>
      <c r="CV13" s="413"/>
      <c r="CW13" s="413"/>
      <c r="CX13" s="413"/>
      <c r="CY13" s="413"/>
      <c r="CZ13" s="413"/>
      <c r="DA13" s="414"/>
      <c r="DB13" s="412">
        <v>12.8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30857</v>
      </c>
      <c r="S14" s="497"/>
      <c r="T14" s="497"/>
      <c r="U14" s="497"/>
      <c r="V14" s="498"/>
      <c r="W14" s="405"/>
      <c r="X14" s="406"/>
      <c r="Y14" s="406"/>
      <c r="Z14" s="406"/>
      <c r="AA14" s="406"/>
      <c r="AB14" s="395"/>
      <c r="AC14" s="499">
        <v>7</v>
      </c>
      <c r="AD14" s="500"/>
      <c r="AE14" s="500"/>
      <c r="AF14" s="500"/>
      <c r="AG14" s="501"/>
      <c r="AH14" s="499">
        <v>8.1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106</v>
      </c>
      <c r="CU14" s="511"/>
      <c r="CV14" s="511"/>
      <c r="CW14" s="511"/>
      <c r="CX14" s="511"/>
      <c r="CY14" s="511"/>
      <c r="CZ14" s="511"/>
      <c r="DA14" s="512"/>
      <c r="DB14" s="510">
        <v>132.1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30708</v>
      </c>
      <c r="S15" s="497"/>
      <c r="T15" s="497"/>
      <c r="U15" s="497"/>
      <c r="V15" s="498"/>
      <c r="W15" s="431" t="s">
        <v>126</v>
      </c>
      <c r="X15" s="432"/>
      <c r="Y15" s="432"/>
      <c r="Z15" s="432"/>
      <c r="AA15" s="432"/>
      <c r="AB15" s="422"/>
      <c r="AC15" s="466">
        <v>5356</v>
      </c>
      <c r="AD15" s="467"/>
      <c r="AE15" s="467"/>
      <c r="AF15" s="467"/>
      <c r="AG15" s="506"/>
      <c r="AH15" s="466">
        <v>5797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3914358</v>
      </c>
      <c r="BO15" s="379"/>
      <c r="BP15" s="379"/>
      <c r="BQ15" s="379"/>
      <c r="BR15" s="379"/>
      <c r="BS15" s="379"/>
      <c r="BT15" s="379"/>
      <c r="BU15" s="380"/>
      <c r="BV15" s="378">
        <v>3587182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35.4</v>
      </c>
      <c r="AD16" s="500"/>
      <c r="AE16" s="500"/>
      <c r="AF16" s="500"/>
      <c r="AG16" s="501"/>
      <c r="AH16" s="499">
        <v>36.799999999999997</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6077834</v>
      </c>
      <c r="BO16" s="416"/>
      <c r="BP16" s="416"/>
      <c r="BQ16" s="416"/>
      <c r="BR16" s="416"/>
      <c r="BS16" s="416"/>
      <c r="BT16" s="416"/>
      <c r="BU16" s="417"/>
      <c r="BV16" s="415">
        <v>5762436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8716</v>
      </c>
      <c r="AD17" s="467"/>
      <c r="AE17" s="467"/>
      <c r="AF17" s="467"/>
      <c r="AG17" s="506"/>
      <c r="AH17" s="466">
        <v>8599</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4985709</v>
      </c>
      <c r="BO17" s="416"/>
      <c r="BP17" s="416"/>
      <c r="BQ17" s="416"/>
      <c r="BR17" s="416"/>
      <c r="BS17" s="416"/>
      <c r="BT17" s="416"/>
      <c r="BU17" s="417"/>
      <c r="BV17" s="415">
        <v>4609396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88.02</v>
      </c>
      <c r="M18" s="528"/>
      <c r="N18" s="528"/>
      <c r="O18" s="528"/>
      <c r="P18" s="528"/>
      <c r="Q18" s="528"/>
      <c r="R18" s="529"/>
      <c r="S18" s="529"/>
      <c r="T18" s="529"/>
      <c r="U18" s="529"/>
      <c r="V18" s="530"/>
      <c r="W18" s="433"/>
      <c r="X18" s="434"/>
      <c r="Y18" s="434"/>
      <c r="Z18" s="434"/>
      <c r="AA18" s="434"/>
      <c r="AB18" s="425"/>
      <c r="AC18" s="531">
        <v>57.6</v>
      </c>
      <c r="AD18" s="532"/>
      <c r="AE18" s="532"/>
      <c r="AF18" s="532"/>
      <c r="AG18" s="533"/>
      <c r="AH18" s="531">
        <v>54.6</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7171275</v>
      </c>
      <c r="BO18" s="416"/>
      <c r="BP18" s="416"/>
      <c r="BQ18" s="416"/>
      <c r="BR18" s="416"/>
      <c r="BS18" s="416"/>
      <c r="BT18" s="416"/>
      <c r="BU18" s="417"/>
      <c r="BV18" s="415">
        <v>7214338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351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10666563</v>
      </c>
      <c r="BO19" s="416"/>
      <c r="BP19" s="416"/>
      <c r="BQ19" s="416"/>
      <c r="BR19" s="416"/>
      <c r="BS19" s="416"/>
      <c r="BT19" s="416"/>
      <c r="BU19" s="417"/>
      <c r="BV19" s="415">
        <v>10792155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10049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15229235</v>
      </c>
      <c r="BO23" s="416"/>
      <c r="BP23" s="416"/>
      <c r="BQ23" s="416"/>
      <c r="BR23" s="416"/>
      <c r="BS23" s="416"/>
      <c r="BT23" s="416"/>
      <c r="BU23" s="417"/>
      <c r="BV23" s="415">
        <v>14828649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9200</v>
      </c>
      <c r="R24" s="467"/>
      <c r="S24" s="467"/>
      <c r="T24" s="467"/>
      <c r="U24" s="467"/>
      <c r="V24" s="506"/>
      <c r="W24" s="561"/>
      <c r="X24" s="549"/>
      <c r="Y24" s="550"/>
      <c r="Z24" s="465" t="s">
        <v>149</v>
      </c>
      <c r="AA24" s="445"/>
      <c r="AB24" s="445"/>
      <c r="AC24" s="445"/>
      <c r="AD24" s="445"/>
      <c r="AE24" s="445"/>
      <c r="AF24" s="445"/>
      <c r="AG24" s="446"/>
      <c r="AH24" s="466">
        <v>224</v>
      </c>
      <c r="AI24" s="467"/>
      <c r="AJ24" s="467"/>
      <c r="AK24" s="467"/>
      <c r="AL24" s="506"/>
      <c r="AM24" s="466">
        <v>702240</v>
      </c>
      <c r="AN24" s="467"/>
      <c r="AO24" s="467"/>
      <c r="AP24" s="467"/>
      <c r="AQ24" s="467"/>
      <c r="AR24" s="506"/>
      <c r="AS24" s="466">
        <v>3135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5284886</v>
      </c>
      <c r="BO24" s="416"/>
      <c r="BP24" s="416"/>
      <c r="BQ24" s="416"/>
      <c r="BR24" s="416"/>
      <c r="BS24" s="416"/>
      <c r="BT24" s="416"/>
      <c r="BU24" s="417"/>
      <c r="BV24" s="415">
        <v>5205362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7000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14588796</v>
      </c>
      <c r="BO25" s="379"/>
      <c r="BP25" s="379"/>
      <c r="BQ25" s="379"/>
      <c r="BR25" s="379"/>
      <c r="BS25" s="379"/>
      <c r="BT25" s="379"/>
      <c r="BU25" s="380"/>
      <c r="BV25" s="378">
        <v>20216871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6440</v>
      </c>
      <c r="R26" s="467"/>
      <c r="S26" s="467"/>
      <c r="T26" s="467"/>
      <c r="U26" s="467"/>
      <c r="V26" s="506"/>
      <c r="W26" s="561"/>
      <c r="X26" s="549"/>
      <c r="Y26" s="550"/>
      <c r="Z26" s="465" t="s">
        <v>155</v>
      </c>
      <c r="AA26" s="571"/>
      <c r="AB26" s="571"/>
      <c r="AC26" s="571"/>
      <c r="AD26" s="571"/>
      <c r="AE26" s="571"/>
      <c r="AF26" s="571"/>
      <c r="AG26" s="572"/>
      <c r="AH26" s="466">
        <v>4</v>
      </c>
      <c r="AI26" s="467"/>
      <c r="AJ26" s="467"/>
      <c r="AK26" s="467"/>
      <c r="AL26" s="506"/>
      <c r="AM26" s="466">
        <v>12748</v>
      </c>
      <c r="AN26" s="467"/>
      <c r="AO26" s="467"/>
      <c r="AP26" s="467"/>
      <c r="AQ26" s="467"/>
      <c r="AR26" s="506"/>
      <c r="AS26" s="466">
        <v>3187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4140</v>
      </c>
      <c r="R27" s="467"/>
      <c r="S27" s="467"/>
      <c r="T27" s="467"/>
      <c r="U27" s="467"/>
      <c r="V27" s="506"/>
      <c r="W27" s="561"/>
      <c r="X27" s="549"/>
      <c r="Y27" s="550"/>
      <c r="Z27" s="465" t="s">
        <v>158</v>
      </c>
      <c r="AA27" s="445"/>
      <c r="AB27" s="445"/>
      <c r="AC27" s="445"/>
      <c r="AD27" s="445"/>
      <c r="AE27" s="445"/>
      <c r="AF27" s="445"/>
      <c r="AG27" s="446"/>
      <c r="AH27" s="466">
        <v>19</v>
      </c>
      <c r="AI27" s="467"/>
      <c r="AJ27" s="467"/>
      <c r="AK27" s="467"/>
      <c r="AL27" s="506"/>
      <c r="AM27" s="466">
        <v>63431</v>
      </c>
      <c r="AN27" s="467"/>
      <c r="AO27" s="467"/>
      <c r="AP27" s="467"/>
      <c r="AQ27" s="467"/>
      <c r="AR27" s="506"/>
      <c r="AS27" s="466">
        <v>3338</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92220</v>
      </c>
      <c r="BO27" s="585"/>
      <c r="BP27" s="585"/>
      <c r="BQ27" s="585"/>
      <c r="BR27" s="585"/>
      <c r="BS27" s="585"/>
      <c r="BT27" s="585"/>
      <c r="BU27" s="586"/>
      <c r="BV27" s="584">
        <v>92147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3220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1313078</v>
      </c>
      <c r="BO28" s="379"/>
      <c r="BP28" s="379"/>
      <c r="BQ28" s="379"/>
      <c r="BR28" s="379"/>
      <c r="BS28" s="379"/>
      <c r="BT28" s="379"/>
      <c r="BU28" s="380"/>
      <c r="BV28" s="378">
        <v>1334163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18</v>
      </c>
      <c r="M29" s="467"/>
      <c r="N29" s="467"/>
      <c r="O29" s="467"/>
      <c r="P29" s="506"/>
      <c r="Q29" s="466">
        <v>3000</v>
      </c>
      <c r="R29" s="467"/>
      <c r="S29" s="467"/>
      <c r="T29" s="467"/>
      <c r="U29" s="467"/>
      <c r="V29" s="506"/>
      <c r="W29" s="562"/>
      <c r="X29" s="563"/>
      <c r="Y29" s="564"/>
      <c r="Z29" s="465" t="s">
        <v>165</v>
      </c>
      <c r="AA29" s="445"/>
      <c r="AB29" s="445"/>
      <c r="AC29" s="445"/>
      <c r="AD29" s="445"/>
      <c r="AE29" s="445"/>
      <c r="AF29" s="445"/>
      <c r="AG29" s="446"/>
      <c r="AH29" s="466">
        <v>243</v>
      </c>
      <c r="AI29" s="467"/>
      <c r="AJ29" s="467"/>
      <c r="AK29" s="467"/>
      <c r="AL29" s="506"/>
      <c r="AM29" s="466">
        <v>765671</v>
      </c>
      <c r="AN29" s="467"/>
      <c r="AO29" s="467"/>
      <c r="AP29" s="467"/>
      <c r="AQ29" s="467"/>
      <c r="AR29" s="506"/>
      <c r="AS29" s="466">
        <v>3151</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251595</v>
      </c>
      <c r="BO29" s="416"/>
      <c r="BP29" s="416"/>
      <c r="BQ29" s="416"/>
      <c r="BR29" s="416"/>
      <c r="BS29" s="416"/>
      <c r="BT29" s="416"/>
      <c r="BU29" s="417"/>
      <c r="BV29" s="415">
        <v>176414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100.3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2583185</v>
      </c>
      <c r="BO30" s="585"/>
      <c r="BP30" s="585"/>
      <c r="BQ30" s="585"/>
      <c r="BR30" s="585"/>
      <c r="BS30" s="585"/>
      <c r="BT30" s="585"/>
      <c r="BU30" s="586"/>
      <c r="BV30" s="584">
        <v>3248278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IF('各会計、関係団体の財政状況及び健全化判断比率'!B34="","",'各会計、関係団体の財政状況及び健全化判断比率'!B34)</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安達地方広域行政組合　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IF('各会計、関係団体の財政状況及び健全化判断比率'!B35="","",'各会計、関係団体の財政状況及び健全化判断比率'!B35)</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　　〃　　安達地方地域振興事業特別会計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IF('各会計、関係団体の財政状況及び健全化判断比率'!B36="","",'各会計、関係団体の財政状況及び健全化判断比率'!B36)</f>
        <v>工業用地造成事業特別会計</v>
      </c>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福島県後期高齢者医療広域連合一般会計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介護保険特別会計（保険事業勘定）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IF('各会計、関係団体の財政状況及び健全化判断比率'!B37="","",'各会計、関係団体の財政状況及び健全化判断比率'!B37)</f>
        <v>工業用地資産運用事業特別会計</v>
      </c>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　　〃　　　　後期高齢者医療特別会計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介護保険特別会計（介護サービス事業勘定）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福島県市町村総合事務組合一般会計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　　〃　　　　消防補償等特別会計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　　〃　　　　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19</v>
      </c>
      <c r="BX41" s="596"/>
      <c r="BY41" s="597" t="str">
        <f>IF('各会計、関係団体の財政状況及び健全化判断比率'!B75="","",'各会計、関係団体の財政状況及び健全化判断比率'!B75)</f>
        <v>　　 〃　　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20</v>
      </c>
      <c r="BX42" s="596"/>
      <c r="BY42" s="597" t="str">
        <f>IF('各会計、関係団体の財政状況及び健全化判断比率'!B76="","",'各会計、関係団体の財政状況及び健全化判断比率'!B76)</f>
        <v>　　〃　　　　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21</v>
      </c>
      <c r="BX43" s="596"/>
      <c r="BY43" s="597" t="str">
        <f>IF('各会計、関係団体の財政状況及び健全化判断比率'!B77="","",'各会計、関係団体の財政状況及び健全化判断比率'!B77)</f>
        <v>福島県市民交通災害共済組合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531</v>
      </c>
      <c r="D34" s="1181"/>
      <c r="E34" s="1182"/>
      <c r="F34" s="32">
        <v>4.45</v>
      </c>
      <c r="G34" s="33">
        <v>5.01</v>
      </c>
      <c r="H34" s="33">
        <v>8.58</v>
      </c>
      <c r="I34" s="33">
        <v>9.4499999999999993</v>
      </c>
      <c r="J34" s="34">
        <v>11.79</v>
      </c>
      <c r="K34" s="22"/>
      <c r="L34" s="22"/>
      <c r="M34" s="22"/>
      <c r="N34" s="22"/>
      <c r="O34" s="22"/>
      <c r="P34" s="22"/>
    </row>
    <row r="35" spans="1:16" ht="39" customHeight="1" x14ac:dyDescent="0.15">
      <c r="A35" s="22"/>
      <c r="B35" s="35"/>
      <c r="C35" s="1175" t="s">
        <v>532</v>
      </c>
      <c r="D35" s="1176"/>
      <c r="E35" s="1177"/>
      <c r="F35" s="36">
        <v>7.95</v>
      </c>
      <c r="G35" s="37">
        <v>14.55</v>
      </c>
      <c r="H35" s="37">
        <v>7.09</v>
      </c>
      <c r="I35" s="37">
        <v>9.85</v>
      </c>
      <c r="J35" s="38">
        <v>11.41</v>
      </c>
      <c r="K35" s="22"/>
      <c r="L35" s="22"/>
      <c r="M35" s="22"/>
      <c r="N35" s="22"/>
      <c r="O35" s="22"/>
      <c r="P35" s="22"/>
    </row>
    <row r="36" spans="1:16" ht="39" customHeight="1" x14ac:dyDescent="0.15">
      <c r="A36" s="22"/>
      <c r="B36" s="35"/>
      <c r="C36" s="1175" t="s">
        <v>533</v>
      </c>
      <c r="D36" s="1176"/>
      <c r="E36" s="1177"/>
      <c r="F36" s="36">
        <v>0.17</v>
      </c>
      <c r="G36" s="37" t="s">
        <v>534</v>
      </c>
      <c r="H36" s="37">
        <v>2.58</v>
      </c>
      <c r="I36" s="37">
        <v>3.17</v>
      </c>
      <c r="J36" s="38">
        <v>3.37</v>
      </c>
      <c r="K36" s="22"/>
      <c r="L36" s="22"/>
      <c r="M36" s="22"/>
      <c r="N36" s="22"/>
      <c r="O36" s="22"/>
      <c r="P36" s="22"/>
    </row>
    <row r="37" spans="1:16" ht="39" customHeight="1" x14ac:dyDescent="0.15">
      <c r="A37" s="22"/>
      <c r="B37" s="35"/>
      <c r="C37" s="1175" t="s">
        <v>535</v>
      </c>
      <c r="D37" s="1176"/>
      <c r="E37" s="1177"/>
      <c r="F37" s="36">
        <v>1.05</v>
      </c>
      <c r="G37" s="37">
        <v>1.08</v>
      </c>
      <c r="H37" s="37">
        <v>1.08</v>
      </c>
      <c r="I37" s="37">
        <v>1.07</v>
      </c>
      <c r="J37" s="38">
        <v>1.05</v>
      </c>
      <c r="K37" s="22"/>
      <c r="L37" s="22"/>
      <c r="M37" s="22"/>
      <c r="N37" s="22"/>
      <c r="O37" s="22"/>
      <c r="P37" s="22"/>
    </row>
    <row r="38" spans="1:16" ht="39" customHeight="1" x14ac:dyDescent="0.15">
      <c r="A38" s="22"/>
      <c r="B38" s="35"/>
      <c r="C38" s="1175" t="s">
        <v>536</v>
      </c>
      <c r="D38" s="1176"/>
      <c r="E38" s="1177"/>
      <c r="F38" s="36">
        <v>0.43</v>
      </c>
      <c r="G38" s="37">
        <v>0.28000000000000003</v>
      </c>
      <c r="H38" s="37">
        <v>0.5</v>
      </c>
      <c r="I38" s="37">
        <v>0.56000000000000005</v>
      </c>
      <c r="J38" s="38">
        <v>0.61</v>
      </c>
      <c r="K38" s="22"/>
      <c r="L38" s="22"/>
      <c r="M38" s="22"/>
      <c r="N38" s="22"/>
      <c r="O38" s="22"/>
      <c r="P38" s="22"/>
    </row>
    <row r="39" spans="1:16" ht="39" customHeight="1" x14ac:dyDescent="0.15">
      <c r="A39" s="22"/>
      <c r="B39" s="35"/>
      <c r="C39" s="1175" t="s">
        <v>537</v>
      </c>
      <c r="D39" s="1176"/>
      <c r="E39" s="1177"/>
      <c r="F39" s="36">
        <v>0.19</v>
      </c>
      <c r="G39" s="37">
        <v>0.46</v>
      </c>
      <c r="H39" s="37">
        <v>0.33</v>
      </c>
      <c r="I39" s="37">
        <v>0.9</v>
      </c>
      <c r="J39" s="38">
        <v>0.47</v>
      </c>
      <c r="K39" s="22"/>
      <c r="L39" s="22"/>
      <c r="M39" s="22"/>
      <c r="N39" s="22"/>
      <c r="O39" s="22"/>
      <c r="P39" s="22"/>
    </row>
    <row r="40" spans="1:16" ht="39" customHeight="1" x14ac:dyDescent="0.15">
      <c r="A40" s="22"/>
      <c r="B40" s="35"/>
      <c r="C40" s="1175" t="s">
        <v>538</v>
      </c>
      <c r="D40" s="1176"/>
      <c r="E40" s="1177"/>
      <c r="F40" s="36">
        <v>0.11</v>
      </c>
      <c r="G40" s="37">
        <v>0.11</v>
      </c>
      <c r="H40" s="37">
        <v>7.0000000000000007E-2</v>
      </c>
      <c r="I40" s="37">
        <v>7.0000000000000007E-2</v>
      </c>
      <c r="J40" s="38">
        <v>7.0000000000000007E-2</v>
      </c>
      <c r="K40" s="22"/>
      <c r="L40" s="22"/>
      <c r="M40" s="22"/>
      <c r="N40" s="22"/>
      <c r="O40" s="22"/>
      <c r="P40" s="22"/>
    </row>
    <row r="41" spans="1:16" ht="39" customHeight="1" x14ac:dyDescent="0.15">
      <c r="A41" s="22"/>
      <c r="B41" s="35"/>
      <c r="C41" s="1175" t="s">
        <v>539</v>
      </c>
      <c r="D41" s="1176"/>
      <c r="E41" s="1177"/>
      <c r="F41" s="36">
        <v>0.01</v>
      </c>
      <c r="G41" s="37">
        <v>0.21</v>
      </c>
      <c r="H41" s="37">
        <v>0.04</v>
      </c>
      <c r="I41" s="37">
        <v>0.1</v>
      </c>
      <c r="J41" s="38">
        <v>0.03</v>
      </c>
      <c r="K41" s="22"/>
      <c r="L41" s="22"/>
      <c r="M41" s="22"/>
      <c r="N41" s="22"/>
      <c r="O41" s="22"/>
      <c r="P41" s="22"/>
    </row>
    <row r="42" spans="1:16" ht="39" customHeight="1" x14ac:dyDescent="0.15">
      <c r="A42" s="22"/>
      <c r="B42" s="39"/>
      <c r="C42" s="1175" t="s">
        <v>540</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541</v>
      </c>
      <c r="D43" s="1179"/>
      <c r="E43" s="1180"/>
      <c r="F43" s="41">
        <v>0.12</v>
      </c>
      <c r="G43" s="42">
        <v>0.12</v>
      </c>
      <c r="H43" s="42">
        <v>0.13</v>
      </c>
      <c r="I43" s="42">
        <v>0.14000000000000001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E52" sqref="E52:J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1172</v>
      </c>
      <c r="L45" s="60">
        <v>1063</v>
      </c>
      <c r="M45" s="60">
        <v>1004</v>
      </c>
      <c r="N45" s="60">
        <v>1041</v>
      </c>
      <c r="O45" s="61">
        <v>963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v>100</v>
      </c>
      <c r="L47" s="64">
        <v>100</v>
      </c>
      <c r="M47" s="64">
        <v>100</v>
      </c>
      <c r="N47" s="64">
        <v>100</v>
      </c>
      <c r="O47" s="65">
        <v>100</v>
      </c>
      <c r="P47" s="48"/>
      <c r="Q47" s="48"/>
      <c r="R47" s="48"/>
      <c r="S47" s="48"/>
      <c r="T47" s="48"/>
      <c r="U47" s="48"/>
    </row>
    <row r="48" spans="1:21" ht="30.75" customHeight="1" x14ac:dyDescent="0.15">
      <c r="A48" s="48"/>
      <c r="B48" s="1193"/>
      <c r="C48" s="1194"/>
      <c r="D48" s="62"/>
      <c r="E48" s="1185" t="s">
        <v>14</v>
      </c>
      <c r="F48" s="1185"/>
      <c r="G48" s="1185"/>
      <c r="H48" s="1185"/>
      <c r="I48" s="1185"/>
      <c r="J48" s="1186"/>
      <c r="K48" s="63">
        <v>365</v>
      </c>
      <c r="L48" s="64">
        <v>375</v>
      </c>
      <c r="M48" s="64">
        <v>390</v>
      </c>
      <c r="N48" s="64">
        <v>361</v>
      </c>
      <c r="O48" s="65">
        <v>347</v>
      </c>
      <c r="P48" s="48"/>
      <c r="Q48" s="48"/>
      <c r="R48" s="48"/>
      <c r="S48" s="48"/>
      <c r="T48" s="48"/>
      <c r="U48" s="48"/>
    </row>
    <row r="49" spans="1:21" ht="30.75" customHeight="1" x14ac:dyDescent="0.15">
      <c r="A49" s="48"/>
      <c r="B49" s="1193"/>
      <c r="C49" s="1194"/>
      <c r="D49" s="62"/>
      <c r="E49" s="1185" t="s">
        <v>15</v>
      </c>
      <c r="F49" s="1185"/>
      <c r="G49" s="1185"/>
      <c r="H49" s="1185"/>
      <c r="I49" s="1185"/>
      <c r="J49" s="1186"/>
      <c r="K49" s="63">
        <v>165</v>
      </c>
      <c r="L49" s="64">
        <v>160</v>
      </c>
      <c r="M49" s="64">
        <v>148</v>
      </c>
      <c r="N49" s="64">
        <v>124</v>
      </c>
      <c r="O49" s="65">
        <v>100</v>
      </c>
      <c r="P49" s="48"/>
      <c r="Q49" s="48"/>
      <c r="R49" s="48"/>
      <c r="S49" s="48"/>
      <c r="T49" s="48"/>
      <c r="U49" s="48"/>
    </row>
    <row r="50" spans="1:21" ht="30.75" customHeight="1" x14ac:dyDescent="0.15">
      <c r="A50" s="48"/>
      <c r="B50" s="1193"/>
      <c r="C50" s="1194"/>
      <c r="D50" s="62"/>
      <c r="E50" s="1185" t="s">
        <v>16</v>
      </c>
      <c r="F50" s="1185"/>
      <c r="G50" s="1185"/>
      <c r="H50" s="1185"/>
      <c r="I50" s="1185"/>
      <c r="J50" s="1186"/>
      <c r="K50" s="63">
        <v>222</v>
      </c>
      <c r="L50" s="64">
        <v>183</v>
      </c>
      <c r="M50" s="64">
        <v>163</v>
      </c>
      <c r="N50" s="64">
        <v>72</v>
      </c>
      <c r="O50" s="65">
        <v>53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851</v>
      </c>
      <c r="L52" s="64">
        <v>860</v>
      </c>
      <c r="M52" s="64">
        <v>861</v>
      </c>
      <c r="N52" s="64">
        <v>905</v>
      </c>
      <c r="O52" s="65">
        <v>898</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1173</v>
      </c>
      <c r="L53" s="69">
        <v>1021</v>
      </c>
      <c r="M53" s="69">
        <v>944</v>
      </c>
      <c r="N53" s="69">
        <v>793</v>
      </c>
      <c r="O53" s="70">
        <v>665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E54" sqref="E5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13721</v>
      </c>
      <c r="J41" s="83">
        <v>13730</v>
      </c>
      <c r="K41" s="83">
        <v>14222</v>
      </c>
      <c r="L41" s="83">
        <v>14829</v>
      </c>
      <c r="M41" s="84">
        <v>15229</v>
      </c>
    </row>
    <row r="42" spans="2:13" ht="27.75" customHeight="1" x14ac:dyDescent="0.15">
      <c r="B42" s="1201"/>
      <c r="C42" s="1202"/>
      <c r="D42" s="85"/>
      <c r="E42" s="1207" t="s">
        <v>25</v>
      </c>
      <c r="F42" s="1207"/>
      <c r="G42" s="1207"/>
      <c r="H42" s="1208"/>
      <c r="I42" s="86">
        <v>6356</v>
      </c>
      <c r="J42" s="87">
        <v>5576</v>
      </c>
      <c r="K42" s="87">
        <v>4797</v>
      </c>
      <c r="L42" s="87">
        <v>4090</v>
      </c>
      <c r="M42" s="88">
        <v>3534</v>
      </c>
    </row>
    <row r="43" spans="2:13" ht="27.75" customHeight="1" x14ac:dyDescent="0.15">
      <c r="B43" s="1201"/>
      <c r="C43" s="1202"/>
      <c r="D43" s="85"/>
      <c r="E43" s="1207" t="s">
        <v>26</v>
      </c>
      <c r="F43" s="1207"/>
      <c r="G43" s="1207"/>
      <c r="H43" s="1208"/>
      <c r="I43" s="86">
        <v>4784</v>
      </c>
      <c r="J43" s="87">
        <v>4660</v>
      </c>
      <c r="K43" s="87">
        <v>4680</v>
      </c>
      <c r="L43" s="87">
        <v>4597</v>
      </c>
      <c r="M43" s="88">
        <v>4472</v>
      </c>
    </row>
    <row r="44" spans="2:13" ht="27.75" customHeight="1" x14ac:dyDescent="0.15">
      <c r="B44" s="1201"/>
      <c r="C44" s="1202"/>
      <c r="D44" s="85"/>
      <c r="E44" s="1207" t="s">
        <v>27</v>
      </c>
      <c r="F44" s="1207"/>
      <c r="G44" s="1207"/>
      <c r="H44" s="1208"/>
      <c r="I44" s="86">
        <v>769</v>
      </c>
      <c r="J44" s="87">
        <v>659</v>
      </c>
      <c r="K44" s="87">
        <v>476</v>
      </c>
      <c r="L44" s="87">
        <v>422</v>
      </c>
      <c r="M44" s="88">
        <v>317</v>
      </c>
    </row>
    <row r="45" spans="2:13" ht="27.75" customHeight="1" x14ac:dyDescent="0.15">
      <c r="B45" s="1201"/>
      <c r="C45" s="1202"/>
      <c r="D45" s="85"/>
      <c r="E45" s="1207" t="s">
        <v>28</v>
      </c>
      <c r="F45" s="1207"/>
      <c r="G45" s="1207"/>
      <c r="H45" s="1208"/>
      <c r="I45" s="86">
        <v>2176</v>
      </c>
      <c r="J45" s="87">
        <v>2049</v>
      </c>
      <c r="K45" s="87">
        <v>2006</v>
      </c>
      <c r="L45" s="87">
        <v>1931</v>
      </c>
      <c r="M45" s="88">
        <v>1915</v>
      </c>
    </row>
    <row r="46" spans="2:13" ht="27.75" customHeight="1" x14ac:dyDescent="0.15">
      <c r="B46" s="1201"/>
      <c r="C46" s="1202"/>
      <c r="D46" s="85"/>
      <c r="E46" s="1207" t="s">
        <v>29</v>
      </c>
      <c r="F46" s="1207"/>
      <c r="G46" s="1207"/>
      <c r="H46" s="1208"/>
      <c r="I46" s="86" t="s">
        <v>482</v>
      </c>
      <c r="J46" s="87" t="s">
        <v>482</v>
      </c>
      <c r="K46" s="87" t="s">
        <v>482</v>
      </c>
      <c r="L46" s="87" t="s">
        <v>482</v>
      </c>
      <c r="M46" s="88" t="s">
        <v>482</v>
      </c>
    </row>
    <row r="47" spans="2:13" ht="27.75" customHeight="1" x14ac:dyDescent="0.15">
      <c r="B47" s="1201"/>
      <c r="C47" s="1202"/>
      <c r="D47" s="85"/>
      <c r="E47" s="1207" t="s">
        <v>30</v>
      </c>
      <c r="F47" s="1207"/>
      <c r="G47" s="1207"/>
      <c r="H47" s="1208"/>
      <c r="I47" s="86" t="s">
        <v>482</v>
      </c>
      <c r="J47" s="87" t="s">
        <v>482</v>
      </c>
      <c r="K47" s="87" t="s">
        <v>482</v>
      </c>
      <c r="L47" s="87" t="s">
        <v>482</v>
      </c>
      <c r="M47" s="88" t="s">
        <v>482</v>
      </c>
    </row>
    <row r="48" spans="2:13" ht="27.75" customHeight="1" x14ac:dyDescent="0.15">
      <c r="B48" s="1203"/>
      <c r="C48" s="1204"/>
      <c r="D48" s="85"/>
      <c r="E48" s="1207" t="s">
        <v>31</v>
      </c>
      <c r="F48" s="1207"/>
      <c r="G48" s="1207"/>
      <c r="H48" s="1208"/>
      <c r="I48" s="86" t="s">
        <v>482</v>
      </c>
      <c r="J48" s="87" t="s">
        <v>482</v>
      </c>
      <c r="K48" s="87" t="s">
        <v>482</v>
      </c>
      <c r="L48" s="87" t="s">
        <v>482</v>
      </c>
      <c r="M48" s="88" t="s">
        <v>482</v>
      </c>
    </row>
    <row r="49" spans="2:13" ht="27.75" customHeight="1" x14ac:dyDescent="0.15">
      <c r="B49" s="1209" t="s">
        <v>32</v>
      </c>
      <c r="C49" s="1210"/>
      <c r="D49" s="89"/>
      <c r="E49" s="1207" t="s">
        <v>33</v>
      </c>
      <c r="F49" s="1207"/>
      <c r="G49" s="1207"/>
      <c r="H49" s="1208"/>
      <c r="I49" s="86">
        <v>2646</v>
      </c>
      <c r="J49" s="87">
        <v>2644</v>
      </c>
      <c r="K49" s="87">
        <v>3025</v>
      </c>
      <c r="L49" s="87">
        <v>2827</v>
      </c>
      <c r="M49" s="88">
        <v>3285</v>
      </c>
    </row>
    <row r="50" spans="2:13" ht="27.75" customHeight="1" x14ac:dyDescent="0.15">
      <c r="B50" s="1201"/>
      <c r="C50" s="1202"/>
      <c r="D50" s="85"/>
      <c r="E50" s="1207" t="s">
        <v>34</v>
      </c>
      <c r="F50" s="1207"/>
      <c r="G50" s="1207"/>
      <c r="H50" s="1208"/>
      <c r="I50" s="86">
        <v>2168</v>
      </c>
      <c r="J50" s="87">
        <v>2120</v>
      </c>
      <c r="K50" s="87">
        <v>2046</v>
      </c>
      <c r="L50" s="87">
        <v>1997</v>
      </c>
      <c r="M50" s="88">
        <v>2131</v>
      </c>
    </row>
    <row r="51" spans="2:13" ht="27.75" customHeight="1" x14ac:dyDescent="0.15">
      <c r="B51" s="1203"/>
      <c r="C51" s="1204"/>
      <c r="D51" s="85"/>
      <c r="E51" s="1207" t="s">
        <v>35</v>
      </c>
      <c r="F51" s="1207"/>
      <c r="G51" s="1207"/>
      <c r="H51" s="1208"/>
      <c r="I51" s="86">
        <v>10726</v>
      </c>
      <c r="J51" s="87">
        <v>10844</v>
      </c>
      <c r="K51" s="87">
        <v>11410</v>
      </c>
      <c r="L51" s="87">
        <v>11659</v>
      </c>
      <c r="M51" s="88">
        <v>12361</v>
      </c>
    </row>
    <row r="52" spans="2:13" ht="27.75" customHeight="1" thickBot="1" x14ac:dyDescent="0.2">
      <c r="B52" s="1211" t="s">
        <v>36</v>
      </c>
      <c r="C52" s="1212"/>
      <c r="D52" s="90"/>
      <c r="E52" s="1213" t="s">
        <v>37</v>
      </c>
      <c r="F52" s="1213"/>
      <c r="G52" s="1213"/>
      <c r="H52" s="1214"/>
      <c r="I52" s="91">
        <v>12267</v>
      </c>
      <c r="J52" s="92">
        <v>11066</v>
      </c>
      <c r="K52" s="92">
        <v>9700</v>
      </c>
      <c r="L52" s="92">
        <v>9386</v>
      </c>
      <c r="M52" s="93">
        <v>7690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1" sqref="G7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24"/>
      <c r="H50" s="1225"/>
      <c r="I50" s="1225"/>
      <c r="J50" s="1226"/>
      <c r="K50" s="354" t="s">
        <v>522</v>
      </c>
      <c r="L50" s="354" t="s">
        <v>523</v>
      </c>
      <c r="M50" s="354" t="s">
        <v>524</v>
      </c>
      <c r="N50" s="354" t="s">
        <v>525</v>
      </c>
      <c r="O50" s="354" t="s">
        <v>526</v>
      </c>
    </row>
    <row r="51" spans="1:17" x14ac:dyDescent="0.15">
      <c r="B51" s="248"/>
      <c r="C51" s="244"/>
      <c r="D51" s="244"/>
      <c r="E51" s="244"/>
      <c r="F51" s="244"/>
      <c r="G51" s="1227" t="s">
        <v>556</v>
      </c>
      <c r="H51" s="1228"/>
      <c r="I51" s="1233" t="s">
        <v>557</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558</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559</v>
      </c>
      <c r="H55" s="1239"/>
      <c r="I55" s="1237" t="s">
        <v>557</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558</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47"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561</v>
      </c>
      <c r="I71" s="368"/>
      <c r="J71" s="364"/>
      <c r="K71" s="364"/>
      <c r="L71" s="365"/>
      <c r="M71" s="364"/>
      <c r="N71" s="365"/>
      <c r="O71" s="366"/>
    </row>
    <row r="72" spans="2:30" x14ac:dyDescent="0.15">
      <c r="B72" s="248"/>
      <c r="C72" s="244"/>
      <c r="D72" s="244"/>
      <c r="E72" s="244"/>
      <c r="F72" s="244"/>
      <c r="G72" s="1224"/>
      <c r="H72" s="1225"/>
      <c r="I72" s="1225"/>
      <c r="J72" s="1226"/>
      <c r="K72" s="354" t="s">
        <v>522</v>
      </c>
      <c r="L72" s="354" t="s">
        <v>523</v>
      </c>
      <c r="M72" s="354" t="s">
        <v>524</v>
      </c>
      <c r="N72" s="354" t="s">
        <v>525</v>
      </c>
      <c r="O72" s="354" t="s">
        <v>526</v>
      </c>
    </row>
    <row r="73" spans="2:30" x14ac:dyDescent="0.15">
      <c r="B73" s="248"/>
      <c r="C73" s="244"/>
      <c r="D73" s="244"/>
      <c r="E73" s="244"/>
      <c r="F73" s="244"/>
      <c r="G73" s="1227" t="s">
        <v>556</v>
      </c>
      <c r="H73" s="1228"/>
      <c r="I73" s="1233" t="s">
        <v>557</v>
      </c>
      <c r="J73" s="1233"/>
      <c r="K73" s="1248">
        <v>166.2</v>
      </c>
      <c r="L73" s="1248">
        <v>154.30000000000001</v>
      </c>
      <c r="M73" s="1236">
        <v>134.5</v>
      </c>
      <c r="N73" s="1236">
        <v>132.1</v>
      </c>
      <c r="O73" s="1236">
        <v>106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562</v>
      </c>
      <c r="J75" s="1237"/>
      <c r="K75" s="1249">
        <v>16.399999999999999</v>
      </c>
      <c r="L75" s="1249">
        <v>14.8</v>
      </c>
      <c r="M75" s="1249">
        <v>14</v>
      </c>
      <c r="N75" s="1249">
        <v>12.8</v>
      </c>
      <c r="O75" s="1249">
        <v>11.1</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559</v>
      </c>
      <c r="H77" s="1239"/>
      <c r="I77" s="1237" t="s">
        <v>557</v>
      </c>
      <c r="J77" s="1237"/>
      <c r="K77" s="1248">
        <v>88.3</v>
      </c>
      <c r="L77" s="1248">
        <v>76.2</v>
      </c>
      <c r="M77" s="1236">
        <v>65.3</v>
      </c>
      <c r="N77" s="1236">
        <v>60.8</v>
      </c>
      <c r="O77" s="1236">
        <v>56.8</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562</v>
      </c>
      <c r="J79" s="1246"/>
      <c r="K79" s="1251">
        <v>13.8</v>
      </c>
      <c r="L79" s="1251">
        <v>12.8</v>
      </c>
      <c r="M79" s="1251">
        <v>12</v>
      </c>
      <c r="N79" s="1251">
        <v>11.1</v>
      </c>
      <c r="O79" s="1251">
        <v>10.199999999999999</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73789</v>
      </c>
      <c r="E3" s="116"/>
      <c r="F3" s="117">
        <v>67201</v>
      </c>
      <c r="G3" s="118"/>
      <c r="H3" s="119"/>
    </row>
    <row r="4" spans="1:8" x14ac:dyDescent="0.15">
      <c r="A4" s="120"/>
      <c r="B4" s="121"/>
      <c r="C4" s="122"/>
      <c r="D4" s="123">
        <v>52475</v>
      </c>
      <c r="E4" s="124"/>
      <c r="F4" s="125">
        <v>35210</v>
      </c>
      <c r="G4" s="126"/>
      <c r="H4" s="127"/>
    </row>
    <row r="5" spans="1:8" x14ac:dyDescent="0.15">
      <c r="A5" s="108" t="s">
        <v>516</v>
      </c>
      <c r="B5" s="113"/>
      <c r="C5" s="114"/>
      <c r="D5" s="115">
        <v>51080</v>
      </c>
      <c r="E5" s="116"/>
      <c r="F5" s="117">
        <v>75709</v>
      </c>
      <c r="G5" s="118"/>
      <c r="H5" s="119"/>
    </row>
    <row r="6" spans="1:8" x14ac:dyDescent="0.15">
      <c r="A6" s="120"/>
      <c r="B6" s="121"/>
      <c r="C6" s="122"/>
      <c r="D6" s="123">
        <v>29308</v>
      </c>
      <c r="E6" s="124"/>
      <c r="F6" s="125">
        <v>35212</v>
      </c>
      <c r="G6" s="126"/>
      <c r="H6" s="127"/>
    </row>
    <row r="7" spans="1:8" x14ac:dyDescent="0.15">
      <c r="A7" s="108" t="s">
        <v>517</v>
      </c>
      <c r="B7" s="113"/>
      <c r="C7" s="114"/>
      <c r="D7" s="115">
        <v>82490</v>
      </c>
      <c r="E7" s="116"/>
      <c r="F7" s="117">
        <v>90961</v>
      </c>
      <c r="G7" s="118"/>
      <c r="H7" s="119"/>
    </row>
    <row r="8" spans="1:8" x14ac:dyDescent="0.15">
      <c r="A8" s="120"/>
      <c r="B8" s="121"/>
      <c r="C8" s="122"/>
      <c r="D8" s="123">
        <v>27411</v>
      </c>
      <c r="E8" s="124"/>
      <c r="F8" s="125">
        <v>37720</v>
      </c>
      <c r="G8" s="126"/>
      <c r="H8" s="127"/>
    </row>
    <row r="9" spans="1:8" x14ac:dyDescent="0.15">
      <c r="A9" s="108" t="s">
        <v>518</v>
      </c>
      <c r="B9" s="113"/>
      <c r="C9" s="114"/>
      <c r="D9" s="115">
        <v>135051</v>
      </c>
      <c r="E9" s="116"/>
      <c r="F9" s="117">
        <v>106614</v>
      </c>
      <c r="G9" s="118"/>
      <c r="H9" s="119"/>
    </row>
    <row r="10" spans="1:8" x14ac:dyDescent="0.15">
      <c r="A10" s="120"/>
      <c r="B10" s="121"/>
      <c r="C10" s="122"/>
      <c r="D10" s="123">
        <v>16707</v>
      </c>
      <c r="E10" s="124"/>
      <c r="F10" s="125">
        <v>45545</v>
      </c>
      <c r="G10" s="126"/>
      <c r="H10" s="127"/>
    </row>
    <row r="11" spans="1:8" x14ac:dyDescent="0.15">
      <c r="A11" s="108" t="s">
        <v>519</v>
      </c>
      <c r="B11" s="113"/>
      <c r="C11" s="114"/>
      <c r="D11" s="115">
        <v>144385</v>
      </c>
      <c r="E11" s="116"/>
      <c r="F11" s="117">
        <v>81768</v>
      </c>
      <c r="G11" s="118"/>
      <c r="H11" s="119"/>
    </row>
    <row r="12" spans="1:8" x14ac:dyDescent="0.15">
      <c r="A12" s="120"/>
      <c r="B12" s="121"/>
      <c r="C12" s="128"/>
      <c r="D12" s="123">
        <v>17579</v>
      </c>
      <c r="E12" s="124"/>
      <c r="F12" s="125">
        <v>37917</v>
      </c>
      <c r="G12" s="126"/>
      <c r="H12" s="127"/>
    </row>
    <row r="13" spans="1:8" x14ac:dyDescent="0.15">
      <c r="A13" s="108"/>
      <c r="B13" s="113"/>
      <c r="C13" s="129"/>
      <c r="D13" s="130">
        <v>97359</v>
      </c>
      <c r="E13" s="131"/>
      <c r="F13" s="132">
        <v>84451</v>
      </c>
      <c r="G13" s="133"/>
      <c r="H13" s="119"/>
    </row>
    <row r="14" spans="1:8" x14ac:dyDescent="0.15">
      <c r="A14" s="120"/>
      <c r="B14" s="121"/>
      <c r="C14" s="122"/>
      <c r="D14" s="123">
        <v>28696</v>
      </c>
      <c r="E14" s="124"/>
      <c r="F14" s="125">
        <v>38321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7.96</v>
      </c>
      <c r="C19" s="134">
        <f>ROUND(VALUE(SUBSTITUTE(実質収支比率等に係る経年分析!G$48,"▲","-")),2)</f>
        <v>14.56</v>
      </c>
      <c r="D19" s="134">
        <f>ROUND(VALUE(SUBSTITUTE(実質収支比率等に係る経年分析!H$48,"▲","-")),2)</f>
        <v>7.1</v>
      </c>
      <c r="E19" s="134">
        <f>ROUND(VALUE(SUBSTITUTE(実質収支比率等に係る経年分析!I$48,"▲","-")),2)</f>
        <v>9.86</v>
      </c>
      <c r="F19" s="134">
        <f>ROUND(VALUE(SUBSTITUTE(実質収支比率等に係る経年分析!J$48,"▲","-")),2)</f>
        <v>11.36</v>
      </c>
    </row>
    <row r="20" spans="1:11" x14ac:dyDescent="0.15">
      <c r="A20" s="134" t="s">
        <v>42</v>
      </c>
      <c r="B20" s="134">
        <f>ROUND(VALUE(SUBSTITUTE(実質収支比率等に係る経年分析!F$47,"▲","-")),2)</f>
        <v>17.07</v>
      </c>
      <c r="C20" s="134">
        <f>ROUND(VALUE(SUBSTITUTE(実質収支比率等に係る経年分析!G$47,"▲","-")),2)</f>
        <v>16.54</v>
      </c>
      <c r="D20" s="134">
        <f>ROUND(VALUE(SUBSTITUTE(実質収支比率等に係る経年分析!H$47,"▲","-")),2)</f>
        <v>18.28</v>
      </c>
      <c r="E20" s="134">
        <f>ROUND(VALUE(SUBSTITUTE(実質収支比率等に係る経年分析!I$47,"▲","-")),2)</f>
        <v>16.670000000000002</v>
      </c>
      <c r="F20" s="134">
        <f>ROUND(VALUE(SUBSTITUTE(実質収支比率等に係る経年分析!J$47,"▲","-")),2)</f>
        <v>16.12</v>
      </c>
    </row>
    <row r="21" spans="1:11" x14ac:dyDescent="0.15">
      <c r="A21" s="134" t="s">
        <v>43</v>
      </c>
      <c r="B21" s="134">
        <f>IF(ISNUMBER(VALUE(SUBSTITUTE(実質収支比率等に係る経年分析!F$49,"▲","-"))),ROUND(VALUE(SUBSTITUTE(実質収支比率等に係る経年分析!F$49,"▲","-")),2),NA())</f>
        <v>-1.1499999999999999</v>
      </c>
      <c r="C21" s="134">
        <f>IF(ISNUMBER(VALUE(SUBSTITUTE(実質収支比率等に係る経年分析!G$49,"▲","-"))),ROUND(VALUE(SUBSTITUTE(実質収支比率等に係る経年分析!G$49,"▲","-")),2),NA())</f>
        <v>2.0299999999999998</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-1.95</v>
      </c>
      <c r="F21" s="134">
        <f>IF(ISNUMBER(VALUE(SUBSTITUTE(実質収支比率等に係る経年分析!J$49,"▲","-"))),ROUND(VALUE(SUBSTITUTE(実質収支比率等に係る経年分析!J$49,"▲","-")),2),NA())</f>
        <v>-3.48</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0.14000000000000001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0.61</v>
      </c>
    </row>
    <row r="33" spans="1:16" x14ac:dyDescent="0.15">
      <c r="A33" s="135" t="str">
        <f>IF(連結実質赤字比率に係る赤字・黒字の構成分析!C$37="",NA(),連結実質赤字比率に係る赤字・黒字の構成分析!C$37)</f>
        <v>工業用地造成事業特別会計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1.05</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f>IF(ROUND(VALUE(SUBSTITUTE(連結実質赤字比率に係る赤字・黒字の構成分析!G$36,"▲", "-")), 2) &lt; 0, ABS(ROUND(VALUE(SUBSTITUTE(連結実質赤字比率に係る赤字・黒字の構成分析!G$36,"▲", "-")), 2)), NA())</f>
        <v>0.28999999999999998</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3.17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3.37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11.41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9.4499999999999993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851</v>
      </c>
      <c r="E42" s="136"/>
      <c r="F42" s="136"/>
      <c r="G42" s="136">
        <f>'実質公債費比率（分子）の構造'!L$52</f>
        <v>860</v>
      </c>
      <c r="H42" s="136"/>
      <c r="I42" s="136"/>
      <c r="J42" s="136">
        <f>'実質公債費比率（分子）の構造'!M$52</f>
        <v>861</v>
      </c>
      <c r="K42" s="136"/>
      <c r="L42" s="136"/>
      <c r="M42" s="136">
        <f>'実質公債費比率（分子）の構造'!N$52</f>
        <v>905</v>
      </c>
      <c r="N42" s="136"/>
      <c r="O42" s="136"/>
      <c r="P42" s="136">
        <f>'実質公債費比率（分子）の構造'!O$52</f>
        <v>898</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222</v>
      </c>
      <c r="C44" s="136"/>
      <c r="D44" s="136"/>
      <c r="E44" s="136">
        <f>'実質公債費比率（分子）の構造'!L$50</f>
        <v>183</v>
      </c>
      <c r="F44" s="136"/>
      <c r="G44" s="136"/>
      <c r="H44" s="136">
        <f>'実質公債費比率（分子）の構造'!M$50</f>
        <v>163</v>
      </c>
      <c r="I44" s="136"/>
      <c r="J44" s="136"/>
      <c r="K44" s="136">
        <f>'実質公債費比率（分子）の構造'!N$50</f>
        <v>72</v>
      </c>
      <c r="L44" s="136"/>
      <c r="M44" s="136"/>
      <c r="N44" s="136">
        <f>'実質公債費比率（分子）の構造'!O$50</f>
        <v>53</v>
      </c>
      <c r="O44" s="136"/>
      <c r="P44" s="136"/>
    </row>
    <row r="45" spans="1:16" x14ac:dyDescent="0.15">
      <c r="A45" s="136" t="s">
        <v>53</v>
      </c>
      <c r="B45" s="136">
        <f>'実質公債費比率（分子）の構造'!K$49</f>
        <v>165</v>
      </c>
      <c r="C45" s="136"/>
      <c r="D45" s="136"/>
      <c r="E45" s="136">
        <f>'実質公債費比率（分子）の構造'!L$49</f>
        <v>160</v>
      </c>
      <c r="F45" s="136"/>
      <c r="G45" s="136"/>
      <c r="H45" s="136">
        <f>'実質公債費比率（分子）の構造'!M$49</f>
        <v>148</v>
      </c>
      <c r="I45" s="136"/>
      <c r="J45" s="136"/>
      <c r="K45" s="136">
        <f>'実質公債費比率（分子）の構造'!N$49</f>
        <v>124</v>
      </c>
      <c r="L45" s="136"/>
      <c r="M45" s="136"/>
      <c r="N45" s="136">
        <f>'実質公債費比率（分子）の構造'!O$49</f>
        <v>100</v>
      </c>
      <c r="O45" s="136"/>
      <c r="P45" s="136"/>
    </row>
    <row r="46" spans="1:16" x14ac:dyDescent="0.15">
      <c r="A46" s="136" t="s">
        <v>54</v>
      </c>
      <c r="B46" s="136">
        <f>'実質公債費比率（分子）の構造'!K$48</f>
        <v>365</v>
      </c>
      <c r="C46" s="136"/>
      <c r="D46" s="136"/>
      <c r="E46" s="136">
        <f>'実質公債費比率（分子）の構造'!L$48</f>
        <v>375</v>
      </c>
      <c r="F46" s="136"/>
      <c r="G46" s="136"/>
      <c r="H46" s="136">
        <f>'実質公債費比率（分子）の構造'!M$48</f>
        <v>390</v>
      </c>
      <c r="I46" s="136"/>
      <c r="J46" s="136"/>
      <c r="K46" s="136">
        <f>'実質公債費比率（分子）の構造'!N$48</f>
        <v>361</v>
      </c>
      <c r="L46" s="136"/>
      <c r="M46" s="136"/>
      <c r="N46" s="136">
        <f>'実質公債費比率（分子）の構造'!O$48</f>
        <v>347</v>
      </c>
      <c r="O46" s="136"/>
      <c r="P46" s="136"/>
    </row>
    <row r="47" spans="1:16" x14ac:dyDescent="0.15">
      <c r="A47" s="136" t="s">
        <v>55</v>
      </c>
      <c r="B47" s="136">
        <f>'実質公債費比率（分子）の構造'!K$47</f>
        <v>100</v>
      </c>
      <c r="C47" s="136"/>
      <c r="D47" s="136"/>
      <c r="E47" s="136">
        <f>'実質公債費比率（分子）の構造'!L$47</f>
        <v>100</v>
      </c>
      <c r="F47" s="136"/>
      <c r="G47" s="136"/>
      <c r="H47" s="136">
        <f>'実質公債費比率（分子）の構造'!M$47</f>
        <v>100</v>
      </c>
      <c r="I47" s="136"/>
      <c r="J47" s="136"/>
      <c r="K47" s="136">
        <f>'実質公債費比率（分子）の構造'!N$47</f>
        <v>100</v>
      </c>
      <c r="L47" s="136"/>
      <c r="M47" s="136"/>
      <c r="N47" s="136">
        <f>'実質公債費比率（分子）の構造'!O$47</f>
        <v>100</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1172</v>
      </c>
      <c r="C49" s="136"/>
      <c r="D49" s="136"/>
      <c r="E49" s="136">
        <f>'実質公債費比率（分子）の構造'!L$45</f>
        <v>1063</v>
      </c>
      <c r="F49" s="136"/>
      <c r="G49" s="136"/>
      <c r="H49" s="136">
        <f>'実質公債費比率（分子）の構造'!M$45</f>
        <v>1004</v>
      </c>
      <c r="I49" s="136"/>
      <c r="J49" s="136"/>
      <c r="K49" s="136">
        <f>'実質公債費比率（分子）の構造'!N$45</f>
        <v>1041</v>
      </c>
      <c r="L49" s="136"/>
      <c r="M49" s="136"/>
      <c r="N49" s="136">
        <f>'実質公債費比率（分子）の構造'!O$45</f>
        <v>963</v>
      </c>
      <c r="O49" s="136"/>
      <c r="P49" s="136"/>
    </row>
    <row r="50" spans="1:16" x14ac:dyDescent="0.15">
      <c r="A50" s="136" t="s">
        <v>58</v>
      </c>
      <c r="B50" s="136" t="e">
        <f>NA()</f>
        <v>#N/A</v>
      </c>
      <c r="C50" s="136">
        <f>IF(ISNUMBER('実質公債費比率（分子）の構造'!K$53),'実質公債費比率（分子）の構造'!K$53,NA())</f>
        <v>1173</v>
      </c>
      <c r="D50" s="136" t="e">
        <f>NA()</f>
        <v>#N/A</v>
      </c>
      <c r="E50" s="136" t="e">
        <f>NA()</f>
        <v>#N/A</v>
      </c>
      <c r="F50" s="136">
        <f>IF(ISNUMBER('実質公債費比率（分子）の構造'!L$53),'実質公債費比率（分子）の構造'!L$53,NA())</f>
        <v>1021</v>
      </c>
      <c r="G50" s="136" t="e">
        <f>NA()</f>
        <v>#N/A</v>
      </c>
      <c r="H50" s="136" t="e">
        <f>NA()</f>
        <v>#N/A</v>
      </c>
      <c r="I50" s="136">
        <f>IF(ISNUMBER('実質公債費比率（分子）の構造'!M$53),'実質公債費比率（分子）の構造'!M$53,NA())</f>
        <v>944</v>
      </c>
      <c r="J50" s="136" t="e">
        <f>NA()</f>
        <v>#N/A</v>
      </c>
      <c r="K50" s="136" t="e">
        <f>NA()</f>
        <v>#N/A</v>
      </c>
      <c r="L50" s="136">
        <f>IF(ISNUMBER('実質公債費比率（分子）の構造'!N$53),'実質公債費比率（分子）の構造'!N$53,NA())</f>
        <v>793</v>
      </c>
      <c r="M50" s="136" t="e">
        <f>NA()</f>
        <v>#N/A</v>
      </c>
      <c r="N50" s="136" t="e">
        <f>NA()</f>
        <v>#N/A</v>
      </c>
      <c r="O50" s="136">
        <f>IF(ISNUMBER('実質公債費比率（分子）の構造'!O$53),'実質公債費比率（分子）の構造'!O$53,NA())</f>
        <v>665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10726</v>
      </c>
      <c r="E56" s="135"/>
      <c r="F56" s="135"/>
      <c r="G56" s="135">
        <f>'将来負担比率（分子）の構造'!J$51</f>
        <v>10844</v>
      </c>
      <c r="H56" s="135"/>
      <c r="I56" s="135"/>
      <c r="J56" s="135">
        <f>'将来負担比率（分子）の構造'!K$51</f>
        <v>11410</v>
      </c>
      <c r="K56" s="135"/>
      <c r="L56" s="135"/>
      <c r="M56" s="135">
        <f>'将来負担比率（分子）の構造'!L$51</f>
        <v>11659</v>
      </c>
      <c r="N56" s="135"/>
      <c r="O56" s="135"/>
      <c r="P56" s="135">
        <f>'将来負担比率（分子）の構造'!M$51</f>
        <v>12361</v>
      </c>
    </row>
    <row r="57" spans="1:16" x14ac:dyDescent="0.15">
      <c r="A57" s="135" t="s">
        <v>34</v>
      </c>
      <c r="B57" s="135"/>
      <c r="C57" s="135"/>
      <c r="D57" s="135">
        <f>'将来負担比率（分子）の構造'!I$50</f>
        <v>2168</v>
      </c>
      <c r="E57" s="135"/>
      <c r="F57" s="135"/>
      <c r="G57" s="135">
        <f>'将来負担比率（分子）の構造'!J$50</f>
        <v>2120</v>
      </c>
      <c r="H57" s="135"/>
      <c r="I57" s="135"/>
      <c r="J57" s="135">
        <f>'将来負担比率（分子）の構造'!K$50</f>
        <v>2046</v>
      </c>
      <c r="K57" s="135"/>
      <c r="L57" s="135"/>
      <c r="M57" s="135">
        <f>'将来負担比率（分子）の構造'!L$50</f>
        <v>1997</v>
      </c>
      <c r="N57" s="135"/>
      <c r="O57" s="135"/>
      <c r="P57" s="135">
        <f>'将来負担比率（分子）の構造'!M$50</f>
        <v>2131</v>
      </c>
    </row>
    <row r="58" spans="1:16" x14ac:dyDescent="0.15">
      <c r="A58" s="135" t="s">
        <v>33</v>
      </c>
      <c r="B58" s="135"/>
      <c r="C58" s="135"/>
      <c r="D58" s="135">
        <f>'将来負担比率（分子）の構造'!I$49</f>
        <v>2646</v>
      </c>
      <c r="E58" s="135"/>
      <c r="F58" s="135"/>
      <c r="G58" s="135">
        <f>'将来負担比率（分子）の構造'!J$49</f>
        <v>2644</v>
      </c>
      <c r="H58" s="135"/>
      <c r="I58" s="135"/>
      <c r="J58" s="135">
        <f>'将来負担比率（分子）の構造'!K$49</f>
        <v>3025</v>
      </c>
      <c r="K58" s="135"/>
      <c r="L58" s="135"/>
      <c r="M58" s="135">
        <f>'将来負担比率（分子）の構造'!L$49</f>
        <v>2827</v>
      </c>
      <c r="N58" s="135"/>
      <c r="O58" s="135"/>
      <c r="P58" s="135">
        <f>'将来負担比率（分子）の構造'!M$49</f>
        <v>3285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2176</v>
      </c>
      <c r="C62" s="135"/>
      <c r="D62" s="135"/>
      <c r="E62" s="135">
        <f>'将来負担比率（分子）の構造'!J$45</f>
        <v>2049</v>
      </c>
      <c r="F62" s="135"/>
      <c r="G62" s="135"/>
      <c r="H62" s="135">
        <f>'将来負担比率（分子）の構造'!K$45</f>
        <v>2006</v>
      </c>
      <c r="I62" s="135"/>
      <c r="J62" s="135"/>
      <c r="K62" s="135">
        <f>'将来負担比率（分子）の構造'!L$45</f>
        <v>1931</v>
      </c>
      <c r="L62" s="135"/>
      <c r="M62" s="135"/>
      <c r="N62" s="135">
        <f>'将来負担比率（分子）の構造'!M$45</f>
        <v>1915</v>
      </c>
      <c r="O62" s="135"/>
      <c r="P62" s="135"/>
    </row>
    <row r="63" spans="1:16" x14ac:dyDescent="0.15">
      <c r="A63" s="135" t="s">
        <v>27</v>
      </c>
      <c r="B63" s="135">
        <f>'将来負担比率（分子）の構造'!I$44</f>
        <v>769</v>
      </c>
      <c r="C63" s="135"/>
      <c r="D63" s="135"/>
      <c r="E63" s="135">
        <f>'将来負担比率（分子）の構造'!J$44</f>
        <v>659</v>
      </c>
      <c r="F63" s="135"/>
      <c r="G63" s="135"/>
      <c r="H63" s="135">
        <f>'将来負担比率（分子）の構造'!K$44</f>
        <v>476</v>
      </c>
      <c r="I63" s="135"/>
      <c r="J63" s="135"/>
      <c r="K63" s="135">
        <f>'将来負担比率（分子）の構造'!L$44</f>
        <v>422</v>
      </c>
      <c r="L63" s="135"/>
      <c r="M63" s="135"/>
      <c r="N63" s="135">
        <f>'将来負担比率（分子）の構造'!M$44</f>
        <v>317</v>
      </c>
      <c r="O63" s="135"/>
      <c r="P63" s="135"/>
    </row>
    <row r="64" spans="1:16" x14ac:dyDescent="0.15">
      <c r="A64" s="135" t="s">
        <v>26</v>
      </c>
      <c r="B64" s="135">
        <f>'将来負担比率（分子）の構造'!I$43</f>
        <v>4784</v>
      </c>
      <c r="C64" s="135"/>
      <c r="D64" s="135"/>
      <c r="E64" s="135">
        <f>'将来負担比率（分子）の構造'!J$43</f>
        <v>4660</v>
      </c>
      <c r="F64" s="135"/>
      <c r="G64" s="135"/>
      <c r="H64" s="135">
        <f>'将来負担比率（分子）の構造'!K$43</f>
        <v>4680</v>
      </c>
      <c r="I64" s="135"/>
      <c r="J64" s="135"/>
      <c r="K64" s="135">
        <f>'将来負担比率（分子）の構造'!L$43</f>
        <v>4597</v>
      </c>
      <c r="L64" s="135"/>
      <c r="M64" s="135"/>
      <c r="N64" s="135">
        <f>'将来負担比率（分子）の構造'!M$43</f>
        <v>4472</v>
      </c>
      <c r="O64" s="135"/>
      <c r="P64" s="135"/>
    </row>
    <row r="65" spans="1:16" x14ac:dyDescent="0.15">
      <c r="A65" s="135" t="s">
        <v>25</v>
      </c>
      <c r="B65" s="135">
        <f>'将来負担比率（分子）の構造'!I$42</f>
        <v>6356</v>
      </c>
      <c r="C65" s="135"/>
      <c r="D65" s="135"/>
      <c r="E65" s="135">
        <f>'将来負担比率（分子）の構造'!J$42</f>
        <v>5576</v>
      </c>
      <c r="F65" s="135"/>
      <c r="G65" s="135"/>
      <c r="H65" s="135">
        <f>'将来負担比率（分子）の構造'!K$42</f>
        <v>4797</v>
      </c>
      <c r="I65" s="135"/>
      <c r="J65" s="135"/>
      <c r="K65" s="135">
        <f>'将来負担比率（分子）の構造'!L$42</f>
        <v>4090</v>
      </c>
      <c r="L65" s="135"/>
      <c r="M65" s="135"/>
      <c r="N65" s="135">
        <f>'将来負担比率（分子）の構造'!M$42</f>
        <v>3534</v>
      </c>
      <c r="O65" s="135"/>
      <c r="P65" s="135"/>
    </row>
    <row r="66" spans="1:16" x14ac:dyDescent="0.15">
      <c r="A66" s="135" t="s">
        <v>24</v>
      </c>
      <c r="B66" s="135">
        <f>'将来負担比率（分子）の構造'!I$41</f>
        <v>13721</v>
      </c>
      <c r="C66" s="135"/>
      <c r="D66" s="135"/>
      <c r="E66" s="135">
        <f>'将来負担比率（分子）の構造'!J$41</f>
        <v>13730</v>
      </c>
      <c r="F66" s="135"/>
      <c r="G66" s="135"/>
      <c r="H66" s="135">
        <f>'将来負担比率（分子）の構造'!K$41</f>
        <v>14222</v>
      </c>
      <c r="I66" s="135"/>
      <c r="J66" s="135"/>
      <c r="K66" s="135">
        <f>'将来負担比率（分子）の構造'!L$41</f>
        <v>14829</v>
      </c>
      <c r="L66" s="135"/>
      <c r="M66" s="135"/>
      <c r="N66" s="135">
        <f>'将来負担比率（分子）の構造'!M$41</f>
        <v>15229</v>
      </c>
      <c r="O66" s="135"/>
      <c r="P66" s="135"/>
    </row>
    <row r="67" spans="1:16" x14ac:dyDescent="0.15">
      <c r="A67" s="135" t="s">
        <v>62</v>
      </c>
      <c r="B67" s="135" t="e">
        <f>NA()</f>
        <v>#N/A</v>
      </c>
      <c r="C67" s="135">
        <f>IF(ISNUMBER('将来負担比率（分子）の構造'!I$52), IF('将来負担比率（分子）の構造'!I$52 &lt; 0, 0, '将来負担比率（分子）の構造'!I$52), NA())</f>
        <v>12267</v>
      </c>
      <c r="D67" s="135" t="e">
        <f>NA()</f>
        <v>#N/A</v>
      </c>
      <c r="E67" s="135" t="e">
        <f>NA()</f>
        <v>#N/A</v>
      </c>
      <c r="F67" s="135">
        <f>IF(ISNUMBER('将来負担比率（分子）の構造'!J$52), IF('将来負担比率（分子）の構造'!J$52 &lt; 0, 0, '将来負担比率（分子）の構造'!J$52), NA())</f>
        <v>11066</v>
      </c>
      <c r="G67" s="135" t="e">
        <f>NA()</f>
        <v>#N/A</v>
      </c>
      <c r="H67" s="135" t="e">
        <f>NA()</f>
        <v>#N/A</v>
      </c>
      <c r="I67" s="135">
        <f>IF(ISNUMBER('将来負担比率（分子）の構造'!K$52), IF('将来負担比率（分子）の構造'!K$52 &lt; 0, 0, '将来負担比率（分子）の構造'!K$52), NA())</f>
        <v>9700</v>
      </c>
      <c r="J67" s="135" t="e">
        <f>NA()</f>
        <v>#N/A</v>
      </c>
      <c r="K67" s="135" t="e">
        <f>NA()</f>
        <v>#N/A</v>
      </c>
      <c r="L67" s="135">
        <f>IF(ISNUMBER('将来負担比率（分子）の構造'!L$52), IF('将来負担比率（分子）の構造'!L$52 &lt; 0, 0, '将来負担比率（分子）の構造'!L$52), NA())</f>
        <v>9386</v>
      </c>
      <c r="M67" s="135" t="e">
        <f>NA()</f>
        <v>#N/A</v>
      </c>
      <c r="N67" s="135" t="e">
        <f>NA()</f>
        <v>#N/A</v>
      </c>
      <c r="O67" s="135">
        <f>IF(ISNUMBER('将来負担比率（分子）の構造'!M$52), IF('将来負担比率（分子）の構造'!M$52 &lt; 0, 0, '将来負担比率（分子）の構造'!M$52), NA())</f>
        <v>7690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4064232</v>
      </c>
      <c r="S5" s="613"/>
      <c r="T5" s="613"/>
      <c r="U5" s="613"/>
      <c r="V5" s="613"/>
      <c r="W5" s="613"/>
      <c r="X5" s="613"/>
      <c r="Y5" s="614"/>
      <c r="Z5" s="615">
        <v>14.8</v>
      </c>
      <c r="AA5" s="615"/>
      <c r="AB5" s="615"/>
      <c r="AC5" s="615"/>
      <c r="AD5" s="616">
        <v>4064232</v>
      </c>
      <c r="AE5" s="616"/>
      <c r="AF5" s="616"/>
      <c r="AG5" s="616"/>
      <c r="AH5" s="616"/>
      <c r="AI5" s="616"/>
      <c r="AJ5" s="616"/>
      <c r="AK5" s="616"/>
      <c r="AL5" s="617">
        <v>52.9</v>
      </c>
      <c r="AM5" s="618"/>
      <c r="AN5" s="618"/>
      <c r="AO5" s="619"/>
      <c r="AP5" s="609" t="s">
        <v>204</v>
      </c>
      <c r="AQ5" s="610"/>
      <c r="AR5" s="610"/>
      <c r="AS5" s="610"/>
      <c r="AT5" s="610"/>
      <c r="AU5" s="610"/>
      <c r="AV5" s="610"/>
      <c r="AW5" s="610"/>
      <c r="AX5" s="610"/>
      <c r="AY5" s="610"/>
      <c r="AZ5" s="610"/>
      <c r="BA5" s="610"/>
      <c r="BB5" s="610"/>
      <c r="BC5" s="610"/>
      <c r="BD5" s="610"/>
      <c r="BE5" s="610"/>
      <c r="BF5" s="611"/>
      <c r="BG5" s="623">
        <v>4064232</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182298</v>
      </c>
      <c r="S6" s="624"/>
      <c r="T6" s="624"/>
      <c r="U6" s="624"/>
      <c r="V6" s="624"/>
      <c r="W6" s="624"/>
      <c r="X6" s="624"/>
      <c r="Y6" s="625"/>
      <c r="Z6" s="626">
        <v>0.7</v>
      </c>
      <c r="AA6" s="626"/>
      <c r="AB6" s="626"/>
      <c r="AC6" s="626"/>
      <c r="AD6" s="627">
        <v>182298</v>
      </c>
      <c r="AE6" s="627"/>
      <c r="AF6" s="627"/>
      <c r="AG6" s="627"/>
      <c r="AH6" s="627"/>
      <c r="AI6" s="627"/>
      <c r="AJ6" s="627"/>
      <c r="AK6" s="627"/>
      <c r="AL6" s="628">
        <v>2.4</v>
      </c>
      <c r="AM6" s="629"/>
      <c r="AN6" s="629"/>
      <c r="AO6" s="630"/>
      <c r="AP6" s="620" t="s">
        <v>210</v>
      </c>
      <c r="AQ6" s="621"/>
      <c r="AR6" s="621"/>
      <c r="AS6" s="621"/>
      <c r="AT6" s="621"/>
      <c r="AU6" s="621"/>
      <c r="AV6" s="621"/>
      <c r="AW6" s="621"/>
      <c r="AX6" s="621"/>
      <c r="AY6" s="621"/>
      <c r="AZ6" s="621"/>
      <c r="BA6" s="621"/>
      <c r="BB6" s="621"/>
      <c r="BC6" s="621"/>
      <c r="BD6" s="621"/>
      <c r="BE6" s="621"/>
      <c r="BF6" s="622"/>
      <c r="BG6" s="623">
        <v>4064232</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184755</v>
      </c>
      <c r="CS6" s="624"/>
      <c r="CT6" s="624"/>
      <c r="CU6" s="624"/>
      <c r="CV6" s="624"/>
      <c r="CW6" s="624"/>
      <c r="CX6" s="624"/>
      <c r="CY6" s="625"/>
      <c r="CZ6" s="626">
        <v>0.7</v>
      </c>
      <c r="DA6" s="626"/>
      <c r="DB6" s="626"/>
      <c r="DC6" s="626"/>
      <c r="DD6" s="632">
        <v>50</v>
      </c>
      <c r="DE6" s="624"/>
      <c r="DF6" s="624"/>
      <c r="DG6" s="624"/>
      <c r="DH6" s="624"/>
      <c r="DI6" s="624"/>
      <c r="DJ6" s="624"/>
      <c r="DK6" s="624"/>
      <c r="DL6" s="624"/>
      <c r="DM6" s="624"/>
      <c r="DN6" s="624"/>
      <c r="DO6" s="624"/>
      <c r="DP6" s="625"/>
      <c r="DQ6" s="632">
        <v>184755</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5091</v>
      </c>
      <c r="S7" s="624"/>
      <c r="T7" s="624"/>
      <c r="U7" s="624"/>
      <c r="V7" s="624"/>
      <c r="W7" s="624"/>
      <c r="X7" s="624"/>
      <c r="Y7" s="625"/>
      <c r="Z7" s="626">
        <v>0</v>
      </c>
      <c r="AA7" s="626"/>
      <c r="AB7" s="626"/>
      <c r="AC7" s="626"/>
      <c r="AD7" s="627">
        <v>5091</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1621232</v>
      </c>
      <c r="BH7" s="624"/>
      <c r="BI7" s="624"/>
      <c r="BJ7" s="624"/>
      <c r="BK7" s="624"/>
      <c r="BL7" s="624"/>
      <c r="BM7" s="624"/>
      <c r="BN7" s="625"/>
      <c r="BO7" s="626">
        <v>39.9</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1718268</v>
      </c>
      <c r="CS7" s="624"/>
      <c r="CT7" s="624"/>
      <c r="CU7" s="624"/>
      <c r="CV7" s="624"/>
      <c r="CW7" s="624"/>
      <c r="CX7" s="624"/>
      <c r="CY7" s="625"/>
      <c r="CZ7" s="626">
        <v>6.5</v>
      </c>
      <c r="DA7" s="626"/>
      <c r="DB7" s="626"/>
      <c r="DC7" s="626"/>
      <c r="DD7" s="632">
        <v>93069</v>
      </c>
      <c r="DE7" s="624"/>
      <c r="DF7" s="624"/>
      <c r="DG7" s="624"/>
      <c r="DH7" s="624"/>
      <c r="DI7" s="624"/>
      <c r="DJ7" s="624"/>
      <c r="DK7" s="624"/>
      <c r="DL7" s="624"/>
      <c r="DM7" s="624"/>
      <c r="DN7" s="624"/>
      <c r="DO7" s="624"/>
      <c r="DP7" s="625"/>
      <c r="DQ7" s="632">
        <v>1427482</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12716</v>
      </c>
      <c r="S8" s="624"/>
      <c r="T8" s="624"/>
      <c r="U8" s="624"/>
      <c r="V8" s="624"/>
      <c r="W8" s="624"/>
      <c r="X8" s="624"/>
      <c r="Y8" s="625"/>
      <c r="Z8" s="626">
        <v>0</v>
      </c>
      <c r="AA8" s="626"/>
      <c r="AB8" s="626"/>
      <c r="AC8" s="626"/>
      <c r="AD8" s="627">
        <v>12716</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51608</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15626521</v>
      </c>
      <c r="CS8" s="624"/>
      <c r="CT8" s="624"/>
      <c r="CU8" s="624"/>
      <c r="CV8" s="624"/>
      <c r="CW8" s="624"/>
      <c r="CX8" s="624"/>
      <c r="CY8" s="625"/>
      <c r="CZ8" s="626">
        <v>59.3</v>
      </c>
      <c r="DA8" s="626"/>
      <c r="DB8" s="626"/>
      <c r="DC8" s="626"/>
      <c r="DD8" s="632">
        <v>1550290</v>
      </c>
      <c r="DE8" s="624"/>
      <c r="DF8" s="624"/>
      <c r="DG8" s="624"/>
      <c r="DH8" s="624"/>
      <c r="DI8" s="624"/>
      <c r="DJ8" s="624"/>
      <c r="DK8" s="624"/>
      <c r="DL8" s="624"/>
      <c r="DM8" s="624"/>
      <c r="DN8" s="624"/>
      <c r="DO8" s="624"/>
      <c r="DP8" s="625"/>
      <c r="DQ8" s="632">
        <v>2016708</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10313</v>
      </c>
      <c r="S9" s="624"/>
      <c r="T9" s="624"/>
      <c r="U9" s="624"/>
      <c r="V9" s="624"/>
      <c r="W9" s="624"/>
      <c r="X9" s="624"/>
      <c r="Y9" s="625"/>
      <c r="Z9" s="626">
        <v>0</v>
      </c>
      <c r="AA9" s="626"/>
      <c r="AB9" s="626"/>
      <c r="AC9" s="626"/>
      <c r="AD9" s="627">
        <v>10313</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1192377</v>
      </c>
      <c r="BH9" s="624"/>
      <c r="BI9" s="624"/>
      <c r="BJ9" s="624"/>
      <c r="BK9" s="624"/>
      <c r="BL9" s="624"/>
      <c r="BM9" s="624"/>
      <c r="BN9" s="625"/>
      <c r="BO9" s="626">
        <v>29.3</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1063590</v>
      </c>
      <c r="CS9" s="624"/>
      <c r="CT9" s="624"/>
      <c r="CU9" s="624"/>
      <c r="CV9" s="624"/>
      <c r="CW9" s="624"/>
      <c r="CX9" s="624"/>
      <c r="CY9" s="625"/>
      <c r="CZ9" s="626">
        <v>4</v>
      </c>
      <c r="DA9" s="626"/>
      <c r="DB9" s="626"/>
      <c r="DC9" s="626"/>
      <c r="DD9" s="632">
        <v>137957</v>
      </c>
      <c r="DE9" s="624"/>
      <c r="DF9" s="624"/>
      <c r="DG9" s="624"/>
      <c r="DH9" s="624"/>
      <c r="DI9" s="624"/>
      <c r="DJ9" s="624"/>
      <c r="DK9" s="624"/>
      <c r="DL9" s="624"/>
      <c r="DM9" s="624"/>
      <c r="DN9" s="624"/>
      <c r="DO9" s="624"/>
      <c r="DP9" s="625"/>
      <c r="DQ9" s="632">
        <v>885470</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600809</v>
      </c>
      <c r="S10" s="624"/>
      <c r="T10" s="624"/>
      <c r="U10" s="624"/>
      <c r="V10" s="624"/>
      <c r="W10" s="624"/>
      <c r="X10" s="624"/>
      <c r="Y10" s="625"/>
      <c r="Z10" s="626">
        <v>2.2000000000000002</v>
      </c>
      <c r="AA10" s="626"/>
      <c r="AB10" s="626"/>
      <c r="AC10" s="626"/>
      <c r="AD10" s="627">
        <v>600809</v>
      </c>
      <c r="AE10" s="627"/>
      <c r="AF10" s="627"/>
      <c r="AG10" s="627"/>
      <c r="AH10" s="627"/>
      <c r="AI10" s="627"/>
      <c r="AJ10" s="627"/>
      <c r="AK10" s="627"/>
      <c r="AL10" s="628">
        <v>7.8</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108658</v>
      </c>
      <c r="BH10" s="624"/>
      <c r="BI10" s="624"/>
      <c r="BJ10" s="624"/>
      <c r="BK10" s="624"/>
      <c r="BL10" s="624"/>
      <c r="BM10" s="624"/>
      <c r="BN10" s="625"/>
      <c r="BO10" s="626">
        <v>2.7</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13973</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13962</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1444</v>
      </c>
      <c r="S11" s="624"/>
      <c r="T11" s="624"/>
      <c r="U11" s="624"/>
      <c r="V11" s="624"/>
      <c r="W11" s="624"/>
      <c r="X11" s="624"/>
      <c r="Y11" s="625"/>
      <c r="Z11" s="626">
        <v>0</v>
      </c>
      <c r="AA11" s="626"/>
      <c r="AB11" s="626"/>
      <c r="AC11" s="626"/>
      <c r="AD11" s="627">
        <v>1444</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268589</v>
      </c>
      <c r="BH11" s="624"/>
      <c r="BI11" s="624"/>
      <c r="BJ11" s="624"/>
      <c r="BK11" s="624"/>
      <c r="BL11" s="624"/>
      <c r="BM11" s="624"/>
      <c r="BN11" s="625"/>
      <c r="BO11" s="626">
        <v>6.6</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569882</v>
      </c>
      <c r="CS11" s="624"/>
      <c r="CT11" s="624"/>
      <c r="CU11" s="624"/>
      <c r="CV11" s="624"/>
      <c r="CW11" s="624"/>
      <c r="CX11" s="624"/>
      <c r="CY11" s="625"/>
      <c r="CZ11" s="626">
        <v>2.2000000000000002</v>
      </c>
      <c r="DA11" s="626"/>
      <c r="DB11" s="626"/>
      <c r="DC11" s="626"/>
      <c r="DD11" s="632">
        <v>61866</v>
      </c>
      <c r="DE11" s="624"/>
      <c r="DF11" s="624"/>
      <c r="DG11" s="624"/>
      <c r="DH11" s="624"/>
      <c r="DI11" s="624"/>
      <c r="DJ11" s="624"/>
      <c r="DK11" s="624"/>
      <c r="DL11" s="624"/>
      <c r="DM11" s="624"/>
      <c r="DN11" s="624"/>
      <c r="DO11" s="624"/>
      <c r="DP11" s="625"/>
      <c r="DQ11" s="632">
        <v>357015</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2080169</v>
      </c>
      <c r="BH12" s="624"/>
      <c r="BI12" s="624"/>
      <c r="BJ12" s="624"/>
      <c r="BK12" s="624"/>
      <c r="BL12" s="624"/>
      <c r="BM12" s="624"/>
      <c r="BN12" s="625"/>
      <c r="BO12" s="626">
        <v>51.2</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797036</v>
      </c>
      <c r="CS12" s="624"/>
      <c r="CT12" s="624"/>
      <c r="CU12" s="624"/>
      <c r="CV12" s="624"/>
      <c r="CW12" s="624"/>
      <c r="CX12" s="624"/>
      <c r="CY12" s="625"/>
      <c r="CZ12" s="626">
        <v>3</v>
      </c>
      <c r="DA12" s="626"/>
      <c r="DB12" s="626"/>
      <c r="DC12" s="626"/>
      <c r="DD12" s="632">
        <v>28521</v>
      </c>
      <c r="DE12" s="624"/>
      <c r="DF12" s="624"/>
      <c r="DG12" s="624"/>
      <c r="DH12" s="624"/>
      <c r="DI12" s="624"/>
      <c r="DJ12" s="624"/>
      <c r="DK12" s="624"/>
      <c r="DL12" s="624"/>
      <c r="DM12" s="624"/>
      <c r="DN12" s="624"/>
      <c r="DO12" s="624"/>
      <c r="DP12" s="625"/>
      <c r="DQ12" s="632">
        <v>747731</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33233</v>
      </c>
      <c r="S13" s="624"/>
      <c r="T13" s="624"/>
      <c r="U13" s="624"/>
      <c r="V13" s="624"/>
      <c r="W13" s="624"/>
      <c r="X13" s="624"/>
      <c r="Y13" s="625"/>
      <c r="Z13" s="626">
        <v>0.1</v>
      </c>
      <c r="AA13" s="626"/>
      <c r="AB13" s="626"/>
      <c r="AC13" s="626"/>
      <c r="AD13" s="627">
        <v>33233</v>
      </c>
      <c r="AE13" s="627"/>
      <c r="AF13" s="627"/>
      <c r="AG13" s="627"/>
      <c r="AH13" s="627"/>
      <c r="AI13" s="627"/>
      <c r="AJ13" s="627"/>
      <c r="AK13" s="627"/>
      <c r="AL13" s="628">
        <v>0.4</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2079993</v>
      </c>
      <c r="BH13" s="624"/>
      <c r="BI13" s="624"/>
      <c r="BJ13" s="624"/>
      <c r="BK13" s="624"/>
      <c r="BL13" s="624"/>
      <c r="BM13" s="624"/>
      <c r="BN13" s="625"/>
      <c r="BO13" s="626">
        <v>51.2</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2481638</v>
      </c>
      <c r="CS13" s="624"/>
      <c r="CT13" s="624"/>
      <c r="CU13" s="624"/>
      <c r="CV13" s="624"/>
      <c r="CW13" s="624"/>
      <c r="CX13" s="624"/>
      <c r="CY13" s="625"/>
      <c r="CZ13" s="626">
        <v>9.4</v>
      </c>
      <c r="DA13" s="626"/>
      <c r="DB13" s="626"/>
      <c r="DC13" s="626"/>
      <c r="DD13" s="632">
        <v>1550461</v>
      </c>
      <c r="DE13" s="624"/>
      <c r="DF13" s="624"/>
      <c r="DG13" s="624"/>
      <c r="DH13" s="624"/>
      <c r="DI13" s="624"/>
      <c r="DJ13" s="624"/>
      <c r="DK13" s="624"/>
      <c r="DL13" s="624"/>
      <c r="DM13" s="624"/>
      <c r="DN13" s="624"/>
      <c r="DO13" s="624"/>
      <c r="DP13" s="625"/>
      <c r="DQ13" s="632">
        <v>1041832</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80708</v>
      </c>
      <c r="BH14" s="624"/>
      <c r="BI14" s="624"/>
      <c r="BJ14" s="624"/>
      <c r="BK14" s="624"/>
      <c r="BL14" s="624"/>
      <c r="BM14" s="624"/>
      <c r="BN14" s="625"/>
      <c r="BO14" s="626">
        <v>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532956</v>
      </c>
      <c r="CS14" s="624"/>
      <c r="CT14" s="624"/>
      <c r="CU14" s="624"/>
      <c r="CV14" s="624"/>
      <c r="CW14" s="624"/>
      <c r="CX14" s="624"/>
      <c r="CY14" s="625"/>
      <c r="CZ14" s="626">
        <v>2</v>
      </c>
      <c r="DA14" s="626"/>
      <c r="DB14" s="626"/>
      <c r="DC14" s="626"/>
      <c r="DD14" s="632">
        <v>67702</v>
      </c>
      <c r="DE14" s="624"/>
      <c r="DF14" s="624"/>
      <c r="DG14" s="624"/>
      <c r="DH14" s="624"/>
      <c r="DI14" s="624"/>
      <c r="DJ14" s="624"/>
      <c r="DK14" s="624"/>
      <c r="DL14" s="624"/>
      <c r="DM14" s="624"/>
      <c r="DN14" s="624"/>
      <c r="DO14" s="624"/>
      <c r="DP14" s="625"/>
      <c r="DQ14" s="632">
        <v>465649</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16102</v>
      </c>
      <c r="S15" s="624"/>
      <c r="T15" s="624"/>
      <c r="U15" s="624"/>
      <c r="V15" s="624"/>
      <c r="W15" s="624"/>
      <c r="X15" s="624"/>
      <c r="Y15" s="625"/>
      <c r="Z15" s="626">
        <v>0.1</v>
      </c>
      <c r="AA15" s="626"/>
      <c r="AB15" s="626"/>
      <c r="AC15" s="626"/>
      <c r="AD15" s="627">
        <v>16102</v>
      </c>
      <c r="AE15" s="627"/>
      <c r="AF15" s="627"/>
      <c r="AG15" s="627"/>
      <c r="AH15" s="627"/>
      <c r="AI15" s="627"/>
      <c r="AJ15" s="627"/>
      <c r="AK15" s="627"/>
      <c r="AL15" s="628">
        <v>0.2</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281787</v>
      </c>
      <c r="BH15" s="624"/>
      <c r="BI15" s="624"/>
      <c r="BJ15" s="624"/>
      <c r="BK15" s="624"/>
      <c r="BL15" s="624"/>
      <c r="BM15" s="624"/>
      <c r="BN15" s="625"/>
      <c r="BO15" s="626">
        <v>6.9</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2291105</v>
      </c>
      <c r="CS15" s="624"/>
      <c r="CT15" s="624"/>
      <c r="CU15" s="624"/>
      <c r="CV15" s="624"/>
      <c r="CW15" s="624"/>
      <c r="CX15" s="624"/>
      <c r="CY15" s="625"/>
      <c r="CZ15" s="626">
        <v>8.6999999999999993</v>
      </c>
      <c r="DA15" s="626"/>
      <c r="DB15" s="626"/>
      <c r="DC15" s="626"/>
      <c r="DD15" s="632">
        <v>951362</v>
      </c>
      <c r="DE15" s="624"/>
      <c r="DF15" s="624"/>
      <c r="DG15" s="624"/>
      <c r="DH15" s="624"/>
      <c r="DI15" s="624"/>
      <c r="DJ15" s="624"/>
      <c r="DK15" s="624"/>
      <c r="DL15" s="624"/>
      <c r="DM15" s="624"/>
      <c r="DN15" s="624"/>
      <c r="DO15" s="624"/>
      <c r="DP15" s="625"/>
      <c r="DQ15" s="632">
        <v>1333340</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3670581</v>
      </c>
      <c r="S16" s="624"/>
      <c r="T16" s="624"/>
      <c r="U16" s="624"/>
      <c r="V16" s="624"/>
      <c r="W16" s="624"/>
      <c r="X16" s="624"/>
      <c r="Y16" s="625"/>
      <c r="Z16" s="626">
        <v>13.3</v>
      </c>
      <c r="AA16" s="626"/>
      <c r="AB16" s="626"/>
      <c r="AC16" s="626"/>
      <c r="AD16" s="627">
        <v>2636559</v>
      </c>
      <c r="AE16" s="627"/>
      <c r="AF16" s="627"/>
      <c r="AG16" s="627"/>
      <c r="AH16" s="627"/>
      <c r="AI16" s="627"/>
      <c r="AJ16" s="627"/>
      <c r="AK16" s="627"/>
      <c r="AL16" s="628">
        <v>34.299999999999997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124085</v>
      </c>
      <c r="CS16" s="624"/>
      <c r="CT16" s="624"/>
      <c r="CU16" s="624"/>
      <c r="CV16" s="624"/>
      <c r="CW16" s="624"/>
      <c r="CX16" s="624"/>
      <c r="CY16" s="625"/>
      <c r="CZ16" s="626">
        <v>0.5</v>
      </c>
      <c r="DA16" s="626"/>
      <c r="DB16" s="626"/>
      <c r="DC16" s="626"/>
      <c r="DD16" s="632" t="s">
        <v>108</v>
      </c>
      <c r="DE16" s="624"/>
      <c r="DF16" s="624"/>
      <c r="DG16" s="624"/>
      <c r="DH16" s="624"/>
      <c r="DI16" s="624"/>
      <c r="DJ16" s="624"/>
      <c r="DK16" s="624"/>
      <c r="DL16" s="624"/>
      <c r="DM16" s="624"/>
      <c r="DN16" s="624"/>
      <c r="DO16" s="624"/>
      <c r="DP16" s="625"/>
      <c r="DQ16" s="632">
        <v>60949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2636559</v>
      </c>
      <c r="S17" s="624"/>
      <c r="T17" s="624"/>
      <c r="U17" s="624"/>
      <c r="V17" s="624"/>
      <c r="W17" s="624"/>
      <c r="X17" s="624"/>
      <c r="Y17" s="625"/>
      <c r="Z17" s="626">
        <v>9.6</v>
      </c>
      <c r="AA17" s="626"/>
      <c r="AB17" s="626"/>
      <c r="AC17" s="626"/>
      <c r="AD17" s="627">
        <v>2636559</v>
      </c>
      <c r="AE17" s="627"/>
      <c r="AF17" s="627"/>
      <c r="AG17" s="627"/>
      <c r="AH17" s="627"/>
      <c r="AI17" s="627"/>
      <c r="AJ17" s="627"/>
      <c r="AK17" s="627"/>
      <c r="AL17" s="628">
        <v>34.299999999999997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v>336</v>
      </c>
      <c r="BH17" s="624"/>
      <c r="BI17" s="624"/>
      <c r="BJ17" s="624"/>
      <c r="BK17" s="624"/>
      <c r="BL17" s="624"/>
      <c r="BM17" s="624"/>
      <c r="BN17" s="625"/>
      <c r="BO17" s="626">
        <v>0</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964839</v>
      </c>
      <c r="CS17" s="624"/>
      <c r="CT17" s="624"/>
      <c r="CU17" s="624"/>
      <c r="CV17" s="624"/>
      <c r="CW17" s="624"/>
      <c r="CX17" s="624"/>
      <c r="CY17" s="625"/>
      <c r="CZ17" s="626">
        <v>3.7</v>
      </c>
      <c r="DA17" s="626"/>
      <c r="DB17" s="626"/>
      <c r="DC17" s="626"/>
      <c r="DD17" s="632" t="s">
        <v>108</v>
      </c>
      <c r="DE17" s="624"/>
      <c r="DF17" s="624"/>
      <c r="DG17" s="624"/>
      <c r="DH17" s="624"/>
      <c r="DI17" s="624"/>
      <c r="DJ17" s="624"/>
      <c r="DK17" s="624"/>
      <c r="DL17" s="624"/>
      <c r="DM17" s="624"/>
      <c r="DN17" s="624"/>
      <c r="DO17" s="624"/>
      <c r="DP17" s="625"/>
      <c r="DQ17" s="632">
        <v>956505</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414332</v>
      </c>
      <c r="S18" s="624"/>
      <c r="T18" s="624"/>
      <c r="U18" s="624"/>
      <c r="V18" s="624"/>
      <c r="W18" s="624"/>
      <c r="X18" s="624"/>
      <c r="Y18" s="625"/>
      <c r="Z18" s="626">
        <v>1.5</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619690</v>
      </c>
      <c r="S19" s="624"/>
      <c r="T19" s="624"/>
      <c r="U19" s="624"/>
      <c r="V19" s="624"/>
      <c r="W19" s="624"/>
      <c r="X19" s="624"/>
      <c r="Y19" s="625"/>
      <c r="Z19" s="626">
        <v>2.2000000000000002</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8596819</v>
      </c>
      <c r="S20" s="624"/>
      <c r="T20" s="624"/>
      <c r="U20" s="624"/>
      <c r="V20" s="624"/>
      <c r="W20" s="624"/>
      <c r="X20" s="624"/>
      <c r="Y20" s="625"/>
      <c r="Z20" s="626">
        <v>31.2</v>
      </c>
      <c r="AA20" s="626"/>
      <c r="AB20" s="626"/>
      <c r="AC20" s="626"/>
      <c r="AD20" s="627">
        <v>7562797</v>
      </c>
      <c r="AE20" s="627"/>
      <c r="AF20" s="627"/>
      <c r="AG20" s="627"/>
      <c r="AH20" s="627"/>
      <c r="AI20" s="627"/>
      <c r="AJ20" s="627"/>
      <c r="AK20" s="627"/>
      <c r="AL20" s="628">
        <v>98.4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26368648</v>
      </c>
      <c r="CS20" s="624"/>
      <c r="CT20" s="624"/>
      <c r="CU20" s="624"/>
      <c r="CV20" s="624"/>
      <c r="CW20" s="624"/>
      <c r="CX20" s="624"/>
      <c r="CY20" s="625"/>
      <c r="CZ20" s="626">
        <v>100</v>
      </c>
      <c r="DA20" s="626"/>
      <c r="DB20" s="626"/>
      <c r="DC20" s="626"/>
      <c r="DD20" s="632">
        <v>4441278</v>
      </c>
      <c r="DE20" s="624"/>
      <c r="DF20" s="624"/>
      <c r="DG20" s="624"/>
      <c r="DH20" s="624"/>
      <c r="DI20" s="624"/>
      <c r="DJ20" s="624"/>
      <c r="DK20" s="624"/>
      <c r="DL20" s="624"/>
      <c r="DM20" s="624"/>
      <c r="DN20" s="624"/>
      <c r="DO20" s="624"/>
      <c r="DP20" s="625"/>
      <c r="DQ20" s="632">
        <v>9491398</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5495</v>
      </c>
      <c r="S21" s="624"/>
      <c r="T21" s="624"/>
      <c r="U21" s="624"/>
      <c r="V21" s="624"/>
      <c r="W21" s="624"/>
      <c r="X21" s="624"/>
      <c r="Y21" s="625"/>
      <c r="Z21" s="626">
        <v>0</v>
      </c>
      <c r="AA21" s="626"/>
      <c r="AB21" s="626"/>
      <c r="AC21" s="626"/>
      <c r="AD21" s="627">
        <v>5495</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19112</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238924</v>
      </c>
      <c r="S23" s="624"/>
      <c r="T23" s="624"/>
      <c r="U23" s="624"/>
      <c r="V23" s="624"/>
      <c r="W23" s="624"/>
      <c r="X23" s="624"/>
      <c r="Y23" s="625"/>
      <c r="Z23" s="626">
        <v>0.9</v>
      </c>
      <c r="AA23" s="626"/>
      <c r="AB23" s="626"/>
      <c r="AC23" s="626"/>
      <c r="AD23" s="627">
        <v>36196</v>
      </c>
      <c r="AE23" s="627"/>
      <c r="AF23" s="627"/>
      <c r="AG23" s="627"/>
      <c r="AH23" s="627"/>
      <c r="AI23" s="627"/>
      <c r="AJ23" s="627"/>
      <c r="AK23" s="627"/>
      <c r="AL23" s="628">
        <v>0.5</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20278</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4682069</v>
      </c>
      <c r="CS24" s="613"/>
      <c r="CT24" s="613"/>
      <c r="CU24" s="613"/>
      <c r="CV24" s="613"/>
      <c r="CW24" s="613"/>
      <c r="CX24" s="613"/>
      <c r="CY24" s="614"/>
      <c r="CZ24" s="652">
        <v>17.8</v>
      </c>
      <c r="DA24" s="653"/>
      <c r="DB24" s="653"/>
      <c r="DC24" s="654"/>
      <c r="DD24" s="651">
        <v>3414539</v>
      </c>
      <c r="DE24" s="613"/>
      <c r="DF24" s="613"/>
      <c r="DG24" s="613"/>
      <c r="DH24" s="613"/>
      <c r="DI24" s="613"/>
      <c r="DJ24" s="613"/>
      <c r="DK24" s="614"/>
      <c r="DL24" s="651">
        <v>3364999</v>
      </c>
      <c r="DM24" s="613"/>
      <c r="DN24" s="613"/>
      <c r="DO24" s="613"/>
      <c r="DP24" s="613"/>
      <c r="DQ24" s="613"/>
      <c r="DR24" s="613"/>
      <c r="DS24" s="613"/>
      <c r="DT24" s="613"/>
      <c r="DU24" s="613"/>
      <c r="DV24" s="614"/>
      <c r="DW24" s="617">
        <v>41</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1594681</v>
      </c>
      <c r="S25" s="624"/>
      <c r="T25" s="624"/>
      <c r="U25" s="624"/>
      <c r="V25" s="624"/>
      <c r="W25" s="624"/>
      <c r="X25" s="624"/>
      <c r="Y25" s="625"/>
      <c r="Z25" s="626">
        <v>5.8</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2167999</v>
      </c>
      <c r="CS25" s="655"/>
      <c r="CT25" s="655"/>
      <c r="CU25" s="655"/>
      <c r="CV25" s="655"/>
      <c r="CW25" s="655"/>
      <c r="CX25" s="655"/>
      <c r="CY25" s="656"/>
      <c r="CZ25" s="657">
        <v>8.1999999999999993</v>
      </c>
      <c r="DA25" s="658"/>
      <c r="DB25" s="658"/>
      <c r="DC25" s="659"/>
      <c r="DD25" s="632">
        <v>2025816</v>
      </c>
      <c r="DE25" s="655"/>
      <c r="DF25" s="655"/>
      <c r="DG25" s="655"/>
      <c r="DH25" s="655"/>
      <c r="DI25" s="655"/>
      <c r="DJ25" s="655"/>
      <c r="DK25" s="656"/>
      <c r="DL25" s="632">
        <v>2019462</v>
      </c>
      <c r="DM25" s="655"/>
      <c r="DN25" s="655"/>
      <c r="DO25" s="655"/>
      <c r="DP25" s="655"/>
      <c r="DQ25" s="655"/>
      <c r="DR25" s="655"/>
      <c r="DS25" s="655"/>
      <c r="DT25" s="655"/>
      <c r="DU25" s="655"/>
      <c r="DV25" s="656"/>
      <c r="DW25" s="628">
        <v>24.6</v>
      </c>
      <c r="DX25" s="649"/>
      <c r="DY25" s="649"/>
      <c r="DZ25" s="649"/>
      <c r="EA25" s="649"/>
      <c r="EB25" s="649"/>
      <c r="EC25" s="650"/>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1406877</v>
      </c>
      <c r="CS26" s="624"/>
      <c r="CT26" s="624"/>
      <c r="CU26" s="624"/>
      <c r="CV26" s="624"/>
      <c r="CW26" s="624"/>
      <c r="CX26" s="624"/>
      <c r="CY26" s="625"/>
      <c r="CZ26" s="657">
        <v>5.3</v>
      </c>
      <c r="DA26" s="658"/>
      <c r="DB26" s="658"/>
      <c r="DC26" s="659"/>
      <c r="DD26" s="632">
        <v>1277195</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49"/>
      <c r="DY26" s="649"/>
      <c r="DZ26" s="649"/>
      <c r="EA26" s="649"/>
      <c r="EB26" s="649"/>
      <c r="EC26" s="650"/>
    </row>
    <row r="27" spans="2:133" ht="11.25" customHeight="1" x14ac:dyDescent="0.15">
      <c r="B27" s="620" t="s">
        <v>275</v>
      </c>
      <c r="C27" s="621"/>
      <c r="D27" s="621"/>
      <c r="E27" s="621"/>
      <c r="F27" s="621"/>
      <c r="G27" s="621"/>
      <c r="H27" s="621"/>
      <c r="I27" s="621"/>
      <c r="J27" s="621"/>
      <c r="K27" s="621"/>
      <c r="L27" s="621"/>
      <c r="M27" s="621"/>
      <c r="N27" s="621"/>
      <c r="O27" s="621"/>
      <c r="P27" s="621"/>
      <c r="Q27" s="622"/>
      <c r="R27" s="623">
        <v>12913212</v>
      </c>
      <c r="S27" s="624"/>
      <c r="T27" s="624"/>
      <c r="U27" s="624"/>
      <c r="V27" s="624"/>
      <c r="W27" s="624"/>
      <c r="X27" s="624"/>
      <c r="Y27" s="625"/>
      <c r="Z27" s="626">
        <v>46.9</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4064232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1549231</v>
      </c>
      <c r="CS27" s="655"/>
      <c r="CT27" s="655"/>
      <c r="CU27" s="655"/>
      <c r="CV27" s="655"/>
      <c r="CW27" s="655"/>
      <c r="CX27" s="655"/>
      <c r="CY27" s="656"/>
      <c r="CZ27" s="657">
        <v>5.9</v>
      </c>
      <c r="DA27" s="658"/>
      <c r="DB27" s="658"/>
      <c r="DC27" s="659"/>
      <c r="DD27" s="632">
        <v>432218</v>
      </c>
      <c r="DE27" s="655"/>
      <c r="DF27" s="655"/>
      <c r="DG27" s="655"/>
      <c r="DH27" s="655"/>
      <c r="DI27" s="655"/>
      <c r="DJ27" s="655"/>
      <c r="DK27" s="656"/>
      <c r="DL27" s="632">
        <v>389732</v>
      </c>
      <c r="DM27" s="655"/>
      <c r="DN27" s="655"/>
      <c r="DO27" s="655"/>
      <c r="DP27" s="655"/>
      <c r="DQ27" s="655"/>
      <c r="DR27" s="655"/>
      <c r="DS27" s="655"/>
      <c r="DT27" s="655"/>
      <c r="DU27" s="655"/>
      <c r="DV27" s="656"/>
      <c r="DW27" s="628">
        <v>4.7</v>
      </c>
      <c r="DX27" s="649"/>
      <c r="DY27" s="649"/>
      <c r="DZ27" s="649"/>
      <c r="EA27" s="649"/>
      <c r="EB27" s="649"/>
      <c r="EC27" s="650"/>
    </row>
    <row r="28" spans="2:133" ht="11.25" customHeight="1" x14ac:dyDescent="0.15">
      <c r="B28" s="620" t="s">
        <v>278</v>
      </c>
      <c r="C28" s="621"/>
      <c r="D28" s="621"/>
      <c r="E28" s="621"/>
      <c r="F28" s="621"/>
      <c r="G28" s="621"/>
      <c r="H28" s="621"/>
      <c r="I28" s="621"/>
      <c r="J28" s="621"/>
      <c r="K28" s="621"/>
      <c r="L28" s="621"/>
      <c r="M28" s="621"/>
      <c r="N28" s="621"/>
      <c r="O28" s="621"/>
      <c r="P28" s="621"/>
      <c r="Q28" s="622"/>
      <c r="R28" s="623">
        <v>51175</v>
      </c>
      <c r="S28" s="624"/>
      <c r="T28" s="624"/>
      <c r="U28" s="624"/>
      <c r="V28" s="624"/>
      <c r="W28" s="624"/>
      <c r="X28" s="624"/>
      <c r="Y28" s="625"/>
      <c r="Z28" s="626">
        <v>0.2</v>
      </c>
      <c r="AA28" s="626"/>
      <c r="AB28" s="626"/>
      <c r="AC28" s="626"/>
      <c r="AD28" s="627">
        <v>382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964839</v>
      </c>
      <c r="CS28" s="624"/>
      <c r="CT28" s="624"/>
      <c r="CU28" s="624"/>
      <c r="CV28" s="624"/>
      <c r="CW28" s="624"/>
      <c r="CX28" s="624"/>
      <c r="CY28" s="625"/>
      <c r="CZ28" s="657">
        <v>3.7</v>
      </c>
      <c r="DA28" s="658"/>
      <c r="DB28" s="658"/>
      <c r="DC28" s="659"/>
      <c r="DD28" s="632">
        <v>956505</v>
      </c>
      <c r="DE28" s="624"/>
      <c r="DF28" s="624"/>
      <c r="DG28" s="624"/>
      <c r="DH28" s="624"/>
      <c r="DI28" s="624"/>
      <c r="DJ28" s="624"/>
      <c r="DK28" s="625"/>
      <c r="DL28" s="632">
        <v>955805</v>
      </c>
      <c r="DM28" s="624"/>
      <c r="DN28" s="624"/>
      <c r="DO28" s="624"/>
      <c r="DP28" s="624"/>
      <c r="DQ28" s="624"/>
      <c r="DR28" s="624"/>
      <c r="DS28" s="624"/>
      <c r="DT28" s="624"/>
      <c r="DU28" s="624"/>
      <c r="DV28" s="625"/>
      <c r="DW28" s="628">
        <v>11.6</v>
      </c>
      <c r="DX28" s="649"/>
      <c r="DY28" s="649"/>
      <c r="DZ28" s="649"/>
      <c r="EA28" s="649"/>
      <c r="EB28" s="649"/>
      <c r="EC28" s="650"/>
    </row>
    <row r="29" spans="2:133" ht="11.25" customHeight="1" x14ac:dyDescent="0.15">
      <c r="B29" s="620" t="s">
        <v>280</v>
      </c>
      <c r="C29" s="621"/>
      <c r="D29" s="621"/>
      <c r="E29" s="621"/>
      <c r="F29" s="621"/>
      <c r="G29" s="621"/>
      <c r="H29" s="621"/>
      <c r="I29" s="621"/>
      <c r="J29" s="621"/>
      <c r="K29" s="621"/>
      <c r="L29" s="621"/>
      <c r="M29" s="621"/>
      <c r="N29" s="621"/>
      <c r="O29" s="621"/>
      <c r="P29" s="621"/>
      <c r="Q29" s="622"/>
      <c r="R29" s="623">
        <v>13360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964638</v>
      </c>
      <c r="CS29" s="655"/>
      <c r="CT29" s="655"/>
      <c r="CU29" s="655"/>
      <c r="CV29" s="655"/>
      <c r="CW29" s="655"/>
      <c r="CX29" s="655"/>
      <c r="CY29" s="656"/>
      <c r="CZ29" s="657">
        <v>3.7</v>
      </c>
      <c r="DA29" s="658"/>
      <c r="DB29" s="658"/>
      <c r="DC29" s="659"/>
      <c r="DD29" s="632">
        <v>956304</v>
      </c>
      <c r="DE29" s="655"/>
      <c r="DF29" s="655"/>
      <c r="DG29" s="655"/>
      <c r="DH29" s="655"/>
      <c r="DI29" s="655"/>
      <c r="DJ29" s="655"/>
      <c r="DK29" s="656"/>
      <c r="DL29" s="632">
        <v>955604</v>
      </c>
      <c r="DM29" s="655"/>
      <c r="DN29" s="655"/>
      <c r="DO29" s="655"/>
      <c r="DP29" s="655"/>
      <c r="DQ29" s="655"/>
      <c r="DR29" s="655"/>
      <c r="DS29" s="655"/>
      <c r="DT29" s="655"/>
      <c r="DU29" s="655"/>
      <c r="DV29" s="656"/>
      <c r="DW29" s="628">
        <v>11.6</v>
      </c>
      <c r="DX29" s="649"/>
      <c r="DY29" s="649"/>
      <c r="DZ29" s="649"/>
      <c r="EA29" s="649"/>
      <c r="EB29" s="649"/>
      <c r="EC29" s="650"/>
    </row>
    <row r="30" spans="2:133" ht="11.25" customHeight="1" x14ac:dyDescent="0.15">
      <c r="B30" s="620" t="s">
        <v>285</v>
      </c>
      <c r="C30" s="621"/>
      <c r="D30" s="621"/>
      <c r="E30" s="621"/>
      <c r="F30" s="621"/>
      <c r="G30" s="621"/>
      <c r="H30" s="621"/>
      <c r="I30" s="621"/>
      <c r="J30" s="621"/>
      <c r="K30" s="621"/>
      <c r="L30" s="621"/>
      <c r="M30" s="621"/>
      <c r="N30" s="621"/>
      <c r="O30" s="621"/>
      <c r="P30" s="621"/>
      <c r="Q30" s="622"/>
      <c r="R30" s="623">
        <v>1940746</v>
      </c>
      <c r="S30" s="624"/>
      <c r="T30" s="624"/>
      <c r="U30" s="624"/>
      <c r="V30" s="624"/>
      <c r="W30" s="624"/>
      <c r="X30" s="624"/>
      <c r="Y30" s="625"/>
      <c r="Z30" s="626">
        <v>7</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v>
      </c>
      <c r="BH30" s="682"/>
      <c r="BI30" s="682"/>
      <c r="BJ30" s="682"/>
      <c r="BK30" s="682"/>
      <c r="BL30" s="682"/>
      <c r="BM30" s="618">
        <v>90.1</v>
      </c>
      <c r="BN30" s="682"/>
      <c r="BO30" s="682"/>
      <c r="BP30" s="682"/>
      <c r="BQ30" s="683"/>
      <c r="BR30" s="681">
        <v>98.7</v>
      </c>
      <c r="BS30" s="682"/>
      <c r="BT30" s="682"/>
      <c r="BU30" s="682"/>
      <c r="BV30" s="682"/>
      <c r="BW30" s="682"/>
      <c r="BX30" s="618">
        <v>89.3</v>
      </c>
      <c r="BY30" s="682"/>
      <c r="BZ30" s="682"/>
      <c r="CA30" s="682"/>
      <c r="CB30" s="683"/>
      <c r="CD30" s="686"/>
      <c r="CE30" s="687"/>
      <c r="CF30" s="637" t="s">
        <v>288</v>
      </c>
      <c r="CG30" s="638"/>
      <c r="CH30" s="638"/>
      <c r="CI30" s="638"/>
      <c r="CJ30" s="638"/>
      <c r="CK30" s="638"/>
      <c r="CL30" s="638"/>
      <c r="CM30" s="638"/>
      <c r="CN30" s="638"/>
      <c r="CO30" s="638"/>
      <c r="CP30" s="638"/>
      <c r="CQ30" s="639"/>
      <c r="CR30" s="623">
        <v>842114</v>
      </c>
      <c r="CS30" s="624"/>
      <c r="CT30" s="624"/>
      <c r="CU30" s="624"/>
      <c r="CV30" s="624"/>
      <c r="CW30" s="624"/>
      <c r="CX30" s="624"/>
      <c r="CY30" s="625"/>
      <c r="CZ30" s="657">
        <v>3.2</v>
      </c>
      <c r="DA30" s="658"/>
      <c r="DB30" s="658"/>
      <c r="DC30" s="659"/>
      <c r="DD30" s="632">
        <v>835430</v>
      </c>
      <c r="DE30" s="624"/>
      <c r="DF30" s="624"/>
      <c r="DG30" s="624"/>
      <c r="DH30" s="624"/>
      <c r="DI30" s="624"/>
      <c r="DJ30" s="624"/>
      <c r="DK30" s="625"/>
      <c r="DL30" s="632">
        <v>834730</v>
      </c>
      <c r="DM30" s="624"/>
      <c r="DN30" s="624"/>
      <c r="DO30" s="624"/>
      <c r="DP30" s="624"/>
      <c r="DQ30" s="624"/>
      <c r="DR30" s="624"/>
      <c r="DS30" s="624"/>
      <c r="DT30" s="624"/>
      <c r="DU30" s="624"/>
      <c r="DV30" s="625"/>
      <c r="DW30" s="628">
        <v>10.199999999999999</v>
      </c>
      <c r="DX30" s="649"/>
      <c r="DY30" s="649"/>
      <c r="DZ30" s="649"/>
      <c r="EA30" s="649"/>
      <c r="EB30" s="649"/>
      <c r="EC30" s="650"/>
    </row>
    <row r="31" spans="2:133" ht="11.25" customHeight="1" x14ac:dyDescent="0.15">
      <c r="B31" s="620" t="s">
        <v>289</v>
      </c>
      <c r="C31" s="621"/>
      <c r="D31" s="621"/>
      <c r="E31" s="621"/>
      <c r="F31" s="621"/>
      <c r="G31" s="621"/>
      <c r="H31" s="621"/>
      <c r="I31" s="621"/>
      <c r="J31" s="621"/>
      <c r="K31" s="621"/>
      <c r="L31" s="621"/>
      <c r="M31" s="621"/>
      <c r="N31" s="621"/>
      <c r="O31" s="621"/>
      <c r="P31" s="621"/>
      <c r="Q31" s="622"/>
      <c r="R31" s="623">
        <v>714006</v>
      </c>
      <c r="S31" s="624"/>
      <c r="T31" s="624"/>
      <c r="U31" s="624"/>
      <c r="V31" s="624"/>
      <c r="W31" s="624"/>
      <c r="X31" s="624"/>
      <c r="Y31" s="625"/>
      <c r="Z31" s="626">
        <v>2.6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98.7</v>
      </c>
      <c r="BH31" s="655"/>
      <c r="BI31" s="655"/>
      <c r="BJ31" s="655"/>
      <c r="BK31" s="655"/>
      <c r="BL31" s="655"/>
      <c r="BM31" s="629">
        <v>95.4</v>
      </c>
      <c r="BN31" s="679"/>
      <c r="BO31" s="679"/>
      <c r="BP31" s="679"/>
      <c r="BQ31" s="680"/>
      <c r="BR31" s="678">
        <v>98.2</v>
      </c>
      <c r="BS31" s="655"/>
      <c r="BT31" s="655"/>
      <c r="BU31" s="655"/>
      <c r="BV31" s="655"/>
      <c r="BW31" s="655"/>
      <c r="BX31" s="629">
        <v>94.7</v>
      </c>
      <c r="BY31" s="679"/>
      <c r="BZ31" s="679"/>
      <c r="CA31" s="679"/>
      <c r="CB31" s="680"/>
      <c r="CD31" s="686"/>
      <c r="CE31" s="687"/>
      <c r="CF31" s="637" t="s">
        <v>292</v>
      </c>
      <c r="CG31" s="638"/>
      <c r="CH31" s="638"/>
      <c r="CI31" s="638"/>
      <c r="CJ31" s="638"/>
      <c r="CK31" s="638"/>
      <c r="CL31" s="638"/>
      <c r="CM31" s="638"/>
      <c r="CN31" s="638"/>
      <c r="CO31" s="638"/>
      <c r="CP31" s="638"/>
      <c r="CQ31" s="639"/>
      <c r="CR31" s="623">
        <v>122524</v>
      </c>
      <c r="CS31" s="655"/>
      <c r="CT31" s="655"/>
      <c r="CU31" s="655"/>
      <c r="CV31" s="655"/>
      <c r="CW31" s="655"/>
      <c r="CX31" s="655"/>
      <c r="CY31" s="656"/>
      <c r="CZ31" s="657">
        <v>0.5</v>
      </c>
      <c r="DA31" s="658"/>
      <c r="DB31" s="658"/>
      <c r="DC31" s="659"/>
      <c r="DD31" s="632">
        <v>120874</v>
      </c>
      <c r="DE31" s="655"/>
      <c r="DF31" s="655"/>
      <c r="DG31" s="655"/>
      <c r="DH31" s="655"/>
      <c r="DI31" s="655"/>
      <c r="DJ31" s="655"/>
      <c r="DK31" s="656"/>
      <c r="DL31" s="632">
        <v>120874</v>
      </c>
      <c r="DM31" s="655"/>
      <c r="DN31" s="655"/>
      <c r="DO31" s="655"/>
      <c r="DP31" s="655"/>
      <c r="DQ31" s="655"/>
      <c r="DR31" s="655"/>
      <c r="DS31" s="655"/>
      <c r="DT31" s="655"/>
      <c r="DU31" s="655"/>
      <c r="DV31" s="656"/>
      <c r="DW31" s="628">
        <v>1.5</v>
      </c>
      <c r="DX31" s="649"/>
      <c r="DY31" s="649"/>
      <c r="DZ31" s="649"/>
      <c r="EA31" s="649"/>
      <c r="EB31" s="649"/>
      <c r="EC31" s="650"/>
    </row>
    <row r="32" spans="2:133" ht="11.25" customHeight="1" x14ac:dyDescent="0.15">
      <c r="B32" s="620" t="s">
        <v>293</v>
      </c>
      <c r="C32" s="621"/>
      <c r="D32" s="621"/>
      <c r="E32" s="621"/>
      <c r="F32" s="621"/>
      <c r="G32" s="621"/>
      <c r="H32" s="621"/>
      <c r="I32" s="621"/>
      <c r="J32" s="621"/>
      <c r="K32" s="621"/>
      <c r="L32" s="621"/>
      <c r="M32" s="621"/>
      <c r="N32" s="621"/>
      <c r="O32" s="621"/>
      <c r="P32" s="621"/>
      <c r="Q32" s="622"/>
      <c r="R32" s="623">
        <v>193305</v>
      </c>
      <c r="S32" s="624"/>
      <c r="T32" s="624"/>
      <c r="U32" s="624"/>
      <c r="V32" s="624"/>
      <c r="W32" s="624"/>
      <c r="X32" s="624"/>
      <c r="Y32" s="625"/>
      <c r="Z32" s="626">
        <v>0.7</v>
      </c>
      <c r="AA32" s="626"/>
      <c r="AB32" s="626"/>
      <c r="AC32" s="626"/>
      <c r="AD32" s="627">
        <v>81956</v>
      </c>
      <c r="AE32" s="627"/>
      <c r="AF32" s="627"/>
      <c r="AG32" s="627"/>
      <c r="AH32" s="627"/>
      <c r="AI32" s="627"/>
      <c r="AJ32" s="627"/>
      <c r="AK32" s="627"/>
      <c r="AL32" s="628">
        <v>1.1000000000000001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99.1</v>
      </c>
      <c r="BH32" s="691"/>
      <c r="BI32" s="691"/>
      <c r="BJ32" s="691"/>
      <c r="BK32" s="691"/>
      <c r="BL32" s="691"/>
      <c r="BM32" s="692">
        <v>92.7</v>
      </c>
      <c r="BN32" s="691"/>
      <c r="BO32" s="691"/>
      <c r="BP32" s="691"/>
      <c r="BQ32" s="693"/>
      <c r="BR32" s="690">
        <v>98.8</v>
      </c>
      <c r="BS32" s="691"/>
      <c r="BT32" s="691"/>
      <c r="BU32" s="691"/>
      <c r="BV32" s="691"/>
      <c r="BW32" s="691"/>
      <c r="BX32" s="692">
        <v>91.8</v>
      </c>
      <c r="BY32" s="691"/>
      <c r="BZ32" s="691"/>
      <c r="CA32" s="691"/>
      <c r="CB32" s="693"/>
      <c r="CD32" s="688"/>
      <c r="CE32" s="689"/>
      <c r="CF32" s="637" t="s">
        <v>295</v>
      </c>
      <c r="CG32" s="638"/>
      <c r="CH32" s="638"/>
      <c r="CI32" s="638"/>
      <c r="CJ32" s="638"/>
      <c r="CK32" s="638"/>
      <c r="CL32" s="638"/>
      <c r="CM32" s="638"/>
      <c r="CN32" s="638"/>
      <c r="CO32" s="638"/>
      <c r="CP32" s="638"/>
      <c r="CQ32" s="639"/>
      <c r="CR32" s="623">
        <v>201</v>
      </c>
      <c r="CS32" s="624"/>
      <c r="CT32" s="624"/>
      <c r="CU32" s="624"/>
      <c r="CV32" s="624"/>
      <c r="CW32" s="624"/>
      <c r="CX32" s="624"/>
      <c r="CY32" s="625"/>
      <c r="CZ32" s="657">
        <v>0</v>
      </c>
      <c r="DA32" s="658"/>
      <c r="DB32" s="658"/>
      <c r="DC32" s="659"/>
      <c r="DD32" s="632">
        <v>201</v>
      </c>
      <c r="DE32" s="624"/>
      <c r="DF32" s="624"/>
      <c r="DG32" s="624"/>
      <c r="DH32" s="624"/>
      <c r="DI32" s="624"/>
      <c r="DJ32" s="624"/>
      <c r="DK32" s="625"/>
      <c r="DL32" s="632">
        <v>201</v>
      </c>
      <c r="DM32" s="624"/>
      <c r="DN32" s="624"/>
      <c r="DO32" s="624"/>
      <c r="DP32" s="624"/>
      <c r="DQ32" s="624"/>
      <c r="DR32" s="624"/>
      <c r="DS32" s="624"/>
      <c r="DT32" s="624"/>
      <c r="DU32" s="624"/>
      <c r="DV32" s="625"/>
      <c r="DW32" s="628">
        <v>0</v>
      </c>
      <c r="DX32" s="649"/>
      <c r="DY32" s="649"/>
      <c r="DZ32" s="649"/>
      <c r="EA32" s="649"/>
      <c r="EB32" s="649"/>
      <c r="EC32" s="650"/>
    </row>
    <row r="33" spans="2:133" ht="11.25" customHeight="1" x14ac:dyDescent="0.15">
      <c r="B33" s="620" t="s">
        <v>296</v>
      </c>
      <c r="C33" s="621"/>
      <c r="D33" s="621"/>
      <c r="E33" s="621"/>
      <c r="F33" s="621"/>
      <c r="G33" s="621"/>
      <c r="H33" s="621"/>
      <c r="I33" s="621"/>
      <c r="J33" s="621"/>
      <c r="K33" s="621"/>
      <c r="L33" s="621"/>
      <c r="M33" s="621"/>
      <c r="N33" s="621"/>
      <c r="O33" s="621"/>
      <c r="P33" s="621"/>
      <c r="Q33" s="622"/>
      <c r="R33" s="623">
        <v>1242700</v>
      </c>
      <c r="S33" s="624"/>
      <c r="T33" s="624"/>
      <c r="U33" s="624"/>
      <c r="V33" s="624"/>
      <c r="W33" s="624"/>
      <c r="X33" s="624"/>
      <c r="Y33" s="625"/>
      <c r="Z33" s="626">
        <v>4.5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17121216</v>
      </c>
      <c r="CS33" s="655"/>
      <c r="CT33" s="655"/>
      <c r="CU33" s="655"/>
      <c r="CV33" s="655"/>
      <c r="CW33" s="655"/>
      <c r="CX33" s="655"/>
      <c r="CY33" s="656"/>
      <c r="CZ33" s="657">
        <v>64.900000000000006</v>
      </c>
      <c r="DA33" s="658"/>
      <c r="DB33" s="658"/>
      <c r="DC33" s="659"/>
      <c r="DD33" s="632">
        <v>5572298</v>
      </c>
      <c r="DE33" s="655"/>
      <c r="DF33" s="655"/>
      <c r="DG33" s="655"/>
      <c r="DH33" s="655"/>
      <c r="DI33" s="655"/>
      <c r="DJ33" s="655"/>
      <c r="DK33" s="656"/>
      <c r="DL33" s="632">
        <v>3806276</v>
      </c>
      <c r="DM33" s="655"/>
      <c r="DN33" s="655"/>
      <c r="DO33" s="655"/>
      <c r="DP33" s="655"/>
      <c r="DQ33" s="655"/>
      <c r="DR33" s="655"/>
      <c r="DS33" s="655"/>
      <c r="DT33" s="655"/>
      <c r="DU33" s="655"/>
      <c r="DV33" s="656"/>
      <c r="DW33" s="628">
        <v>46.4</v>
      </c>
      <c r="DX33" s="649"/>
      <c r="DY33" s="649"/>
      <c r="DZ33" s="649"/>
      <c r="EA33" s="649"/>
      <c r="EB33" s="649"/>
      <c r="EC33" s="650"/>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12551180</v>
      </c>
      <c r="CS34" s="624"/>
      <c r="CT34" s="624"/>
      <c r="CU34" s="624"/>
      <c r="CV34" s="624"/>
      <c r="CW34" s="624"/>
      <c r="CX34" s="624"/>
      <c r="CY34" s="625"/>
      <c r="CZ34" s="657">
        <v>47.6</v>
      </c>
      <c r="DA34" s="658"/>
      <c r="DB34" s="658"/>
      <c r="DC34" s="659"/>
      <c r="DD34" s="632">
        <v>1451191</v>
      </c>
      <c r="DE34" s="624"/>
      <c r="DF34" s="624"/>
      <c r="DG34" s="624"/>
      <c r="DH34" s="624"/>
      <c r="DI34" s="624"/>
      <c r="DJ34" s="624"/>
      <c r="DK34" s="625"/>
      <c r="DL34" s="632">
        <v>1272955</v>
      </c>
      <c r="DM34" s="624"/>
      <c r="DN34" s="624"/>
      <c r="DO34" s="624"/>
      <c r="DP34" s="624"/>
      <c r="DQ34" s="624"/>
      <c r="DR34" s="624"/>
      <c r="DS34" s="624"/>
      <c r="DT34" s="624"/>
      <c r="DU34" s="624"/>
      <c r="DV34" s="625"/>
      <c r="DW34" s="628">
        <v>15.5</v>
      </c>
      <c r="DX34" s="649"/>
      <c r="DY34" s="649"/>
      <c r="DZ34" s="649"/>
      <c r="EA34" s="649"/>
      <c r="EB34" s="649"/>
      <c r="EC34" s="650"/>
    </row>
    <row r="35" spans="2:133" ht="11.25" customHeight="1" x14ac:dyDescent="0.15">
      <c r="B35" s="620" t="s">
        <v>302</v>
      </c>
      <c r="C35" s="621"/>
      <c r="D35" s="621"/>
      <c r="E35" s="621"/>
      <c r="F35" s="621"/>
      <c r="G35" s="621"/>
      <c r="H35" s="621"/>
      <c r="I35" s="621"/>
      <c r="J35" s="621"/>
      <c r="K35" s="621"/>
      <c r="L35" s="621"/>
      <c r="M35" s="621"/>
      <c r="N35" s="621"/>
      <c r="O35" s="621"/>
      <c r="P35" s="621"/>
      <c r="Q35" s="622"/>
      <c r="R35" s="623">
        <v>521600</v>
      </c>
      <c r="S35" s="624"/>
      <c r="T35" s="624"/>
      <c r="U35" s="624"/>
      <c r="V35" s="624"/>
      <c r="W35" s="624"/>
      <c r="X35" s="624"/>
      <c r="Y35" s="625"/>
      <c r="Z35" s="626">
        <v>1.9</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2000596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274466</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91594</v>
      </c>
      <c r="CS35" s="655"/>
      <c r="CT35" s="655"/>
      <c r="CU35" s="655"/>
      <c r="CV35" s="655"/>
      <c r="CW35" s="655"/>
      <c r="CX35" s="655"/>
      <c r="CY35" s="656"/>
      <c r="CZ35" s="657">
        <v>0.3</v>
      </c>
      <c r="DA35" s="658"/>
      <c r="DB35" s="658"/>
      <c r="DC35" s="659"/>
      <c r="DD35" s="632">
        <v>80173</v>
      </c>
      <c r="DE35" s="655"/>
      <c r="DF35" s="655"/>
      <c r="DG35" s="655"/>
      <c r="DH35" s="655"/>
      <c r="DI35" s="655"/>
      <c r="DJ35" s="655"/>
      <c r="DK35" s="656"/>
      <c r="DL35" s="632">
        <v>80038</v>
      </c>
      <c r="DM35" s="655"/>
      <c r="DN35" s="655"/>
      <c r="DO35" s="655"/>
      <c r="DP35" s="655"/>
      <c r="DQ35" s="655"/>
      <c r="DR35" s="655"/>
      <c r="DS35" s="655"/>
      <c r="DT35" s="655"/>
      <c r="DU35" s="655"/>
      <c r="DV35" s="656"/>
      <c r="DW35" s="628">
        <v>1</v>
      </c>
      <c r="DX35" s="649"/>
      <c r="DY35" s="649"/>
      <c r="DZ35" s="649"/>
      <c r="EA35" s="649"/>
      <c r="EB35" s="649"/>
      <c r="EC35" s="650"/>
    </row>
    <row r="36" spans="2:133" ht="11.25" customHeight="1" x14ac:dyDescent="0.15">
      <c r="B36" s="666" t="s">
        <v>306</v>
      </c>
      <c r="C36" s="667"/>
      <c r="D36" s="667"/>
      <c r="E36" s="667"/>
      <c r="F36" s="667"/>
      <c r="G36" s="667"/>
      <c r="H36" s="667"/>
      <c r="I36" s="667"/>
      <c r="J36" s="667"/>
      <c r="K36" s="667"/>
      <c r="L36" s="667"/>
      <c r="M36" s="667"/>
      <c r="N36" s="667"/>
      <c r="O36" s="667"/>
      <c r="P36" s="667"/>
      <c r="Q36" s="668"/>
      <c r="R36" s="695">
        <v>27543813</v>
      </c>
      <c r="S36" s="696"/>
      <c r="T36" s="696"/>
      <c r="U36" s="696"/>
      <c r="V36" s="696"/>
      <c r="W36" s="696"/>
      <c r="X36" s="696"/>
      <c r="Y36" s="697"/>
      <c r="Z36" s="698">
        <v>100</v>
      </c>
      <c r="AA36" s="698"/>
      <c r="AB36" s="698"/>
      <c r="AC36" s="698"/>
      <c r="AD36" s="699">
        <v>7686826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572705</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147610</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1732035</v>
      </c>
      <c r="CS36" s="624"/>
      <c r="CT36" s="624"/>
      <c r="CU36" s="624"/>
      <c r="CV36" s="624"/>
      <c r="CW36" s="624"/>
      <c r="CX36" s="624"/>
      <c r="CY36" s="625"/>
      <c r="CZ36" s="657">
        <v>6.6</v>
      </c>
      <c r="DA36" s="658"/>
      <c r="DB36" s="658"/>
      <c r="DC36" s="659"/>
      <c r="DD36" s="632">
        <v>1547791</v>
      </c>
      <c r="DE36" s="624"/>
      <c r="DF36" s="624"/>
      <c r="DG36" s="624"/>
      <c r="DH36" s="624"/>
      <c r="DI36" s="624"/>
      <c r="DJ36" s="624"/>
      <c r="DK36" s="625"/>
      <c r="DL36" s="632">
        <v>1349354</v>
      </c>
      <c r="DM36" s="624"/>
      <c r="DN36" s="624"/>
      <c r="DO36" s="624"/>
      <c r="DP36" s="624"/>
      <c r="DQ36" s="624"/>
      <c r="DR36" s="624"/>
      <c r="DS36" s="624"/>
      <c r="DT36" s="624"/>
      <c r="DU36" s="624"/>
      <c r="DV36" s="625"/>
      <c r="DW36" s="628">
        <v>16.399999999999999</v>
      </c>
      <c r="DX36" s="649"/>
      <c r="DY36" s="649"/>
      <c r="DZ36" s="649"/>
      <c r="EA36" s="649"/>
      <c r="EB36" s="649"/>
      <c r="EC36" s="650"/>
    </row>
    <row r="37" spans="2:133" ht="11.25" customHeight="1" x14ac:dyDescent="0.15">
      <c r="AQ37" s="702" t="s">
        <v>310</v>
      </c>
      <c r="AR37" s="703"/>
      <c r="AS37" s="703"/>
      <c r="AT37" s="703"/>
      <c r="AU37" s="703"/>
      <c r="AV37" s="703"/>
      <c r="AW37" s="703"/>
      <c r="AX37" s="703"/>
      <c r="AY37" s="704"/>
      <c r="AZ37" s="623">
        <v>344447</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3931</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885503</v>
      </c>
      <c r="CS37" s="655"/>
      <c r="CT37" s="655"/>
      <c r="CU37" s="655"/>
      <c r="CV37" s="655"/>
      <c r="CW37" s="655"/>
      <c r="CX37" s="655"/>
      <c r="CY37" s="656"/>
      <c r="CZ37" s="657">
        <v>3.4</v>
      </c>
      <c r="DA37" s="658"/>
      <c r="DB37" s="658"/>
      <c r="DC37" s="659"/>
      <c r="DD37" s="632">
        <v>885503</v>
      </c>
      <c r="DE37" s="655"/>
      <c r="DF37" s="655"/>
      <c r="DG37" s="655"/>
      <c r="DH37" s="655"/>
      <c r="DI37" s="655"/>
      <c r="DJ37" s="655"/>
      <c r="DK37" s="656"/>
      <c r="DL37" s="632">
        <v>879492</v>
      </c>
      <c r="DM37" s="655"/>
      <c r="DN37" s="655"/>
      <c r="DO37" s="655"/>
      <c r="DP37" s="655"/>
      <c r="DQ37" s="655"/>
      <c r="DR37" s="655"/>
      <c r="DS37" s="655"/>
      <c r="DT37" s="655"/>
      <c r="DU37" s="655"/>
      <c r="DV37" s="656"/>
      <c r="DW37" s="628">
        <v>10.7</v>
      </c>
      <c r="DX37" s="649"/>
      <c r="DY37" s="649"/>
      <c r="DZ37" s="649"/>
      <c r="EA37" s="649"/>
      <c r="EB37" s="649"/>
      <c r="EC37" s="650"/>
    </row>
    <row r="38" spans="2:133" ht="11.25" customHeight="1" x14ac:dyDescent="0.15">
      <c r="AQ38" s="702" t="s">
        <v>313</v>
      </c>
      <c r="AR38" s="703"/>
      <c r="AS38" s="703"/>
      <c r="AT38" s="703"/>
      <c r="AU38" s="703"/>
      <c r="AV38" s="703"/>
      <c r="AW38" s="703"/>
      <c r="AX38" s="703"/>
      <c r="AY38" s="704"/>
      <c r="AZ38" s="623">
        <v>92027</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6968</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1908569</v>
      </c>
      <c r="CS38" s="624"/>
      <c r="CT38" s="624"/>
      <c r="CU38" s="624"/>
      <c r="CV38" s="624"/>
      <c r="CW38" s="624"/>
      <c r="CX38" s="624"/>
      <c r="CY38" s="625"/>
      <c r="CZ38" s="657">
        <v>7.2</v>
      </c>
      <c r="DA38" s="658"/>
      <c r="DB38" s="658"/>
      <c r="DC38" s="659"/>
      <c r="DD38" s="632">
        <v>1723551</v>
      </c>
      <c r="DE38" s="624"/>
      <c r="DF38" s="624"/>
      <c r="DG38" s="624"/>
      <c r="DH38" s="624"/>
      <c r="DI38" s="624"/>
      <c r="DJ38" s="624"/>
      <c r="DK38" s="625"/>
      <c r="DL38" s="632">
        <v>1022929</v>
      </c>
      <c r="DM38" s="624"/>
      <c r="DN38" s="624"/>
      <c r="DO38" s="624"/>
      <c r="DP38" s="624"/>
      <c r="DQ38" s="624"/>
      <c r="DR38" s="624"/>
      <c r="DS38" s="624"/>
      <c r="DT38" s="624"/>
      <c r="DU38" s="624"/>
      <c r="DV38" s="625"/>
      <c r="DW38" s="628">
        <v>12.5</v>
      </c>
      <c r="DX38" s="649"/>
      <c r="DY38" s="649"/>
      <c r="DZ38" s="649"/>
      <c r="EA38" s="649"/>
      <c r="EB38" s="649"/>
      <c r="EC38" s="650"/>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94</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751838</v>
      </c>
      <c r="CS39" s="655"/>
      <c r="CT39" s="655"/>
      <c r="CU39" s="655"/>
      <c r="CV39" s="655"/>
      <c r="CW39" s="655"/>
      <c r="CX39" s="655"/>
      <c r="CY39" s="656"/>
      <c r="CZ39" s="657">
        <v>2.9</v>
      </c>
      <c r="DA39" s="658"/>
      <c r="DB39" s="658"/>
      <c r="DC39" s="659"/>
      <c r="DD39" s="632">
        <v>683592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273913</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109</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86000</v>
      </c>
      <c r="CS40" s="624"/>
      <c r="CT40" s="624"/>
      <c r="CU40" s="624"/>
      <c r="CV40" s="624"/>
      <c r="CW40" s="624"/>
      <c r="CX40" s="624"/>
      <c r="CY40" s="625"/>
      <c r="CZ40" s="657">
        <v>0.3</v>
      </c>
      <c r="DA40" s="658"/>
      <c r="DB40" s="658"/>
      <c r="DC40" s="659"/>
      <c r="DD40" s="632">
        <v>86000</v>
      </c>
      <c r="DE40" s="624"/>
      <c r="DF40" s="624"/>
      <c r="DG40" s="624"/>
      <c r="DH40" s="624"/>
      <c r="DI40" s="624"/>
      <c r="DJ40" s="624"/>
      <c r="DK40" s="625"/>
      <c r="DL40" s="632">
        <v>81000</v>
      </c>
      <c r="DM40" s="624"/>
      <c r="DN40" s="624"/>
      <c r="DO40" s="624"/>
      <c r="DP40" s="624"/>
      <c r="DQ40" s="624"/>
      <c r="DR40" s="624"/>
      <c r="DS40" s="624"/>
      <c r="DT40" s="624"/>
      <c r="DU40" s="624"/>
      <c r="DV40" s="625"/>
      <c r="DW40" s="628">
        <v>1</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717504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275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4565363</v>
      </c>
      <c r="CS42" s="624"/>
      <c r="CT42" s="624"/>
      <c r="CU42" s="624"/>
      <c r="CV42" s="624"/>
      <c r="CW42" s="624"/>
      <c r="CX42" s="624"/>
      <c r="CY42" s="625"/>
      <c r="CZ42" s="657">
        <v>17.3</v>
      </c>
      <c r="DA42" s="706"/>
      <c r="DB42" s="706"/>
      <c r="DC42" s="707"/>
      <c r="DD42" s="632">
        <v>504561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15676</v>
      </c>
      <c r="CS43" s="655"/>
      <c r="CT43" s="655"/>
      <c r="CU43" s="655"/>
      <c r="CV43" s="655"/>
      <c r="CW43" s="655"/>
      <c r="CX43" s="655"/>
      <c r="CY43" s="656"/>
      <c r="CZ43" s="657">
        <v>0.1</v>
      </c>
      <c r="DA43" s="658"/>
      <c r="DB43" s="658"/>
      <c r="DC43" s="659"/>
      <c r="DD43" s="632">
        <v>15676</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4441278</v>
      </c>
      <c r="CS44" s="624"/>
      <c r="CT44" s="624"/>
      <c r="CU44" s="624"/>
      <c r="CV44" s="624"/>
      <c r="CW44" s="624"/>
      <c r="CX44" s="624"/>
      <c r="CY44" s="625"/>
      <c r="CZ44" s="657">
        <v>16.8</v>
      </c>
      <c r="DA44" s="706"/>
      <c r="DB44" s="706"/>
      <c r="DC44" s="707"/>
      <c r="DD44" s="632">
        <v>443612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3881660</v>
      </c>
      <c r="CS45" s="655"/>
      <c r="CT45" s="655"/>
      <c r="CU45" s="655"/>
      <c r="CV45" s="655"/>
      <c r="CW45" s="655"/>
      <c r="CX45" s="655"/>
      <c r="CY45" s="656"/>
      <c r="CZ45" s="657">
        <v>14.7</v>
      </c>
      <c r="DA45" s="658"/>
      <c r="DB45" s="658"/>
      <c r="DC45" s="659"/>
      <c r="DD45" s="632">
        <v>175862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540725</v>
      </c>
      <c r="CS46" s="624"/>
      <c r="CT46" s="624"/>
      <c r="CU46" s="624"/>
      <c r="CV46" s="624"/>
      <c r="CW46" s="624"/>
      <c r="CX46" s="624"/>
      <c r="CY46" s="625"/>
      <c r="CZ46" s="657">
        <v>2.1</v>
      </c>
      <c r="DA46" s="706"/>
      <c r="DB46" s="706"/>
      <c r="DC46" s="707"/>
      <c r="DD46" s="632">
        <v>251657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124085</v>
      </c>
      <c r="CS47" s="655"/>
      <c r="CT47" s="655"/>
      <c r="CU47" s="655"/>
      <c r="CV47" s="655"/>
      <c r="CW47" s="655"/>
      <c r="CX47" s="655"/>
      <c r="CY47" s="656"/>
      <c r="CZ47" s="657">
        <v>0.5</v>
      </c>
      <c r="DA47" s="658"/>
      <c r="DB47" s="658"/>
      <c r="DC47" s="659"/>
      <c r="DD47" s="632">
        <v>60949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26368648</v>
      </c>
      <c r="CS49" s="691"/>
      <c r="CT49" s="691"/>
      <c r="CU49" s="691"/>
      <c r="CV49" s="691"/>
      <c r="CW49" s="691"/>
      <c r="CX49" s="691"/>
      <c r="CY49" s="718"/>
      <c r="CZ49" s="719">
        <v>100</v>
      </c>
      <c r="DA49" s="720"/>
      <c r="DB49" s="720"/>
      <c r="DC49" s="721"/>
      <c r="DD49" s="722">
        <v>9491398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F36" sqref="AF36:AJ3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27544</v>
      </c>
      <c r="R7" s="753"/>
      <c r="S7" s="753"/>
      <c r="T7" s="753"/>
      <c r="U7" s="753"/>
      <c r="V7" s="753">
        <v>26369</v>
      </c>
      <c r="W7" s="753"/>
      <c r="X7" s="753"/>
      <c r="Y7" s="753"/>
      <c r="Z7" s="753"/>
      <c r="AA7" s="753">
        <v>1175</v>
      </c>
      <c r="AB7" s="753"/>
      <c r="AC7" s="753"/>
      <c r="AD7" s="753"/>
      <c r="AE7" s="754"/>
      <c r="AF7" s="755">
        <v>930</v>
      </c>
      <c r="AG7" s="756"/>
      <c r="AH7" s="756"/>
      <c r="AI7" s="756"/>
      <c r="AJ7" s="757"/>
      <c r="AK7" s="792">
        <v>178</v>
      </c>
      <c r="AL7" s="793"/>
      <c r="AM7" s="793"/>
      <c r="AN7" s="793"/>
      <c r="AO7" s="793"/>
      <c r="AP7" s="793">
        <v>15229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930</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363</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364</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365</v>
      </c>
      <c r="R26" s="736"/>
      <c r="S26" s="736"/>
      <c r="T26" s="736"/>
      <c r="U26" s="737"/>
      <c r="V26" s="735" t="s">
        <v>366</v>
      </c>
      <c r="W26" s="736"/>
      <c r="X26" s="736"/>
      <c r="Y26" s="736"/>
      <c r="Z26" s="737"/>
      <c r="AA26" s="735" t="s">
        <v>367</v>
      </c>
      <c r="AB26" s="736"/>
      <c r="AC26" s="736"/>
      <c r="AD26" s="736"/>
      <c r="AE26" s="736"/>
      <c r="AF26" s="830" t="s">
        <v>368</v>
      </c>
      <c r="AG26" s="831"/>
      <c r="AH26" s="831"/>
      <c r="AI26" s="831"/>
      <c r="AJ26" s="832"/>
      <c r="AK26" s="736" t="s">
        <v>369</v>
      </c>
      <c r="AL26" s="736"/>
      <c r="AM26" s="736"/>
      <c r="AN26" s="736"/>
      <c r="AO26" s="737"/>
      <c r="AP26" s="735" t="s">
        <v>370</v>
      </c>
      <c r="AQ26" s="736"/>
      <c r="AR26" s="736"/>
      <c r="AS26" s="736"/>
      <c r="AT26" s="737"/>
      <c r="AU26" s="735" t="s">
        <v>371</v>
      </c>
      <c r="AV26" s="736"/>
      <c r="AW26" s="736"/>
      <c r="AX26" s="736"/>
      <c r="AY26" s="737"/>
      <c r="AZ26" s="735" t="s">
        <v>372</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373</v>
      </c>
      <c r="C28" s="750"/>
      <c r="D28" s="750"/>
      <c r="E28" s="750"/>
      <c r="F28" s="750"/>
      <c r="G28" s="750"/>
      <c r="H28" s="750"/>
      <c r="I28" s="750"/>
      <c r="J28" s="750"/>
      <c r="K28" s="750"/>
      <c r="L28" s="750"/>
      <c r="M28" s="750"/>
      <c r="N28" s="750"/>
      <c r="O28" s="750"/>
      <c r="P28" s="751"/>
      <c r="Q28" s="840">
        <v>3731</v>
      </c>
      <c r="R28" s="841"/>
      <c r="S28" s="841"/>
      <c r="T28" s="841"/>
      <c r="U28" s="841"/>
      <c r="V28" s="841">
        <v>3457</v>
      </c>
      <c r="W28" s="841"/>
      <c r="X28" s="841"/>
      <c r="Y28" s="841"/>
      <c r="Z28" s="841"/>
      <c r="AA28" s="841">
        <f>Q28-V28</f>
        <v>274</v>
      </c>
      <c r="AB28" s="841"/>
      <c r="AC28" s="841"/>
      <c r="AD28" s="841"/>
      <c r="AE28" s="842"/>
      <c r="AF28" s="843">
        <v>274</v>
      </c>
      <c r="AG28" s="841"/>
      <c r="AH28" s="841"/>
      <c r="AI28" s="841"/>
      <c r="AJ28" s="844"/>
      <c r="AK28" s="845">
        <v>270</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374</v>
      </c>
      <c r="C29" s="774"/>
      <c r="D29" s="774"/>
      <c r="E29" s="774"/>
      <c r="F29" s="774"/>
      <c r="G29" s="774"/>
      <c r="H29" s="774"/>
      <c r="I29" s="774"/>
      <c r="J29" s="774"/>
      <c r="K29" s="774"/>
      <c r="L29" s="774"/>
      <c r="M29" s="774"/>
      <c r="N29" s="774"/>
      <c r="O29" s="774"/>
      <c r="P29" s="775"/>
      <c r="Q29" s="776">
        <v>111</v>
      </c>
      <c r="R29" s="777"/>
      <c r="S29" s="777"/>
      <c r="T29" s="777"/>
      <c r="U29" s="777"/>
      <c r="V29" s="777">
        <v>105</v>
      </c>
      <c r="W29" s="777"/>
      <c r="X29" s="777"/>
      <c r="Y29" s="777"/>
      <c r="Z29" s="777"/>
      <c r="AA29" s="778">
        <f>Q29-V29</f>
        <v>6</v>
      </c>
      <c r="AB29" s="780"/>
      <c r="AC29" s="780"/>
      <c r="AD29" s="780"/>
      <c r="AE29" s="781"/>
      <c r="AF29" s="779">
        <v>6</v>
      </c>
      <c r="AG29" s="780"/>
      <c r="AH29" s="780"/>
      <c r="AI29" s="780"/>
      <c r="AJ29" s="781"/>
      <c r="AK29" s="848">
        <v>15</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375</v>
      </c>
      <c r="C30" s="774"/>
      <c r="D30" s="774"/>
      <c r="E30" s="774"/>
      <c r="F30" s="774"/>
      <c r="G30" s="774"/>
      <c r="H30" s="774"/>
      <c r="I30" s="774"/>
      <c r="J30" s="774"/>
      <c r="K30" s="774"/>
      <c r="L30" s="774"/>
      <c r="M30" s="774"/>
      <c r="N30" s="774"/>
      <c r="O30" s="774"/>
      <c r="P30" s="775"/>
      <c r="Q30" s="776">
        <v>274</v>
      </c>
      <c r="R30" s="777"/>
      <c r="S30" s="777"/>
      <c r="T30" s="777"/>
      <c r="U30" s="777"/>
      <c r="V30" s="777">
        <v>273</v>
      </c>
      <c r="W30" s="777"/>
      <c r="X30" s="777"/>
      <c r="Y30" s="777"/>
      <c r="Z30" s="777"/>
      <c r="AA30" s="778">
        <f t="shared" ref="AA30:AA37" si="0">Q30-V30</f>
        <v>1</v>
      </c>
      <c r="AB30" s="780"/>
      <c r="AC30" s="780"/>
      <c r="AD30" s="780"/>
      <c r="AE30" s="781"/>
      <c r="AF30" s="779">
        <v>1</v>
      </c>
      <c r="AG30" s="780"/>
      <c r="AH30" s="780"/>
      <c r="AI30" s="780"/>
      <c r="AJ30" s="781"/>
      <c r="AK30" s="848">
        <v>79</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376</v>
      </c>
      <c r="C31" s="774"/>
      <c r="D31" s="774"/>
      <c r="E31" s="774"/>
      <c r="F31" s="774"/>
      <c r="G31" s="774"/>
      <c r="H31" s="774"/>
      <c r="I31" s="774"/>
      <c r="J31" s="774"/>
      <c r="K31" s="774"/>
      <c r="L31" s="774"/>
      <c r="M31" s="774"/>
      <c r="N31" s="774"/>
      <c r="O31" s="774"/>
      <c r="P31" s="775"/>
      <c r="Q31" s="776">
        <v>2300</v>
      </c>
      <c r="R31" s="777"/>
      <c r="S31" s="777"/>
      <c r="T31" s="777"/>
      <c r="U31" s="777"/>
      <c r="V31" s="777">
        <v>2250</v>
      </c>
      <c r="W31" s="777"/>
      <c r="X31" s="777"/>
      <c r="Y31" s="777"/>
      <c r="Z31" s="777"/>
      <c r="AA31" s="778">
        <f t="shared" si="0"/>
        <v>50</v>
      </c>
      <c r="AB31" s="780"/>
      <c r="AC31" s="780"/>
      <c r="AD31" s="780"/>
      <c r="AE31" s="781"/>
      <c r="AF31" s="779">
        <v>50</v>
      </c>
      <c r="AG31" s="780"/>
      <c r="AH31" s="780"/>
      <c r="AI31" s="780"/>
      <c r="AJ31" s="781"/>
      <c r="AK31" s="848">
        <v>354</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377</v>
      </c>
      <c r="C32" s="774"/>
      <c r="D32" s="774"/>
      <c r="E32" s="774"/>
      <c r="F32" s="774"/>
      <c r="G32" s="774"/>
      <c r="H32" s="774"/>
      <c r="I32" s="774"/>
      <c r="J32" s="774"/>
      <c r="K32" s="774"/>
      <c r="L32" s="774"/>
      <c r="M32" s="774"/>
      <c r="N32" s="774"/>
      <c r="O32" s="774"/>
      <c r="P32" s="775"/>
      <c r="Q32" s="776">
        <v>8</v>
      </c>
      <c r="R32" s="777"/>
      <c r="S32" s="777"/>
      <c r="T32" s="777"/>
      <c r="U32" s="777"/>
      <c r="V32" s="777">
        <v>8</v>
      </c>
      <c r="W32" s="777"/>
      <c r="X32" s="777"/>
      <c r="Y32" s="777"/>
      <c r="Z32" s="777"/>
      <c r="AA32" s="778">
        <f t="shared" si="0"/>
        <v>0</v>
      </c>
      <c r="AB32" s="780"/>
      <c r="AC32" s="780"/>
      <c r="AD32" s="780"/>
      <c r="AE32" s="781"/>
      <c r="AF32" s="779">
        <v>0</v>
      </c>
      <c r="AG32" s="780"/>
      <c r="AH32" s="780"/>
      <c r="AI32" s="780"/>
      <c r="AJ32" s="781"/>
      <c r="AK32" s="848">
        <v>0</v>
      </c>
      <c r="AL32" s="849"/>
      <c r="AM32" s="849"/>
      <c r="AN32" s="849"/>
      <c r="AO32" s="849"/>
      <c r="AP32" s="849">
        <v>0</v>
      </c>
      <c r="AQ32" s="849"/>
      <c r="AR32" s="849"/>
      <c r="AS32" s="849"/>
      <c r="AT32" s="849"/>
      <c r="AU32" s="849">
        <v>0</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378</v>
      </c>
      <c r="C33" s="774"/>
      <c r="D33" s="774"/>
      <c r="E33" s="774"/>
      <c r="F33" s="774"/>
      <c r="G33" s="774"/>
      <c r="H33" s="774"/>
      <c r="I33" s="774"/>
      <c r="J33" s="774"/>
      <c r="K33" s="774"/>
      <c r="L33" s="774"/>
      <c r="M33" s="774"/>
      <c r="N33" s="774"/>
      <c r="O33" s="774"/>
      <c r="P33" s="775"/>
      <c r="Q33" s="776">
        <v>993</v>
      </c>
      <c r="R33" s="777"/>
      <c r="S33" s="777"/>
      <c r="T33" s="777"/>
      <c r="U33" s="777"/>
      <c r="V33" s="777">
        <v>823</v>
      </c>
      <c r="W33" s="777"/>
      <c r="X33" s="777"/>
      <c r="Y33" s="777"/>
      <c r="Z33" s="777"/>
      <c r="AA33" s="778">
        <f t="shared" si="0"/>
        <v>170</v>
      </c>
      <c r="AB33" s="780"/>
      <c r="AC33" s="780"/>
      <c r="AD33" s="780"/>
      <c r="AE33" s="781"/>
      <c r="AF33" s="779">
        <v>961</v>
      </c>
      <c r="AG33" s="780"/>
      <c r="AH33" s="780"/>
      <c r="AI33" s="780"/>
      <c r="AJ33" s="781"/>
      <c r="AK33" s="848">
        <v>95</v>
      </c>
      <c r="AL33" s="849"/>
      <c r="AM33" s="849"/>
      <c r="AN33" s="849"/>
      <c r="AO33" s="849"/>
      <c r="AP33" s="849">
        <v>3106</v>
      </c>
      <c r="AQ33" s="849"/>
      <c r="AR33" s="849"/>
      <c r="AS33" s="849"/>
      <c r="AT33" s="849"/>
      <c r="AU33" s="849">
        <v>944</v>
      </c>
      <c r="AV33" s="849"/>
      <c r="AW33" s="849"/>
      <c r="AX33" s="849"/>
      <c r="AY33" s="849"/>
      <c r="AZ33" s="850"/>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380</v>
      </c>
      <c r="C34" s="774"/>
      <c r="D34" s="774"/>
      <c r="E34" s="774"/>
      <c r="F34" s="774"/>
      <c r="G34" s="774"/>
      <c r="H34" s="774"/>
      <c r="I34" s="774"/>
      <c r="J34" s="774"/>
      <c r="K34" s="774"/>
      <c r="L34" s="774"/>
      <c r="M34" s="774"/>
      <c r="N34" s="774"/>
      <c r="O34" s="774"/>
      <c r="P34" s="775"/>
      <c r="Q34" s="776">
        <v>1178</v>
      </c>
      <c r="R34" s="777"/>
      <c r="S34" s="777"/>
      <c r="T34" s="777"/>
      <c r="U34" s="777"/>
      <c r="V34" s="777">
        <v>1135</v>
      </c>
      <c r="W34" s="777"/>
      <c r="X34" s="777"/>
      <c r="Y34" s="777"/>
      <c r="Z34" s="777"/>
      <c r="AA34" s="778">
        <f t="shared" si="0"/>
        <v>43</v>
      </c>
      <c r="AB34" s="780"/>
      <c r="AC34" s="780"/>
      <c r="AD34" s="780"/>
      <c r="AE34" s="781"/>
      <c r="AF34" s="779">
        <v>39</v>
      </c>
      <c r="AG34" s="780"/>
      <c r="AH34" s="780"/>
      <c r="AI34" s="780"/>
      <c r="AJ34" s="781"/>
      <c r="AK34" s="848">
        <v>287</v>
      </c>
      <c r="AL34" s="849"/>
      <c r="AM34" s="849"/>
      <c r="AN34" s="849"/>
      <c r="AO34" s="849"/>
      <c r="AP34" s="849">
        <v>4605</v>
      </c>
      <c r="AQ34" s="849"/>
      <c r="AR34" s="849"/>
      <c r="AS34" s="849"/>
      <c r="AT34" s="849"/>
      <c r="AU34" s="849">
        <v>262</v>
      </c>
      <c r="AV34" s="849"/>
      <c r="AW34" s="849"/>
      <c r="AX34" s="849"/>
      <c r="AY34" s="849"/>
      <c r="AZ34" s="850"/>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382</v>
      </c>
      <c r="C35" s="774"/>
      <c r="D35" s="774"/>
      <c r="E35" s="774"/>
      <c r="F35" s="774"/>
      <c r="G35" s="774"/>
      <c r="H35" s="774"/>
      <c r="I35" s="774"/>
      <c r="J35" s="774"/>
      <c r="K35" s="774"/>
      <c r="L35" s="774"/>
      <c r="M35" s="774"/>
      <c r="N35" s="774"/>
      <c r="O35" s="774"/>
      <c r="P35" s="775"/>
      <c r="Q35" s="776">
        <v>75</v>
      </c>
      <c r="R35" s="777"/>
      <c r="S35" s="777"/>
      <c r="T35" s="777"/>
      <c r="U35" s="777"/>
      <c r="V35" s="777">
        <v>72</v>
      </c>
      <c r="W35" s="777"/>
      <c r="X35" s="777"/>
      <c r="Y35" s="777"/>
      <c r="Z35" s="777"/>
      <c r="AA35" s="778">
        <f t="shared" si="0"/>
        <v>3</v>
      </c>
      <c r="AB35" s="780"/>
      <c r="AC35" s="780"/>
      <c r="AD35" s="780"/>
      <c r="AE35" s="781"/>
      <c r="AF35" s="779">
        <v>3</v>
      </c>
      <c r="AG35" s="780"/>
      <c r="AH35" s="780"/>
      <c r="AI35" s="780"/>
      <c r="AJ35" s="781"/>
      <c r="AK35" s="848">
        <v>57</v>
      </c>
      <c r="AL35" s="849"/>
      <c r="AM35" s="849"/>
      <c r="AN35" s="849"/>
      <c r="AO35" s="849"/>
      <c r="AP35" s="849">
        <v>262</v>
      </c>
      <c r="AQ35" s="849"/>
      <c r="AR35" s="849"/>
      <c r="AS35" s="849"/>
      <c r="AT35" s="849"/>
      <c r="AU35" s="849">
        <v>262</v>
      </c>
      <c r="AV35" s="849"/>
      <c r="AW35" s="849"/>
      <c r="AX35" s="849"/>
      <c r="AY35" s="849"/>
      <c r="AZ35" s="850"/>
      <c r="BA35" s="850"/>
      <c r="BB35" s="850"/>
      <c r="BC35" s="850"/>
      <c r="BD35" s="850"/>
      <c r="BE35" s="846" t="s">
        <v>381</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383</v>
      </c>
      <c r="C36" s="774"/>
      <c r="D36" s="774"/>
      <c r="E36" s="774"/>
      <c r="F36" s="774"/>
      <c r="G36" s="774"/>
      <c r="H36" s="774"/>
      <c r="I36" s="774"/>
      <c r="J36" s="774"/>
      <c r="K36" s="774"/>
      <c r="L36" s="774"/>
      <c r="M36" s="774"/>
      <c r="N36" s="774"/>
      <c r="O36" s="774"/>
      <c r="P36" s="775"/>
      <c r="Q36" s="776">
        <v>596</v>
      </c>
      <c r="R36" s="777"/>
      <c r="S36" s="777"/>
      <c r="T36" s="777"/>
      <c r="U36" s="777"/>
      <c r="V36" s="777">
        <v>595</v>
      </c>
      <c r="W36" s="777"/>
      <c r="X36" s="777"/>
      <c r="Y36" s="777"/>
      <c r="Z36" s="777"/>
      <c r="AA36" s="778">
        <f t="shared" si="0"/>
        <v>1</v>
      </c>
      <c r="AB36" s="780"/>
      <c r="AC36" s="780"/>
      <c r="AD36" s="780"/>
      <c r="AE36" s="781"/>
      <c r="AF36" s="779">
        <v>86</v>
      </c>
      <c r="AG36" s="780"/>
      <c r="AH36" s="780"/>
      <c r="AI36" s="780"/>
      <c r="AJ36" s="781"/>
      <c r="AK36" s="848">
        <v>573</v>
      </c>
      <c r="AL36" s="849"/>
      <c r="AM36" s="849"/>
      <c r="AN36" s="849"/>
      <c r="AO36" s="849"/>
      <c r="AP36" s="849">
        <v>0</v>
      </c>
      <c r="AQ36" s="849"/>
      <c r="AR36" s="849"/>
      <c r="AS36" s="849"/>
      <c r="AT36" s="849"/>
      <c r="AU36" s="849">
        <v>0</v>
      </c>
      <c r="AV36" s="849"/>
      <c r="AW36" s="849"/>
      <c r="AX36" s="849"/>
      <c r="AY36" s="849"/>
      <c r="AZ36" s="850"/>
      <c r="BA36" s="850"/>
      <c r="BB36" s="850"/>
      <c r="BC36" s="850"/>
      <c r="BD36" s="850"/>
      <c r="BE36" s="846" t="s">
        <v>381</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384</v>
      </c>
      <c r="C37" s="774"/>
      <c r="D37" s="774"/>
      <c r="E37" s="774"/>
      <c r="F37" s="774"/>
      <c r="G37" s="774"/>
      <c r="H37" s="774"/>
      <c r="I37" s="774"/>
      <c r="J37" s="774"/>
      <c r="K37" s="774"/>
      <c r="L37" s="774"/>
      <c r="M37" s="774"/>
      <c r="N37" s="774"/>
      <c r="O37" s="774"/>
      <c r="P37" s="775"/>
      <c r="Q37" s="776">
        <v>115</v>
      </c>
      <c r="R37" s="777"/>
      <c r="S37" s="777"/>
      <c r="T37" s="777"/>
      <c r="U37" s="777"/>
      <c r="V37" s="777">
        <v>115</v>
      </c>
      <c r="W37" s="777"/>
      <c r="X37" s="777"/>
      <c r="Y37" s="777"/>
      <c r="Z37" s="777"/>
      <c r="AA37" s="778">
        <f t="shared" si="0"/>
        <v>0</v>
      </c>
      <c r="AB37" s="780"/>
      <c r="AC37" s="780"/>
      <c r="AD37" s="780"/>
      <c r="AE37" s="781"/>
      <c r="AF37" s="779">
        <v>0</v>
      </c>
      <c r="AG37" s="780"/>
      <c r="AH37" s="780"/>
      <c r="AI37" s="780"/>
      <c r="AJ37" s="781"/>
      <c r="AK37" s="848">
        <v>0</v>
      </c>
      <c r="AL37" s="849"/>
      <c r="AM37" s="849"/>
      <c r="AN37" s="849"/>
      <c r="AO37" s="849"/>
      <c r="AP37" s="849">
        <v>0</v>
      </c>
      <c r="AQ37" s="849"/>
      <c r="AR37" s="849"/>
      <c r="AS37" s="849"/>
      <c r="AT37" s="849"/>
      <c r="AU37" s="849">
        <v>0</v>
      </c>
      <c r="AV37" s="849"/>
      <c r="AW37" s="849"/>
      <c r="AX37" s="849"/>
      <c r="AY37" s="849"/>
      <c r="AZ37" s="850"/>
      <c r="BA37" s="850"/>
      <c r="BB37" s="850"/>
      <c r="BC37" s="850"/>
      <c r="BD37" s="850"/>
      <c r="BE37" s="846" t="s">
        <v>381</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1421</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365</v>
      </c>
      <c r="R66" s="736"/>
      <c r="S66" s="736"/>
      <c r="T66" s="736"/>
      <c r="U66" s="737"/>
      <c r="V66" s="735" t="s">
        <v>366</v>
      </c>
      <c r="W66" s="736"/>
      <c r="X66" s="736"/>
      <c r="Y66" s="736"/>
      <c r="Z66" s="737"/>
      <c r="AA66" s="735" t="s">
        <v>367</v>
      </c>
      <c r="AB66" s="736"/>
      <c r="AC66" s="736"/>
      <c r="AD66" s="736"/>
      <c r="AE66" s="737"/>
      <c r="AF66" s="870" t="s">
        <v>368</v>
      </c>
      <c r="AG66" s="831"/>
      <c r="AH66" s="831"/>
      <c r="AI66" s="831"/>
      <c r="AJ66" s="871"/>
      <c r="AK66" s="735" t="s">
        <v>369</v>
      </c>
      <c r="AL66" s="759"/>
      <c r="AM66" s="759"/>
      <c r="AN66" s="759"/>
      <c r="AO66" s="760"/>
      <c r="AP66" s="735" t="s">
        <v>370</v>
      </c>
      <c r="AQ66" s="736"/>
      <c r="AR66" s="736"/>
      <c r="AS66" s="736"/>
      <c r="AT66" s="737"/>
      <c r="AU66" s="735" t="s">
        <v>389</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1210</v>
      </c>
      <c r="R68" s="884"/>
      <c r="S68" s="884"/>
      <c r="T68" s="884"/>
      <c r="U68" s="884"/>
      <c r="V68" s="884">
        <v>1145</v>
      </c>
      <c r="W68" s="884"/>
      <c r="X68" s="884"/>
      <c r="Y68" s="884"/>
      <c r="Z68" s="884"/>
      <c r="AA68" s="884">
        <v>66</v>
      </c>
      <c r="AB68" s="884"/>
      <c r="AC68" s="884"/>
      <c r="AD68" s="884"/>
      <c r="AE68" s="884"/>
      <c r="AF68" s="884">
        <v>66</v>
      </c>
      <c r="AG68" s="884"/>
      <c r="AH68" s="884"/>
      <c r="AI68" s="884"/>
      <c r="AJ68" s="884"/>
      <c r="AK68" s="884">
        <v>42</v>
      </c>
      <c r="AL68" s="884"/>
      <c r="AM68" s="884"/>
      <c r="AN68" s="884"/>
      <c r="AO68" s="884"/>
      <c r="AP68" s="884">
        <v>317</v>
      </c>
      <c r="AQ68" s="884"/>
      <c r="AR68" s="884"/>
      <c r="AS68" s="884"/>
      <c r="AT68" s="884"/>
      <c r="AU68" s="884">
        <v>317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2</v>
      </c>
      <c r="R69" s="849"/>
      <c r="S69" s="849"/>
      <c r="T69" s="849"/>
      <c r="U69" s="849"/>
      <c r="V69" s="849">
        <v>2</v>
      </c>
      <c r="W69" s="849"/>
      <c r="X69" s="849"/>
      <c r="Y69" s="849"/>
      <c r="Z69" s="849"/>
      <c r="AA69" s="849">
        <v>0</v>
      </c>
      <c r="AB69" s="849"/>
      <c r="AC69" s="849"/>
      <c r="AD69" s="849"/>
      <c r="AE69" s="849"/>
      <c r="AF69" s="849">
        <v>0</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729</v>
      </c>
      <c r="R70" s="849"/>
      <c r="S70" s="849"/>
      <c r="T70" s="849"/>
      <c r="U70" s="849"/>
      <c r="V70" s="849">
        <v>688</v>
      </c>
      <c r="W70" s="849"/>
      <c r="X70" s="849"/>
      <c r="Y70" s="849"/>
      <c r="Z70" s="849"/>
      <c r="AA70" s="849">
        <v>41</v>
      </c>
      <c r="AB70" s="849"/>
      <c r="AC70" s="849"/>
      <c r="AD70" s="849"/>
      <c r="AE70" s="849"/>
      <c r="AF70" s="849">
        <v>41</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250943</v>
      </c>
      <c r="R71" s="849"/>
      <c r="S71" s="849"/>
      <c r="T71" s="849"/>
      <c r="U71" s="849"/>
      <c r="V71" s="849">
        <v>239378</v>
      </c>
      <c r="W71" s="849"/>
      <c r="X71" s="849"/>
      <c r="Y71" s="849"/>
      <c r="Z71" s="849"/>
      <c r="AA71" s="849">
        <v>11565</v>
      </c>
      <c r="AB71" s="849"/>
      <c r="AC71" s="849"/>
      <c r="AD71" s="849"/>
      <c r="AE71" s="849"/>
      <c r="AF71" s="849">
        <v>11565</v>
      </c>
      <c r="AG71" s="849"/>
      <c r="AH71" s="849"/>
      <c r="AI71" s="849"/>
      <c r="AJ71" s="849"/>
      <c r="AK71" s="849">
        <v>726</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10258</v>
      </c>
      <c r="R72" s="849"/>
      <c r="S72" s="849"/>
      <c r="T72" s="849"/>
      <c r="U72" s="849"/>
      <c r="V72" s="849">
        <v>8973</v>
      </c>
      <c r="W72" s="849"/>
      <c r="X72" s="849"/>
      <c r="Y72" s="849"/>
      <c r="Z72" s="849"/>
      <c r="AA72" s="849">
        <v>1285</v>
      </c>
      <c r="AB72" s="849"/>
      <c r="AC72" s="849"/>
      <c r="AD72" s="849"/>
      <c r="AE72" s="849"/>
      <c r="AF72" s="849">
        <v>0</v>
      </c>
      <c r="AG72" s="849"/>
      <c r="AH72" s="849"/>
      <c r="AI72" s="849"/>
      <c r="AJ72" s="849"/>
      <c r="AK72" s="849">
        <v>16</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547</v>
      </c>
      <c r="C73" s="892"/>
      <c r="D73" s="892"/>
      <c r="E73" s="892"/>
      <c r="F73" s="892"/>
      <c r="G73" s="892"/>
      <c r="H73" s="892"/>
      <c r="I73" s="892"/>
      <c r="J73" s="892"/>
      <c r="K73" s="892"/>
      <c r="L73" s="892"/>
      <c r="M73" s="892"/>
      <c r="N73" s="892"/>
      <c r="O73" s="892"/>
      <c r="P73" s="893"/>
      <c r="Q73" s="894">
        <v>1171</v>
      </c>
      <c r="R73" s="849"/>
      <c r="S73" s="849"/>
      <c r="T73" s="849"/>
      <c r="U73" s="849"/>
      <c r="V73" s="849">
        <v>1170</v>
      </c>
      <c r="W73" s="849"/>
      <c r="X73" s="849"/>
      <c r="Y73" s="849"/>
      <c r="Z73" s="849"/>
      <c r="AA73" s="849">
        <v>1</v>
      </c>
      <c r="AB73" s="849"/>
      <c r="AC73" s="849"/>
      <c r="AD73" s="849"/>
      <c r="AE73" s="849"/>
      <c r="AF73" s="849">
        <v>0</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548</v>
      </c>
      <c r="C74" s="892"/>
      <c r="D74" s="892"/>
      <c r="E74" s="892"/>
      <c r="F74" s="892"/>
      <c r="G74" s="892"/>
      <c r="H74" s="892"/>
      <c r="I74" s="892"/>
      <c r="J74" s="892"/>
      <c r="K74" s="892"/>
      <c r="L74" s="892"/>
      <c r="M74" s="892"/>
      <c r="N74" s="892"/>
      <c r="O74" s="892"/>
      <c r="P74" s="893"/>
      <c r="Q74" s="894">
        <v>1</v>
      </c>
      <c r="R74" s="849"/>
      <c r="S74" s="849"/>
      <c r="T74" s="849"/>
      <c r="U74" s="849"/>
      <c r="V74" s="849">
        <v>0</v>
      </c>
      <c r="W74" s="849"/>
      <c r="X74" s="849"/>
      <c r="Y74" s="849"/>
      <c r="Z74" s="849"/>
      <c r="AA74" s="849">
        <v>1</v>
      </c>
      <c r="AB74" s="849"/>
      <c r="AC74" s="849"/>
      <c r="AD74" s="849"/>
      <c r="AE74" s="849"/>
      <c r="AF74" s="849">
        <v>0</v>
      </c>
      <c r="AG74" s="849"/>
      <c r="AH74" s="849"/>
      <c r="AI74" s="849"/>
      <c r="AJ74" s="849"/>
      <c r="AK74" s="849">
        <v>0</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549</v>
      </c>
      <c r="C75" s="892"/>
      <c r="D75" s="892"/>
      <c r="E75" s="892"/>
      <c r="F75" s="892"/>
      <c r="G75" s="892"/>
      <c r="H75" s="892"/>
      <c r="I75" s="892"/>
      <c r="J75" s="892"/>
      <c r="K75" s="892"/>
      <c r="L75" s="892"/>
      <c r="M75" s="892"/>
      <c r="N75" s="892"/>
      <c r="O75" s="892"/>
      <c r="P75" s="893"/>
      <c r="Q75" s="897">
        <v>47</v>
      </c>
      <c r="R75" s="898"/>
      <c r="S75" s="898"/>
      <c r="T75" s="898"/>
      <c r="U75" s="848"/>
      <c r="V75" s="899">
        <v>34</v>
      </c>
      <c r="W75" s="898"/>
      <c r="X75" s="898"/>
      <c r="Y75" s="898"/>
      <c r="Z75" s="848"/>
      <c r="AA75" s="899">
        <v>13</v>
      </c>
      <c r="AB75" s="898"/>
      <c r="AC75" s="898"/>
      <c r="AD75" s="898"/>
      <c r="AE75" s="848"/>
      <c r="AF75" s="899">
        <v>0</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550</v>
      </c>
      <c r="C76" s="892"/>
      <c r="D76" s="892"/>
      <c r="E76" s="892"/>
      <c r="F76" s="892"/>
      <c r="G76" s="892"/>
      <c r="H76" s="892"/>
      <c r="I76" s="892"/>
      <c r="J76" s="892"/>
      <c r="K76" s="892"/>
      <c r="L76" s="892"/>
      <c r="M76" s="892"/>
      <c r="N76" s="892"/>
      <c r="O76" s="892"/>
      <c r="P76" s="893"/>
      <c r="Q76" s="897">
        <v>28</v>
      </c>
      <c r="R76" s="898"/>
      <c r="S76" s="898"/>
      <c r="T76" s="898"/>
      <c r="U76" s="848"/>
      <c r="V76" s="899">
        <v>22</v>
      </c>
      <c r="W76" s="898"/>
      <c r="X76" s="898"/>
      <c r="Y76" s="898"/>
      <c r="Z76" s="848"/>
      <c r="AA76" s="899">
        <v>6</v>
      </c>
      <c r="AB76" s="898"/>
      <c r="AC76" s="898"/>
      <c r="AD76" s="898"/>
      <c r="AE76" s="848"/>
      <c r="AF76" s="899">
        <v>0</v>
      </c>
      <c r="AG76" s="898"/>
      <c r="AH76" s="898"/>
      <c r="AI76" s="898"/>
      <c r="AJ76" s="848"/>
      <c r="AK76" s="899">
        <v>12</v>
      </c>
      <c r="AL76" s="898"/>
      <c r="AM76" s="898"/>
      <c r="AN76" s="898"/>
      <c r="AO76" s="848"/>
      <c r="AP76" s="899">
        <v>0</v>
      </c>
      <c r="AQ76" s="898"/>
      <c r="AR76" s="898"/>
      <c r="AS76" s="898"/>
      <c r="AT76" s="848"/>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551</v>
      </c>
      <c r="C77" s="892"/>
      <c r="D77" s="892"/>
      <c r="E77" s="892"/>
      <c r="F77" s="892"/>
      <c r="G77" s="892"/>
      <c r="H77" s="892"/>
      <c r="I77" s="892"/>
      <c r="J77" s="892"/>
      <c r="K77" s="892"/>
      <c r="L77" s="892"/>
      <c r="M77" s="892"/>
      <c r="N77" s="892"/>
      <c r="O77" s="892"/>
      <c r="P77" s="893"/>
      <c r="Q77" s="897">
        <v>330</v>
      </c>
      <c r="R77" s="898"/>
      <c r="S77" s="898"/>
      <c r="T77" s="898"/>
      <c r="U77" s="848"/>
      <c r="V77" s="899">
        <v>294</v>
      </c>
      <c r="W77" s="898"/>
      <c r="X77" s="898"/>
      <c r="Y77" s="898"/>
      <c r="Z77" s="848"/>
      <c r="AA77" s="899">
        <v>36</v>
      </c>
      <c r="AB77" s="898"/>
      <c r="AC77" s="898"/>
      <c r="AD77" s="898"/>
      <c r="AE77" s="848"/>
      <c r="AF77" s="899">
        <v>26</v>
      </c>
      <c r="AG77" s="898"/>
      <c r="AH77" s="898"/>
      <c r="AI77" s="898"/>
      <c r="AJ77" s="848"/>
      <c r="AK77" s="899">
        <v>0</v>
      </c>
      <c r="AL77" s="898"/>
      <c r="AM77" s="898"/>
      <c r="AN77" s="898"/>
      <c r="AO77" s="848"/>
      <c r="AP77" s="899">
        <v>0</v>
      </c>
      <c r="AQ77" s="898"/>
      <c r="AR77" s="898"/>
      <c r="AS77" s="898"/>
      <c r="AT77" s="848"/>
      <c r="AU77" s="899">
        <v>0</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282</v>
      </c>
      <c r="AG109" s="913"/>
      <c r="AH109" s="913"/>
      <c r="AI109" s="913"/>
      <c r="AJ109" s="914"/>
      <c r="AK109" s="912" t="s">
        <v>281</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282</v>
      </c>
      <c r="BW109" s="913"/>
      <c r="BX109" s="913"/>
      <c r="BY109" s="913"/>
      <c r="BZ109" s="914"/>
      <c r="CA109" s="912" t="s">
        <v>281</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282</v>
      </c>
      <c r="DM109" s="913"/>
      <c r="DN109" s="913"/>
      <c r="DO109" s="913"/>
      <c r="DP109" s="914"/>
      <c r="DQ109" s="912" t="s">
        <v>281</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1004124</v>
      </c>
      <c r="AB110" s="920"/>
      <c r="AC110" s="920"/>
      <c r="AD110" s="920"/>
      <c r="AE110" s="921"/>
      <c r="AF110" s="922">
        <v>1040863</v>
      </c>
      <c r="AG110" s="920"/>
      <c r="AH110" s="920"/>
      <c r="AI110" s="920"/>
      <c r="AJ110" s="921"/>
      <c r="AK110" s="922">
        <v>963188</v>
      </c>
      <c r="AL110" s="920"/>
      <c r="AM110" s="920"/>
      <c r="AN110" s="920"/>
      <c r="AO110" s="921"/>
      <c r="AP110" s="923">
        <v>13.3</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14222078</v>
      </c>
      <c r="BR110" s="957"/>
      <c r="BS110" s="957"/>
      <c r="BT110" s="957"/>
      <c r="BU110" s="957"/>
      <c r="BV110" s="957">
        <v>14828649</v>
      </c>
      <c r="BW110" s="957"/>
      <c r="BX110" s="957"/>
      <c r="BY110" s="957"/>
      <c r="BZ110" s="957"/>
      <c r="CA110" s="957">
        <v>15229235</v>
      </c>
      <c r="CB110" s="957"/>
      <c r="CC110" s="957"/>
      <c r="CD110" s="957"/>
      <c r="CE110" s="957"/>
      <c r="CF110" s="971">
        <v>210</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4797247</v>
      </c>
      <c r="BR111" s="950"/>
      <c r="BS111" s="950"/>
      <c r="BT111" s="950"/>
      <c r="BU111" s="950"/>
      <c r="BV111" s="950">
        <v>4090190</v>
      </c>
      <c r="BW111" s="950"/>
      <c r="BX111" s="950"/>
      <c r="BY111" s="950"/>
      <c r="BZ111" s="950"/>
      <c r="CA111" s="950">
        <v>3534150</v>
      </c>
      <c r="CB111" s="950"/>
      <c r="CC111" s="950"/>
      <c r="CD111" s="950"/>
      <c r="CE111" s="950"/>
      <c r="CF111" s="944">
        <v>48.7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100000</v>
      </c>
      <c r="AB112" s="989"/>
      <c r="AC112" s="989"/>
      <c r="AD112" s="989"/>
      <c r="AE112" s="990"/>
      <c r="AF112" s="991">
        <v>100000</v>
      </c>
      <c r="AG112" s="989"/>
      <c r="AH112" s="989"/>
      <c r="AI112" s="989"/>
      <c r="AJ112" s="990"/>
      <c r="AK112" s="991">
        <v>100000</v>
      </c>
      <c r="AL112" s="989"/>
      <c r="AM112" s="989"/>
      <c r="AN112" s="989"/>
      <c r="AO112" s="990"/>
      <c r="AP112" s="992">
        <v>1.4</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4679533</v>
      </c>
      <c r="BR112" s="950"/>
      <c r="BS112" s="950"/>
      <c r="BT112" s="950"/>
      <c r="BU112" s="950"/>
      <c r="BV112" s="950">
        <v>4597296</v>
      </c>
      <c r="BW112" s="950"/>
      <c r="BX112" s="950"/>
      <c r="BY112" s="950"/>
      <c r="BZ112" s="950"/>
      <c r="CA112" s="950">
        <v>4471620</v>
      </c>
      <c r="CB112" s="950"/>
      <c r="CC112" s="950"/>
      <c r="CD112" s="950"/>
      <c r="CE112" s="950"/>
      <c r="CF112" s="944">
        <v>61.6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409</v>
      </c>
      <c r="DH112" s="950"/>
      <c r="DI112" s="950"/>
      <c r="DJ112" s="950"/>
      <c r="DK112" s="950"/>
      <c r="DL112" s="950" t="s">
        <v>409</v>
      </c>
      <c r="DM112" s="950"/>
      <c r="DN112" s="950"/>
      <c r="DO112" s="950"/>
      <c r="DP112" s="950"/>
      <c r="DQ112" s="950" t="s">
        <v>409</v>
      </c>
      <c r="DR112" s="950"/>
      <c r="DS112" s="950"/>
      <c r="DT112" s="950"/>
      <c r="DU112" s="950"/>
      <c r="DV112" s="951" t="s">
        <v>409</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389656</v>
      </c>
      <c r="AB113" s="964"/>
      <c r="AC113" s="964"/>
      <c r="AD113" s="964"/>
      <c r="AE113" s="965"/>
      <c r="AF113" s="966">
        <v>360746</v>
      </c>
      <c r="AG113" s="964"/>
      <c r="AH113" s="964"/>
      <c r="AI113" s="964"/>
      <c r="AJ113" s="965"/>
      <c r="AK113" s="966">
        <v>347124</v>
      </c>
      <c r="AL113" s="964"/>
      <c r="AM113" s="964"/>
      <c r="AN113" s="964"/>
      <c r="AO113" s="965"/>
      <c r="AP113" s="967">
        <v>4.8</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475958</v>
      </c>
      <c r="BR113" s="950"/>
      <c r="BS113" s="950"/>
      <c r="BT113" s="950"/>
      <c r="BU113" s="950"/>
      <c r="BV113" s="950">
        <v>422099</v>
      </c>
      <c r="BW113" s="950"/>
      <c r="BX113" s="950"/>
      <c r="BY113" s="950"/>
      <c r="BZ113" s="950"/>
      <c r="CA113" s="950">
        <v>317168</v>
      </c>
      <c r="CB113" s="950"/>
      <c r="CC113" s="950"/>
      <c r="CD113" s="950"/>
      <c r="CE113" s="950"/>
      <c r="CF113" s="944">
        <v>4.4000000000000004</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409</v>
      </c>
      <c r="DH113" s="989"/>
      <c r="DI113" s="989"/>
      <c r="DJ113" s="989"/>
      <c r="DK113" s="990"/>
      <c r="DL113" s="991" t="s">
        <v>409</v>
      </c>
      <c r="DM113" s="989"/>
      <c r="DN113" s="989"/>
      <c r="DO113" s="989"/>
      <c r="DP113" s="990"/>
      <c r="DQ113" s="991" t="s">
        <v>409</v>
      </c>
      <c r="DR113" s="989"/>
      <c r="DS113" s="989"/>
      <c r="DT113" s="989"/>
      <c r="DU113" s="990"/>
      <c r="DV113" s="992" t="s">
        <v>409</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148359</v>
      </c>
      <c r="AB114" s="989"/>
      <c r="AC114" s="989"/>
      <c r="AD114" s="989"/>
      <c r="AE114" s="990"/>
      <c r="AF114" s="991">
        <v>123975</v>
      </c>
      <c r="AG114" s="989"/>
      <c r="AH114" s="989"/>
      <c r="AI114" s="989"/>
      <c r="AJ114" s="990"/>
      <c r="AK114" s="991">
        <v>99922</v>
      </c>
      <c r="AL114" s="989"/>
      <c r="AM114" s="989"/>
      <c r="AN114" s="989"/>
      <c r="AO114" s="990"/>
      <c r="AP114" s="992">
        <v>1.4</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2006040</v>
      </c>
      <c r="BR114" s="950"/>
      <c r="BS114" s="950"/>
      <c r="BT114" s="950"/>
      <c r="BU114" s="950"/>
      <c r="BV114" s="950">
        <v>1930574</v>
      </c>
      <c r="BW114" s="950"/>
      <c r="BX114" s="950"/>
      <c r="BY114" s="950"/>
      <c r="BZ114" s="950"/>
      <c r="CA114" s="950">
        <v>1914635</v>
      </c>
      <c r="CB114" s="950"/>
      <c r="CC114" s="950"/>
      <c r="CD114" s="950"/>
      <c r="CE114" s="950"/>
      <c r="CF114" s="944">
        <v>26.4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409</v>
      </c>
      <c r="DH114" s="989"/>
      <c r="DI114" s="989"/>
      <c r="DJ114" s="989"/>
      <c r="DK114" s="990"/>
      <c r="DL114" s="991" t="s">
        <v>409</v>
      </c>
      <c r="DM114" s="989"/>
      <c r="DN114" s="989"/>
      <c r="DO114" s="989"/>
      <c r="DP114" s="990"/>
      <c r="DQ114" s="991" t="s">
        <v>409</v>
      </c>
      <c r="DR114" s="989"/>
      <c r="DS114" s="989"/>
      <c r="DT114" s="989"/>
      <c r="DU114" s="990"/>
      <c r="DV114" s="992" t="s">
        <v>409</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162535</v>
      </c>
      <c r="AB115" s="964"/>
      <c r="AC115" s="964"/>
      <c r="AD115" s="964"/>
      <c r="AE115" s="965"/>
      <c r="AF115" s="966">
        <v>72256</v>
      </c>
      <c r="AG115" s="964"/>
      <c r="AH115" s="964"/>
      <c r="AI115" s="964"/>
      <c r="AJ115" s="965"/>
      <c r="AK115" s="966">
        <v>53350</v>
      </c>
      <c r="AL115" s="964"/>
      <c r="AM115" s="964"/>
      <c r="AN115" s="964"/>
      <c r="AO115" s="965"/>
      <c r="AP115" s="967">
        <v>0.7</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409</v>
      </c>
      <c r="BR115" s="950"/>
      <c r="BS115" s="950"/>
      <c r="BT115" s="950"/>
      <c r="BU115" s="950"/>
      <c r="BV115" s="950" t="s">
        <v>409</v>
      </c>
      <c r="BW115" s="950"/>
      <c r="BX115" s="950"/>
      <c r="BY115" s="950"/>
      <c r="BZ115" s="950"/>
      <c r="CA115" s="950" t="s">
        <v>409</v>
      </c>
      <c r="CB115" s="950"/>
      <c r="CC115" s="950"/>
      <c r="CD115" s="950"/>
      <c r="CE115" s="950"/>
      <c r="CF115" s="944" t="s">
        <v>409</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4529330</v>
      </c>
      <c r="DH115" s="989"/>
      <c r="DI115" s="989"/>
      <c r="DJ115" s="989"/>
      <c r="DK115" s="990"/>
      <c r="DL115" s="991">
        <v>3891865</v>
      </c>
      <c r="DM115" s="989"/>
      <c r="DN115" s="989"/>
      <c r="DO115" s="989"/>
      <c r="DP115" s="990"/>
      <c r="DQ115" s="991">
        <v>3387415</v>
      </c>
      <c r="DR115" s="989"/>
      <c r="DS115" s="989"/>
      <c r="DT115" s="989"/>
      <c r="DU115" s="990"/>
      <c r="DV115" s="992">
        <v>46.7</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116</v>
      </c>
      <c r="AB116" s="989"/>
      <c r="AC116" s="989"/>
      <c r="AD116" s="989"/>
      <c r="AE116" s="990"/>
      <c r="AF116" s="991">
        <v>306</v>
      </c>
      <c r="AG116" s="989"/>
      <c r="AH116" s="989"/>
      <c r="AI116" s="989"/>
      <c r="AJ116" s="990"/>
      <c r="AK116" s="991">
        <v>201</v>
      </c>
      <c r="AL116" s="989"/>
      <c r="AM116" s="989"/>
      <c r="AN116" s="989"/>
      <c r="AO116" s="990"/>
      <c r="AP116" s="992">
        <v>0</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409</v>
      </c>
      <c r="BR116" s="950"/>
      <c r="BS116" s="950"/>
      <c r="BT116" s="950"/>
      <c r="BU116" s="950"/>
      <c r="BV116" s="950" t="s">
        <v>409</v>
      </c>
      <c r="BW116" s="950"/>
      <c r="BX116" s="950"/>
      <c r="BY116" s="950"/>
      <c r="BZ116" s="950"/>
      <c r="CA116" s="950" t="s">
        <v>409</v>
      </c>
      <c r="CB116" s="950"/>
      <c r="CC116" s="950"/>
      <c r="CD116" s="950"/>
      <c r="CE116" s="950"/>
      <c r="CF116" s="944" t="s">
        <v>409</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124440</v>
      </c>
      <c r="DH116" s="989"/>
      <c r="DI116" s="989"/>
      <c r="DJ116" s="989"/>
      <c r="DK116" s="990"/>
      <c r="DL116" s="991">
        <v>87255</v>
      </c>
      <c r="DM116" s="989"/>
      <c r="DN116" s="989"/>
      <c r="DO116" s="989"/>
      <c r="DP116" s="990"/>
      <c r="DQ116" s="991">
        <v>63783</v>
      </c>
      <c r="DR116" s="989"/>
      <c r="DS116" s="989"/>
      <c r="DT116" s="989"/>
      <c r="DU116" s="990"/>
      <c r="DV116" s="992">
        <v>0.9</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1804790</v>
      </c>
      <c r="AB117" s="996"/>
      <c r="AC117" s="996"/>
      <c r="AD117" s="996"/>
      <c r="AE117" s="997"/>
      <c r="AF117" s="995">
        <v>1698146</v>
      </c>
      <c r="AG117" s="996"/>
      <c r="AH117" s="996"/>
      <c r="AI117" s="996"/>
      <c r="AJ117" s="997"/>
      <c r="AK117" s="995">
        <v>1563785</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282</v>
      </c>
      <c r="AG118" s="913"/>
      <c r="AH118" s="913"/>
      <c r="AI118" s="913"/>
      <c r="AJ118" s="914"/>
      <c r="AK118" s="912" t="s">
        <v>281</v>
      </c>
      <c r="AL118" s="913"/>
      <c r="AM118" s="913"/>
      <c r="AN118" s="913"/>
      <c r="AO118" s="914"/>
      <c r="AP118" s="1020" t="s">
        <v>400</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430</v>
      </c>
      <c r="BP118" s="1024"/>
      <c r="BQ118" s="1015">
        <v>26180856</v>
      </c>
      <c r="BR118" s="1016"/>
      <c r="BS118" s="1016"/>
      <c r="BT118" s="1016"/>
      <c r="BU118" s="1016"/>
      <c r="BV118" s="1016">
        <v>25868808</v>
      </c>
      <c r="BW118" s="1016"/>
      <c r="BX118" s="1016"/>
      <c r="BY118" s="1016"/>
      <c r="BZ118" s="1016"/>
      <c r="CA118" s="1016">
        <v>25466808</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432</v>
      </c>
      <c r="DH118" s="989"/>
      <c r="DI118" s="989"/>
      <c r="DJ118" s="989"/>
      <c r="DK118" s="990"/>
      <c r="DL118" s="991" t="s">
        <v>432</v>
      </c>
      <c r="DM118" s="989"/>
      <c r="DN118" s="989"/>
      <c r="DO118" s="989"/>
      <c r="DP118" s="990"/>
      <c r="DQ118" s="991" t="s">
        <v>432</v>
      </c>
      <c r="DR118" s="989"/>
      <c r="DS118" s="989"/>
      <c r="DT118" s="989"/>
      <c r="DU118" s="990"/>
      <c r="DV118" s="992" t="s">
        <v>432</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432</v>
      </c>
      <c r="AB119" s="920"/>
      <c r="AC119" s="920"/>
      <c r="AD119" s="920"/>
      <c r="AE119" s="921"/>
      <c r="AF119" s="922" t="s">
        <v>432</v>
      </c>
      <c r="AG119" s="920"/>
      <c r="AH119" s="920"/>
      <c r="AI119" s="920"/>
      <c r="AJ119" s="921"/>
      <c r="AK119" s="922" t="s">
        <v>432</v>
      </c>
      <c r="AL119" s="920"/>
      <c r="AM119" s="920"/>
      <c r="AN119" s="920"/>
      <c r="AO119" s="921"/>
      <c r="AP119" s="923" t="s">
        <v>432</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3025094</v>
      </c>
      <c r="BR119" s="957"/>
      <c r="BS119" s="957"/>
      <c r="BT119" s="957"/>
      <c r="BU119" s="957"/>
      <c r="BV119" s="957">
        <v>2826863</v>
      </c>
      <c r="BW119" s="957"/>
      <c r="BX119" s="957"/>
      <c r="BY119" s="957"/>
      <c r="BZ119" s="957"/>
      <c r="CA119" s="957">
        <v>3285148</v>
      </c>
      <c r="CB119" s="957"/>
      <c r="CC119" s="957"/>
      <c r="CD119" s="957"/>
      <c r="CE119" s="957"/>
      <c r="CF119" s="971">
        <v>45.3</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143477</v>
      </c>
      <c r="DH119" s="1028"/>
      <c r="DI119" s="1028"/>
      <c r="DJ119" s="1028"/>
      <c r="DK119" s="1029"/>
      <c r="DL119" s="1030">
        <v>111070</v>
      </c>
      <c r="DM119" s="1028"/>
      <c r="DN119" s="1028"/>
      <c r="DO119" s="1028"/>
      <c r="DP119" s="1029"/>
      <c r="DQ119" s="1030">
        <v>82952</v>
      </c>
      <c r="DR119" s="1028"/>
      <c r="DS119" s="1028"/>
      <c r="DT119" s="1028"/>
      <c r="DU119" s="1029"/>
      <c r="DV119" s="1031">
        <v>1.1000000000000001</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432</v>
      </c>
      <c r="AB120" s="989"/>
      <c r="AC120" s="989"/>
      <c r="AD120" s="989"/>
      <c r="AE120" s="990"/>
      <c r="AF120" s="991" t="s">
        <v>432</v>
      </c>
      <c r="AG120" s="989"/>
      <c r="AH120" s="989"/>
      <c r="AI120" s="989"/>
      <c r="AJ120" s="990"/>
      <c r="AK120" s="991" t="s">
        <v>432</v>
      </c>
      <c r="AL120" s="989"/>
      <c r="AM120" s="989"/>
      <c r="AN120" s="989"/>
      <c r="AO120" s="990"/>
      <c r="AP120" s="992" t="s">
        <v>432</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2045999</v>
      </c>
      <c r="BR120" s="950"/>
      <c r="BS120" s="950"/>
      <c r="BT120" s="950"/>
      <c r="BU120" s="950"/>
      <c r="BV120" s="950">
        <v>1996963</v>
      </c>
      <c r="BW120" s="950"/>
      <c r="BX120" s="950"/>
      <c r="BY120" s="950"/>
      <c r="BZ120" s="950"/>
      <c r="CA120" s="950">
        <v>2130979</v>
      </c>
      <c r="CB120" s="950"/>
      <c r="CC120" s="950"/>
      <c r="CD120" s="950"/>
      <c r="CE120" s="950"/>
      <c r="CF120" s="944">
        <v>29.4</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3586668</v>
      </c>
      <c r="DH120" s="957"/>
      <c r="DI120" s="957"/>
      <c r="DJ120" s="957"/>
      <c r="DK120" s="957"/>
      <c r="DL120" s="957">
        <v>3432361</v>
      </c>
      <c r="DM120" s="957"/>
      <c r="DN120" s="957"/>
      <c r="DO120" s="957"/>
      <c r="DP120" s="957"/>
      <c r="DQ120" s="957">
        <v>3265179</v>
      </c>
      <c r="DR120" s="957"/>
      <c r="DS120" s="957"/>
      <c r="DT120" s="957"/>
      <c r="DU120" s="957"/>
      <c r="DV120" s="958">
        <v>45</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432</v>
      </c>
      <c r="AB121" s="989"/>
      <c r="AC121" s="989"/>
      <c r="AD121" s="989"/>
      <c r="AE121" s="990"/>
      <c r="AF121" s="991" t="s">
        <v>432</v>
      </c>
      <c r="AG121" s="989"/>
      <c r="AH121" s="989"/>
      <c r="AI121" s="989"/>
      <c r="AJ121" s="990"/>
      <c r="AK121" s="991" t="s">
        <v>432</v>
      </c>
      <c r="AL121" s="989"/>
      <c r="AM121" s="989"/>
      <c r="AN121" s="989"/>
      <c r="AO121" s="990"/>
      <c r="AP121" s="992" t="s">
        <v>432</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11409629</v>
      </c>
      <c r="BR121" s="1016"/>
      <c r="BS121" s="1016"/>
      <c r="BT121" s="1016"/>
      <c r="BU121" s="1016"/>
      <c r="BV121" s="1016">
        <v>11658748</v>
      </c>
      <c r="BW121" s="1016"/>
      <c r="BX121" s="1016"/>
      <c r="BY121" s="1016"/>
      <c r="BZ121" s="1016"/>
      <c r="CA121" s="1016">
        <v>12361129</v>
      </c>
      <c r="CB121" s="1016"/>
      <c r="CC121" s="1016"/>
      <c r="CD121" s="1016"/>
      <c r="CE121" s="1016"/>
      <c r="CF121" s="1054">
        <v>170.4</v>
      </c>
      <c r="CG121" s="1055"/>
      <c r="CH121" s="1055"/>
      <c r="CI121" s="1055"/>
      <c r="CJ121" s="1055"/>
      <c r="CK121" s="1046"/>
      <c r="CL121" s="1047"/>
      <c r="CM121" s="1047"/>
      <c r="CN121" s="1047"/>
      <c r="CO121" s="1048"/>
      <c r="CP121" s="1037" t="s">
        <v>378</v>
      </c>
      <c r="CQ121" s="1038"/>
      <c r="CR121" s="1038"/>
      <c r="CS121" s="1038"/>
      <c r="CT121" s="1038"/>
      <c r="CU121" s="1038"/>
      <c r="CV121" s="1038"/>
      <c r="CW121" s="1038"/>
      <c r="CX121" s="1038"/>
      <c r="CY121" s="1038"/>
      <c r="CZ121" s="1038"/>
      <c r="DA121" s="1038"/>
      <c r="DB121" s="1038"/>
      <c r="DC121" s="1038"/>
      <c r="DD121" s="1038"/>
      <c r="DE121" s="1038"/>
      <c r="DF121" s="1039"/>
      <c r="DG121" s="949">
        <v>775929</v>
      </c>
      <c r="DH121" s="950"/>
      <c r="DI121" s="950"/>
      <c r="DJ121" s="950"/>
      <c r="DK121" s="950"/>
      <c r="DL121" s="950">
        <v>875012</v>
      </c>
      <c r="DM121" s="950"/>
      <c r="DN121" s="950"/>
      <c r="DO121" s="950"/>
      <c r="DP121" s="950"/>
      <c r="DQ121" s="950">
        <v>944287</v>
      </c>
      <c r="DR121" s="950"/>
      <c r="DS121" s="950"/>
      <c r="DT121" s="950"/>
      <c r="DU121" s="950"/>
      <c r="DV121" s="951">
        <v>13</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441</v>
      </c>
      <c r="BP122" s="1024"/>
      <c r="BQ122" s="1064">
        <v>16480722</v>
      </c>
      <c r="BR122" s="1065"/>
      <c r="BS122" s="1065"/>
      <c r="BT122" s="1065"/>
      <c r="BU122" s="1065"/>
      <c r="BV122" s="1065">
        <v>16482574</v>
      </c>
      <c r="BW122" s="1065"/>
      <c r="BX122" s="1065"/>
      <c r="BY122" s="1065"/>
      <c r="BZ122" s="1065"/>
      <c r="CA122" s="1065">
        <v>17777256</v>
      </c>
      <c r="CB122" s="1065"/>
      <c r="CC122" s="1065"/>
      <c r="CD122" s="1065"/>
      <c r="CE122" s="1065"/>
      <c r="CF122" s="1017"/>
      <c r="CG122" s="1018"/>
      <c r="CH122" s="1018"/>
      <c r="CI122" s="1018"/>
      <c r="CJ122" s="1019"/>
      <c r="CK122" s="1046"/>
      <c r="CL122" s="1047"/>
      <c r="CM122" s="1047"/>
      <c r="CN122" s="1047"/>
      <c r="CO122" s="1048"/>
      <c r="CP122" s="1037" t="s">
        <v>442</v>
      </c>
      <c r="CQ122" s="1038"/>
      <c r="CR122" s="1038"/>
      <c r="CS122" s="1038"/>
      <c r="CT122" s="1038"/>
      <c r="CU122" s="1038"/>
      <c r="CV122" s="1038"/>
      <c r="CW122" s="1038"/>
      <c r="CX122" s="1038"/>
      <c r="CY122" s="1038"/>
      <c r="CZ122" s="1038"/>
      <c r="DA122" s="1038"/>
      <c r="DB122" s="1038"/>
      <c r="DC122" s="1038"/>
      <c r="DD122" s="1038"/>
      <c r="DE122" s="1038"/>
      <c r="DF122" s="1039"/>
      <c r="DG122" s="949">
        <v>316936</v>
      </c>
      <c r="DH122" s="950"/>
      <c r="DI122" s="950"/>
      <c r="DJ122" s="950"/>
      <c r="DK122" s="950"/>
      <c r="DL122" s="950">
        <v>289923</v>
      </c>
      <c r="DM122" s="950"/>
      <c r="DN122" s="950"/>
      <c r="DO122" s="950"/>
      <c r="DP122" s="950"/>
      <c r="DQ122" s="950">
        <v>262154</v>
      </c>
      <c r="DR122" s="950"/>
      <c r="DS122" s="950"/>
      <c r="DT122" s="950"/>
      <c r="DU122" s="950"/>
      <c r="DV122" s="951">
        <v>3.6</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40423</v>
      </c>
      <c r="AB123" s="989"/>
      <c r="AC123" s="989"/>
      <c r="AD123" s="989"/>
      <c r="AE123" s="990"/>
      <c r="AF123" s="991">
        <v>39512</v>
      </c>
      <c r="AG123" s="989"/>
      <c r="AH123" s="989"/>
      <c r="AI123" s="989"/>
      <c r="AJ123" s="990"/>
      <c r="AK123" s="991">
        <v>25085</v>
      </c>
      <c r="AL123" s="989"/>
      <c r="AM123" s="989"/>
      <c r="AN123" s="989"/>
      <c r="AO123" s="990"/>
      <c r="AP123" s="992">
        <v>0.3</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134.5</v>
      </c>
      <c r="BR123" s="1057"/>
      <c r="BS123" s="1057"/>
      <c r="BT123" s="1057"/>
      <c r="BU123" s="1057"/>
      <c r="BV123" s="1057">
        <v>132.1</v>
      </c>
      <c r="BW123" s="1057"/>
      <c r="BX123" s="1057"/>
      <c r="BY123" s="1057"/>
      <c r="BZ123" s="1057"/>
      <c r="CA123" s="1057">
        <v>106</v>
      </c>
      <c r="CB123" s="1057"/>
      <c r="CC123" s="1057"/>
      <c r="CD123" s="1057"/>
      <c r="CE123" s="1057"/>
      <c r="CF123" s="1058"/>
      <c r="CG123" s="1059"/>
      <c r="CH123" s="1059"/>
      <c r="CI123" s="1059"/>
      <c r="CJ123" s="1060"/>
      <c r="CK123" s="1046"/>
      <c r="CL123" s="1047"/>
      <c r="CM123" s="1047"/>
      <c r="CN123" s="1047"/>
      <c r="CO123" s="1048"/>
      <c r="CP123" s="1037" t="s">
        <v>444</v>
      </c>
      <c r="CQ123" s="1038"/>
      <c r="CR123" s="1038"/>
      <c r="CS123" s="1038"/>
      <c r="CT123" s="1038"/>
      <c r="CU123" s="1038"/>
      <c r="CV123" s="1038"/>
      <c r="CW123" s="1038"/>
      <c r="CX123" s="1038"/>
      <c r="CY123" s="1038"/>
      <c r="CZ123" s="1038"/>
      <c r="DA123" s="1038"/>
      <c r="DB123" s="1038"/>
      <c r="DC123" s="1038"/>
      <c r="DD123" s="1038"/>
      <c r="DE123" s="1038"/>
      <c r="DF123" s="1039"/>
      <c r="DG123" s="988" t="s">
        <v>445</v>
      </c>
      <c r="DH123" s="989"/>
      <c r="DI123" s="989"/>
      <c r="DJ123" s="989"/>
      <c r="DK123" s="990"/>
      <c r="DL123" s="991" t="s">
        <v>445</v>
      </c>
      <c r="DM123" s="989"/>
      <c r="DN123" s="989"/>
      <c r="DO123" s="989"/>
      <c r="DP123" s="990"/>
      <c r="DQ123" s="991" t="s">
        <v>445</v>
      </c>
      <c r="DR123" s="989"/>
      <c r="DS123" s="989"/>
      <c r="DT123" s="989"/>
      <c r="DU123" s="990"/>
      <c r="DV123" s="992" t="s">
        <v>445</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122112</v>
      </c>
      <c r="AB126" s="989"/>
      <c r="AC126" s="989"/>
      <c r="AD126" s="989"/>
      <c r="AE126" s="990"/>
      <c r="AF126" s="991">
        <v>32744</v>
      </c>
      <c r="AG126" s="989"/>
      <c r="AH126" s="989"/>
      <c r="AI126" s="989"/>
      <c r="AJ126" s="990"/>
      <c r="AK126" s="991">
        <v>28265</v>
      </c>
      <c r="AL126" s="989"/>
      <c r="AM126" s="989"/>
      <c r="AN126" s="989"/>
      <c r="AO126" s="990"/>
      <c r="AP126" s="992">
        <v>0.4</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13.71</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7837</v>
      </c>
      <c r="AB128" s="1120"/>
      <c r="AC128" s="1120"/>
      <c r="AD128" s="1120"/>
      <c r="AE128" s="1121"/>
      <c r="AF128" s="1122">
        <v>7613</v>
      </c>
      <c r="AG128" s="1120"/>
      <c r="AH128" s="1120"/>
      <c r="AI128" s="1120"/>
      <c r="AJ128" s="1121"/>
      <c r="AK128" s="1122">
        <v>7423</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461</v>
      </c>
      <c r="BG128" s="1097"/>
      <c r="BH128" s="1097"/>
      <c r="BI128" s="1097"/>
      <c r="BJ128" s="1097"/>
      <c r="BK128" s="1097"/>
      <c r="BL128" s="1098"/>
      <c r="BM128" s="1096">
        <v>18.71</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8059621</v>
      </c>
      <c r="AB129" s="989"/>
      <c r="AC129" s="989"/>
      <c r="AD129" s="989"/>
      <c r="AE129" s="990"/>
      <c r="AF129" s="991">
        <v>8001362</v>
      </c>
      <c r="AG129" s="989"/>
      <c r="AH129" s="989"/>
      <c r="AI129" s="989"/>
      <c r="AJ129" s="990"/>
      <c r="AK129" s="991">
        <v>8143887</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11.1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852666</v>
      </c>
      <c r="AB130" s="989"/>
      <c r="AC130" s="989"/>
      <c r="AD130" s="989"/>
      <c r="AE130" s="990"/>
      <c r="AF130" s="991">
        <v>896611</v>
      </c>
      <c r="AG130" s="989"/>
      <c r="AH130" s="989"/>
      <c r="AI130" s="989"/>
      <c r="AJ130" s="990"/>
      <c r="AK130" s="991">
        <v>890537</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106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7206955</v>
      </c>
      <c r="AB131" s="1028"/>
      <c r="AC131" s="1028"/>
      <c r="AD131" s="1028"/>
      <c r="AE131" s="1029"/>
      <c r="AF131" s="1030">
        <v>7104751</v>
      </c>
      <c r="AG131" s="1028"/>
      <c r="AH131" s="1028"/>
      <c r="AI131" s="1028"/>
      <c r="AJ131" s="1029"/>
      <c r="AK131" s="1030">
        <v>7253350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13.10244063</v>
      </c>
      <c r="AB132" s="1134"/>
      <c r="AC132" s="1134"/>
      <c r="AD132" s="1134"/>
      <c r="AE132" s="1135"/>
      <c r="AF132" s="1136">
        <v>11.174522509999999</v>
      </c>
      <c r="AG132" s="1134"/>
      <c r="AH132" s="1134"/>
      <c r="AI132" s="1134"/>
      <c r="AJ132" s="1135"/>
      <c r="AK132" s="1136">
        <v>9.1795515180000002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v>
      </c>
      <c r="AB133" s="1141"/>
      <c r="AC133" s="1141"/>
      <c r="AD133" s="1141"/>
      <c r="AE133" s="1142"/>
      <c r="AF133" s="1140">
        <v>12.8</v>
      </c>
      <c r="AG133" s="1141"/>
      <c r="AH133" s="1141"/>
      <c r="AI133" s="1141"/>
      <c r="AJ133" s="1142"/>
      <c r="AK133" s="1140">
        <v>11.1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2167999</v>
      </c>
      <c r="L9" s="264">
        <v>70481</v>
      </c>
      <c r="M9" s="265">
        <v>71916</v>
      </c>
      <c r="N9" s="266">
        <v>-2</v>
      </c>
    </row>
    <row r="10" spans="1:16" x14ac:dyDescent="0.15">
      <c r="A10" s="248"/>
      <c r="B10" s="244"/>
      <c r="C10" s="244"/>
      <c r="D10" s="244"/>
      <c r="E10" s="244"/>
      <c r="F10" s="244"/>
      <c r="G10" s="1149" t="s">
        <v>479</v>
      </c>
      <c r="H10" s="1150"/>
      <c r="I10" s="1150"/>
      <c r="J10" s="1151"/>
      <c r="K10" s="267">
        <v>314006</v>
      </c>
      <c r="L10" s="268">
        <v>10208</v>
      </c>
      <c r="M10" s="269">
        <v>7911</v>
      </c>
      <c r="N10" s="270">
        <v>29</v>
      </c>
    </row>
    <row r="11" spans="1:16" ht="13.5" customHeight="1" x14ac:dyDescent="0.15">
      <c r="A11" s="248"/>
      <c r="B11" s="244"/>
      <c r="C11" s="244"/>
      <c r="D11" s="244"/>
      <c r="E11" s="244"/>
      <c r="F11" s="244"/>
      <c r="G11" s="1149" t="s">
        <v>480</v>
      </c>
      <c r="H11" s="1150"/>
      <c r="I11" s="1150"/>
      <c r="J11" s="1151"/>
      <c r="K11" s="267">
        <v>323350</v>
      </c>
      <c r="L11" s="268">
        <v>10512</v>
      </c>
      <c r="M11" s="269">
        <v>7787</v>
      </c>
      <c r="N11" s="270">
        <v>35</v>
      </c>
    </row>
    <row r="12" spans="1:16" ht="13.5" customHeight="1" x14ac:dyDescent="0.15">
      <c r="A12" s="248"/>
      <c r="B12" s="244"/>
      <c r="C12" s="244"/>
      <c r="D12" s="244"/>
      <c r="E12" s="244"/>
      <c r="F12" s="244"/>
      <c r="G12" s="1149" t="s">
        <v>481</v>
      </c>
      <c r="H12" s="1150"/>
      <c r="I12" s="1150"/>
      <c r="J12" s="1151"/>
      <c r="K12" s="267" t="s">
        <v>482</v>
      </c>
      <c r="L12" s="268" t="s">
        <v>482</v>
      </c>
      <c r="M12" s="269">
        <v>906</v>
      </c>
      <c r="N12" s="270" t="s">
        <v>482</v>
      </c>
    </row>
    <row r="13" spans="1:16" ht="13.5" customHeight="1" x14ac:dyDescent="0.15">
      <c r="A13" s="248"/>
      <c r="B13" s="244"/>
      <c r="C13" s="244"/>
      <c r="D13" s="244"/>
      <c r="E13" s="244"/>
      <c r="F13" s="244"/>
      <c r="G13" s="1149" t="s">
        <v>483</v>
      </c>
      <c r="H13" s="1150"/>
      <c r="I13" s="1150"/>
      <c r="J13" s="1151"/>
      <c r="K13" s="267" t="s">
        <v>482</v>
      </c>
      <c r="L13" s="268" t="s">
        <v>482</v>
      </c>
      <c r="M13" s="269">
        <v>13</v>
      </c>
      <c r="N13" s="270" t="s">
        <v>482</v>
      </c>
    </row>
    <row r="14" spans="1:16" ht="13.5" customHeight="1" x14ac:dyDescent="0.15">
      <c r="A14" s="248"/>
      <c r="B14" s="244"/>
      <c r="C14" s="244"/>
      <c r="D14" s="244"/>
      <c r="E14" s="244"/>
      <c r="F14" s="244"/>
      <c r="G14" s="1149" t="s">
        <v>484</v>
      </c>
      <c r="H14" s="1150"/>
      <c r="I14" s="1150"/>
      <c r="J14" s="1151"/>
      <c r="K14" s="267">
        <v>64658</v>
      </c>
      <c r="L14" s="268">
        <v>2102</v>
      </c>
      <c r="M14" s="269">
        <v>3077</v>
      </c>
      <c r="N14" s="270">
        <v>-31.7</v>
      </c>
    </row>
    <row r="15" spans="1:16" ht="13.5" customHeight="1" x14ac:dyDescent="0.15">
      <c r="A15" s="248"/>
      <c r="B15" s="244"/>
      <c r="C15" s="244"/>
      <c r="D15" s="244"/>
      <c r="E15" s="244"/>
      <c r="F15" s="244"/>
      <c r="G15" s="1149" t="s">
        <v>485</v>
      </c>
      <c r="H15" s="1150"/>
      <c r="I15" s="1150"/>
      <c r="J15" s="1151"/>
      <c r="K15" s="267">
        <v>15676</v>
      </c>
      <c r="L15" s="268">
        <v>510</v>
      </c>
      <c r="M15" s="269">
        <v>1653</v>
      </c>
      <c r="N15" s="270">
        <v>-69.099999999999994</v>
      </c>
    </row>
    <row r="16" spans="1:16" x14ac:dyDescent="0.15">
      <c r="A16" s="248"/>
      <c r="B16" s="244"/>
      <c r="C16" s="244"/>
      <c r="D16" s="244"/>
      <c r="E16" s="244"/>
      <c r="F16" s="244"/>
      <c r="G16" s="1152" t="s">
        <v>486</v>
      </c>
      <c r="H16" s="1153"/>
      <c r="I16" s="1153"/>
      <c r="J16" s="1154"/>
      <c r="K16" s="268">
        <v>-217946</v>
      </c>
      <c r="L16" s="268">
        <v>-7085</v>
      </c>
      <c r="M16" s="269">
        <v>-7483</v>
      </c>
      <c r="N16" s="270">
        <v>-5.3</v>
      </c>
    </row>
    <row r="17" spans="1:16" x14ac:dyDescent="0.15">
      <c r="A17" s="248"/>
      <c r="B17" s="244"/>
      <c r="C17" s="244"/>
      <c r="D17" s="244"/>
      <c r="E17" s="244"/>
      <c r="F17" s="244"/>
      <c r="G17" s="1152" t="s">
        <v>165</v>
      </c>
      <c r="H17" s="1153"/>
      <c r="I17" s="1153"/>
      <c r="J17" s="1154"/>
      <c r="K17" s="268">
        <v>2667743</v>
      </c>
      <c r="L17" s="268">
        <v>86728</v>
      </c>
      <c r="M17" s="269">
        <v>85779</v>
      </c>
      <c r="N17" s="270">
        <v>1.1000000000000001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7.9</v>
      </c>
      <c r="L21" s="281">
        <v>8.2100000000000009</v>
      </c>
      <c r="M21" s="282">
        <v>-0.31</v>
      </c>
      <c r="N21" s="249"/>
      <c r="O21" s="283"/>
      <c r="P21" s="279"/>
    </row>
    <row r="22" spans="1:16" s="284" customFormat="1" x14ac:dyDescent="0.15">
      <c r="A22" s="279"/>
      <c r="B22" s="249"/>
      <c r="C22" s="249"/>
      <c r="D22" s="249"/>
      <c r="E22" s="249"/>
      <c r="F22" s="249"/>
      <c r="G22" s="1144" t="s">
        <v>492</v>
      </c>
      <c r="H22" s="1145"/>
      <c r="I22" s="1145"/>
      <c r="J22" s="1146"/>
      <c r="K22" s="285">
        <v>100.3</v>
      </c>
      <c r="L22" s="286">
        <v>97</v>
      </c>
      <c r="M22" s="287">
        <v>3.3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963188</v>
      </c>
      <c r="L32" s="294">
        <v>31313</v>
      </c>
      <c r="M32" s="295">
        <v>51963</v>
      </c>
      <c r="N32" s="296">
        <v>-39.700000000000003</v>
      </c>
    </row>
    <row r="33" spans="1:16" ht="13.5" customHeight="1" x14ac:dyDescent="0.15">
      <c r="A33" s="248"/>
      <c r="B33" s="244"/>
      <c r="C33" s="244"/>
      <c r="D33" s="244"/>
      <c r="E33" s="244"/>
      <c r="F33" s="244"/>
      <c r="G33" s="1160" t="s">
        <v>497</v>
      </c>
      <c r="H33" s="1161"/>
      <c r="I33" s="1161"/>
      <c r="J33" s="1162"/>
      <c r="K33" s="294" t="s">
        <v>482</v>
      </c>
      <c r="L33" s="294" t="s">
        <v>482</v>
      </c>
      <c r="M33" s="295" t="s">
        <v>482</v>
      </c>
      <c r="N33" s="296" t="s">
        <v>482</v>
      </c>
    </row>
    <row r="34" spans="1:16" ht="27" customHeight="1" x14ac:dyDescent="0.15">
      <c r="A34" s="248"/>
      <c r="B34" s="244"/>
      <c r="C34" s="244"/>
      <c r="D34" s="244"/>
      <c r="E34" s="244"/>
      <c r="F34" s="244"/>
      <c r="G34" s="1160" t="s">
        <v>498</v>
      </c>
      <c r="H34" s="1161"/>
      <c r="I34" s="1161"/>
      <c r="J34" s="1162"/>
      <c r="K34" s="294">
        <v>100000</v>
      </c>
      <c r="L34" s="294">
        <v>3251</v>
      </c>
      <c r="M34" s="295">
        <v>71</v>
      </c>
      <c r="N34" s="296">
        <v>4478.8999999999996</v>
      </c>
    </row>
    <row r="35" spans="1:16" ht="27" customHeight="1" x14ac:dyDescent="0.15">
      <c r="A35" s="248"/>
      <c r="B35" s="244"/>
      <c r="C35" s="244"/>
      <c r="D35" s="244"/>
      <c r="E35" s="244"/>
      <c r="F35" s="244"/>
      <c r="G35" s="1160" t="s">
        <v>499</v>
      </c>
      <c r="H35" s="1161"/>
      <c r="I35" s="1161"/>
      <c r="J35" s="1162"/>
      <c r="K35" s="294">
        <v>347124</v>
      </c>
      <c r="L35" s="294">
        <v>11285</v>
      </c>
      <c r="M35" s="295">
        <v>20847</v>
      </c>
      <c r="N35" s="296">
        <v>-45.9</v>
      </c>
    </row>
    <row r="36" spans="1:16" ht="27" customHeight="1" x14ac:dyDescent="0.15">
      <c r="A36" s="248"/>
      <c r="B36" s="244"/>
      <c r="C36" s="244"/>
      <c r="D36" s="244"/>
      <c r="E36" s="244"/>
      <c r="F36" s="244"/>
      <c r="G36" s="1160" t="s">
        <v>500</v>
      </c>
      <c r="H36" s="1161"/>
      <c r="I36" s="1161"/>
      <c r="J36" s="1162"/>
      <c r="K36" s="294">
        <v>99922</v>
      </c>
      <c r="L36" s="294">
        <v>3248</v>
      </c>
      <c r="M36" s="295">
        <v>3529</v>
      </c>
      <c r="N36" s="296">
        <v>-8</v>
      </c>
    </row>
    <row r="37" spans="1:16" ht="13.5" customHeight="1" x14ac:dyDescent="0.15">
      <c r="A37" s="248"/>
      <c r="B37" s="244"/>
      <c r="C37" s="244"/>
      <c r="D37" s="244"/>
      <c r="E37" s="244"/>
      <c r="F37" s="244"/>
      <c r="G37" s="1160" t="s">
        <v>501</v>
      </c>
      <c r="H37" s="1161"/>
      <c r="I37" s="1161"/>
      <c r="J37" s="1162"/>
      <c r="K37" s="294">
        <v>53350</v>
      </c>
      <c r="L37" s="294">
        <v>1734</v>
      </c>
      <c r="M37" s="295">
        <v>828</v>
      </c>
      <c r="N37" s="296">
        <v>109.4</v>
      </c>
    </row>
    <row r="38" spans="1:16" ht="27" customHeight="1" x14ac:dyDescent="0.15">
      <c r="A38" s="248"/>
      <c r="B38" s="244"/>
      <c r="C38" s="244"/>
      <c r="D38" s="244"/>
      <c r="E38" s="244"/>
      <c r="F38" s="244"/>
      <c r="G38" s="1163" t="s">
        <v>502</v>
      </c>
      <c r="H38" s="1164"/>
      <c r="I38" s="1164"/>
      <c r="J38" s="1165"/>
      <c r="K38" s="297">
        <v>201</v>
      </c>
      <c r="L38" s="297">
        <v>7</v>
      </c>
      <c r="M38" s="298">
        <v>6</v>
      </c>
      <c r="N38" s="299">
        <v>16.7</v>
      </c>
      <c r="O38" s="293"/>
    </row>
    <row r="39" spans="1:16" x14ac:dyDescent="0.15">
      <c r="A39" s="248"/>
      <c r="B39" s="244"/>
      <c r="C39" s="244"/>
      <c r="D39" s="244"/>
      <c r="E39" s="244"/>
      <c r="F39" s="244"/>
      <c r="G39" s="1163" t="s">
        <v>503</v>
      </c>
      <c r="H39" s="1164"/>
      <c r="I39" s="1164"/>
      <c r="J39" s="1165"/>
      <c r="K39" s="300">
        <v>-7423</v>
      </c>
      <c r="L39" s="300">
        <v>-241</v>
      </c>
      <c r="M39" s="301">
        <v>-4386</v>
      </c>
      <c r="N39" s="302">
        <v>-94.5</v>
      </c>
      <c r="O39" s="293"/>
    </row>
    <row r="40" spans="1:16" ht="27" customHeight="1" x14ac:dyDescent="0.15">
      <c r="A40" s="248"/>
      <c r="B40" s="244"/>
      <c r="C40" s="244"/>
      <c r="D40" s="244"/>
      <c r="E40" s="244"/>
      <c r="F40" s="244"/>
      <c r="G40" s="1160" t="s">
        <v>504</v>
      </c>
      <c r="H40" s="1161"/>
      <c r="I40" s="1161"/>
      <c r="J40" s="1162"/>
      <c r="K40" s="300">
        <v>-890537</v>
      </c>
      <c r="L40" s="300">
        <v>-28951</v>
      </c>
      <c r="M40" s="301">
        <v>-50220</v>
      </c>
      <c r="N40" s="302">
        <v>-42.4</v>
      </c>
      <c r="O40" s="293"/>
    </row>
    <row r="41" spans="1:16" x14ac:dyDescent="0.15">
      <c r="A41" s="248"/>
      <c r="B41" s="244"/>
      <c r="C41" s="244"/>
      <c r="D41" s="244"/>
      <c r="E41" s="244"/>
      <c r="F41" s="244"/>
      <c r="G41" s="1166" t="s">
        <v>276</v>
      </c>
      <c r="H41" s="1167"/>
      <c r="I41" s="1167"/>
      <c r="J41" s="1168"/>
      <c r="K41" s="294">
        <v>665825</v>
      </c>
      <c r="L41" s="300">
        <v>21646</v>
      </c>
      <c r="M41" s="301">
        <v>22638</v>
      </c>
      <c r="N41" s="302">
        <v>-4.4000000000000004</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2303383</v>
      </c>
      <c r="J51" s="320">
        <v>73789</v>
      </c>
      <c r="K51" s="321">
        <v>41.1</v>
      </c>
      <c r="L51" s="322">
        <v>67201</v>
      </c>
      <c r="M51" s="323">
        <v>-22.2</v>
      </c>
      <c r="N51" s="324">
        <v>63.3</v>
      </c>
    </row>
    <row r="52" spans="1:14" x14ac:dyDescent="0.15">
      <c r="A52" s="248"/>
      <c r="B52" s="244"/>
      <c r="C52" s="244"/>
      <c r="D52" s="244"/>
      <c r="E52" s="244"/>
      <c r="F52" s="244"/>
      <c r="G52" s="325"/>
      <c r="H52" s="326" t="s">
        <v>515</v>
      </c>
      <c r="I52" s="327">
        <v>1638054</v>
      </c>
      <c r="J52" s="328">
        <v>52475</v>
      </c>
      <c r="K52" s="329">
        <v>90.9</v>
      </c>
      <c r="L52" s="330">
        <v>35210</v>
      </c>
      <c r="M52" s="331">
        <v>-14.6</v>
      </c>
      <c r="N52" s="332">
        <v>105.5</v>
      </c>
    </row>
    <row r="53" spans="1:14" x14ac:dyDescent="0.15">
      <c r="A53" s="248"/>
      <c r="B53" s="244"/>
      <c r="C53" s="244"/>
      <c r="D53" s="244"/>
      <c r="E53" s="244"/>
      <c r="F53" s="244"/>
      <c r="G53" s="310" t="s">
        <v>516</v>
      </c>
      <c r="H53" s="311"/>
      <c r="I53" s="319">
        <v>1588601</v>
      </c>
      <c r="J53" s="320">
        <v>51080</v>
      </c>
      <c r="K53" s="321">
        <v>-30.8</v>
      </c>
      <c r="L53" s="322">
        <v>75709</v>
      </c>
      <c r="M53" s="323">
        <v>12.7</v>
      </c>
      <c r="N53" s="324">
        <v>-43.5</v>
      </c>
    </row>
    <row r="54" spans="1:14" x14ac:dyDescent="0.15">
      <c r="A54" s="248"/>
      <c r="B54" s="244"/>
      <c r="C54" s="244"/>
      <c r="D54" s="244"/>
      <c r="E54" s="244"/>
      <c r="F54" s="244"/>
      <c r="G54" s="325"/>
      <c r="H54" s="326" t="s">
        <v>515</v>
      </c>
      <c r="I54" s="327">
        <v>911468</v>
      </c>
      <c r="J54" s="328">
        <v>29308</v>
      </c>
      <c r="K54" s="329">
        <v>-44.1</v>
      </c>
      <c r="L54" s="330">
        <v>35212</v>
      </c>
      <c r="M54" s="331">
        <v>0</v>
      </c>
      <c r="N54" s="332">
        <v>-44.1</v>
      </c>
    </row>
    <row r="55" spans="1:14" x14ac:dyDescent="0.15">
      <c r="A55" s="248"/>
      <c r="B55" s="244"/>
      <c r="C55" s="244"/>
      <c r="D55" s="244"/>
      <c r="E55" s="244"/>
      <c r="F55" s="244"/>
      <c r="G55" s="310" t="s">
        <v>517</v>
      </c>
      <c r="H55" s="311"/>
      <c r="I55" s="319">
        <v>2555368</v>
      </c>
      <c r="J55" s="320">
        <v>82490</v>
      </c>
      <c r="K55" s="321">
        <v>61.5</v>
      </c>
      <c r="L55" s="322">
        <v>90961</v>
      </c>
      <c r="M55" s="323">
        <v>20.100000000000001</v>
      </c>
      <c r="N55" s="324">
        <v>41.4</v>
      </c>
    </row>
    <row r="56" spans="1:14" x14ac:dyDescent="0.15">
      <c r="A56" s="248"/>
      <c r="B56" s="244"/>
      <c r="C56" s="244"/>
      <c r="D56" s="244"/>
      <c r="E56" s="244"/>
      <c r="F56" s="244"/>
      <c r="G56" s="325"/>
      <c r="H56" s="326" t="s">
        <v>515</v>
      </c>
      <c r="I56" s="327">
        <v>849149</v>
      </c>
      <c r="J56" s="328">
        <v>27411</v>
      </c>
      <c r="K56" s="329">
        <v>-6.5</v>
      </c>
      <c r="L56" s="330">
        <v>37720</v>
      </c>
      <c r="M56" s="331">
        <v>7.1</v>
      </c>
      <c r="N56" s="332">
        <v>-13.6</v>
      </c>
    </row>
    <row r="57" spans="1:14" x14ac:dyDescent="0.15">
      <c r="A57" s="248"/>
      <c r="B57" s="244"/>
      <c r="C57" s="244"/>
      <c r="D57" s="244"/>
      <c r="E57" s="244"/>
      <c r="F57" s="244"/>
      <c r="G57" s="310" t="s">
        <v>518</v>
      </c>
      <c r="H57" s="311"/>
      <c r="I57" s="319">
        <v>4167258</v>
      </c>
      <c r="J57" s="320">
        <v>135051</v>
      </c>
      <c r="K57" s="321">
        <v>63.7</v>
      </c>
      <c r="L57" s="322">
        <v>106614</v>
      </c>
      <c r="M57" s="323">
        <v>17.2</v>
      </c>
      <c r="N57" s="324">
        <v>46.5</v>
      </c>
    </row>
    <row r="58" spans="1:14" x14ac:dyDescent="0.15">
      <c r="A58" s="248"/>
      <c r="B58" s="244"/>
      <c r="C58" s="244"/>
      <c r="D58" s="244"/>
      <c r="E58" s="244"/>
      <c r="F58" s="244"/>
      <c r="G58" s="325"/>
      <c r="H58" s="326" t="s">
        <v>515</v>
      </c>
      <c r="I58" s="327">
        <v>515523</v>
      </c>
      <c r="J58" s="328">
        <v>16707</v>
      </c>
      <c r="K58" s="329">
        <v>-39.1</v>
      </c>
      <c r="L58" s="330">
        <v>45545</v>
      </c>
      <c r="M58" s="331">
        <v>20.7</v>
      </c>
      <c r="N58" s="332">
        <v>-59.8</v>
      </c>
    </row>
    <row r="59" spans="1:14" x14ac:dyDescent="0.15">
      <c r="A59" s="248"/>
      <c r="B59" s="244"/>
      <c r="C59" s="244"/>
      <c r="D59" s="244"/>
      <c r="E59" s="244"/>
      <c r="F59" s="244"/>
      <c r="G59" s="310" t="s">
        <v>519</v>
      </c>
      <c r="H59" s="311"/>
      <c r="I59" s="319">
        <v>4441278</v>
      </c>
      <c r="J59" s="320">
        <v>144385</v>
      </c>
      <c r="K59" s="321">
        <v>6.9</v>
      </c>
      <c r="L59" s="322">
        <v>81768</v>
      </c>
      <c r="M59" s="323">
        <v>-23.3</v>
      </c>
      <c r="N59" s="324">
        <v>30.2</v>
      </c>
    </row>
    <row r="60" spans="1:14" x14ac:dyDescent="0.15">
      <c r="A60" s="248"/>
      <c r="B60" s="244"/>
      <c r="C60" s="244"/>
      <c r="D60" s="244"/>
      <c r="E60" s="244"/>
      <c r="F60" s="244"/>
      <c r="G60" s="325"/>
      <c r="H60" s="326" t="s">
        <v>515</v>
      </c>
      <c r="I60" s="333">
        <v>540725</v>
      </c>
      <c r="J60" s="328">
        <v>17579</v>
      </c>
      <c r="K60" s="329">
        <v>5.2</v>
      </c>
      <c r="L60" s="330">
        <v>37917</v>
      </c>
      <c r="M60" s="331">
        <v>-16.7</v>
      </c>
      <c r="N60" s="332">
        <v>21.9</v>
      </c>
    </row>
    <row r="61" spans="1:14" x14ac:dyDescent="0.15">
      <c r="A61" s="248"/>
      <c r="B61" s="244"/>
      <c r="C61" s="244"/>
      <c r="D61" s="244"/>
      <c r="E61" s="244"/>
      <c r="F61" s="244"/>
      <c r="G61" s="310" t="s">
        <v>520</v>
      </c>
      <c r="H61" s="334"/>
      <c r="I61" s="335">
        <v>3011178</v>
      </c>
      <c r="J61" s="336">
        <v>97359</v>
      </c>
      <c r="K61" s="337">
        <v>28.5</v>
      </c>
      <c r="L61" s="338">
        <v>84451</v>
      </c>
      <c r="M61" s="339">
        <v>0.9</v>
      </c>
      <c r="N61" s="324">
        <v>27.6</v>
      </c>
    </row>
    <row r="62" spans="1:14" x14ac:dyDescent="0.15">
      <c r="A62" s="248"/>
      <c r="B62" s="244"/>
      <c r="C62" s="244"/>
      <c r="D62" s="244"/>
      <c r="E62" s="244"/>
      <c r="F62" s="244"/>
      <c r="G62" s="325"/>
      <c r="H62" s="326" t="s">
        <v>515</v>
      </c>
      <c r="I62" s="327">
        <v>890984</v>
      </c>
      <c r="J62" s="328">
        <v>28696</v>
      </c>
      <c r="K62" s="329">
        <v>1.3</v>
      </c>
      <c r="L62" s="330">
        <v>38321</v>
      </c>
      <c r="M62" s="331">
        <v>-0.7</v>
      </c>
      <c r="N62" s="332">
        <v>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17.07</v>
      </c>
      <c r="G47" s="12">
        <v>16.54</v>
      </c>
      <c r="H47" s="12">
        <v>18.28</v>
      </c>
      <c r="I47" s="12">
        <v>16.670000000000002</v>
      </c>
      <c r="J47" s="13">
        <v>16.12</v>
      </c>
    </row>
    <row r="48" spans="2:10" ht="57.75" customHeight="1" x14ac:dyDescent="0.15">
      <c r="B48" s="14"/>
      <c r="C48" s="1171" t="s">
        <v>4</v>
      </c>
      <c r="D48" s="1171"/>
      <c r="E48" s="1172"/>
      <c r="F48" s="15">
        <v>7.96</v>
      </c>
      <c r="G48" s="16">
        <v>14.56</v>
      </c>
      <c r="H48" s="16">
        <v>7.1</v>
      </c>
      <c r="I48" s="16">
        <v>9.86</v>
      </c>
      <c r="J48" s="17">
        <v>11.36</v>
      </c>
    </row>
    <row r="49" spans="2:10" ht="57.75" customHeight="1" thickBot="1" x14ac:dyDescent="0.2">
      <c r="B49" s="18"/>
      <c r="C49" s="1173" t="s">
        <v>5</v>
      </c>
      <c r="D49" s="1173"/>
      <c r="E49" s="1174"/>
      <c r="F49" s="19" t="s">
        <v>527</v>
      </c>
      <c r="G49" s="20">
        <v>2.0299999999999998</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2017-02-24T01:24:42Z</cp:lastPrinted>
  <dcterms:created xsi:type="dcterms:W3CDTF">2017-02-15T16:08:03Z</dcterms:created>
  <dcterms:modified xsi:type="dcterms:W3CDTF">2017-05-23T02:33:05Z</dcterms:modified>
  <cp:category/>
</cp:coreProperties>
</file>