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360" windowWidth="20730" windowHeight="63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C37" i="9"/>
  <c r="BW34" i="9"/>
  <c r="BW35" i="9" s="1"/>
  <c r="BW36" i="9" s="1"/>
  <c r="BW37" i="9" s="1"/>
  <c r="BW38" i="9" s="1"/>
  <c r="BW39" i="9" s="1"/>
  <c r="BW40" i="9" s="1"/>
  <c r="BW41" i="9" s="1"/>
  <c r="BW42" i="9" s="1"/>
  <c r="BW43" i="9" s="1"/>
  <c r="C34" i="9"/>
  <c r="CO34" i="9" l="1"/>
  <c r="CO35" i="9" s="1"/>
  <c r="CO36"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c r="AM35" i="9" s="1"/>
  <c r="AM36" i="9" s="1"/>
  <c r="AM37" i="9" s="1"/>
  <c r="BE34" i="9" l="1"/>
  <c r="BE35" i="9" s="1"/>
  <c r="BE36" i="9" s="1"/>
  <c r="BE37" i="9" s="1"/>
</calcChain>
</file>

<file path=xl/sharedStrings.xml><?xml version="1.0" encoding="utf-8"?>
<sst xmlns="http://schemas.openxmlformats.org/spreadsheetml/2006/main" count="1071" uniqueCount="582">
  <si>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</si>
  <si>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</si>
  <si>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</si>
  <si>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</si>
  <si>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</si>
  <si>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</si>
  <si>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</si>
  <si>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</si>
  <si>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</si>
  <si>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</si>
  <si>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</si>
  <si>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</si>
  <si>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</si>
  <si>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</si>
  <si>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</si>
  <si>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</si>
  <si>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</si>
  <si>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</si>
  <si>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</si>
  <si>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</si>
  <si>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</si>
  <si>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</si>
  <si>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</si>
  <si>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</si>
  <si>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</si>
  <si>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</si>
  <si>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</si>
  <si>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</si>
  <si>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</si>
  <si>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</si>
  <si>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</si>
  <si>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</si>
  <si>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</si>
  <si>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</si>
  <si>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</si>
  <si>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</si>
  <si>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</si>
  <si>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</si>
  <si>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</si>
  <si>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</si>
  <si>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</si>
  <si>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</si>
  <si>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</si>
  <si>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</si>
  <si>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</si>
  <si>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</si>
  <si>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</si>
  <si>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</si>
  <si>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</si>
  <si>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</si>
  <si>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</si>
  <si>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</si>
  <si>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</si>
  <si>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</si>
  <si>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</si>
  <si>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</si>
  <si>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</si>
  <si>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</si>
  <si>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</si>
  <si>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</si>
  <si>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</si>
  <si>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</si>
  <si>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</si>
  <si>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</si>
  <si>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</si>
  <si>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</si>
  <si>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</si>
  <si>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</si>
  <si>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</si>
  <si>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</si>
  <si>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</si>
  <si>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</si>
  <si>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</si>
  <si>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</si>
  <si>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</si>
  <si>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</si>
  <si>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</si>
  <si>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</si>
  <si>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</si>
  <si>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</si>
  <si>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</si>
  <si>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南相馬市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</si>
  <si>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</si>
  <si>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</si>
  <si>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</si>
  <si>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</si>
  <si>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</si>
  <si>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</si>
  <si>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</si>
  <si>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</si>
  <si>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</si>
  <si>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</si>
  <si>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</si>
  <si>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</si>
  <si>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</si>
  <si>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</si>
  <si>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</si>
  <si>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</si>
  <si>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</si>
  <si>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</si>
  <si>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</si>
  <si>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</si>
  <si>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</si>
  <si>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</si>
  <si>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</si>
  <si>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</si>
  <si>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</si>
  <si>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</si>
  <si>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</si>
  <si>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</si>
  <si>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</si>
  <si>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</si>
  <si>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</si>
  <si>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</si>
  <si>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</si>
  <si>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</si>
  <si>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</si>
  <si>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</si>
  <si>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</si>
  <si>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</si>
  <si>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</si>
  <si>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</si>
  <si>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</si>
  <si>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</si>
  <si>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</si>
  <si>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</si>
  <si>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</si>
  <si>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</si>
  <si>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</si>
  <si>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</si>
  <si>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</si>
  <si>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</si>
  <si>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</si>
  <si>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</si>
  <si>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</si>
  <si>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</si>
  <si>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</si>
  <si>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</si>
  <si>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</si>
  <si>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</si>
  <si>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</si>
  <si>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</si>
  <si>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</si>
  <si>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</si>
  <si>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</si>
  <si>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</si>
  <si>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</si>
  <si>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</si>
  <si>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</si>
  <si>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</si>
  <si>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</si>
  <si>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</si>
  <si>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</si>
  <si>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</si>
  <si>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</si>
  <si>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</si>
  <si>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</si>
  <si>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</si>
  <si>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</si>
  <si>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</si>
  <si>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</si>
  <si>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</si>
  <si>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</si>
  <si>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</si>
  <si>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</si>
  <si>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</si>
  <si>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</si>
  <si>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</si>
  <si>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</si>
  <si>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</si>
  <si>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</si>
  <si>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</si>
  <si>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</si>
  <si>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</si>
  <si>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</si>
  <si>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</si>
  <si>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</si>
  <si>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</si>
  <si>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</si>
  <si>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</si>
  <si>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</si>
  <si>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</si>
  <si>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</si>
  <si>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</si>
  <si>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</si>
  <si>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</si>
  <si>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</si>
  <si>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</si>
  <si>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</si>
  <si>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</si>
  <si>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</si>
  <si>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福島県南相馬市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</si>
  <si>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</si>
  <si>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</si>
  <si>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</si>
  <si>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</si>
  <si>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</si>
  <si>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</si>
  <si>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</si>
  <si>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</si>
  <si>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</si>
  <si>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</si>
  <si>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</si>
  <si>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</si>
  <si>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</si>
  <si>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</si>
  <si>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</si>
  <si>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</si>
  <si>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</si>
  <si>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</si>
  <si>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</si>
  <si>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</si>
  <si>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</si>
  <si>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</si>
  <si>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</si>
  <si>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</si>
  <si>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</si>
  <si>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</si>
  <si>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</si>
  <si>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</si>
  <si>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</si>
  <si>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</si>
  <si>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</si>
  <si>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</si>
  <si>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</si>
  <si>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</si>
  <si>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</si>
  <si>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</si>
  <si>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</si>
  <si>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</si>
  <si>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</si>
  <si>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</si>
  <si>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</si>
  <si>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</si>
  <si>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</si>
  <si>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</si>
  <si>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</si>
  <si>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</si>
  <si>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</si>
  <si>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</si>
  <si>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</si>
  <si>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</si>
  <si>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</si>
  <si>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</si>
  <si>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</si>
  <si>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</si>
  <si>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</si>
  <si>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</si>
  <si>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</si>
  <si>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</si>
  <si>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</si>
  <si>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</si>
  <si>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</si>
  <si>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</si>
  <si>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</si>
  <si>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</si>
  <si>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</si>
  <si>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</si>
  <si>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</si>
  <si>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</si>
  <si>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</si>
  <si>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</si>
  <si>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</si>
  <si>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</si>
  <si>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</si>
  <si>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</si>
  <si>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</si>
  <si>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</si>
  <si>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</si>
  <si>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</si>
  <si>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</si>
  <si>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</si>
  <si>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</si>
  <si>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</si>
  <si>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</si>
  <si>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</si>
  <si>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</si>
  <si>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</si>
  <si>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</si>
  <si>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</si>
  <si>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</si>
  <si>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</si>
  <si>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</si>
  <si>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</si>
  <si>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</si>
  <si>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</si>
  <si>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</si>
  <si>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</si>
  <si>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</si>
  <si>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</si>
  <si>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</si>
  <si>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</si>
  <si>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</si>
  <si>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</si>
  <si>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</si>
  <si>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</si>
  <si>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</si>
  <si>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</si>
  <si>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</si>
  <si>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</si>
  <si>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</si>
  <si>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</si>
  <si>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</si>
  <si>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</si>
  <si>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</si>
  <si>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</si>
  <si>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</si>
  <si>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</si>
  <si>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</si>
  <si>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</si>
  <si>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</si>
  <si>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</si>
  <si>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</si>
  <si>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</si>
  <si>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</si>
  <si>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</si>
  <si>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</si>
  <si>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</si>
  <si>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</si>
  <si>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</si>
  <si>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</si>
  <si>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</si>
  <si>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</si>
  <si>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</si>
  <si>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</si>
  <si>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</si>
  <si>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</si>
  <si>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</si>
  <si>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</si>
  <si>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</si>
  <si>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</si>
  <si>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</si>
  <si>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</si>
  <si>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</si>
  <si>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</si>
  <si>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</si>
  <si>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</si>
  <si>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</si>
  <si>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</si>
  <si>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福島県南相馬市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</si>
  <si>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</si>
  <si>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</si>
  <si>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</si>
  <si>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</si>
  <si>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</si>
  <si>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</si>
  <si>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</si>
  <si>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</si>
  <si>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</si>
  <si>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</si>
  <si>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</si>
  <si>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</si>
  <si>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</si>
  <si>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</si>
  <si>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</si>
  <si>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</si>
  <si>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</si>
  <si>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</si>
  <si>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</si>
  <si>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</si>
  <si>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育英資金貸付特別会計</t>
    <phoneticPr fontId="5"/>
  </si>
  <si>
    <t>亜炭鉱害復旧施設維持管理事業特別会計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</si>
  <si>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</si>
  <si>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</si>
  <si>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</si>
  <si>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</si>
  <si>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</si>
  <si>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</si>
  <si>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</si>
  <si>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</si>
  <si>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</si>
  <si>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</si>
  <si>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</si>
  <si>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</si>
  <si>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</si>
  <si>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</si>
  <si>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</si>
  <si>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</si>
  <si>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</si>
  <si>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</si>
  <si>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</si>
  <si>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工業用水道事業会計</t>
    <phoneticPr fontId="5"/>
  </si>
  <si>
    <t>病院事業会計</t>
    <phoneticPr fontId="5"/>
  </si>
  <si>
    <t>下水道事業会計</t>
    <phoneticPr fontId="5"/>
  </si>
  <si>
    <t>簡易水道事業特別会計</t>
    <phoneticPr fontId="5"/>
  </si>
  <si>
    <t>法非適用企業</t>
    <phoneticPr fontId="5"/>
  </si>
  <si>
    <t>農業集落排水事業特別会計</t>
    <phoneticPr fontId="5"/>
  </si>
  <si>
    <t>工場用地等整備事業特別会計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</si>
  <si>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</si>
  <si>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</si>
  <si>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</si>
  <si>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</si>
  <si>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</si>
  <si>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</si>
  <si>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</si>
  <si>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</si>
  <si>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</si>
  <si>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</si>
  <si>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</si>
  <si>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</si>
  <si>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</si>
  <si>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</si>
  <si>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</si>
  <si>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</si>
  <si>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</si>
  <si>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</si>
  <si>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</si>
  <si>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</si>
  <si>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</si>
  <si>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</si>
  <si>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</si>
  <si>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</si>
  <si>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</si>
  <si>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</si>
  <si>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</si>
  <si>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</si>
  <si>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</si>
  <si>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</si>
  <si>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</si>
  <si>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</si>
  <si>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</si>
  <si>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</si>
  <si>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</si>
  <si>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</si>
  <si>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</si>
  <si>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</si>
  <si>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</si>
  <si>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</si>
  <si>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</si>
  <si>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</si>
  <si>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</si>
  <si>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</si>
  <si>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</si>
  <si>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</si>
  <si>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</si>
  <si>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</si>
  <si>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</si>
  <si>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</si>
  <si>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</si>
  <si>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</si>
  <si>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</si>
  <si>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</si>
  <si>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</si>
  <si>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</si>
  <si>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</si>
  <si>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将来負担比率（(Ｅ)－(Ｆ)）／（(Ｃ)－(Ｄ)）×１００</t>
    <rPh sb="0" eb="2">
      <t>ショウライ</t>
    </rPh>
    <rPh sb="2" eb="4">
      <t>フタン</t>
    </rPh>
    <rPh sb="4" eb="6">
      <t>ヒリツ</t>
    </rPh>
    <phoneticPr fontId="5"/>
  </si>
  <si>
    <t>-</t>
    <phoneticPr fontId="5"/>
  </si>
  <si>
    <t>簡易水道事業特別会計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</si>
  <si>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</si>
  <si>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</si>
  <si>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</si>
  <si>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</si>
  <si>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</si>
  <si>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</si>
  <si>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</si>
  <si>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</si>
  <si>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</si>
  <si>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</si>
  <si>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</si>
  <si>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</si>
  <si>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</si>
  <si>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</si>
  <si>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</si>
  <si>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</si>
  <si>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</si>
  <si>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</si>
  <si>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</si>
  <si>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</si>
  <si>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</si>
  <si>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</si>
  <si>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</si>
  <si>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</si>
  <si>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</si>
  <si>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</si>
  <si>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</si>
  <si>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</si>
  <si>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</si>
  <si>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</si>
  <si>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</si>
  <si>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</si>
  <si>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</si>
  <si>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</si>
  <si>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</si>
  <si>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</si>
  <si>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</si>
  <si>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</si>
  <si>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</si>
  <si>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</si>
  <si>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</si>
  <si>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</si>
  <si>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</si>
  <si>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</si>
  <si>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</si>
  <si>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</si>
  <si>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</si>
  <si>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</si>
  <si>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</si>
  <si>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</si>
  <si>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</si>
  <si>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</si>
  <si>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</si>
  <si>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</si>
  <si>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</si>
  <si>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</si>
  <si>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</si>
  <si>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</si>
  <si>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</si>
  <si>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</si>
  <si>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</si>
  <si>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</si>
  <si>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</si>
  <si>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</si>
  <si>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</si>
  <si>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</si>
  <si>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</si>
  <si>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</si>
  <si>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</si>
  <si>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</si>
  <si>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</si>
  <si>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</si>
  <si>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</si>
  <si>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</si>
  <si>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</si>
  <si>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</si>
  <si>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</si>
  <si>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</si>
  <si>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</si>
  <si>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</si>
  <si>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</si>
  <si>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</si>
  <si>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</si>
  <si>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工業用水道事業会計</t>
  </si>
  <si>
    <t>国民健康保険特別会計</t>
  </si>
  <si>
    <t>病院事業会計</t>
  </si>
  <si>
    <t>下水道事業会計</t>
  </si>
  <si>
    <t>介護保険特別会計</t>
  </si>
  <si>
    <t>農業集落排水事業特別会計</t>
  </si>
  <si>
    <t>その他会計（赤字）</t>
  </si>
  <si>
    <t>▲ 0.01</t>
  </si>
  <si>
    <t>その他会計（黒字）</t>
  </si>
  <si>
    <t>-</t>
    <phoneticPr fontId="2"/>
  </si>
  <si>
    <t>-</t>
    <phoneticPr fontId="2"/>
  </si>
  <si>
    <t>-</t>
    <phoneticPr fontId="2"/>
  </si>
  <si>
    <t>-</t>
    <phoneticPr fontId="2"/>
  </si>
  <si>
    <t>-</t>
    <phoneticPr fontId="2"/>
  </si>
  <si>
    <t>-</t>
    <phoneticPr fontId="2"/>
  </si>
  <si>
    <t>相馬地方土地開発公社</t>
    <rPh sb="0" eb="2">
      <t>ソウマ</t>
    </rPh>
    <rPh sb="2" eb="4">
      <t>チホウ</t>
    </rPh>
    <rPh sb="4" eb="6">
      <t>トチ</t>
    </rPh>
    <rPh sb="6" eb="8">
      <t>カイハツ</t>
    </rPh>
    <rPh sb="8" eb="10">
      <t>コウシャ</t>
    </rPh>
    <phoneticPr fontId="2"/>
  </si>
  <si>
    <t>南相馬市文化振興事業団</t>
    <rPh sb="0" eb="4">
      <t>ミナミソウマシ</t>
    </rPh>
    <rPh sb="4" eb="6">
      <t>ブンカ</t>
    </rPh>
    <rPh sb="6" eb="8">
      <t>シンコウ</t>
    </rPh>
    <rPh sb="8" eb="11">
      <t>ジギョウダン</t>
    </rPh>
    <phoneticPr fontId="2"/>
  </si>
  <si>
    <t>ゆめサポート南相馬</t>
    <rPh sb="6" eb="9">
      <t>ミナミソウマ</t>
    </rPh>
    <phoneticPr fontId="2"/>
  </si>
  <si>
    <t>-</t>
    <phoneticPr fontId="2"/>
  </si>
  <si>
    <t>-</t>
    <phoneticPr fontId="2"/>
  </si>
  <si>
    <t>-</t>
    <phoneticPr fontId="2"/>
  </si>
  <si>
    <t>-</t>
    <phoneticPr fontId="2"/>
  </si>
  <si>
    <t>-</t>
    <phoneticPr fontId="2"/>
  </si>
  <si>
    <t>-</t>
    <phoneticPr fontId="2"/>
  </si>
  <si>
    <t>相馬地方広域市町村圏組合（一般会計）</t>
    <rPh sb="0" eb="2">
      <t>ソウマ</t>
    </rPh>
    <rPh sb="2" eb="4">
      <t>チホウ</t>
    </rPh>
    <rPh sb="4" eb="6">
      <t>コウイキ</t>
    </rPh>
    <rPh sb="6" eb="9">
      <t>シチョウソン</t>
    </rPh>
    <rPh sb="9" eb="10">
      <t>ケン</t>
    </rPh>
    <rPh sb="10" eb="12">
      <t>クミアイ</t>
    </rPh>
    <rPh sb="13" eb="15">
      <t>イッパン</t>
    </rPh>
    <rPh sb="15" eb="17">
      <t>カイケイ</t>
    </rPh>
    <phoneticPr fontId="2"/>
  </si>
  <si>
    <t>相馬地方広域市町村圏組合（看護専門学校特別会計）</t>
    <rPh sb="0" eb="2">
      <t>ソウマ</t>
    </rPh>
    <rPh sb="2" eb="4">
      <t>チホウ</t>
    </rPh>
    <rPh sb="4" eb="6">
      <t>コウイキ</t>
    </rPh>
    <rPh sb="6" eb="9">
      <t>シチョウソン</t>
    </rPh>
    <rPh sb="9" eb="10">
      <t>ケン</t>
    </rPh>
    <rPh sb="10" eb="12">
      <t>クミアイ</t>
    </rPh>
    <rPh sb="13" eb="15">
      <t>カンゴ</t>
    </rPh>
    <rPh sb="15" eb="17">
      <t>センモン</t>
    </rPh>
    <rPh sb="17" eb="19">
      <t>ガッコウ</t>
    </rPh>
    <rPh sb="19" eb="21">
      <t>トクベツ</t>
    </rPh>
    <rPh sb="21" eb="23">
      <t>カイケイ</t>
    </rPh>
    <phoneticPr fontId="2"/>
  </si>
  <si>
    <t>相馬地方広域水道企業団（水道事業会計）</t>
    <rPh sb="0" eb="2">
      <t>ソウマ</t>
    </rPh>
    <rPh sb="2" eb="4">
      <t>チホウ</t>
    </rPh>
    <rPh sb="4" eb="6">
      <t>コウイキ</t>
    </rPh>
    <rPh sb="6" eb="8">
      <t>スイドウ</t>
    </rPh>
    <rPh sb="8" eb="10">
      <t>キギョウ</t>
    </rPh>
    <rPh sb="10" eb="11">
      <t>ダン</t>
    </rPh>
    <rPh sb="12" eb="14">
      <t>スイドウ</t>
    </rPh>
    <rPh sb="14" eb="16">
      <t>ジギョウ</t>
    </rPh>
    <rPh sb="16" eb="18">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</si>
  <si>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</si>
  <si>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</si>
  <si>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</si>
  <si>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</si>
  <si>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phoneticPr fontId="2"/>
  </si>
  <si>
    <t>福島県市町村総合事務組合（消防賞じゅつ金特別会計）</t>
    <phoneticPr fontId="2"/>
  </si>
  <si>
    <t>福島県市町村総合事務組合（非常勤職員公務災害補償特別会計）</t>
    <phoneticPr fontId="2"/>
  </si>
  <si>
    <t>福島県市町村総合事務組合（自治会館管理特別会計）</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</si>
  <si>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</si>
  <si>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</si>
  <si>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</si>
  <si>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</si>
  <si>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</si>
  <si>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</si>
  <si>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</si>
  <si>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</si>
  <si>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</si>
  <si>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</si>
  <si>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</si>
  <si>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</si>
  <si>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</si>
  <si>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</si>
  <si>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</si>
  <si>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は、地方債の繰り上げ償還を行ったことにより将来負担額が減少したことや、東日本大震災復旧・復興基金を積み増ししたことなどにより、一般会計が負担する将来の負担額よりも将来負担額に充当可能な財源が上回ったため、平成２６年度に引き続き生じなかった。主な要因は、復旧・復興事業のための財源として積み立てしている復旧・復興基金があるためであり、復興の進捗に伴って基金残高が年々減少し、比率も低下していく見込みである。実質交際費比率は、地方債の償還終了に伴う元利償還金の減少などに伴い年々改善傾向にあるものの、全国類似団体と比較し高い水準で推移していることから、さらなる財政の健全化を図る必要がある。
</t>
    <rPh sb="1" eb="3">
      <t>ショウライ</t>
    </rPh>
    <rPh sb="3" eb="5">
      <t>フタン</t>
    </rPh>
    <rPh sb="5" eb="7">
      <t>ヒリツ</t>
    </rPh>
    <rPh sb="127" eb="128">
      <t>オモ</t>
    </rPh>
    <rPh sb="209" eb="211">
      <t>ジッシツ</t>
    </rPh>
    <rPh sb="211" eb="213">
      <t>コウサイ</t>
    </rPh>
    <rPh sb="213" eb="214">
      <t>ヒ</t>
    </rPh>
    <rPh sb="214" eb="216">
      <t>ヒリツ</t>
    </rPh>
    <rPh sb="218" eb="221">
      <t>チホウサイ</t>
    </rPh>
    <rPh sb="222" eb="224">
      <t>ショウカン</t>
    </rPh>
    <rPh sb="224" eb="226">
      <t>シュウリョウ</t>
    </rPh>
    <rPh sb="227" eb="228">
      <t>トモナ</t>
    </rPh>
    <rPh sb="229" eb="231">
      <t>ガンリ</t>
    </rPh>
    <rPh sb="231" eb="234">
      <t>ショウカンキン</t>
    </rPh>
    <rPh sb="235" eb="237">
      <t>ゲンショウ</t>
    </rPh>
    <rPh sb="240" eb="241">
      <t>トモナ</t>
    </rPh>
    <rPh sb="246" eb="248">
      <t>ケイコウ</t>
    </rPh>
    <rPh sb="294" eb="29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</si>
</sst>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24394</c:v>
                </c:pt>
                <c:pt idx="1">
                  <c:v>71710</c:v>
                </c:pt>
                <c:pt idx="2">
                  <c:v>239386</c:v>
                </c:pt>
                <c:pt idx="3">
                  <c:v>359739</c:v>
                </c:pt>
                <c:pt idx="4">
                  <c:v>356704</c:v>
                </c:pt>
              </c:numCache>
            </c:numRef>
          </c:val>
          <c:smooth val="0"/>
        </c:ser>
        <c:dLbls>
          <c:showLegendKey val="0"/>
          <c:showVal val="0"/>
          <c:showCatName val="0"/>
          <c:showSerName val="0"/>
          <c:showPercent val="0"/>
          <c:showBubbleSize val="0"/>
        </c:dLbls>
        <c:marker val="1"/>
        <c:smooth val="0"/>
        <c:axId val="94157056"/>
        <c:axId val="94167424"/>
      </c:lineChart>
      <c:catAx>
        <c:axId val="941570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167424"/>
        <c:crosses val="autoZero"/>
        <c:auto val="1"/>
        <c:lblAlgn val="ctr"/>
        <c:lblOffset val="100"/>
        <c:tickLblSkip val="1"/>
        <c:tickMarkSkip val="1"/>
        <c:noMultiLvlLbl val="0"/>
      </c:catAx>
      <c:valAx>
        <c:axId val="9416742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157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11.5</c:v>
                </c:pt>
                <c:pt idx="1">
                  <c:v>12.03</c:v>
                </c:pt>
                <c:pt idx="2">
                  <c:v>11.52</c:v>
                </c:pt>
                <c:pt idx="3">
                  <c:v>16.96</c:v>
                </c:pt>
                <c:pt idx="4">
                  <c:v>11.23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8.36</c:v>
                </c:pt>
                <c:pt idx="1">
                  <c:v>10.86</c:v>
                </c:pt>
                <c:pt idx="2">
                  <c:v>16</c:v>
                </c:pt>
                <c:pt idx="3">
                  <c:v>19.28</c:v>
                </c:pt>
                <c:pt idx="4">
                  <c:v>17.89</c:v>
                </c:pt>
              </c:numCache>
            </c:numRef>
          </c:val>
        </c:ser>
        <c:dLbls>
          <c:showLegendKey val="0"/>
          <c:showVal val="0"/>
          <c:showCatName val="0"/>
          <c:showSerName val="0"/>
          <c:showPercent val="0"/>
          <c:showBubbleSize val="0"/>
        </c:dLbls>
        <c:gapWidth val="250"/>
        <c:overlap val="100"/>
        <c:axId val="92942720"/>
        <c:axId val="92944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7.15</c:v>
                </c:pt>
                <c:pt idx="1">
                  <c:v>2.75</c:v>
                </c:pt>
                <c:pt idx="2">
                  <c:v>4.6500000000000004</c:v>
                </c:pt>
                <c:pt idx="3">
                  <c:v>9.56</c:v>
                </c:pt>
                <c:pt idx="4">
                  <c:v>1.95</c:v>
                </c:pt>
              </c:numCache>
            </c:numRef>
          </c:val>
          <c:smooth val="0"/>
        </c:ser>
        <c:dLbls>
          <c:showLegendKey val="0"/>
          <c:showVal val="0"/>
          <c:showCatName val="0"/>
          <c:showSerName val="0"/>
          <c:showPercent val="0"/>
          <c:showBubbleSize val="0"/>
        </c:dLbls>
        <c:marker val="1"/>
        <c:smooth val="0"/>
        <c:axId val="92942720"/>
        <c:axId val="92944640"/>
      </c:lineChart>
      <c:catAx>
        <c:axId val="9294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944640"/>
        <c:crosses val="autoZero"/>
        <c:auto val="1"/>
        <c:lblAlgn val="ctr"/>
        <c:lblOffset val="100"/>
        <c:tickLblSkip val="1"/>
        <c:tickMarkSkip val="1"/>
        <c:noMultiLvlLbl val="0"/>
      </c:catAx>
      <c:valAx>
        <c:axId val="92944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4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0.09</c:v>
                </c:pt>
                <c:pt idx="2">
                  <c:v>#N/A</c:v>
                </c:pt>
                <c:pt idx="3">
                  <c:v>0.11</c:v>
                </c:pt>
                <c:pt idx="4">
                  <c:v>#N/A</c:v>
                </c:pt>
                <c:pt idx="5">
                  <c:v>0.05</c:v>
                </c:pt>
                <c:pt idx="6">
                  <c:v>#N/A</c:v>
                </c:pt>
                <c:pt idx="7">
                  <c:v>0.03</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0.01</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0.66</c:v>
                </c:pt>
                <c:pt idx="2">
                  <c:v>#N/A</c:v>
                </c:pt>
                <c:pt idx="3">
                  <c:v>0.25</c:v>
                </c:pt>
                <c:pt idx="4">
                  <c:v>#N/A</c:v>
                </c:pt>
                <c:pt idx="5">
                  <c:v>0.25</c:v>
                </c:pt>
                <c:pt idx="6">
                  <c:v>#N/A</c:v>
                </c:pt>
                <c:pt idx="7">
                  <c:v>0.01</c:v>
                </c:pt>
                <c:pt idx="8">
                  <c:v>#N/A</c:v>
                </c:pt>
                <c:pt idx="9">
                  <c:v>0.05</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3.26</c:v>
                </c:pt>
                <c:pt idx="2">
                  <c:v>#N/A</c:v>
                </c:pt>
                <c:pt idx="3">
                  <c:v>0.88</c:v>
                </c:pt>
                <c:pt idx="4">
                  <c:v>#N/A</c:v>
                </c:pt>
                <c:pt idx="5">
                  <c:v>0.47</c:v>
                </c:pt>
                <c:pt idx="6">
                  <c:v>#N/A</c:v>
                </c:pt>
                <c:pt idx="7">
                  <c:v>0.35</c:v>
                </c:pt>
                <c:pt idx="8">
                  <c:v>#N/A</c:v>
                </c:pt>
                <c:pt idx="9">
                  <c:v>0.81</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2.0499999999999998</c:v>
                </c:pt>
                <c:pt idx="2">
                  <c:v>#N/A</c:v>
                </c:pt>
                <c:pt idx="3">
                  <c:v>2.56</c:v>
                </c:pt>
                <c:pt idx="4">
                  <c:v>#N/A</c:v>
                </c:pt>
                <c:pt idx="5">
                  <c:v>3.93</c:v>
                </c:pt>
                <c:pt idx="6">
                  <c:v>#N/A</c:v>
                </c:pt>
                <c:pt idx="7">
                  <c:v>4.8600000000000003</c:v>
                </c:pt>
                <c:pt idx="8">
                  <c:v>#N/A</c:v>
                </c:pt>
                <c:pt idx="9">
                  <c:v>4.3499999999999996</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6.64</c:v>
                </c:pt>
                <c:pt idx="2">
                  <c:v>#N/A</c:v>
                </c:pt>
                <c:pt idx="3">
                  <c:v>7.94</c:v>
                </c:pt>
                <c:pt idx="4">
                  <c:v>#N/A</c:v>
                </c:pt>
                <c:pt idx="5">
                  <c:v>8.51</c:v>
                </c:pt>
                <c:pt idx="6">
                  <c:v>#N/A</c:v>
                </c:pt>
                <c:pt idx="7">
                  <c:v>10.01</c:v>
                </c:pt>
                <c:pt idx="8">
                  <c:v>#N/A</c:v>
                </c:pt>
                <c:pt idx="9">
                  <c:v>7.38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8.42</c:v>
                </c:pt>
                <c:pt idx="2">
                  <c:v>#N/A</c:v>
                </c:pt>
                <c:pt idx="3">
                  <c:v>11.11</c:v>
                </c:pt>
                <c:pt idx="4">
                  <c:v>#N/A</c:v>
                </c:pt>
                <c:pt idx="5">
                  <c:v>6.52</c:v>
                </c:pt>
                <c:pt idx="6">
                  <c:v>#N/A</c:v>
                </c:pt>
                <c:pt idx="7">
                  <c:v>6.59</c:v>
                </c:pt>
                <c:pt idx="8">
                  <c:v>#N/A</c:v>
                </c:pt>
                <c:pt idx="9">
                  <c:v>7.69</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3.96</c:v>
                </c:pt>
                <c:pt idx="2">
                  <c:v>#N/A</c:v>
                </c:pt>
                <c:pt idx="3">
                  <c:v>5.42</c:v>
                </c:pt>
                <c:pt idx="4">
                  <c:v>#N/A</c:v>
                </c:pt>
                <c:pt idx="5">
                  <c:v>6.95</c:v>
                </c:pt>
                <c:pt idx="6">
                  <c:v>#N/A</c:v>
                </c:pt>
                <c:pt idx="7">
                  <c:v>8.9499999999999993</c:v>
                </c:pt>
                <c:pt idx="8">
                  <c:v>#N/A</c:v>
                </c:pt>
                <c:pt idx="9">
                  <c:v>9.4600000000000009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11.46</c:v>
                </c:pt>
                <c:pt idx="2">
                  <c:v>#N/A</c:v>
                </c:pt>
                <c:pt idx="3">
                  <c:v>11.92</c:v>
                </c:pt>
                <c:pt idx="4">
                  <c:v>#N/A</c:v>
                </c:pt>
                <c:pt idx="5">
                  <c:v>11.47</c:v>
                </c:pt>
                <c:pt idx="6">
                  <c:v>#N/A</c:v>
                </c:pt>
                <c:pt idx="7">
                  <c:v>16.920000000000002</c:v>
                </c:pt>
                <c:pt idx="8">
                  <c:v>#N/A</c:v>
                </c:pt>
                <c:pt idx="9">
                  <c:v>11.21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10.76</c:v>
                </c:pt>
                <c:pt idx="2">
                  <c:v>#N/A</c:v>
                </c:pt>
                <c:pt idx="3">
                  <c:v>12.84</c:v>
                </c:pt>
                <c:pt idx="4">
                  <c:v>#N/A</c:v>
                </c:pt>
                <c:pt idx="5">
                  <c:v>14.71</c:v>
                </c:pt>
                <c:pt idx="6">
                  <c:v>#N/A</c:v>
                </c:pt>
                <c:pt idx="7">
                  <c:v>17.96</c:v>
                </c:pt>
                <c:pt idx="8">
                  <c:v>#N/A</c:v>
                </c:pt>
                <c:pt idx="9">
                  <c:v>20.46</c:v>
                </c:pt>
              </c:numCache>
            </c:numRef>
          </c:val>
        </c:ser>
        <c:dLbls>
          <c:showLegendKey val="0"/>
          <c:showVal val="0"/>
          <c:showCatName val="0"/>
          <c:showSerName val="0"/>
          <c:showPercent val="0"/>
          <c:showBubbleSize val="0"/>
        </c:dLbls>
        <c:gapWidth val="150"/>
        <c:overlap val="100"/>
        <c:axId val="125679488"/>
        <c:axId val="125681024"/>
      </c:barChart>
      <c:catAx>
        <c:axId val="12567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681024"/>
        <c:crosses val="autoZero"/>
        <c:auto val="1"/>
        <c:lblAlgn val="ctr"/>
        <c:lblOffset val="100"/>
        <c:tickLblSkip val="1"/>
        <c:tickMarkSkip val="1"/>
        <c:noMultiLvlLbl val="0"/>
      </c:catAx>
      <c:valAx>
        <c:axId val="125681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79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2906</c:v>
                </c:pt>
                <c:pt idx="5">
                  <c:v>3064</c:v>
                </c:pt>
                <c:pt idx="8">
                  <c:v>3105</c:v>
                </c:pt>
                <c:pt idx="11">
                  <c:v>3178</c:v>
                </c:pt>
                <c:pt idx="14">
                  <c:v>3101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437</c:v>
                </c:pt>
                <c:pt idx="3">
                  <c:v>350</c:v>
                </c:pt>
                <c:pt idx="6">
                  <c:v>381</c:v>
                </c:pt>
                <c:pt idx="9">
                  <c:v>239</c:v>
                </c:pt>
                <c:pt idx="12">
                  <c:v>169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34</c:v>
                </c:pt>
                <c:pt idx="3">
                  <c:v>39</c:v>
                </c:pt>
                <c:pt idx="6">
                  <c:v>38</c:v>
                </c:pt>
                <c:pt idx="9">
                  <c:v>39</c:v>
                </c:pt>
                <c:pt idx="12">
                  <c:v>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1032</c:v>
                </c:pt>
                <c:pt idx="3">
                  <c:v>1128</c:v>
                </c:pt>
                <c:pt idx="6">
                  <c:v>1033</c:v>
                </c:pt>
                <c:pt idx="9">
                  <c:v>992</c:v>
                </c:pt>
                <c:pt idx="12">
                  <c:v>1180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3769</c:v>
                </c:pt>
                <c:pt idx="3">
                  <c:v>3540</c:v>
                </c:pt>
                <c:pt idx="6">
                  <c:v>3730</c:v>
                </c:pt>
                <c:pt idx="9">
                  <c:v>3709</c:v>
                </c:pt>
                <c:pt idx="12">
                  <c:v>3506</c:v>
                </c:pt>
              </c:numCache>
            </c:numRef>
          </c:val>
        </c:ser>
        <c:dLbls>
          <c:showLegendKey val="0"/>
          <c:showVal val="0"/>
          <c:showCatName val="0"/>
          <c:showSerName val="0"/>
          <c:showPercent val="0"/>
          <c:showBubbleSize val="0"/>
        </c:dLbls>
        <c:gapWidth val="100"/>
        <c:overlap val="100"/>
        <c:axId val="125425152"/>
        <c:axId val="125427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2366</c:v>
                </c:pt>
                <c:pt idx="2">
                  <c:v>#N/A</c:v>
                </c:pt>
                <c:pt idx="3">
                  <c:v>#N/A</c:v>
                </c:pt>
                <c:pt idx="4">
                  <c:v>1993</c:v>
                </c:pt>
                <c:pt idx="5">
                  <c:v>#N/A</c:v>
                </c:pt>
                <c:pt idx="6">
                  <c:v>#N/A</c:v>
                </c:pt>
                <c:pt idx="7">
                  <c:v>2077</c:v>
                </c:pt>
                <c:pt idx="8">
                  <c:v>#N/A</c:v>
                </c:pt>
                <c:pt idx="9">
                  <c:v>#N/A</c:v>
                </c:pt>
                <c:pt idx="10">
                  <c:v>1801</c:v>
                </c:pt>
                <c:pt idx="11">
                  <c:v>#N/A</c:v>
                </c:pt>
                <c:pt idx="12">
                  <c:v>#N/A</c:v>
                </c:pt>
                <c:pt idx="13">
                  <c:v>1808</c:v>
                </c:pt>
                <c:pt idx="14">
                  <c:v>#N/A</c:v>
                </c:pt>
              </c:numCache>
            </c:numRef>
          </c:val>
          <c:smooth val="0"/>
        </c:ser>
        <c:dLbls>
          <c:showLegendKey val="0"/>
          <c:showVal val="0"/>
          <c:showCatName val="0"/>
          <c:showSerName val="0"/>
          <c:showPercent val="0"/>
          <c:showBubbleSize val="0"/>
        </c:dLbls>
        <c:marker val="1"/>
        <c:smooth val="0"/>
        <c:axId val="125425152"/>
        <c:axId val="125427072"/>
      </c:lineChart>
      <c:catAx>
        <c:axId val="12542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427072"/>
        <c:crosses val="autoZero"/>
        <c:auto val="1"/>
        <c:lblAlgn val="ctr"/>
        <c:lblOffset val="100"/>
        <c:tickLblSkip val="1"/>
        <c:tickMarkSkip val="1"/>
        <c:noMultiLvlLbl val="0"/>
      </c:catAx>
      <c:valAx>
        <c:axId val="12542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2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32436</c:v>
                </c:pt>
                <c:pt idx="5">
                  <c:v>31395</c:v>
                </c:pt>
                <c:pt idx="8">
                  <c:v>31996</c:v>
                </c:pt>
                <c:pt idx="11">
                  <c:v>32356</c:v>
                </c:pt>
                <c:pt idx="14">
                  <c:v>32197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447</c:v>
                </c:pt>
                <c:pt idx="5">
                  <c:v>263</c:v>
                </c:pt>
                <c:pt idx="8">
                  <c:v>36</c:v>
                </c:pt>
                <c:pt idx="11">
                  <c:v>168</c:v>
                </c:pt>
                <c:pt idx="14">
                  <c:v>819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8193</c:v>
                </c:pt>
                <c:pt idx="5">
                  <c:v>16751</c:v>
                </c:pt>
                <c:pt idx="8">
                  <c:v>20284</c:v>
                </c:pt>
                <c:pt idx="11">
                  <c:v>20953</c:v>
                </c:pt>
                <c:pt idx="14">
                  <c:v>22535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5008</c:v>
                </c:pt>
                <c:pt idx="3">
                  <c:v>4746</c:v>
                </c:pt>
                <c:pt idx="6">
                  <c:v>4645</c:v>
                </c:pt>
                <c:pt idx="9">
                  <c:v>4237</c:v>
                </c:pt>
                <c:pt idx="12">
                  <c:v>4433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242</c:v>
                </c:pt>
                <c:pt idx="3">
                  <c:v>225</c:v>
                </c:pt>
                <c:pt idx="6">
                  <c:v>294</c:v>
                </c:pt>
                <c:pt idx="9">
                  <c:v>286</c:v>
                </c:pt>
                <c:pt idx="12">
                  <c:v>250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12363</c:v>
                </c:pt>
                <c:pt idx="3">
                  <c:v>11678</c:v>
                </c:pt>
                <c:pt idx="6">
                  <c:v>12476</c:v>
                </c:pt>
                <c:pt idx="9">
                  <c:v>12748</c:v>
                </c:pt>
                <c:pt idx="12">
                  <c:v>12335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2016</c:v>
                </c:pt>
                <c:pt idx="3">
                  <c:v>1649</c:v>
                </c:pt>
                <c:pt idx="6">
                  <c:v>1272</c:v>
                </c:pt>
                <c:pt idx="9">
                  <c:v>1031</c:v>
                </c:pt>
                <c:pt idx="12">
                  <c:v>859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34192</c:v>
                </c:pt>
                <c:pt idx="3">
                  <c:v>33271</c:v>
                </c:pt>
                <c:pt idx="6">
                  <c:v>32889</c:v>
                </c:pt>
                <c:pt idx="9">
                  <c:v>33044</c:v>
                </c:pt>
                <c:pt idx="12">
                  <c:v>31923</c:v>
                </c:pt>
              </c:numCache>
            </c:numRef>
          </c:val>
        </c:ser>
        <c:dLbls>
          <c:showLegendKey val="0"/>
          <c:showVal val="0"/>
          <c:showCatName val="0"/>
          <c:showSerName val="0"/>
          <c:showPercent val="0"/>
          <c:showBubbleSize val="0"/>
        </c:dLbls>
        <c:gapWidth val="100"/>
        <c:overlap val="100"/>
        <c:axId val="125362176"/>
        <c:axId val="125364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12745</c:v>
                </c:pt>
                <c:pt idx="2">
                  <c:v>#N/A</c:v>
                </c:pt>
                <c:pt idx="3">
                  <c:v>#N/A</c:v>
                </c:pt>
                <c:pt idx="4">
                  <c:v>3160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5362176"/>
        <c:axId val="125364096"/>
      </c:lineChart>
      <c:catAx>
        <c:axId val="12536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364096"/>
        <c:crosses val="autoZero"/>
        <c:auto val="1"/>
        <c:lblAlgn val="ctr"/>
        <c:lblOffset val="100"/>
        <c:tickLblSkip val="1"/>
        <c:tickMarkSkip val="1"/>
        <c:noMultiLvlLbl val="0"/>
      </c:catAx>
      <c:valAx>
        <c:axId val="125364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6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6453248"/>
        <c:axId val="126455168"/>
      </c:scatterChart>
      <c:valAx>
        <c:axId val="1264532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455168"/>
        <c:crosses val="autoZero"/>
        <c:crossBetween val="midCat"/>
      </c:valAx>
      <c:valAx>
        <c:axId val="126455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453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15.2</c:v>
                </c:pt>
                <c:pt idx="1">
                  <c:v>14.4</c:v>
                </c:pt>
                <c:pt idx="2">
                  <c:v>14.1</c:v>
                </c:pt>
                <c:pt idx="3">
                  <c:v>12.9</c:v>
                </c:pt>
                <c:pt idx="4">
                  <c:v>12.3</c:v>
                </c:pt>
              </c:numCache>
            </c:numRef>
          </c:xVal>
          <c:yVal>
            <c:numRef>
              <c:f>公会計指標分析・財政指標組合せ分析表!$K$73:$O$73</c:f>
              <c:numCache>
                <c:formatCode>#,##0.0;"▲ "#,##0.0</c:formatCode>
                <c:ptCount val="5"/>
                <c:pt idx="0">
                  <c:v>82.4</c:v>
                </c:pt>
                <c:pt idx="1">
                  <c:v>21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26505728"/>
        <c:axId val="126507648"/>
      </c:scatterChart>
      <c:valAx>
        <c:axId val="126505728"/>
        <c:scaling>
          <c:orientation val="minMax"/>
          <c:max val="15.799999999999999"/>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507648"/>
        <c:crosses val="autoZero"/>
        <c:crossBetween val="midCat"/>
      </c:valAx>
      <c:valAx>
        <c:axId val="126507648"/>
        <c:scaling>
          <c:orientation val="minMax"/>
          <c:max val="93"/>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5057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地方債の償還が</a:t>
          </a:r>
          <a:r>
            <a:rPr kumimoji="1" lang="ja-JP" altLang="ja-JP" sz="1200">
              <a:solidFill>
                <a:schemeClr val="dk1"/>
              </a:solidFill>
              <a:effectLst/>
              <a:latin typeface="+mn-lt"/>
              <a:ea typeface="+mn-ea"/>
              <a:cs typeface="+mn-cs"/>
            </a:rPr>
            <a:t>一部</a:t>
          </a:r>
          <a:r>
            <a:rPr kumimoji="1" lang="ja-JP" altLang="en-US" sz="1200">
              <a:latin typeface="ＭＳ ゴシック" pitchFamily="49" charset="-128"/>
              <a:ea typeface="ＭＳ ゴシック" pitchFamily="49" charset="-128"/>
            </a:rPr>
            <a:t>終了したことに伴い元利償還金が減少したことや、工業用地の取得費等に係る債務負担行為に基づく支出額が減少した一方で、下水道事業会計への元利償還金に対する繰入金などが増加した結果、実質公債費比率の分子は前年度比７百万円の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今後も引き続き、交付税措置の有利な地方債の発行など適正管理に努め、公債費の負担軽減を図る。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地方債の繰り上げ償還を行ったことで地方債残高が減少したことに加え</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一般財源、義援金等を原資とした東日本大震災復旧・復興基金の積み増しにより充当可能基金残高が増加した</a:t>
          </a:r>
          <a:r>
            <a:rPr kumimoji="1" lang="ja-JP" altLang="en-US" sz="1200">
              <a:solidFill>
                <a:schemeClr val="dk1"/>
              </a:solidFill>
              <a:effectLst/>
              <a:latin typeface="+mn-lt"/>
              <a:ea typeface="+mn-ea"/>
              <a:cs typeface="+mn-cs"/>
            </a:rPr>
            <a:t>ことで</a:t>
          </a:r>
          <a:r>
            <a:rPr kumimoji="1" lang="ja-JP" altLang="ja-JP" sz="1200">
              <a:solidFill>
                <a:schemeClr val="dk1"/>
              </a:solidFill>
              <a:effectLst/>
              <a:latin typeface="+mn-lt"/>
              <a:ea typeface="+mn-ea"/>
              <a:cs typeface="+mn-cs"/>
            </a:rPr>
            <a:t>、一般会計等が負担する将来の負担額を充当可能な財源が上回ったため、</a:t>
          </a:r>
          <a:r>
            <a:rPr kumimoji="1" lang="ja-JP" altLang="en-US" sz="1200">
              <a:solidFill>
                <a:schemeClr val="dk1"/>
              </a:solidFill>
              <a:effectLst/>
              <a:latin typeface="+mn-lt"/>
              <a:ea typeface="+mn-ea"/>
              <a:cs typeface="+mn-cs"/>
            </a:rPr>
            <a:t>平成</a:t>
          </a:r>
          <a:r>
            <a:rPr kumimoji="1" lang="ja-JP" altLang="ja-JP" sz="1200">
              <a:solidFill>
                <a:schemeClr val="dk1"/>
              </a:solidFill>
              <a:effectLst/>
              <a:latin typeface="+mn-lt"/>
              <a:ea typeface="+mn-ea"/>
              <a:cs typeface="+mn-cs"/>
            </a:rPr>
            <a:t>２</a:t>
          </a:r>
          <a:r>
            <a:rPr kumimoji="1" lang="ja-JP" altLang="en-US" sz="1200">
              <a:solidFill>
                <a:schemeClr val="dk1"/>
              </a:solidFill>
              <a:effectLst/>
              <a:latin typeface="+mn-lt"/>
              <a:ea typeface="+mn-ea"/>
              <a:cs typeface="+mn-cs"/>
            </a:rPr>
            <a:t>６</a:t>
          </a:r>
          <a:r>
            <a:rPr kumimoji="1" lang="ja-JP" altLang="ja-JP" sz="1200">
              <a:solidFill>
                <a:schemeClr val="dk1"/>
              </a:solidFill>
              <a:effectLst/>
              <a:latin typeface="+mn-lt"/>
              <a:ea typeface="+mn-ea"/>
              <a:cs typeface="+mn-cs"/>
            </a:rPr>
            <a:t>年度に引き続き将来負担比率の分子はマイナスとなった。</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一時的にマイナスとなったものの</a:t>
          </a:r>
          <a:r>
            <a:rPr lang="ja-JP" altLang="ja-JP" sz="1200">
              <a:solidFill>
                <a:schemeClr val="dk1"/>
              </a:solidFill>
              <a:effectLst/>
              <a:latin typeface="+mn-lt"/>
              <a:ea typeface="+mn-ea"/>
              <a:cs typeface="+mn-cs"/>
            </a:rPr>
            <a:t>、残高が増加している復旧・復興基金については、今後の復旧・復興事業の財源となるものであることから、今後も市債の残高や新規発行の適正管理に努め、将来負担比率の軽減を図る必要がある。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福島県南相馬市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63,930
63,646
398.58
140,078,843
135,712,680
2,123,046
18,904,430
31,923,335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福島県南相馬市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63,930
63,646
398.58
140,078,843
135,712,680
2,123,046
18,904,430
31,923,335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福島県南相馬市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63,930
63,646
398.58
140,078,843
135,712,680
2,123,046
18,904,430
31,923,335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福島県南相馬市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63,930
63,646
398.58
140,078,843
135,712,680
2,123,046
18,904,430
31,923,335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復興関連事業の実施による法人収益の増加等に伴う法人市民税の増加や、</a:t>
          </a:r>
          <a:r>
            <a:rPr kumimoji="1" lang="ja-JP" altLang="en-US" sz="1100">
              <a:solidFill>
                <a:schemeClr val="dk1"/>
              </a:solidFill>
              <a:effectLst/>
              <a:latin typeface="+mn-lt"/>
              <a:ea typeface="+mn-ea"/>
              <a:cs typeface="+mn-cs"/>
            </a:rPr>
            <a:t>地方消費税引き上げに伴う地方消費税交付金の増加などにより基準財政収入額が増加し、平成２７年度単年度の財政力指数が平成２４年度と比較し０．０９ポイント増加したことから、前年度比０．０３ポイント増の０．６０％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震災以降</a:t>
          </a:r>
          <a:r>
            <a:rPr kumimoji="1" lang="ja-JP" altLang="en-US" sz="1100">
              <a:solidFill>
                <a:schemeClr val="dk1"/>
              </a:solidFill>
              <a:effectLst/>
              <a:latin typeface="+mn-lt"/>
              <a:ea typeface="+mn-ea"/>
              <a:cs typeface="+mn-cs"/>
            </a:rPr>
            <a:t>初めて</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震災前に比べ</a:t>
          </a:r>
          <a:r>
            <a:rPr kumimoji="1" lang="ja-JP" altLang="ja-JP" sz="1100">
              <a:solidFill>
                <a:schemeClr val="dk1"/>
              </a:solidFill>
              <a:effectLst/>
              <a:latin typeface="+mn-lt"/>
              <a:ea typeface="+mn-ea"/>
              <a:cs typeface="+mn-cs"/>
            </a:rPr>
            <a:t>固定資産評価額の減少</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に伴</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固定資産税</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している状況であることから</a:t>
          </a:r>
          <a:r>
            <a:rPr kumimoji="1" lang="ja-JP" altLang="ja-JP" sz="1100">
              <a:solidFill>
                <a:schemeClr val="dk1"/>
              </a:solidFill>
              <a:effectLst/>
              <a:latin typeface="+mn-lt"/>
              <a:ea typeface="+mn-ea"/>
              <a:cs typeface="+mn-cs"/>
            </a:rPr>
            <a:t>、今後、事務事業の見直し等による歳出削減を実施するとともに、市税の徴収強化等の取り組みを通じて財政基盤の強化に努める。</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41</xdr:row>
      <xdr:rowOff>15875</xdr:rowOff>
    </xdr:to>
    <xdr:cxnSp macro="">
      <xdr:nvCxnSpPr>
        <xdr:cNvPr id="68" name="直線コネクタ 67"/>
        <xdr:cNvCxnSpPr/>
      </xdr:nvCxnSpPr>
      <xdr:spPr>
        <a:xfrm flipV="1">
          <a:off x="4114800" y="698500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15875</xdr:rowOff>
    </xdr:from>
    <xdr:to>
      <xdr:col>6</xdr:col>
      <xdr:colOff>0</xdr:colOff>
      <xdr:row>41</xdr:row>
      <xdr:rowOff>35983</xdr:rowOff>
    </xdr:to>
    <xdr:cxnSp macro="">
      <xdr:nvCxnSpPr>
        <xdr:cNvPr id="71" name="直線コネクタ 70"/>
        <xdr:cNvCxnSpPr/>
      </xdr:nvCxnSpPr>
      <xdr:spPr>
        <a:xfrm flipV="1">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15875</xdr:rowOff>
    </xdr:from>
    <xdr:to>
      <xdr:col>4</xdr:col>
      <xdr:colOff>482600</xdr:colOff>
      <xdr:row>41</xdr:row>
      <xdr:rowOff>35983</xdr:rowOff>
    </xdr:to>
    <xdr:cxnSp macro="">
      <xdr:nvCxnSpPr>
        <xdr:cNvPr id="74" name="直線コネクタ 73"/>
        <xdr:cNvCxnSpPr/>
      </xdr:nvCxnSpPr>
      <xdr:spPr>
        <a:xfrm>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147108</xdr:rowOff>
    </xdr:from>
    <xdr:to>
      <xdr:col>3</xdr:col>
      <xdr:colOff>279400</xdr:colOff>
      <xdr:row>41</xdr:row>
      <xdr:rowOff>15875</xdr:rowOff>
    </xdr:to>
    <xdr:cxnSp macro="">
      <xdr:nvCxnSpPr>
        <xdr:cNvPr id="77" name="直線コネクタ 76"/>
        <xdr:cNvCxnSpPr/>
      </xdr:nvCxnSpPr>
      <xdr:spPr>
        <a:xfrm>
          <a:off x="1447800" y="70051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89" name="円/楕円 88"/>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51452</xdr:rowOff>
    </xdr:from>
    <xdr:ext cx="736600" cy="259045"/>
    <xdr:sp macro="" textlink="">
      <xdr:nvSpPr>
        <xdr:cNvPr id="90" name="テキスト ボックス 89"/>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92" name="テキスト ボックス 91"/>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136525</xdr:rowOff>
    </xdr:from>
    <xdr:to>
      <xdr:col>3</xdr:col>
      <xdr:colOff>330200</xdr:colOff>
      <xdr:row>41</xdr:row>
      <xdr:rowOff>66675</xdr:rowOff>
    </xdr:to>
    <xdr:sp macro="" textlink="">
      <xdr:nvSpPr>
        <xdr:cNvPr id="93" name="円/楕円 92"/>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51452</xdr:rowOff>
    </xdr:from>
    <xdr:ext cx="762000" cy="259045"/>
    <xdr:sp macro="" textlink="">
      <xdr:nvSpPr>
        <xdr:cNvPr id="94" name="テキスト ボックス 93"/>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96308</xdr:rowOff>
    </xdr:from>
    <xdr:to>
      <xdr:col>2</xdr:col>
      <xdr:colOff>127000</xdr:colOff>
      <xdr:row>41</xdr:row>
      <xdr:rowOff>26458</xdr:rowOff>
    </xdr:to>
    <xdr:sp macro="" textlink="">
      <xdr:nvSpPr>
        <xdr:cNvPr id="95" name="円/楕円 94"/>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11235</xdr:rowOff>
    </xdr:from>
    <xdr:ext cx="762000" cy="259045"/>
    <xdr:sp macro="" textlink="">
      <xdr:nvSpPr>
        <xdr:cNvPr id="96" name="テキスト ボックス 95"/>
        <xdr:cNvSpPr txBox="1"/>
      </xdr:nvSpPr>
      <xdr:spPr>
        <a:xfrm>
          <a:off x="1066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年度と比較し、市税収入の増加等により経常一般財源額が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．９億円増加したものの、</a:t>
          </a:r>
          <a:r>
            <a:rPr kumimoji="1" lang="ja-JP" altLang="en-US" sz="1100">
              <a:solidFill>
                <a:schemeClr val="dk1"/>
              </a:solidFill>
              <a:effectLst/>
              <a:latin typeface="+mn-lt"/>
              <a:ea typeface="+mn-ea"/>
              <a:cs typeface="+mn-cs"/>
            </a:rPr>
            <a:t>扶助費や繰出金</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の増加により</a:t>
          </a:r>
          <a:r>
            <a:rPr kumimoji="1" lang="ja-JP" altLang="ja-JP" sz="1100">
              <a:solidFill>
                <a:schemeClr val="dk1"/>
              </a:solidFill>
              <a:effectLst/>
              <a:latin typeface="+mn-lt"/>
              <a:ea typeface="+mn-ea"/>
              <a:cs typeface="+mn-cs"/>
            </a:rPr>
            <a:t>経常経費に充当された一般財源が</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億円増加した</a:t>
          </a:r>
          <a:r>
            <a:rPr kumimoji="1" lang="ja-JP" altLang="en-US" sz="1100">
              <a:solidFill>
                <a:schemeClr val="dk1"/>
              </a:solidFill>
              <a:effectLst/>
              <a:latin typeface="+mn-lt"/>
              <a:ea typeface="+mn-ea"/>
              <a:cs typeface="+mn-cs"/>
            </a:rPr>
            <a:t>結果</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前年度と同率</a:t>
          </a:r>
          <a:r>
            <a:rPr kumimoji="1" lang="ja-JP" altLang="ja-JP" sz="1100">
              <a:solidFill>
                <a:schemeClr val="dk1"/>
              </a:solidFill>
              <a:effectLst/>
              <a:latin typeface="+mn-lt"/>
              <a:ea typeface="+mn-ea"/>
              <a:cs typeface="+mn-cs"/>
            </a:rPr>
            <a:t>の８７．８％となった。</a:t>
          </a:r>
          <a:endParaRPr lang="ja-JP" altLang="ja-JP" sz="1100">
            <a:effectLst/>
          </a:endParaRPr>
        </a:p>
        <a:p>
          <a:r>
            <a:rPr kumimoji="1" lang="ja-JP" altLang="ja-JP" sz="1100">
              <a:solidFill>
                <a:schemeClr val="dk1"/>
              </a:solidFill>
              <a:effectLst/>
              <a:latin typeface="+mn-lt"/>
              <a:ea typeface="+mn-ea"/>
              <a:cs typeface="+mn-cs"/>
            </a:rPr>
            <a:t>　市税収入増加の要因は、</a:t>
          </a:r>
          <a:r>
            <a:rPr kumimoji="1" lang="ja-JP" altLang="en-US" sz="1100">
              <a:solidFill>
                <a:schemeClr val="dk1"/>
              </a:solidFill>
              <a:effectLst/>
              <a:latin typeface="+mn-lt"/>
              <a:ea typeface="+mn-ea"/>
              <a:cs typeface="+mn-cs"/>
            </a:rPr>
            <a:t>東日本大震災に伴う国税の申告等の期限延長措置が終了したことによる個人市民税</a:t>
          </a:r>
          <a:r>
            <a:rPr kumimoji="1" lang="ja-JP" altLang="ja-JP" sz="1100">
              <a:solidFill>
                <a:schemeClr val="dk1"/>
              </a:solidFill>
              <a:effectLst/>
              <a:latin typeface="+mn-lt"/>
              <a:ea typeface="+mn-ea"/>
              <a:cs typeface="+mn-cs"/>
            </a:rPr>
            <a:t>の増加など一時的なものであり、今後は普通交付税の減少などにより経常一般財源が減少する見込みであることから、経常経費の見直しを行い比率９０％未満の維持に努める。</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121496</xdr:rowOff>
    </xdr:from>
    <xdr:to>
      <xdr:col>7</xdr:col>
      <xdr:colOff>152400</xdr:colOff>
      <xdr:row>62</xdr:row>
      <xdr:rowOff>24342</xdr:rowOff>
    </xdr:to>
    <xdr:cxnSp macro="">
      <xdr:nvCxnSpPr>
        <xdr:cNvPr id="126" name="直線コネクタ 125"/>
        <xdr:cNvCxnSpPr/>
      </xdr:nvCxnSpPr>
      <xdr:spPr>
        <a:xfrm flipV="1">
          <a:off x="4953000" y="9894146"/>
          <a:ext cx="0" cy="7600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167869</xdr:rowOff>
    </xdr:from>
    <xdr:ext cx="762000" cy="259045"/>
    <xdr:sp macro="" textlink="">
      <xdr:nvSpPr>
        <xdr:cNvPr id="127" name="財政構造の弾力性最小値テキスト"/>
        <xdr:cNvSpPr txBox="1"/>
      </xdr:nvSpPr>
      <xdr:spPr>
        <a:xfrm>
          <a:off x="5041900" y="1062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62</xdr:row>
      <xdr:rowOff>24342</xdr:rowOff>
    </xdr:from>
    <xdr:to>
      <xdr:col>7</xdr:col>
      <xdr:colOff>241300</xdr:colOff>
      <xdr:row>62</xdr:row>
      <xdr:rowOff>24342</xdr:rowOff>
    </xdr:to>
    <xdr:cxnSp macro="">
      <xdr:nvCxnSpPr>
        <xdr:cNvPr id="128" name="直線コネクタ 127"/>
        <xdr:cNvCxnSpPr/>
      </xdr:nvCxnSpPr>
      <xdr:spPr>
        <a:xfrm>
          <a:off x="4864100" y="10654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36423</xdr:rowOff>
    </xdr:from>
    <xdr:ext cx="762000" cy="259045"/>
    <xdr:sp macro="" textlink="">
      <xdr:nvSpPr>
        <xdr:cNvPr id="129" name="財政構造の弾力性最大値テキスト"/>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57</xdr:row>
      <xdr:rowOff>121496</xdr:rowOff>
    </xdr:from>
    <xdr:to>
      <xdr:col>7</xdr:col>
      <xdr:colOff>241300</xdr:colOff>
      <xdr:row>57</xdr:row>
      <xdr:rowOff>121496</xdr:rowOff>
    </xdr:to>
    <xdr:cxnSp macro="">
      <xdr:nvCxnSpPr>
        <xdr:cNvPr id="130" name="直線コネクタ 129"/>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17356</xdr:rowOff>
    </xdr:from>
    <xdr:to>
      <xdr:col>7</xdr:col>
      <xdr:colOff>152400</xdr:colOff>
      <xdr:row>60</xdr:row>
      <xdr:rowOff>17356</xdr:rowOff>
    </xdr:to>
    <xdr:cxnSp macro="">
      <xdr:nvCxnSpPr>
        <xdr:cNvPr id="131" name="直線コネクタ 130"/>
        <xdr:cNvCxnSpPr/>
      </xdr:nvCxnSpPr>
      <xdr:spPr>
        <a:xfrm>
          <a:off x="4114800" y="10304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146279</xdr:rowOff>
    </xdr:from>
    <xdr:ext cx="762000" cy="259045"/>
    <xdr:sp macro="" textlink="">
      <xdr:nvSpPr>
        <xdr:cNvPr id="132" name="財政構造の弾力性平均値テキスト"/>
        <xdr:cNvSpPr txBox="1"/>
      </xdr:nvSpPr>
      <xdr:spPr>
        <a:xfrm>
          <a:off x="5041900" y="10261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2752</xdr:rowOff>
    </xdr:from>
    <xdr:to>
      <xdr:col>7</xdr:col>
      <xdr:colOff>203200</xdr:colOff>
      <xdr:row>60</xdr:row>
      <xdr:rowOff>104352</xdr:rowOff>
    </xdr:to>
    <xdr:sp macro="" textlink="">
      <xdr:nvSpPr>
        <xdr:cNvPr id="133" name="フローチャート : 判断 132"/>
        <xdr:cNvSpPr/>
      </xdr:nvSpPr>
      <xdr:spPr>
        <a:xfrm>
          <a:off x="49022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120438</xdr:rowOff>
    </xdr:from>
    <xdr:to>
      <xdr:col>6</xdr:col>
      <xdr:colOff>0</xdr:colOff>
      <xdr:row>60</xdr:row>
      <xdr:rowOff>17356</xdr:rowOff>
    </xdr:to>
    <xdr:cxnSp macro="">
      <xdr:nvCxnSpPr>
        <xdr:cNvPr id="134" name="直線コネクタ 133"/>
        <xdr:cNvCxnSpPr/>
      </xdr:nvCxnSpPr>
      <xdr:spPr>
        <a:xfrm>
          <a:off x="3225800" y="1023598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91229</xdr:rowOff>
    </xdr:from>
    <xdr:to>
      <xdr:col>6</xdr:col>
      <xdr:colOff>50800</xdr:colOff>
      <xdr:row>61</xdr:row>
      <xdr:rowOff>21379</xdr:rowOff>
    </xdr:to>
    <xdr:sp macro="" textlink="">
      <xdr:nvSpPr>
        <xdr:cNvPr id="135" name="フローチャート : 判断 134"/>
        <xdr:cNvSpPr/>
      </xdr:nvSpPr>
      <xdr:spPr>
        <a:xfrm>
          <a:off x="4064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6156</xdr:rowOff>
    </xdr:from>
    <xdr:ext cx="736600" cy="259045"/>
    <xdr:sp macro="" textlink="">
      <xdr:nvSpPr>
        <xdr:cNvPr id="136" name="テキスト ボックス 135"/>
        <xdr:cNvSpPr txBox="1"/>
      </xdr:nvSpPr>
      <xdr:spPr>
        <a:xfrm>
          <a:off x="3733800" y="1046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120438</xdr:rowOff>
    </xdr:from>
    <xdr:to>
      <xdr:col>4</xdr:col>
      <xdr:colOff>482600</xdr:colOff>
      <xdr:row>59</xdr:row>
      <xdr:rowOff>160655</xdr:rowOff>
    </xdr:to>
    <xdr:cxnSp macro="">
      <xdr:nvCxnSpPr>
        <xdr:cNvPr id="137" name="直線コネクタ 136"/>
        <xdr:cNvCxnSpPr/>
      </xdr:nvCxnSpPr>
      <xdr:spPr>
        <a:xfrm flipV="1">
          <a:off x="2336800" y="1023598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38946</xdr:rowOff>
    </xdr:from>
    <xdr:to>
      <xdr:col>4</xdr:col>
      <xdr:colOff>533400</xdr:colOff>
      <xdr:row>60</xdr:row>
      <xdr:rowOff>140546</xdr:rowOff>
    </xdr:to>
    <xdr:sp macro="" textlink="">
      <xdr:nvSpPr>
        <xdr:cNvPr id="138" name="フローチャート : 判断 137"/>
        <xdr:cNvSpPr/>
      </xdr:nvSpPr>
      <xdr:spPr>
        <a:xfrm>
          <a:off x="3175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125323</xdr:rowOff>
    </xdr:from>
    <xdr:ext cx="762000" cy="259045"/>
    <xdr:sp macro="" textlink="">
      <xdr:nvSpPr>
        <xdr:cNvPr id="139" name="テキスト ボックス 138"/>
        <xdr:cNvSpPr txBox="1"/>
      </xdr:nvSpPr>
      <xdr:spPr>
        <a:xfrm>
          <a:off x="2844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160655</xdr:rowOff>
    </xdr:from>
    <xdr:to>
      <xdr:col>3</xdr:col>
      <xdr:colOff>279400</xdr:colOff>
      <xdr:row>67</xdr:row>
      <xdr:rowOff>35771</xdr:rowOff>
    </xdr:to>
    <xdr:cxnSp macro="">
      <xdr:nvCxnSpPr>
        <xdr:cNvPr id="140" name="直線コネクタ 139"/>
        <xdr:cNvCxnSpPr/>
      </xdr:nvCxnSpPr>
      <xdr:spPr>
        <a:xfrm flipV="1">
          <a:off x="1447800" y="10276205"/>
          <a:ext cx="889000" cy="124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63077</xdr:rowOff>
    </xdr:from>
    <xdr:to>
      <xdr:col>3</xdr:col>
      <xdr:colOff>330200</xdr:colOff>
      <xdr:row>60</xdr:row>
      <xdr:rowOff>164677</xdr:rowOff>
    </xdr:to>
    <xdr:sp macro="" textlink="">
      <xdr:nvSpPr>
        <xdr:cNvPr id="141" name="フローチャート : 判断 140"/>
        <xdr:cNvSpPr/>
      </xdr:nvSpPr>
      <xdr:spPr>
        <a:xfrm>
          <a:off x="2286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149454</xdr:rowOff>
    </xdr:from>
    <xdr:ext cx="762000" cy="259045"/>
    <xdr:sp macro="" textlink="">
      <xdr:nvSpPr>
        <xdr:cNvPr id="142" name="テキスト ボックス 141"/>
        <xdr:cNvSpPr txBox="1"/>
      </xdr:nvSpPr>
      <xdr:spPr>
        <a:xfrm>
          <a:off x="1955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38946</xdr:rowOff>
    </xdr:from>
    <xdr:to>
      <xdr:col>2</xdr:col>
      <xdr:colOff>127000</xdr:colOff>
      <xdr:row>60</xdr:row>
      <xdr:rowOff>140546</xdr:rowOff>
    </xdr:to>
    <xdr:sp macro="" textlink="">
      <xdr:nvSpPr>
        <xdr:cNvPr id="143" name="フローチャート : 判断 142"/>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150723</xdr:rowOff>
    </xdr:from>
    <xdr:ext cx="762000" cy="259045"/>
    <xdr:sp macro="" textlink="">
      <xdr:nvSpPr>
        <xdr:cNvPr id="144" name="テキスト ボックス 143"/>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138006</xdr:rowOff>
    </xdr:from>
    <xdr:to>
      <xdr:col>7</xdr:col>
      <xdr:colOff>203200</xdr:colOff>
      <xdr:row>60</xdr:row>
      <xdr:rowOff>68156</xdr:rowOff>
    </xdr:to>
    <xdr:sp macro="" textlink="">
      <xdr:nvSpPr>
        <xdr:cNvPr id="150" name="円/楕円 149"/>
        <xdr:cNvSpPr/>
      </xdr:nvSpPr>
      <xdr:spPr>
        <a:xfrm>
          <a:off x="4902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154533</xdr:rowOff>
    </xdr:from>
    <xdr:ext cx="762000" cy="259045"/>
    <xdr:sp macro="" textlink="">
      <xdr:nvSpPr>
        <xdr:cNvPr id="151" name="財政構造の弾力性該当値テキスト"/>
        <xdr:cNvSpPr txBox="1"/>
      </xdr:nvSpPr>
      <xdr:spPr>
        <a:xfrm>
          <a:off x="5041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138006</xdr:rowOff>
    </xdr:from>
    <xdr:to>
      <xdr:col>6</xdr:col>
      <xdr:colOff>50800</xdr:colOff>
      <xdr:row>60</xdr:row>
      <xdr:rowOff>68156</xdr:rowOff>
    </xdr:to>
    <xdr:sp macro="" textlink="">
      <xdr:nvSpPr>
        <xdr:cNvPr id="152" name="円/楕円 151"/>
        <xdr:cNvSpPr/>
      </xdr:nvSpPr>
      <xdr:spPr>
        <a:xfrm>
          <a:off x="4064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78333</xdr:rowOff>
    </xdr:from>
    <xdr:ext cx="736600" cy="259045"/>
    <xdr:sp macro="" textlink="">
      <xdr:nvSpPr>
        <xdr:cNvPr id="153" name="テキスト ボックス 152"/>
        <xdr:cNvSpPr txBox="1"/>
      </xdr:nvSpPr>
      <xdr:spPr>
        <a:xfrm>
          <a:off x="3733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69638</xdr:rowOff>
    </xdr:from>
    <xdr:to>
      <xdr:col>4</xdr:col>
      <xdr:colOff>533400</xdr:colOff>
      <xdr:row>59</xdr:row>
      <xdr:rowOff>171238</xdr:rowOff>
    </xdr:to>
    <xdr:sp macro="" textlink="">
      <xdr:nvSpPr>
        <xdr:cNvPr id="154" name="円/楕円 153"/>
        <xdr:cNvSpPr/>
      </xdr:nvSpPr>
      <xdr:spPr>
        <a:xfrm>
          <a:off x="3175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9965</xdr:rowOff>
    </xdr:from>
    <xdr:ext cx="762000" cy="259045"/>
    <xdr:sp macro="" textlink="">
      <xdr:nvSpPr>
        <xdr:cNvPr id="155" name="テキスト ボックス 154"/>
        <xdr:cNvSpPr txBox="1"/>
      </xdr:nvSpPr>
      <xdr:spPr>
        <a:xfrm>
          <a:off x="2844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109855</xdr:rowOff>
    </xdr:from>
    <xdr:to>
      <xdr:col>3</xdr:col>
      <xdr:colOff>330200</xdr:colOff>
      <xdr:row>60</xdr:row>
      <xdr:rowOff>40005</xdr:rowOff>
    </xdr:to>
    <xdr:sp macro="" textlink="">
      <xdr:nvSpPr>
        <xdr:cNvPr id="156" name="円/楕円 155"/>
        <xdr:cNvSpPr/>
      </xdr:nvSpPr>
      <xdr:spPr>
        <a:xfrm>
          <a:off x="2286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50182</xdr:rowOff>
    </xdr:from>
    <xdr:ext cx="762000" cy="259045"/>
    <xdr:sp macro="" textlink="">
      <xdr:nvSpPr>
        <xdr:cNvPr id="157" name="テキスト ボックス 156"/>
        <xdr:cNvSpPr txBox="1"/>
      </xdr:nvSpPr>
      <xdr:spPr>
        <a:xfrm>
          <a:off x="1955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156421</xdr:rowOff>
    </xdr:from>
    <xdr:to>
      <xdr:col>2</xdr:col>
      <xdr:colOff>127000</xdr:colOff>
      <xdr:row>67</xdr:row>
      <xdr:rowOff>86571</xdr:rowOff>
    </xdr:to>
    <xdr:sp macro="" textlink="">
      <xdr:nvSpPr>
        <xdr:cNvPr id="158" name="円/楕円 157"/>
        <xdr:cNvSpPr/>
      </xdr:nvSpPr>
      <xdr:spPr>
        <a:xfrm>
          <a:off x="1397000" y="114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71348</xdr:rowOff>
    </xdr:from>
    <xdr:ext cx="762000" cy="259045"/>
    <xdr:sp macro="" textlink="">
      <xdr:nvSpPr>
        <xdr:cNvPr id="159" name="テキスト ボックス 158"/>
        <xdr:cNvSpPr txBox="1"/>
      </xdr:nvSpPr>
      <xdr:spPr>
        <a:xfrm>
          <a:off x="1066800" y="1155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[1,284,369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ja-JP" sz="1100">
              <a:solidFill>
                <a:schemeClr val="dk1"/>
              </a:solidFill>
              <a:effectLst/>
              <a:latin typeface="+mn-lt"/>
              <a:ea typeface="+mn-ea"/>
              <a:cs typeface="+mn-cs"/>
            </a:rPr>
            <a:t>人件費については、</a:t>
          </a:r>
          <a:r>
            <a:rPr kumimoji="1" lang="ja-JP" altLang="en-US" sz="1100">
              <a:solidFill>
                <a:schemeClr val="dk1"/>
              </a:solidFill>
              <a:effectLst/>
              <a:latin typeface="+mn-lt"/>
              <a:ea typeface="+mn-ea"/>
              <a:cs typeface="+mn-cs"/>
            </a:rPr>
            <a:t>定年</a:t>
          </a:r>
          <a:r>
            <a:rPr kumimoji="1" lang="ja-JP" altLang="ja-JP" sz="1100">
              <a:solidFill>
                <a:schemeClr val="dk1"/>
              </a:solidFill>
              <a:effectLst/>
              <a:latin typeface="+mn-lt"/>
              <a:ea typeface="+mn-ea"/>
              <a:cs typeface="+mn-cs"/>
            </a:rPr>
            <a:t>退職者数の増（Ｈ２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人⇒Ｈ２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人）に伴う退職手当の増などにより、人件費全体で前年度比</a:t>
          </a:r>
          <a:r>
            <a:rPr kumimoji="1" lang="ja-JP" altLang="en-US" sz="1100">
              <a:solidFill>
                <a:schemeClr val="dk1"/>
              </a:solidFill>
              <a:effectLst/>
              <a:latin typeface="+mn-lt"/>
              <a:ea typeface="+mn-ea"/>
              <a:cs typeface="+mn-cs"/>
            </a:rPr>
            <a:t>０．６</a:t>
          </a:r>
          <a:r>
            <a:rPr kumimoji="1" lang="ja-JP" altLang="ja-JP" sz="1100">
              <a:solidFill>
                <a:schemeClr val="dk1"/>
              </a:solidFill>
              <a:effectLst/>
              <a:latin typeface="+mn-lt"/>
              <a:ea typeface="+mn-ea"/>
              <a:cs typeface="+mn-cs"/>
            </a:rPr>
            <a:t>％増となった。</a:t>
          </a:r>
          <a:endParaRPr lang="ja-JP" altLang="ja-JP" sz="1100">
            <a:effectLst/>
          </a:endParaRPr>
        </a:p>
        <a:p>
          <a:r>
            <a:rPr kumimoji="1" lang="ja-JP" altLang="ja-JP" sz="1100">
              <a:solidFill>
                <a:schemeClr val="dk1"/>
              </a:solidFill>
              <a:effectLst/>
              <a:latin typeface="+mn-lt"/>
              <a:ea typeface="+mn-ea"/>
              <a:cs typeface="+mn-cs"/>
            </a:rPr>
            <a:t>　物件費については、生活圏除染、農地除染などの除染関連事業</a:t>
          </a:r>
          <a:r>
            <a:rPr kumimoji="1" lang="ja-JP" altLang="en-US" sz="1100">
              <a:solidFill>
                <a:schemeClr val="dk1"/>
              </a:solidFill>
              <a:effectLst/>
              <a:latin typeface="+mn-lt"/>
              <a:ea typeface="+mn-ea"/>
              <a:cs typeface="+mn-cs"/>
            </a:rPr>
            <a:t>が進捗したことに伴い</a:t>
          </a:r>
          <a:r>
            <a:rPr kumimoji="1" lang="ja-JP" altLang="ja-JP" sz="1100">
              <a:solidFill>
                <a:schemeClr val="dk1"/>
              </a:solidFill>
              <a:effectLst/>
              <a:latin typeface="+mn-lt"/>
              <a:ea typeface="+mn-ea"/>
              <a:cs typeface="+mn-cs"/>
            </a:rPr>
            <a:t>大幅に増加し、前年度比</a:t>
          </a:r>
          <a:r>
            <a:rPr kumimoji="1" lang="ja-JP" altLang="en-US" sz="1100">
              <a:solidFill>
                <a:schemeClr val="dk1"/>
              </a:solidFill>
              <a:effectLst/>
              <a:latin typeface="+mn-lt"/>
              <a:ea typeface="+mn-ea"/>
              <a:cs typeface="+mn-cs"/>
            </a:rPr>
            <a:t>６８．３</a:t>
          </a:r>
          <a:r>
            <a:rPr kumimoji="1" lang="ja-JP" altLang="ja-JP" sz="1100">
              <a:solidFill>
                <a:schemeClr val="dk1"/>
              </a:solidFill>
              <a:effectLst/>
              <a:latin typeface="+mn-lt"/>
              <a:ea typeface="+mn-ea"/>
              <a:cs typeface="+mn-cs"/>
            </a:rPr>
            <a:t>％増となった。</a:t>
          </a:r>
          <a:endParaRPr lang="ja-JP" altLang="ja-JP" sz="1100">
            <a:effectLst/>
          </a:endParaRPr>
        </a:p>
        <a:p>
          <a:r>
            <a:rPr kumimoji="1" lang="ja-JP" altLang="ja-JP" sz="1100">
              <a:solidFill>
                <a:schemeClr val="dk1"/>
              </a:solidFill>
              <a:effectLst/>
              <a:latin typeface="+mn-lt"/>
              <a:ea typeface="+mn-ea"/>
              <a:cs typeface="+mn-cs"/>
            </a:rPr>
            <a:t>　原子力発電所事故以降、除染関連事業の</a:t>
          </a:r>
          <a:r>
            <a:rPr kumimoji="1" lang="ja-JP" altLang="en-US" sz="1100">
              <a:solidFill>
                <a:schemeClr val="dk1"/>
              </a:solidFill>
              <a:effectLst/>
              <a:latin typeface="+mn-lt"/>
              <a:ea typeface="+mn-ea"/>
              <a:cs typeface="+mn-cs"/>
            </a:rPr>
            <a:t>進捗</a:t>
          </a:r>
          <a:r>
            <a:rPr kumimoji="1" lang="ja-JP" altLang="ja-JP" sz="1100">
              <a:solidFill>
                <a:schemeClr val="dk1"/>
              </a:solidFill>
              <a:effectLst/>
              <a:latin typeface="+mn-lt"/>
              <a:ea typeface="+mn-ea"/>
              <a:cs typeface="+mn-cs"/>
            </a:rPr>
            <a:t>に伴い、物件費が年々大幅に増加して</a:t>
          </a:r>
          <a:r>
            <a:rPr kumimoji="1" lang="ja-JP" altLang="en-US" sz="1100">
              <a:solidFill>
                <a:schemeClr val="dk1"/>
              </a:solidFill>
              <a:effectLst/>
              <a:latin typeface="+mn-lt"/>
              <a:ea typeface="+mn-ea"/>
              <a:cs typeface="+mn-cs"/>
            </a:rPr>
            <a:t>いる状況であ</a:t>
          </a:r>
          <a:r>
            <a:rPr kumimoji="1" lang="ja-JP" altLang="ja-JP" sz="1100">
              <a:solidFill>
                <a:schemeClr val="dk1"/>
              </a:solidFill>
              <a:effectLst/>
              <a:latin typeface="+mn-lt"/>
              <a:ea typeface="+mn-ea"/>
              <a:cs typeface="+mn-cs"/>
            </a:rPr>
            <a:t>り、除染完了予定のＨ２８年度までは類似団体を大きく上回る見込みである。</a:t>
          </a:r>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0" name="直線コネクタ 189"/>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1"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2" name="直線コネクタ 191"/>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3"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4" name="直線コネクタ 193"/>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73913</xdr:rowOff>
    </xdr:from>
    <xdr:to>
      <xdr:col>7</xdr:col>
      <xdr:colOff>152400</xdr:colOff>
      <xdr:row>88</xdr:row>
      <xdr:rowOff>131415</xdr:rowOff>
    </xdr:to>
    <xdr:cxnSp macro="">
      <xdr:nvCxnSpPr>
        <xdr:cNvPr id="195" name="直線コネクタ 194"/>
        <xdr:cNvCxnSpPr/>
      </xdr:nvCxnSpPr>
      <xdr:spPr>
        <a:xfrm>
          <a:off x="4114800" y="14647163"/>
          <a:ext cx="838200" cy="57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6"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7" name="フローチャート : 判断 196"/>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150279</xdr:rowOff>
    </xdr:from>
    <xdr:to>
      <xdr:col>6</xdr:col>
      <xdr:colOff>0</xdr:colOff>
      <xdr:row>85</xdr:row>
      <xdr:rowOff>73913</xdr:rowOff>
    </xdr:to>
    <xdr:cxnSp macro="">
      <xdr:nvCxnSpPr>
        <xdr:cNvPr id="198" name="直線コネクタ 197"/>
        <xdr:cNvCxnSpPr/>
      </xdr:nvCxnSpPr>
      <xdr:spPr>
        <a:xfrm>
          <a:off x="3225800" y="14209179"/>
          <a:ext cx="889000" cy="43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199" name="フローチャート : 判断 198"/>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0" name="テキスト ボックス 199"/>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3652</xdr:rowOff>
    </xdr:from>
    <xdr:to>
      <xdr:col>4</xdr:col>
      <xdr:colOff>482600</xdr:colOff>
      <xdr:row>82</xdr:row>
      <xdr:rowOff>150279</xdr:rowOff>
    </xdr:to>
    <xdr:cxnSp macro="">
      <xdr:nvCxnSpPr>
        <xdr:cNvPr id="201" name="直線コネクタ 200"/>
        <xdr:cNvCxnSpPr/>
      </xdr:nvCxnSpPr>
      <xdr:spPr>
        <a:xfrm>
          <a:off x="2336800" y="14062552"/>
          <a:ext cx="889000" cy="14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2" name="フローチャート : 判断 201"/>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3" name="テキスト ボックス 202"/>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79852</xdr:rowOff>
    </xdr:from>
    <xdr:to>
      <xdr:col>3</xdr:col>
      <xdr:colOff>279400</xdr:colOff>
      <xdr:row>82</xdr:row>
      <xdr:rowOff>3652</xdr:rowOff>
    </xdr:to>
    <xdr:cxnSp macro="">
      <xdr:nvCxnSpPr>
        <xdr:cNvPr id="204" name="直線コネクタ 203"/>
        <xdr:cNvCxnSpPr/>
      </xdr:nvCxnSpPr>
      <xdr:spPr>
        <a:xfrm>
          <a:off x="1447800" y="13967302"/>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5" name="フローチャート : 判断 204"/>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6" name="テキスト ボックス 205"/>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7" name="フローチャート : 判断 206"/>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08" name="テキスト ボックス 207"/>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80615</xdr:rowOff>
    </xdr:from>
    <xdr:to>
      <xdr:col>7</xdr:col>
      <xdr:colOff>203200</xdr:colOff>
      <xdr:row>89</xdr:row>
      <xdr:rowOff>10765</xdr:rowOff>
    </xdr:to>
    <xdr:sp macro="" textlink="">
      <xdr:nvSpPr>
        <xdr:cNvPr id="214" name="円/楕円 213"/>
        <xdr:cNvSpPr/>
      </xdr:nvSpPr>
      <xdr:spPr>
        <a:xfrm>
          <a:off x="4902200" y="151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147942</xdr:rowOff>
    </xdr:from>
    <xdr:ext cx="762000" cy="259045"/>
    <xdr:sp macro="" textlink="">
      <xdr:nvSpPr>
        <xdr:cNvPr id="215" name="人件費・物件費等の状況該当値テキスト"/>
        <xdr:cNvSpPr txBox="1"/>
      </xdr:nvSpPr>
      <xdr:spPr>
        <a:xfrm>
          <a:off x="5041900" y="1506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1,284,369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23113</xdr:rowOff>
    </xdr:from>
    <xdr:to>
      <xdr:col>6</xdr:col>
      <xdr:colOff>50800</xdr:colOff>
      <xdr:row>85</xdr:row>
      <xdr:rowOff>124713</xdr:rowOff>
    </xdr:to>
    <xdr:sp macro="" textlink="">
      <xdr:nvSpPr>
        <xdr:cNvPr id="216" name="円/楕円 215"/>
        <xdr:cNvSpPr/>
      </xdr:nvSpPr>
      <xdr:spPr>
        <a:xfrm>
          <a:off x="4064000" y="145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109490</xdr:rowOff>
    </xdr:from>
    <xdr:ext cx="736600" cy="259045"/>
    <xdr:sp macro="" textlink="">
      <xdr:nvSpPr>
        <xdr:cNvPr id="217" name="テキスト ボックス 216"/>
        <xdr:cNvSpPr txBox="1"/>
      </xdr:nvSpPr>
      <xdr:spPr>
        <a:xfrm>
          <a:off x="3733800" y="14682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786,694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99479</xdr:rowOff>
    </xdr:from>
    <xdr:to>
      <xdr:col>4</xdr:col>
      <xdr:colOff>533400</xdr:colOff>
      <xdr:row>83</xdr:row>
      <xdr:rowOff>29629</xdr:rowOff>
    </xdr:to>
    <xdr:sp macro="" textlink="">
      <xdr:nvSpPr>
        <xdr:cNvPr id="218" name="円/楕円 217"/>
        <xdr:cNvSpPr/>
      </xdr:nvSpPr>
      <xdr:spPr>
        <a:xfrm>
          <a:off x="3175000" y="1415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14406</xdr:rowOff>
    </xdr:from>
    <xdr:ext cx="762000" cy="259045"/>
    <xdr:sp macro="" textlink="">
      <xdr:nvSpPr>
        <xdr:cNvPr id="219" name="テキスト ボックス 218"/>
        <xdr:cNvSpPr txBox="1"/>
      </xdr:nvSpPr>
      <xdr:spPr>
        <a:xfrm>
          <a:off x="2844800" y="1424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405,523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124302</xdr:rowOff>
    </xdr:from>
    <xdr:to>
      <xdr:col>3</xdr:col>
      <xdr:colOff>330200</xdr:colOff>
      <xdr:row>82</xdr:row>
      <xdr:rowOff>54452</xdr:rowOff>
    </xdr:to>
    <xdr:sp macro="" textlink="">
      <xdr:nvSpPr>
        <xdr:cNvPr id="220" name="円/楕円 219"/>
        <xdr:cNvSpPr/>
      </xdr:nvSpPr>
      <xdr:spPr>
        <a:xfrm>
          <a:off x="2286000" y="140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39229</xdr:rowOff>
    </xdr:from>
    <xdr:ext cx="762000" cy="259045"/>
    <xdr:sp macro="" textlink="">
      <xdr:nvSpPr>
        <xdr:cNvPr id="221" name="テキスト ボックス 220"/>
        <xdr:cNvSpPr txBox="1"/>
      </xdr:nvSpPr>
      <xdr:spPr>
        <a:xfrm>
          <a:off x="1955800" y="1409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277,915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29052</xdr:rowOff>
    </xdr:from>
    <xdr:to>
      <xdr:col>2</xdr:col>
      <xdr:colOff>127000</xdr:colOff>
      <xdr:row>81</xdr:row>
      <xdr:rowOff>130652</xdr:rowOff>
    </xdr:to>
    <xdr:sp macro="" textlink="">
      <xdr:nvSpPr>
        <xdr:cNvPr id="222" name="円/楕円 221"/>
        <xdr:cNvSpPr/>
      </xdr:nvSpPr>
      <xdr:spPr>
        <a:xfrm>
          <a:off x="1397000" y="139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115429</xdr:rowOff>
    </xdr:from>
    <xdr:ext cx="762000" cy="259045"/>
    <xdr:sp macro="" textlink="">
      <xdr:nvSpPr>
        <xdr:cNvPr id="223" name="テキスト ボックス 222"/>
        <xdr:cNvSpPr txBox="1"/>
      </xdr:nvSpPr>
      <xdr:spPr>
        <a:xfrm>
          <a:off x="1066800" y="1400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195,021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等級別基準職務表の整理に伴う給料格付の調整を実施したことにより前年度比０．６ポイントの増加や、任期付職員の退職により前年度比１．４ポイントの増加などにより、全体で前年度比１．９ポイント増の９４．５％となっ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2" name="直線コネクタ 251"/>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3"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4" name="直線コネクタ 253"/>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5"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6" name="直線コネクタ 255"/>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122343</xdr:rowOff>
    </xdr:from>
    <xdr:to>
      <xdr:col>24</xdr:col>
      <xdr:colOff>558800</xdr:colOff>
      <xdr:row>82</xdr:row>
      <xdr:rowOff>103716</xdr:rowOff>
    </xdr:to>
    <xdr:cxnSp macro="">
      <xdr:nvCxnSpPr>
        <xdr:cNvPr id="257" name="直線コネクタ 256"/>
        <xdr:cNvCxnSpPr/>
      </xdr:nvCxnSpPr>
      <xdr:spPr>
        <a:xfrm>
          <a:off x="16179800" y="14009793"/>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159190</xdr:rowOff>
    </xdr:from>
    <xdr:ext cx="762000" cy="259045"/>
    <xdr:sp macro="" textlink="">
      <xdr:nvSpPr>
        <xdr:cNvPr id="258" name="給与水準   （国との比較）平均値テキスト"/>
        <xdr:cNvSpPr txBox="1"/>
      </xdr:nvSpPr>
      <xdr:spPr>
        <a:xfrm>
          <a:off x="17106900" y="1438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59" name="フローチャート : 判断 258"/>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122343</xdr:rowOff>
    </xdr:from>
    <xdr:to>
      <xdr:col>23</xdr:col>
      <xdr:colOff>406400</xdr:colOff>
      <xdr:row>81</xdr:row>
      <xdr:rowOff>170604</xdr:rowOff>
    </xdr:to>
    <xdr:cxnSp macro="">
      <xdr:nvCxnSpPr>
        <xdr:cNvPr id="260" name="直線コネクタ 259"/>
        <xdr:cNvCxnSpPr/>
      </xdr:nvCxnSpPr>
      <xdr:spPr>
        <a:xfrm flipV="1">
          <a:off x="15290800" y="1400979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1" name="フローチャート : 判断 260"/>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85954</xdr:rowOff>
    </xdr:from>
    <xdr:ext cx="736600" cy="259045"/>
    <xdr:sp macro="" textlink="">
      <xdr:nvSpPr>
        <xdr:cNvPr id="262" name="テキスト ボックス 261"/>
        <xdr:cNvSpPr txBox="1"/>
      </xdr:nvSpPr>
      <xdr:spPr>
        <a:xfrm>
          <a:off x="15798800" y="1448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170604</xdr:rowOff>
    </xdr:from>
    <xdr:to>
      <xdr:col>22</xdr:col>
      <xdr:colOff>203200</xdr:colOff>
      <xdr:row>86</xdr:row>
      <xdr:rowOff>133773</xdr:rowOff>
    </xdr:to>
    <xdr:cxnSp macro="">
      <xdr:nvCxnSpPr>
        <xdr:cNvPr id="263" name="直線コネクタ 262"/>
        <xdr:cNvCxnSpPr/>
      </xdr:nvCxnSpPr>
      <xdr:spPr>
        <a:xfrm flipV="1">
          <a:off x="14401800" y="14058054"/>
          <a:ext cx="889000" cy="8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4" name="フローチャート : 判断 263"/>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85954</xdr:rowOff>
    </xdr:from>
    <xdr:ext cx="762000" cy="259045"/>
    <xdr:sp macro="" textlink="">
      <xdr:nvSpPr>
        <xdr:cNvPr id="265" name="テキスト ボックス 264"/>
        <xdr:cNvSpPr txBox="1"/>
      </xdr:nvSpPr>
      <xdr:spPr>
        <a:xfrm>
          <a:off x="149098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133773</xdr:rowOff>
    </xdr:from>
    <xdr:to>
      <xdr:col>21</xdr:col>
      <xdr:colOff>0</xdr:colOff>
      <xdr:row>88</xdr:row>
      <xdr:rowOff>88477</xdr:rowOff>
    </xdr:to>
    <xdr:cxnSp macro="">
      <xdr:nvCxnSpPr>
        <xdr:cNvPr id="266" name="直線コネクタ 265"/>
        <xdr:cNvCxnSpPr/>
      </xdr:nvCxnSpPr>
      <xdr:spPr>
        <a:xfrm flipV="1">
          <a:off x="13512800" y="14878473"/>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7" name="フローチャート : 判断 266"/>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35577</xdr:rowOff>
    </xdr:from>
    <xdr:ext cx="762000" cy="259045"/>
    <xdr:sp macro="" textlink="">
      <xdr:nvSpPr>
        <xdr:cNvPr id="268" name="テキスト ボックス 267"/>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9" name="フローチャート : 判断 268"/>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0" name="テキスト ボックス 269"/>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52916</xdr:rowOff>
    </xdr:from>
    <xdr:to>
      <xdr:col>24</xdr:col>
      <xdr:colOff>609600</xdr:colOff>
      <xdr:row>82</xdr:row>
      <xdr:rowOff>154516</xdr:rowOff>
    </xdr:to>
    <xdr:sp macro="" textlink="">
      <xdr:nvSpPr>
        <xdr:cNvPr id="276" name="円/楕円 275"/>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69443</xdr:rowOff>
    </xdr:from>
    <xdr:ext cx="762000" cy="259045"/>
    <xdr:sp macro="" textlink="">
      <xdr:nvSpPr>
        <xdr:cNvPr id="277" name="給与水準   （国との比較）該当値テキスト"/>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71543</xdr:rowOff>
    </xdr:from>
    <xdr:to>
      <xdr:col>23</xdr:col>
      <xdr:colOff>457200</xdr:colOff>
      <xdr:row>82</xdr:row>
      <xdr:rowOff>1693</xdr:rowOff>
    </xdr:to>
    <xdr:sp macro="" textlink="">
      <xdr:nvSpPr>
        <xdr:cNvPr id="278" name="円/楕円 277"/>
        <xdr:cNvSpPr/>
      </xdr:nvSpPr>
      <xdr:spPr>
        <a:xfrm>
          <a:off x="16129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11870</xdr:rowOff>
    </xdr:from>
    <xdr:ext cx="736600" cy="259045"/>
    <xdr:sp macro="" textlink="">
      <xdr:nvSpPr>
        <xdr:cNvPr id="279" name="テキスト ボックス 278"/>
        <xdr:cNvSpPr txBox="1"/>
      </xdr:nvSpPr>
      <xdr:spPr>
        <a:xfrm>
          <a:off x="15798800" y="1372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119804</xdr:rowOff>
    </xdr:from>
    <xdr:to>
      <xdr:col>22</xdr:col>
      <xdr:colOff>254000</xdr:colOff>
      <xdr:row>82</xdr:row>
      <xdr:rowOff>49954</xdr:rowOff>
    </xdr:to>
    <xdr:sp macro="" textlink="">
      <xdr:nvSpPr>
        <xdr:cNvPr id="280" name="円/楕円 279"/>
        <xdr:cNvSpPr/>
      </xdr:nvSpPr>
      <xdr:spPr>
        <a:xfrm>
          <a:off x="15240000" y="140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60131</xdr:rowOff>
    </xdr:from>
    <xdr:ext cx="762000" cy="259045"/>
    <xdr:sp macro="" textlink="">
      <xdr:nvSpPr>
        <xdr:cNvPr id="281" name="テキスト ボックス 280"/>
        <xdr:cNvSpPr txBox="1"/>
      </xdr:nvSpPr>
      <xdr:spPr>
        <a:xfrm>
          <a:off x="14909800" y="1377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82973</xdr:rowOff>
    </xdr:from>
    <xdr:to>
      <xdr:col>21</xdr:col>
      <xdr:colOff>50800</xdr:colOff>
      <xdr:row>87</xdr:row>
      <xdr:rowOff>13123</xdr:rowOff>
    </xdr:to>
    <xdr:sp macro="" textlink="">
      <xdr:nvSpPr>
        <xdr:cNvPr id="282" name="円/楕円 281"/>
        <xdr:cNvSpPr/>
      </xdr:nvSpPr>
      <xdr:spPr>
        <a:xfrm>
          <a:off x="14351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23300</xdr:rowOff>
    </xdr:from>
    <xdr:ext cx="762000" cy="259045"/>
    <xdr:sp macro="" textlink="">
      <xdr:nvSpPr>
        <xdr:cNvPr id="283" name="テキスト ボックス 282"/>
        <xdr:cNvSpPr txBox="1"/>
      </xdr:nvSpPr>
      <xdr:spPr>
        <a:xfrm>
          <a:off x="14020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84" name="円/楕円 283"/>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85" name="テキスト ボックス 284"/>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東日本大震災及びそれに伴う原子力発電所事故対応のため、正職員の前倒し採用と任期付職員の採用により、前年度と同水準をなった。</a:t>
          </a:r>
          <a:endParaRPr kumimoji="1" lang="en-US" altLang="ja-JP" sz="1100">
            <a:latin typeface="ＭＳ Ｐゴシック"/>
          </a:endParaRPr>
        </a:p>
        <a:p>
          <a:r>
            <a:rPr kumimoji="1" lang="ja-JP" altLang="en-US" sz="1100">
              <a:latin typeface="ＭＳ Ｐゴシック"/>
            </a:rPr>
            <a:t>　平成２７年度には、２８年度以降の定員適正化計画を策定し、２８年度から３０年度については、同水準を維持することとしている。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7" name="直線コネクタ 316"/>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18"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19" name="直線コネクタ 318"/>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137764</xdr:rowOff>
    </xdr:from>
    <xdr:to>
      <xdr:col>24</xdr:col>
      <xdr:colOff>558800</xdr:colOff>
      <xdr:row>61</xdr:row>
      <xdr:rowOff>142361</xdr:rowOff>
    </xdr:to>
    <xdr:cxnSp macro="">
      <xdr:nvCxnSpPr>
        <xdr:cNvPr id="322" name="直線コネクタ 321"/>
        <xdr:cNvCxnSpPr/>
      </xdr:nvCxnSpPr>
      <xdr:spPr>
        <a:xfrm>
          <a:off x="16179800" y="10596214"/>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3"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4" name="フローチャート : 判断 323"/>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126274</xdr:rowOff>
    </xdr:from>
    <xdr:to>
      <xdr:col>23</xdr:col>
      <xdr:colOff>406400</xdr:colOff>
      <xdr:row>61</xdr:row>
      <xdr:rowOff>137764</xdr:rowOff>
    </xdr:to>
    <xdr:cxnSp macro="">
      <xdr:nvCxnSpPr>
        <xdr:cNvPr id="325" name="直線コネクタ 324"/>
        <xdr:cNvCxnSpPr/>
      </xdr:nvCxnSpPr>
      <xdr:spPr>
        <a:xfrm>
          <a:off x="15290800" y="10584724"/>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6" name="フローチャート : 判断 325"/>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27" name="テキスト ボックス 326"/>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63077</xdr:rowOff>
    </xdr:from>
    <xdr:to>
      <xdr:col>22</xdr:col>
      <xdr:colOff>203200</xdr:colOff>
      <xdr:row>61</xdr:row>
      <xdr:rowOff>126274</xdr:rowOff>
    </xdr:to>
    <xdr:cxnSp macro="">
      <xdr:nvCxnSpPr>
        <xdr:cNvPr id="328" name="直線コネクタ 327"/>
        <xdr:cNvCxnSpPr/>
      </xdr:nvCxnSpPr>
      <xdr:spPr>
        <a:xfrm>
          <a:off x="14401800" y="10521527"/>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29" name="フローチャート : 判断 328"/>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0" name="テキスト ボックス 329"/>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155242</xdr:rowOff>
    </xdr:from>
    <xdr:to>
      <xdr:col>21</xdr:col>
      <xdr:colOff>0</xdr:colOff>
      <xdr:row>61</xdr:row>
      <xdr:rowOff>63077</xdr:rowOff>
    </xdr:to>
    <xdr:cxnSp macro="">
      <xdr:nvCxnSpPr>
        <xdr:cNvPr id="331" name="直線コネクタ 330"/>
        <xdr:cNvCxnSpPr/>
      </xdr:nvCxnSpPr>
      <xdr:spPr>
        <a:xfrm>
          <a:off x="13512800" y="10442242"/>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2" name="フローチャート : 判断 331"/>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3" name="テキスト ボックス 332"/>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4" name="フローチャート : 判断 333"/>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35" name="テキスト ボックス 334"/>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91561</xdr:rowOff>
    </xdr:from>
    <xdr:to>
      <xdr:col>24</xdr:col>
      <xdr:colOff>609600</xdr:colOff>
      <xdr:row>62</xdr:row>
      <xdr:rowOff>21711</xdr:rowOff>
    </xdr:to>
    <xdr:sp macro="" textlink="">
      <xdr:nvSpPr>
        <xdr:cNvPr id="341" name="円/楕円 340"/>
        <xdr:cNvSpPr/>
      </xdr:nvSpPr>
      <xdr:spPr>
        <a:xfrm>
          <a:off x="16967200" y="105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63638</xdr:rowOff>
    </xdr:from>
    <xdr:ext cx="762000" cy="259045"/>
    <xdr:sp macro="" textlink="">
      <xdr:nvSpPr>
        <xdr:cNvPr id="342" name="定員管理の状況該当値テキスト"/>
        <xdr:cNvSpPr txBox="1"/>
      </xdr:nvSpPr>
      <xdr:spPr>
        <a:xfrm>
          <a:off x="17106900" y="1052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86964</xdr:rowOff>
    </xdr:from>
    <xdr:to>
      <xdr:col>23</xdr:col>
      <xdr:colOff>457200</xdr:colOff>
      <xdr:row>62</xdr:row>
      <xdr:rowOff>17114</xdr:rowOff>
    </xdr:to>
    <xdr:sp macro="" textlink="">
      <xdr:nvSpPr>
        <xdr:cNvPr id="343" name="円/楕円 342"/>
        <xdr:cNvSpPr/>
      </xdr:nvSpPr>
      <xdr:spPr>
        <a:xfrm>
          <a:off x="161290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1891</xdr:rowOff>
    </xdr:from>
    <xdr:ext cx="736600" cy="259045"/>
    <xdr:sp macro="" textlink="">
      <xdr:nvSpPr>
        <xdr:cNvPr id="344" name="テキスト ボックス 343"/>
        <xdr:cNvSpPr txBox="1"/>
      </xdr:nvSpPr>
      <xdr:spPr>
        <a:xfrm>
          <a:off x="15798800" y="10631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75474</xdr:rowOff>
    </xdr:from>
    <xdr:to>
      <xdr:col>22</xdr:col>
      <xdr:colOff>254000</xdr:colOff>
      <xdr:row>62</xdr:row>
      <xdr:rowOff>5624</xdr:rowOff>
    </xdr:to>
    <xdr:sp macro="" textlink="">
      <xdr:nvSpPr>
        <xdr:cNvPr id="345" name="円/楕円 344"/>
        <xdr:cNvSpPr/>
      </xdr:nvSpPr>
      <xdr:spPr>
        <a:xfrm>
          <a:off x="15240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161851</xdr:rowOff>
    </xdr:from>
    <xdr:ext cx="762000" cy="259045"/>
    <xdr:sp macro="" textlink="">
      <xdr:nvSpPr>
        <xdr:cNvPr id="346" name="テキスト ボックス 345"/>
        <xdr:cNvSpPr txBox="1"/>
      </xdr:nvSpPr>
      <xdr:spPr>
        <a:xfrm>
          <a:off x="14909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12277</xdr:rowOff>
    </xdr:from>
    <xdr:to>
      <xdr:col>21</xdr:col>
      <xdr:colOff>50800</xdr:colOff>
      <xdr:row>61</xdr:row>
      <xdr:rowOff>113877</xdr:rowOff>
    </xdr:to>
    <xdr:sp macro="" textlink="">
      <xdr:nvSpPr>
        <xdr:cNvPr id="347" name="円/楕円 346"/>
        <xdr:cNvSpPr/>
      </xdr:nvSpPr>
      <xdr:spPr>
        <a:xfrm>
          <a:off x="14351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98654</xdr:rowOff>
    </xdr:from>
    <xdr:ext cx="762000" cy="259045"/>
    <xdr:sp macro="" textlink="">
      <xdr:nvSpPr>
        <xdr:cNvPr id="348" name="テキスト ボックス 347"/>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104442</xdr:rowOff>
    </xdr:from>
    <xdr:to>
      <xdr:col>19</xdr:col>
      <xdr:colOff>533400</xdr:colOff>
      <xdr:row>61</xdr:row>
      <xdr:rowOff>34592</xdr:rowOff>
    </xdr:to>
    <xdr:sp macro="" textlink="">
      <xdr:nvSpPr>
        <xdr:cNvPr id="349" name="円/楕円 348"/>
        <xdr:cNvSpPr/>
      </xdr:nvSpPr>
      <xdr:spPr>
        <a:xfrm>
          <a:off x="13462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19369</xdr:rowOff>
    </xdr:from>
    <xdr:ext cx="762000" cy="259045"/>
    <xdr:sp macro="" textlink="">
      <xdr:nvSpPr>
        <xdr:cNvPr id="350" name="テキスト ボックス 349"/>
        <xdr:cNvSpPr txBox="1"/>
      </xdr:nvSpPr>
      <xdr:spPr>
        <a:xfrm>
          <a:off x="13131800" y="1047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平成２７年度の単年度比率は、</a:t>
          </a:r>
          <a:r>
            <a:rPr kumimoji="1" lang="ja-JP" altLang="ja-JP" sz="1100">
              <a:solidFill>
                <a:schemeClr val="dk1"/>
              </a:solidFill>
              <a:effectLst/>
              <a:latin typeface="+mn-lt"/>
              <a:ea typeface="+mn-ea"/>
              <a:cs typeface="+mn-cs"/>
            </a:rPr>
            <a:t>地方債の償還が一部終了したことに伴い元利償還金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が減少したことや、</a:t>
          </a:r>
          <a:r>
            <a:rPr kumimoji="1" lang="ja-JP" altLang="en-US" sz="1100">
              <a:solidFill>
                <a:schemeClr val="dk1"/>
              </a:solidFill>
              <a:effectLst/>
              <a:latin typeface="+mn-lt"/>
              <a:ea typeface="+mn-ea"/>
              <a:cs typeface="+mn-cs"/>
            </a:rPr>
            <a:t>市税収入の増加等により標準税収入額等が増加したことなどにより、前年度比０．４ポイント減の１１．４％となった</a:t>
          </a:r>
          <a:r>
            <a:rPr kumimoji="1" lang="ja-JP" altLang="ja-JP" sz="1100">
              <a:solidFill>
                <a:schemeClr val="dk1"/>
              </a:solidFill>
              <a:effectLst/>
              <a:latin typeface="+mn-lt"/>
              <a:ea typeface="+mn-ea"/>
              <a:cs typeface="+mn-cs"/>
            </a:rPr>
            <a:t>。実質公債費比率は</a:t>
          </a:r>
          <a:r>
            <a:rPr kumimoji="1" lang="ja-JP" altLang="en-US" sz="1100">
              <a:solidFill>
                <a:schemeClr val="dk1"/>
              </a:solidFill>
              <a:effectLst/>
              <a:latin typeface="+mn-lt"/>
              <a:ea typeface="+mn-ea"/>
              <a:cs typeface="+mn-cs"/>
            </a:rPr>
            <a:t>、平成２４年度の単年度比率１３．３％が平成２７年度単年度比率１１．４％へ置き換わったことにより、前年度比０．６ポイント減の１２．３％となった。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年々改善しているものの、全国類似団体と比較し高い水準で推移していることから、比率１０％未満を目標に定め、さらなる財政の健全化を図る。</a:t>
          </a:r>
          <a:endParaRPr lang="ja-JP" altLang="ja-JP" sz="11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0" name="直線コネクタ 379"/>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1"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2" name="直線コネクタ 381"/>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3"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4" name="直線コネクタ 383"/>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115026</xdr:rowOff>
    </xdr:from>
    <xdr:to>
      <xdr:col>24</xdr:col>
      <xdr:colOff>558800</xdr:colOff>
      <xdr:row>42</xdr:row>
      <xdr:rowOff>156391</xdr:rowOff>
    </xdr:to>
    <xdr:cxnSp macro="">
      <xdr:nvCxnSpPr>
        <xdr:cNvPr id="385" name="直線コネクタ 384"/>
        <xdr:cNvCxnSpPr/>
      </xdr:nvCxnSpPr>
      <xdr:spPr>
        <a:xfrm flipV="1">
          <a:off x="16179800" y="7315926"/>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86"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7" name="フローチャート : 判断 386"/>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156391</xdr:rowOff>
    </xdr:from>
    <xdr:to>
      <xdr:col>23</xdr:col>
      <xdr:colOff>406400</xdr:colOff>
      <xdr:row>43</xdr:row>
      <xdr:rowOff>67673</xdr:rowOff>
    </xdr:to>
    <xdr:cxnSp macro="">
      <xdr:nvCxnSpPr>
        <xdr:cNvPr id="388" name="直線コネクタ 387"/>
        <xdr:cNvCxnSpPr/>
      </xdr:nvCxnSpPr>
      <xdr:spPr>
        <a:xfrm flipV="1">
          <a:off x="15290800" y="7357291"/>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89" name="フローチャート : 判断 388"/>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0" name="テキスト ボックス 389"/>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67673</xdr:rowOff>
    </xdr:from>
    <xdr:to>
      <xdr:col>22</xdr:col>
      <xdr:colOff>203200</xdr:colOff>
      <xdr:row>43</xdr:row>
      <xdr:rowOff>88356</xdr:rowOff>
    </xdr:to>
    <xdr:cxnSp macro="">
      <xdr:nvCxnSpPr>
        <xdr:cNvPr id="391" name="直線コネクタ 390"/>
        <xdr:cNvCxnSpPr/>
      </xdr:nvCxnSpPr>
      <xdr:spPr>
        <a:xfrm flipV="1">
          <a:off x="14401800" y="744002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2" name="フローチャート : 判断 391"/>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3" name="テキスト ボックス 392"/>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88356</xdr:rowOff>
    </xdr:from>
    <xdr:to>
      <xdr:col>21</xdr:col>
      <xdr:colOff>0</xdr:colOff>
      <xdr:row>43</xdr:row>
      <xdr:rowOff>143510</xdr:rowOff>
    </xdr:to>
    <xdr:cxnSp macro="">
      <xdr:nvCxnSpPr>
        <xdr:cNvPr id="394" name="直線コネクタ 393"/>
        <xdr:cNvCxnSpPr/>
      </xdr:nvCxnSpPr>
      <xdr:spPr>
        <a:xfrm flipV="1">
          <a:off x="13512800" y="746070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5" name="フローチャート :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6" name="テキスト ボックス 395"/>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7" name="フローチャート : 判断 396"/>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398" name="テキスト ボックス 397"/>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64226</xdr:rowOff>
    </xdr:from>
    <xdr:to>
      <xdr:col>24</xdr:col>
      <xdr:colOff>609600</xdr:colOff>
      <xdr:row>42</xdr:row>
      <xdr:rowOff>165826</xdr:rowOff>
    </xdr:to>
    <xdr:sp macro="" textlink="">
      <xdr:nvSpPr>
        <xdr:cNvPr id="404" name="円/楕円 403"/>
        <xdr:cNvSpPr/>
      </xdr:nvSpPr>
      <xdr:spPr>
        <a:xfrm>
          <a:off x="16967200" y="72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36303</xdr:rowOff>
    </xdr:from>
    <xdr:ext cx="762000" cy="259045"/>
    <xdr:sp macro="" textlink="">
      <xdr:nvSpPr>
        <xdr:cNvPr id="405" name="公債費負担の状況該当値テキスト"/>
        <xdr:cNvSpPr txBox="1"/>
      </xdr:nvSpPr>
      <xdr:spPr>
        <a:xfrm>
          <a:off x="17106900" y="723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105591</xdr:rowOff>
    </xdr:from>
    <xdr:to>
      <xdr:col>23</xdr:col>
      <xdr:colOff>457200</xdr:colOff>
      <xdr:row>43</xdr:row>
      <xdr:rowOff>35741</xdr:rowOff>
    </xdr:to>
    <xdr:sp macro="" textlink="">
      <xdr:nvSpPr>
        <xdr:cNvPr id="406" name="円/楕円 405"/>
        <xdr:cNvSpPr/>
      </xdr:nvSpPr>
      <xdr:spPr>
        <a:xfrm>
          <a:off x="161290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20518</xdr:rowOff>
    </xdr:from>
    <xdr:ext cx="736600" cy="259045"/>
    <xdr:sp macro="" textlink="">
      <xdr:nvSpPr>
        <xdr:cNvPr id="407" name="テキスト ボックス 406"/>
        <xdr:cNvSpPr txBox="1"/>
      </xdr:nvSpPr>
      <xdr:spPr>
        <a:xfrm>
          <a:off x="15798800" y="7392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16873</xdr:rowOff>
    </xdr:from>
    <xdr:to>
      <xdr:col>22</xdr:col>
      <xdr:colOff>254000</xdr:colOff>
      <xdr:row>43</xdr:row>
      <xdr:rowOff>118473</xdr:rowOff>
    </xdr:to>
    <xdr:sp macro="" textlink="">
      <xdr:nvSpPr>
        <xdr:cNvPr id="408" name="円/楕円 407"/>
        <xdr:cNvSpPr/>
      </xdr:nvSpPr>
      <xdr:spPr>
        <a:xfrm>
          <a:off x="15240000" y="73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103250</xdr:rowOff>
    </xdr:from>
    <xdr:ext cx="762000" cy="259045"/>
    <xdr:sp macro="" textlink="">
      <xdr:nvSpPr>
        <xdr:cNvPr id="409" name="テキスト ボックス 408"/>
        <xdr:cNvSpPr txBox="1"/>
      </xdr:nvSpPr>
      <xdr:spPr>
        <a:xfrm>
          <a:off x="14909800" y="747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37556</xdr:rowOff>
    </xdr:from>
    <xdr:to>
      <xdr:col>21</xdr:col>
      <xdr:colOff>50800</xdr:colOff>
      <xdr:row>43</xdr:row>
      <xdr:rowOff>139156</xdr:rowOff>
    </xdr:to>
    <xdr:sp macro="" textlink="">
      <xdr:nvSpPr>
        <xdr:cNvPr id="410" name="円/楕円 409"/>
        <xdr:cNvSpPr/>
      </xdr:nvSpPr>
      <xdr:spPr>
        <a:xfrm>
          <a:off x="14351000" y="74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123933</xdr:rowOff>
    </xdr:from>
    <xdr:ext cx="762000" cy="259045"/>
    <xdr:sp macro="" textlink="">
      <xdr:nvSpPr>
        <xdr:cNvPr id="411" name="テキスト ボックス 410"/>
        <xdr:cNvSpPr txBox="1"/>
      </xdr:nvSpPr>
      <xdr:spPr>
        <a:xfrm>
          <a:off x="14020800" y="749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12" name="円/楕円 411"/>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13" name="テキスト ボックス 412"/>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地方債の繰り上げ償還を行ったことにより将来負担額が減少したことや、</a:t>
          </a:r>
          <a:r>
            <a:rPr kumimoji="1" lang="ja-JP" altLang="ja-JP" sz="1100">
              <a:solidFill>
                <a:schemeClr val="dk1"/>
              </a:solidFill>
              <a:effectLst/>
              <a:latin typeface="+mn-lt"/>
              <a:ea typeface="+mn-ea"/>
              <a:cs typeface="+mn-cs"/>
            </a:rPr>
            <a:t>東日本大震災復旧・復興基金を積み増ししたことなどにより、一般会計が負担する将来の負担額よりも将来負担額に充当可能な財源が上回ったため、</a:t>
          </a:r>
          <a:r>
            <a:rPr kumimoji="1" lang="ja-JP" altLang="en-US" sz="1100">
              <a:solidFill>
                <a:schemeClr val="dk1"/>
              </a:solidFill>
              <a:effectLst/>
              <a:latin typeface="+mn-lt"/>
              <a:ea typeface="+mn-ea"/>
              <a:cs typeface="+mn-cs"/>
            </a:rPr>
            <a:t>平成</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年度に引き続き将来負担比率は生じなかった。</a:t>
          </a:r>
          <a:endParaRPr lang="ja-JP" altLang="ja-JP" sz="1100">
            <a:effectLst/>
          </a:endParaRPr>
        </a:p>
        <a:p>
          <a:r>
            <a:rPr kumimoji="1" lang="ja-JP" altLang="ja-JP" sz="1100">
              <a:solidFill>
                <a:schemeClr val="dk1"/>
              </a:solidFill>
              <a:effectLst/>
              <a:latin typeface="+mn-lt"/>
              <a:ea typeface="+mn-ea"/>
              <a:cs typeface="+mn-cs"/>
            </a:rPr>
            <a:t>　将来負担額が生じなかった大きな要因は、復旧・復興事業のための財源として積</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立</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している復旧・復興基金があるためであり、復興の進捗に伴って基金残高が年々減少し比率も低下していく見込みであることから、交付税措置の有利な市債の活用を図るなど、計画的な管理に努める。</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2" name="直線コネクタ 441"/>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3"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4" name="直線コネクタ 443"/>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139277</xdr:rowOff>
    </xdr:from>
    <xdr:to>
      <xdr:col>21</xdr:col>
      <xdr:colOff>0</xdr:colOff>
      <xdr:row>17</xdr:row>
      <xdr:rowOff>118787</xdr:rowOff>
    </xdr:to>
    <xdr:cxnSp macro="">
      <xdr:nvCxnSpPr>
        <xdr:cNvPr id="447" name="直線コネクタ 446"/>
        <xdr:cNvCxnSpPr/>
      </xdr:nvCxnSpPr>
      <xdr:spPr>
        <a:xfrm flipV="1">
          <a:off x="13512800" y="2539577"/>
          <a:ext cx="889000" cy="49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48"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49" name="フローチャート : 判断 448"/>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0" name="フローチャート : 判断 449"/>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1" name="テキスト ボックス 450"/>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52" name="フローチャート : 判断 451"/>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53" name="テキスト ボックス 452"/>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54" name="フローチャート : 判断 453"/>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5" name="テキスト ボックス 454"/>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6" name="フローチャート : 判断 455"/>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7" name="テキスト ボックス 456"/>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88477</xdr:rowOff>
    </xdr:from>
    <xdr:to>
      <xdr:col>21</xdr:col>
      <xdr:colOff>50800</xdr:colOff>
      <xdr:row>15</xdr:row>
      <xdr:rowOff>18627</xdr:rowOff>
    </xdr:to>
    <xdr:sp macro="" textlink="">
      <xdr:nvSpPr>
        <xdr:cNvPr id="463" name="円/楕円 462"/>
        <xdr:cNvSpPr/>
      </xdr:nvSpPr>
      <xdr:spPr>
        <a:xfrm>
          <a:off x="14351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28804</xdr:rowOff>
    </xdr:from>
    <xdr:ext cx="762000" cy="259045"/>
    <xdr:sp macro="" textlink="">
      <xdr:nvSpPr>
        <xdr:cNvPr id="464" name="テキスト ボックス 463"/>
        <xdr:cNvSpPr txBox="1"/>
      </xdr:nvSpPr>
      <xdr:spPr>
        <a:xfrm>
          <a:off x="14020800" y="225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67987</xdr:rowOff>
    </xdr:from>
    <xdr:to>
      <xdr:col>19</xdr:col>
      <xdr:colOff>533400</xdr:colOff>
      <xdr:row>17</xdr:row>
      <xdr:rowOff>169587</xdr:rowOff>
    </xdr:to>
    <xdr:sp macro="" textlink="">
      <xdr:nvSpPr>
        <xdr:cNvPr id="465" name="円/楕円 464"/>
        <xdr:cNvSpPr/>
      </xdr:nvSpPr>
      <xdr:spPr>
        <a:xfrm>
          <a:off x="13462000" y="29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154364</xdr:rowOff>
    </xdr:from>
    <xdr:ext cx="762000" cy="259045"/>
    <xdr:sp macro="" textlink="">
      <xdr:nvSpPr>
        <xdr:cNvPr id="466" name="テキスト ボックス 465"/>
        <xdr:cNvSpPr txBox="1"/>
      </xdr:nvSpPr>
      <xdr:spPr>
        <a:xfrm>
          <a:off x="13131800" y="306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福島県南相馬市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63,930
63,646
398.58
140,078,843
135,712,680
2,123,046
18,904,430
31,923,335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定年退職者数の増（前年度比</a:t>
          </a:r>
          <a:r>
            <a:rPr kumimoji="1" lang="ja-JP" altLang="en-US" sz="1100" baseline="0">
              <a:solidFill>
                <a:schemeClr val="dk1"/>
              </a:solidFill>
              <a:effectLst/>
              <a:latin typeface="+mn-lt"/>
              <a:ea typeface="+mn-ea"/>
              <a:cs typeface="+mn-cs"/>
            </a:rPr>
            <a:t>７</a:t>
          </a:r>
          <a:r>
            <a:rPr kumimoji="1" lang="ja-JP" altLang="ja-JP" sz="1100" baseline="0">
              <a:solidFill>
                <a:schemeClr val="dk1"/>
              </a:solidFill>
              <a:effectLst/>
              <a:latin typeface="+mn-lt"/>
              <a:ea typeface="+mn-ea"/>
              <a:cs typeface="+mn-cs"/>
            </a:rPr>
            <a:t>人増）による退職手当の増加などにより、前年度比０．</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減</a:t>
          </a:r>
          <a:r>
            <a:rPr kumimoji="1" lang="ja-JP" altLang="ja-JP" sz="1100" baseline="0">
              <a:solidFill>
                <a:schemeClr val="dk1"/>
              </a:solidFill>
              <a:effectLst/>
              <a:latin typeface="+mn-lt"/>
              <a:ea typeface="+mn-ea"/>
              <a:cs typeface="+mn-cs"/>
            </a:rPr>
            <a:t>の</a:t>
          </a:r>
          <a:r>
            <a:rPr kumimoji="1" lang="ja-JP" altLang="en-US" sz="1100" baseline="0">
              <a:solidFill>
                <a:schemeClr val="dk1"/>
              </a:solidFill>
              <a:effectLst/>
              <a:latin typeface="+mn-lt"/>
              <a:ea typeface="+mn-ea"/>
              <a:cs typeface="+mn-cs"/>
            </a:rPr>
            <a:t>２１．９</a:t>
          </a:r>
          <a:r>
            <a:rPr kumimoji="1" lang="ja-JP" altLang="ja-JP" sz="1100" baseline="0">
              <a:solidFill>
                <a:schemeClr val="dk1"/>
              </a:solidFill>
              <a:effectLst/>
              <a:latin typeface="+mn-lt"/>
              <a:ea typeface="+mn-ea"/>
              <a:cs typeface="+mn-cs"/>
            </a:rPr>
            <a:t>％となった。</a:t>
          </a:r>
          <a:endParaRPr lang="ja-JP" altLang="ja-JP" sz="1100">
            <a:effectLst/>
          </a:endParaRPr>
        </a:p>
        <a:p>
          <a:r>
            <a:rPr kumimoji="1" lang="ja-JP" altLang="ja-JP" sz="1100" baseline="0">
              <a:solidFill>
                <a:schemeClr val="dk1"/>
              </a:solidFill>
              <a:effectLst/>
              <a:latin typeface="+mn-lt"/>
              <a:ea typeface="+mn-ea"/>
              <a:cs typeface="+mn-cs"/>
            </a:rPr>
            <a:t>　東日本大震災及び原子力発電所事故対応のための任期付職員採用など、人件費抑制策を講じ適正な水準の維持を図る。</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10414</xdr:rowOff>
    </xdr:from>
    <xdr:to>
      <xdr:col>7</xdr:col>
      <xdr:colOff>15875</xdr:colOff>
      <xdr:row>39</xdr:row>
      <xdr:rowOff>69850</xdr:rowOff>
    </xdr:to>
    <xdr:cxnSp macro="">
      <xdr:nvCxnSpPr>
        <xdr:cNvPr id="59" name="直線コネクタ 58"/>
        <xdr:cNvCxnSpPr/>
      </xdr:nvCxnSpPr>
      <xdr:spPr>
        <a:xfrm flipV="1">
          <a:off x="4826000" y="6011164"/>
          <a:ext cx="0" cy="74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41927</xdr:rowOff>
    </xdr:from>
    <xdr:ext cx="762000" cy="259045"/>
    <xdr:sp macro="" textlink="">
      <xdr:nvSpPr>
        <xdr:cNvPr id="60" name="人件費最小値テキスト"/>
        <xdr:cNvSpPr txBox="1"/>
      </xdr:nvSpPr>
      <xdr:spPr>
        <a:xfrm>
          <a:off x="4914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39</xdr:row>
      <xdr:rowOff>69850</xdr:rowOff>
    </xdr:from>
    <xdr:to>
      <xdr:col>7</xdr:col>
      <xdr:colOff>104775</xdr:colOff>
      <xdr:row>39</xdr:row>
      <xdr:rowOff>69850</xdr:rowOff>
    </xdr:to>
    <xdr:cxnSp macro="">
      <xdr:nvCxnSpPr>
        <xdr:cNvPr id="61" name="直線コネクタ 60"/>
        <xdr:cNvCxnSpPr/>
      </xdr:nvCxnSpPr>
      <xdr:spPr>
        <a:xfrm>
          <a:off x="4737100" y="675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96791</xdr:rowOff>
    </xdr:from>
    <xdr:ext cx="762000" cy="259045"/>
    <xdr:sp macro="" textlink="">
      <xdr:nvSpPr>
        <xdr:cNvPr id="62" name="人件費最大値テキスト"/>
        <xdr:cNvSpPr txBox="1"/>
      </xdr:nvSpPr>
      <xdr:spPr>
        <a:xfrm>
          <a:off x="4914900" y="575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35</xdr:row>
      <xdr:rowOff>10414</xdr:rowOff>
    </xdr:from>
    <xdr:to>
      <xdr:col>7</xdr:col>
      <xdr:colOff>104775</xdr:colOff>
      <xdr:row>35</xdr:row>
      <xdr:rowOff>10414</xdr:rowOff>
    </xdr:to>
    <xdr:cxnSp macro="">
      <xdr:nvCxnSpPr>
        <xdr:cNvPr id="63" name="直線コネクタ 62"/>
        <xdr:cNvCxnSpPr/>
      </xdr:nvCxnSpPr>
      <xdr:spPr>
        <a:xfrm>
          <a:off x="4737100" y="6011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99568</xdr:rowOff>
    </xdr:from>
    <xdr:to>
      <xdr:col>7</xdr:col>
      <xdr:colOff>15875</xdr:colOff>
      <xdr:row>36</xdr:row>
      <xdr:rowOff>108712</xdr:rowOff>
    </xdr:to>
    <xdr:cxnSp macro="">
      <xdr:nvCxnSpPr>
        <xdr:cNvPr id="64" name="直線コネクタ 63"/>
        <xdr:cNvCxnSpPr/>
      </xdr:nvCxnSpPr>
      <xdr:spPr>
        <a:xfrm flipV="1">
          <a:off x="3987800" y="6271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112776</xdr:rowOff>
    </xdr:from>
    <xdr:to>
      <xdr:col>7</xdr:col>
      <xdr:colOff>66675</xdr:colOff>
      <xdr:row>37</xdr:row>
      <xdr:rowOff>42926</xdr:rowOff>
    </xdr:to>
    <xdr:sp macro="" textlink="">
      <xdr:nvSpPr>
        <xdr:cNvPr id="66" name="フローチャート :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67564</xdr:rowOff>
    </xdr:from>
    <xdr:to>
      <xdr:col>5</xdr:col>
      <xdr:colOff>549275</xdr:colOff>
      <xdr:row>36</xdr:row>
      <xdr:rowOff>108712</xdr:rowOff>
    </xdr:to>
    <xdr:cxnSp macro="">
      <xdr:nvCxnSpPr>
        <xdr:cNvPr id="67" name="直線コネクタ 66"/>
        <xdr:cNvCxnSpPr/>
      </xdr:nvCxnSpPr>
      <xdr:spPr>
        <a:xfrm>
          <a:off x="3098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8" name="フローチャート :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67564</xdr:rowOff>
    </xdr:from>
    <xdr:to>
      <xdr:col>4</xdr:col>
      <xdr:colOff>346075</xdr:colOff>
      <xdr:row>36</xdr:row>
      <xdr:rowOff>163576</xdr:rowOff>
    </xdr:to>
    <xdr:cxnSp macro="">
      <xdr:nvCxnSpPr>
        <xdr:cNvPr id="70" name="直線コネクタ 69"/>
        <xdr:cNvCxnSpPr/>
      </xdr:nvCxnSpPr>
      <xdr:spPr>
        <a:xfrm flipV="1">
          <a:off x="2209800" y="62397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149352</xdr:rowOff>
    </xdr:from>
    <xdr:to>
      <xdr:col>4</xdr:col>
      <xdr:colOff>396875</xdr:colOff>
      <xdr:row>37</xdr:row>
      <xdr:rowOff>79502</xdr:rowOff>
    </xdr:to>
    <xdr:sp macro="" textlink="">
      <xdr:nvSpPr>
        <xdr:cNvPr id="71" name="フローチャート :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163576</xdr:rowOff>
    </xdr:from>
    <xdr:to>
      <xdr:col>3</xdr:col>
      <xdr:colOff>142875</xdr:colOff>
      <xdr:row>41</xdr:row>
      <xdr:rowOff>5842</xdr:rowOff>
    </xdr:to>
    <xdr:cxnSp macro="">
      <xdr:nvCxnSpPr>
        <xdr:cNvPr id="73" name="直線コネクタ 72"/>
        <xdr:cNvCxnSpPr/>
      </xdr:nvCxnSpPr>
      <xdr:spPr>
        <a:xfrm flipV="1">
          <a:off x="1320800" y="6335776"/>
          <a:ext cx="889000" cy="69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4" name="フローチャート :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6" name="フローチャート : 判断 75"/>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7" name="テキスト ボックス 76"/>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48768</xdr:rowOff>
    </xdr:from>
    <xdr:to>
      <xdr:col>7</xdr:col>
      <xdr:colOff>66675</xdr:colOff>
      <xdr:row>36</xdr:row>
      <xdr:rowOff>150368</xdr:rowOff>
    </xdr:to>
    <xdr:sp macro="" textlink="">
      <xdr:nvSpPr>
        <xdr:cNvPr id="83" name="円/楕円 82"/>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65295</xdr:rowOff>
    </xdr:from>
    <xdr:ext cx="762000" cy="259045"/>
    <xdr:sp macro="" textlink="">
      <xdr:nvSpPr>
        <xdr:cNvPr id="84" name="人件費該当値テキスト"/>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57912</xdr:rowOff>
    </xdr:from>
    <xdr:to>
      <xdr:col>5</xdr:col>
      <xdr:colOff>600075</xdr:colOff>
      <xdr:row>36</xdr:row>
      <xdr:rowOff>159512</xdr:rowOff>
    </xdr:to>
    <xdr:sp macro="" textlink="">
      <xdr:nvSpPr>
        <xdr:cNvPr id="85" name="円/楕円 84"/>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169689</xdr:rowOff>
    </xdr:from>
    <xdr:ext cx="736600" cy="259045"/>
    <xdr:sp macro="" textlink="">
      <xdr:nvSpPr>
        <xdr:cNvPr id="86" name="テキスト ボックス 85"/>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xdr:rowOff>
    </xdr:from>
    <xdr:to>
      <xdr:col>4</xdr:col>
      <xdr:colOff>396875</xdr:colOff>
      <xdr:row>36</xdr:row>
      <xdr:rowOff>118364</xdr:rowOff>
    </xdr:to>
    <xdr:sp macro="" textlink="">
      <xdr:nvSpPr>
        <xdr:cNvPr id="87" name="円/楕円 86"/>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128541</xdr:rowOff>
    </xdr:from>
    <xdr:ext cx="762000" cy="259045"/>
    <xdr:sp macro="" textlink="">
      <xdr:nvSpPr>
        <xdr:cNvPr id="88" name="テキスト ボックス 87"/>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112776</xdr:rowOff>
    </xdr:from>
    <xdr:to>
      <xdr:col>3</xdr:col>
      <xdr:colOff>193675</xdr:colOff>
      <xdr:row>37</xdr:row>
      <xdr:rowOff>42926</xdr:rowOff>
    </xdr:to>
    <xdr:sp macro="" textlink="">
      <xdr:nvSpPr>
        <xdr:cNvPr id="89" name="円/楕円 88"/>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53103</xdr:rowOff>
    </xdr:from>
    <xdr:ext cx="762000" cy="259045"/>
    <xdr:sp macro="" textlink="">
      <xdr:nvSpPr>
        <xdr:cNvPr id="90" name="テキスト ボックス 89"/>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126492</xdr:rowOff>
    </xdr:from>
    <xdr:to>
      <xdr:col>1</xdr:col>
      <xdr:colOff>676275</xdr:colOff>
      <xdr:row>41</xdr:row>
      <xdr:rowOff>56642</xdr:rowOff>
    </xdr:to>
    <xdr:sp macro="" textlink="">
      <xdr:nvSpPr>
        <xdr:cNvPr id="91" name="円/楕円 90"/>
        <xdr:cNvSpPr/>
      </xdr:nvSpPr>
      <xdr:spPr>
        <a:xfrm>
          <a:off x="1270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41419</xdr:rowOff>
    </xdr:from>
    <xdr:ext cx="762000" cy="259045"/>
    <xdr:sp macro="" textlink="">
      <xdr:nvSpPr>
        <xdr:cNvPr id="92" name="テキスト ボックス 91"/>
        <xdr:cNvSpPr txBox="1"/>
      </xdr:nvSpPr>
      <xdr:spPr>
        <a:xfrm>
          <a:off x="939800" y="70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し尿処理施設等管理運営事業や情報セキュリティ対策事業の事業費の増加などにより、前年度比０．２ポイント増の１４．０％となった。</a:t>
          </a:r>
          <a:endParaRPr kumimoji="1" lang="en-US" altLang="ja-JP" sz="1100">
            <a:latin typeface="ＭＳ Ｐゴシック"/>
          </a:endParaRPr>
        </a:p>
        <a:p>
          <a:r>
            <a:rPr kumimoji="1" lang="ja-JP" altLang="en-US" sz="1100">
              <a:latin typeface="ＭＳ Ｐゴシック"/>
            </a:rPr>
            <a:t>　震災以降減少していた経常的な物件費が概ね復元したことにより、平成２７年度は類似団体平均を上回る状況となっており、今後は事務事業の見直し等を実施することで物件費の抑制に努める必要がある。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0" name="直線コネクタ 119"/>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1"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2" name="直線コネクタ 121"/>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3"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4" name="直線コネクタ 123"/>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114300</xdr:rowOff>
    </xdr:to>
    <xdr:cxnSp macro="">
      <xdr:nvCxnSpPr>
        <xdr:cNvPr id="125" name="直線コネクタ 124"/>
        <xdr:cNvCxnSpPr/>
      </xdr:nvCxnSpPr>
      <xdr:spPr>
        <a:xfrm>
          <a:off x="15671800" y="2832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6"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7" name="フローチャート : 判断 126"/>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120650</xdr:rowOff>
    </xdr:from>
    <xdr:to>
      <xdr:col>22</xdr:col>
      <xdr:colOff>565150</xdr:colOff>
      <xdr:row>16</xdr:row>
      <xdr:rowOff>88900</xdr:rowOff>
    </xdr:to>
    <xdr:cxnSp macro="">
      <xdr:nvCxnSpPr>
        <xdr:cNvPr id="128" name="直線コネクタ 127"/>
        <xdr:cNvCxnSpPr/>
      </xdr:nvCxnSpPr>
      <xdr:spPr>
        <a:xfrm>
          <a:off x="14782800" y="2692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29" name="フローチャート :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15</xdr:row>
      <xdr:rowOff>120650</xdr:rowOff>
    </xdr:to>
    <xdr:cxnSp macro="">
      <xdr:nvCxnSpPr>
        <xdr:cNvPr id="131" name="直線コネクタ 130"/>
        <xdr:cNvCxnSpPr/>
      </xdr:nvCxnSpPr>
      <xdr:spPr>
        <a:xfrm>
          <a:off x="13893800" y="24511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2" name="フローチャート : 判断 131"/>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3" name="テキスト ボックス 132"/>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114300</xdr:rowOff>
    </xdr:to>
    <xdr:cxnSp macro="">
      <xdr:nvCxnSpPr>
        <xdr:cNvPr id="134" name="直線コネクタ 133"/>
        <xdr:cNvCxnSpPr/>
      </xdr:nvCxnSpPr>
      <xdr:spPr>
        <a:xfrm flipV="1">
          <a:off x="13004800" y="245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7" name="フローチャート :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63500</xdr:rowOff>
    </xdr:from>
    <xdr:to>
      <xdr:col>24</xdr:col>
      <xdr:colOff>82550</xdr:colOff>
      <xdr:row>16</xdr:row>
      <xdr:rowOff>165100</xdr:rowOff>
    </xdr:to>
    <xdr:sp macro="" textlink="">
      <xdr:nvSpPr>
        <xdr:cNvPr id="144" name="円/楕円 143"/>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35577</xdr:rowOff>
    </xdr:from>
    <xdr:ext cx="762000" cy="259045"/>
    <xdr:sp macro="" textlink="">
      <xdr:nvSpPr>
        <xdr:cNvPr id="145"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6" name="円/楕円 145"/>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7" name="テキスト ボックス 146"/>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69850</xdr:rowOff>
    </xdr:from>
    <xdr:to>
      <xdr:col>21</xdr:col>
      <xdr:colOff>412750</xdr:colOff>
      <xdr:row>16</xdr:row>
      <xdr:rowOff>0</xdr:rowOff>
    </xdr:to>
    <xdr:sp macro="" textlink="">
      <xdr:nvSpPr>
        <xdr:cNvPr id="148" name="円/楕円 147"/>
        <xdr:cNvSpPr/>
      </xdr:nvSpPr>
      <xdr:spPr>
        <a:xfrm>
          <a:off x="1473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49" name="テキスト ボックス 148"/>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0" name="円/楕円 149"/>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1" name="テキスト ボックス 150"/>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63500</xdr:rowOff>
    </xdr:from>
    <xdr:to>
      <xdr:col>19</xdr:col>
      <xdr:colOff>6350</xdr:colOff>
      <xdr:row>14</xdr:row>
      <xdr:rowOff>165100</xdr:rowOff>
    </xdr:to>
    <xdr:sp macro="" textlink="">
      <xdr:nvSpPr>
        <xdr:cNvPr id="152" name="円/楕円 151"/>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3827</xdr:rowOff>
    </xdr:from>
    <xdr:ext cx="762000" cy="259045"/>
    <xdr:sp macro="" textlink="">
      <xdr:nvSpPr>
        <xdr:cNvPr id="153" name="テキスト ボックス 152"/>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震災により休園していた保育園の再開に伴う保育園管理運営事業の増加や私立幼稚園施設型給付事業の皆増などにより、前年度比０．９ポイント増の７．２％となった。</a:t>
          </a:r>
          <a:endParaRPr kumimoji="1" lang="en-US" altLang="ja-JP"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a:t>
          </a:r>
          <a:r>
            <a:rPr kumimoji="1" lang="ja-JP" altLang="ja-JP" sz="1100">
              <a:solidFill>
                <a:schemeClr val="dk1"/>
              </a:solidFill>
              <a:effectLst/>
              <a:latin typeface="+mn-lt"/>
              <a:ea typeface="+mn-ea"/>
              <a:cs typeface="+mn-cs"/>
            </a:rPr>
            <a:t>東日本大震災以前は類似団体平均と同水準で推移していたが、震災以降、生活保護扶助費などの経常経費の減少状態が継続しているため類似団体平均を下回っている。</a:t>
          </a:r>
          <a:endParaRPr lang="ja-JP" altLang="ja-JP">
            <a:effectLst/>
          </a:endParaRPr>
        </a:p>
        <a:p>
          <a:endParaRPr kumimoji="1" lang="ja-JP" altLang="en-US"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8" name="直線コネクタ 167"/>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9" name="テキスト ボックス 168"/>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0" name="直線コネクタ 169"/>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1" name="テキスト ボックス 170"/>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2" name="直線コネクタ 171"/>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3" name="テキスト ボックス 172"/>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6" name="直線コネクタ 175"/>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7" name="テキスト ボックス 176"/>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0" name="直線コネクタ 179"/>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1" name="テキスト ボックス 180"/>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60325</xdr:rowOff>
    </xdr:to>
    <xdr:cxnSp macro="">
      <xdr:nvCxnSpPr>
        <xdr:cNvPr id="185" name="直線コネクタ 184"/>
        <xdr:cNvCxnSpPr/>
      </xdr:nvCxnSpPr>
      <xdr:spPr>
        <a:xfrm flipV="1">
          <a:off x="4826000" y="919480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32402</xdr:rowOff>
    </xdr:from>
    <xdr:ext cx="762000" cy="259045"/>
    <xdr:sp macro="" textlink="">
      <xdr:nvSpPr>
        <xdr:cNvPr id="186" name="扶助費最小値テキスト"/>
        <xdr:cNvSpPr txBox="1"/>
      </xdr:nvSpPr>
      <xdr:spPr>
        <a:xfrm>
          <a:off x="4914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61</xdr:row>
      <xdr:rowOff>60325</xdr:rowOff>
    </xdr:from>
    <xdr:to>
      <xdr:col>7</xdr:col>
      <xdr:colOff>104775</xdr:colOff>
      <xdr:row>61</xdr:row>
      <xdr:rowOff>60325</xdr:rowOff>
    </xdr:to>
    <xdr:cxnSp macro="">
      <xdr:nvCxnSpPr>
        <xdr:cNvPr id="187" name="直線コネクタ 186"/>
        <xdr:cNvCxnSpPr/>
      </xdr:nvCxnSpPr>
      <xdr:spPr>
        <a:xfrm>
          <a:off x="4737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8"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9" name="直線コネクタ 188"/>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41275</xdr:rowOff>
    </xdr:from>
    <xdr:to>
      <xdr:col>7</xdr:col>
      <xdr:colOff>15875</xdr:colOff>
      <xdr:row>54</xdr:row>
      <xdr:rowOff>127000</xdr:rowOff>
    </xdr:to>
    <xdr:cxnSp macro="">
      <xdr:nvCxnSpPr>
        <xdr:cNvPr id="190" name="直線コネクタ 189"/>
        <xdr:cNvCxnSpPr/>
      </xdr:nvCxnSpPr>
      <xdr:spPr>
        <a:xfrm>
          <a:off x="3987800" y="92995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114952</xdr:rowOff>
    </xdr:from>
    <xdr:ext cx="762000" cy="259045"/>
    <xdr:sp macro="" textlink="">
      <xdr:nvSpPr>
        <xdr:cNvPr id="191" name="扶助費平均値テキスト"/>
        <xdr:cNvSpPr txBox="1"/>
      </xdr:nvSpPr>
      <xdr:spPr>
        <a:xfrm>
          <a:off x="4914900" y="95447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142875</xdr:rowOff>
    </xdr:from>
    <xdr:to>
      <xdr:col>7</xdr:col>
      <xdr:colOff>66675</xdr:colOff>
      <xdr:row>56</xdr:row>
      <xdr:rowOff>73025</xdr:rowOff>
    </xdr:to>
    <xdr:sp macro="" textlink="">
      <xdr:nvSpPr>
        <xdr:cNvPr id="192" name="フローチャート : 判断 191"/>
        <xdr:cNvSpPr/>
      </xdr:nvSpPr>
      <xdr:spPr>
        <a:xfrm>
          <a:off x="47752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41275</xdr:rowOff>
    </xdr:to>
    <xdr:cxnSp macro="">
      <xdr:nvCxnSpPr>
        <xdr:cNvPr id="193" name="直線コネクタ 192"/>
        <xdr:cNvCxnSpPr/>
      </xdr:nvCxnSpPr>
      <xdr:spPr>
        <a:xfrm>
          <a:off x="3098800" y="92329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xdr:rowOff>
    </xdr:from>
    <xdr:to>
      <xdr:col>5</xdr:col>
      <xdr:colOff>600075</xdr:colOff>
      <xdr:row>56</xdr:row>
      <xdr:rowOff>111125</xdr:rowOff>
    </xdr:to>
    <xdr:sp macro="" textlink="">
      <xdr:nvSpPr>
        <xdr:cNvPr id="194" name="フローチャート : 判断 193"/>
        <xdr:cNvSpPr/>
      </xdr:nvSpPr>
      <xdr:spPr>
        <a:xfrm>
          <a:off x="39370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95902</xdr:rowOff>
    </xdr:from>
    <xdr:ext cx="736600" cy="259045"/>
    <xdr:sp macro="" textlink="">
      <xdr:nvSpPr>
        <xdr:cNvPr id="195" name="テキスト ボックス 194"/>
        <xdr:cNvSpPr txBox="1"/>
      </xdr:nvSpPr>
      <xdr:spPr>
        <a:xfrm>
          <a:off x="3606800" y="9697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79375</xdr:rowOff>
    </xdr:from>
    <xdr:to>
      <xdr:col>4</xdr:col>
      <xdr:colOff>346075</xdr:colOff>
      <xdr:row>53</xdr:row>
      <xdr:rowOff>146050</xdr:rowOff>
    </xdr:to>
    <xdr:cxnSp macro="">
      <xdr:nvCxnSpPr>
        <xdr:cNvPr id="196" name="直線コネクタ 195"/>
        <xdr:cNvCxnSpPr/>
      </xdr:nvCxnSpPr>
      <xdr:spPr>
        <a:xfrm>
          <a:off x="2209800" y="91662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142875</xdr:rowOff>
    </xdr:from>
    <xdr:to>
      <xdr:col>4</xdr:col>
      <xdr:colOff>396875</xdr:colOff>
      <xdr:row>56</xdr:row>
      <xdr:rowOff>73025</xdr:rowOff>
    </xdr:to>
    <xdr:sp macro="" textlink="">
      <xdr:nvSpPr>
        <xdr:cNvPr id="197" name="フローチャート : 判断 196"/>
        <xdr:cNvSpPr/>
      </xdr:nvSpPr>
      <xdr:spPr>
        <a:xfrm>
          <a:off x="30480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57802</xdr:rowOff>
    </xdr:from>
    <xdr:ext cx="762000" cy="259045"/>
    <xdr:sp macro="" textlink="">
      <xdr:nvSpPr>
        <xdr:cNvPr id="198" name="テキスト ボックス 197"/>
        <xdr:cNvSpPr txBox="1"/>
      </xdr:nvSpPr>
      <xdr:spPr>
        <a:xfrm>
          <a:off x="2717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79375</xdr:rowOff>
    </xdr:from>
    <xdr:to>
      <xdr:col>3</xdr:col>
      <xdr:colOff>142875</xdr:colOff>
      <xdr:row>54</xdr:row>
      <xdr:rowOff>60325</xdr:rowOff>
    </xdr:to>
    <xdr:cxnSp macro="">
      <xdr:nvCxnSpPr>
        <xdr:cNvPr id="199" name="直線コネクタ 198"/>
        <xdr:cNvCxnSpPr/>
      </xdr:nvCxnSpPr>
      <xdr:spPr>
        <a:xfrm flipV="1">
          <a:off x="1320800" y="916622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123825</xdr:rowOff>
    </xdr:from>
    <xdr:to>
      <xdr:col>3</xdr:col>
      <xdr:colOff>193675</xdr:colOff>
      <xdr:row>56</xdr:row>
      <xdr:rowOff>53975</xdr:rowOff>
    </xdr:to>
    <xdr:sp macro="" textlink="">
      <xdr:nvSpPr>
        <xdr:cNvPr id="200" name="フローチャート : 判断 199"/>
        <xdr:cNvSpPr/>
      </xdr:nvSpPr>
      <xdr:spPr>
        <a:xfrm>
          <a:off x="21590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38752</xdr:rowOff>
    </xdr:from>
    <xdr:ext cx="762000" cy="259045"/>
    <xdr:sp macro="" textlink="">
      <xdr:nvSpPr>
        <xdr:cNvPr id="201" name="テキスト ボックス 200"/>
        <xdr:cNvSpPr txBox="1"/>
      </xdr:nvSpPr>
      <xdr:spPr>
        <a:xfrm>
          <a:off x="18288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2" name="フローチャート : 判断 201"/>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03" name="テキスト ボックス 202"/>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9" name="円/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161925</xdr:rowOff>
    </xdr:from>
    <xdr:to>
      <xdr:col>5</xdr:col>
      <xdr:colOff>600075</xdr:colOff>
      <xdr:row>54</xdr:row>
      <xdr:rowOff>92075</xdr:rowOff>
    </xdr:to>
    <xdr:sp macro="" textlink="">
      <xdr:nvSpPr>
        <xdr:cNvPr id="211" name="円/楕円 210"/>
        <xdr:cNvSpPr/>
      </xdr:nvSpPr>
      <xdr:spPr>
        <a:xfrm>
          <a:off x="3937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102252</xdr:rowOff>
    </xdr:from>
    <xdr:ext cx="736600" cy="259045"/>
    <xdr:sp macro="" textlink="">
      <xdr:nvSpPr>
        <xdr:cNvPr id="212" name="テキスト ボックス 211"/>
        <xdr:cNvSpPr txBox="1"/>
      </xdr:nvSpPr>
      <xdr:spPr>
        <a:xfrm>
          <a:off x="3606800" y="901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3" name="円/楕円 212"/>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4" name="テキスト ボックス 213"/>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28575</xdr:rowOff>
    </xdr:from>
    <xdr:to>
      <xdr:col>3</xdr:col>
      <xdr:colOff>193675</xdr:colOff>
      <xdr:row>53</xdr:row>
      <xdr:rowOff>130175</xdr:rowOff>
    </xdr:to>
    <xdr:sp macro="" textlink="">
      <xdr:nvSpPr>
        <xdr:cNvPr id="215" name="円/楕円 214"/>
        <xdr:cNvSpPr/>
      </xdr:nvSpPr>
      <xdr:spPr>
        <a:xfrm>
          <a:off x="2159000" y="91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140352</xdr:rowOff>
    </xdr:from>
    <xdr:ext cx="762000" cy="259045"/>
    <xdr:sp macro="" textlink="">
      <xdr:nvSpPr>
        <xdr:cNvPr id="216" name="テキスト ボックス 215"/>
        <xdr:cNvSpPr txBox="1"/>
      </xdr:nvSpPr>
      <xdr:spPr>
        <a:xfrm>
          <a:off x="1828800" y="888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xdr:rowOff>
    </xdr:from>
    <xdr:to>
      <xdr:col>1</xdr:col>
      <xdr:colOff>676275</xdr:colOff>
      <xdr:row>54</xdr:row>
      <xdr:rowOff>111125</xdr:rowOff>
    </xdr:to>
    <xdr:sp macro="" textlink="">
      <xdr:nvSpPr>
        <xdr:cNvPr id="217" name="円/楕円 216"/>
        <xdr:cNvSpPr/>
      </xdr:nvSpPr>
      <xdr:spPr>
        <a:xfrm>
          <a:off x="1270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121302</xdr:rowOff>
    </xdr:from>
    <xdr:ext cx="762000" cy="259045"/>
    <xdr:sp macro="" textlink="">
      <xdr:nvSpPr>
        <xdr:cNvPr id="218" name="テキスト ボックス 217"/>
        <xdr:cNvSpPr txBox="1"/>
      </xdr:nvSpPr>
      <xdr:spPr>
        <a:xfrm>
          <a:off x="939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ja-JP" sz="1100">
              <a:solidFill>
                <a:schemeClr val="dk1"/>
              </a:solidFill>
              <a:effectLst/>
              <a:latin typeface="+mn-lt"/>
              <a:ea typeface="+mn-ea"/>
              <a:cs typeface="+mn-cs"/>
            </a:rPr>
            <a:t>介護保険特別会計繰出金や</a:t>
          </a:r>
          <a:r>
            <a:rPr kumimoji="1" lang="ja-JP" altLang="en-US" sz="1100">
              <a:latin typeface="ＭＳ Ｐゴシック"/>
            </a:rPr>
            <a:t>簡易水道事業特別会計繰出金の増加などにより、前年度比０．６ポイント増の１３．１％となった。</a:t>
          </a:r>
          <a:endParaRPr kumimoji="1" lang="en-US" altLang="ja-JP" sz="11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今後も引き続き、支出規模については震災以前ベースを上限として、各種経費の見直し等を実施し、支出規模の抑制に努める。</a:t>
          </a:r>
          <a:endParaRPr lang="ja-JP" altLang="ja-JP">
            <a:effectLst/>
          </a:endParaRPr>
        </a:p>
        <a:p>
          <a:endParaRPr kumimoji="1" lang="ja-JP" altLang="en-US"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96520</xdr:rowOff>
    </xdr:to>
    <xdr:cxnSp macro="">
      <xdr:nvCxnSpPr>
        <xdr:cNvPr id="251" name="直線コネクタ 250"/>
        <xdr:cNvCxnSpPr/>
      </xdr:nvCxnSpPr>
      <xdr:spPr>
        <a:xfrm>
          <a:off x="15671800" y="9652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81280</xdr:rowOff>
    </xdr:to>
    <xdr:cxnSp macro="">
      <xdr:nvCxnSpPr>
        <xdr:cNvPr id="254" name="直線コネクタ 253"/>
        <xdr:cNvCxnSpPr/>
      </xdr:nvCxnSpPr>
      <xdr:spPr>
        <a:xfrm flipV="1">
          <a:off x="14782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57</xdr:row>
      <xdr:rowOff>39370</xdr:rowOff>
    </xdr:to>
    <xdr:cxnSp macro="">
      <xdr:nvCxnSpPr>
        <xdr:cNvPr id="257" name="直線コネクタ 256"/>
        <xdr:cNvCxnSpPr/>
      </xdr:nvCxnSpPr>
      <xdr:spPr>
        <a:xfrm flipV="1">
          <a:off x="13893800" y="9682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39370</xdr:rowOff>
    </xdr:from>
    <xdr:to>
      <xdr:col>20</xdr:col>
      <xdr:colOff>158750</xdr:colOff>
      <xdr:row>57</xdr:row>
      <xdr:rowOff>130810</xdr:rowOff>
    </xdr:to>
    <xdr:cxnSp macro="">
      <xdr:nvCxnSpPr>
        <xdr:cNvPr id="260" name="直線コネクタ 259"/>
        <xdr:cNvCxnSpPr/>
      </xdr:nvCxnSpPr>
      <xdr:spPr>
        <a:xfrm flipV="1">
          <a:off x="13004800" y="981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70" name="円/楕円 269"/>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71"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2" name="円/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3" name="テキスト ボックス 272"/>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4" name="円/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5" name="テキスト ボックス 274"/>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160020</xdr:rowOff>
    </xdr:from>
    <xdr:to>
      <xdr:col>20</xdr:col>
      <xdr:colOff>209550</xdr:colOff>
      <xdr:row>57</xdr:row>
      <xdr:rowOff>90170</xdr:rowOff>
    </xdr:to>
    <xdr:sp macro="" textlink="">
      <xdr:nvSpPr>
        <xdr:cNvPr id="276" name="円/楕円 275"/>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74947</xdr:rowOff>
    </xdr:from>
    <xdr:ext cx="762000" cy="259045"/>
    <xdr:sp macro="" textlink="">
      <xdr:nvSpPr>
        <xdr:cNvPr id="277" name="テキスト ボックス 276"/>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8" name="円/楕円 277"/>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9" name="テキスト ボックス 27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前年度比</a:t>
          </a:r>
          <a:r>
            <a:rPr lang="ja-JP" altLang="en-US" sz="1100" b="0" i="0" baseline="0">
              <a:solidFill>
                <a:schemeClr val="dk1"/>
              </a:solidFill>
              <a:effectLst/>
              <a:latin typeface="+mn-lt"/>
              <a:ea typeface="+mn-ea"/>
              <a:cs typeface="+mn-cs"/>
            </a:rPr>
            <a:t>０．３ポイント増の１２．３％</a:t>
          </a:r>
          <a:r>
            <a:rPr lang="ja-JP" altLang="ja-JP" sz="1100" b="0" i="0" baseline="0">
              <a:solidFill>
                <a:schemeClr val="dk1"/>
              </a:solidFill>
              <a:effectLst/>
              <a:latin typeface="+mn-lt"/>
              <a:ea typeface="+mn-ea"/>
              <a:cs typeface="+mn-cs"/>
            </a:rPr>
            <a:t>となっており、東日本大震災</a:t>
          </a:r>
          <a:r>
            <a:rPr kumimoji="1" lang="ja-JP" altLang="ja-JP" sz="1100">
              <a:solidFill>
                <a:schemeClr val="dk1"/>
              </a:solidFill>
              <a:effectLst/>
              <a:latin typeface="+mn-lt"/>
              <a:ea typeface="+mn-ea"/>
              <a:cs typeface="+mn-cs"/>
            </a:rPr>
            <a:t>及び原子力災害</a:t>
          </a:r>
          <a:r>
            <a:rPr lang="ja-JP" altLang="ja-JP" sz="1100" b="0" i="0" baseline="0">
              <a:solidFill>
                <a:schemeClr val="dk1"/>
              </a:solidFill>
              <a:effectLst/>
              <a:latin typeface="+mn-lt"/>
              <a:ea typeface="+mn-ea"/>
              <a:cs typeface="+mn-cs"/>
            </a:rPr>
            <a:t>の影響により平成２３年度で大きく増加したものの、</a:t>
          </a:r>
          <a:r>
            <a:rPr lang="ja-JP" altLang="en-US" sz="1100" b="0" i="0" baseline="0">
              <a:solidFill>
                <a:schemeClr val="dk1"/>
              </a:solidFill>
              <a:effectLst/>
              <a:latin typeface="+mn-lt"/>
              <a:ea typeface="+mn-ea"/>
              <a:cs typeface="+mn-cs"/>
            </a:rPr>
            <a:t>平成２４年度以降は</a:t>
          </a:r>
          <a:r>
            <a:rPr lang="ja-JP" altLang="ja-JP" sz="1100" b="0" i="0" baseline="0">
              <a:solidFill>
                <a:schemeClr val="dk1"/>
              </a:solidFill>
              <a:effectLst/>
              <a:latin typeface="+mn-lt"/>
              <a:ea typeface="+mn-ea"/>
              <a:cs typeface="+mn-cs"/>
            </a:rPr>
            <a:t>類似団体を若干上回る</a:t>
          </a:r>
          <a:r>
            <a:rPr lang="ja-JP" altLang="en-US" sz="1100" b="0" i="0" baseline="0">
              <a:solidFill>
                <a:schemeClr val="dk1"/>
              </a:solidFill>
              <a:effectLst/>
              <a:latin typeface="+mn-lt"/>
              <a:ea typeface="+mn-ea"/>
              <a:cs typeface="+mn-cs"/>
            </a:rPr>
            <a:t>形</a:t>
          </a:r>
          <a:r>
            <a:rPr lang="ja-JP" altLang="ja-JP" sz="1100" b="0" i="0" baseline="0">
              <a:solidFill>
                <a:schemeClr val="dk1"/>
              </a:solidFill>
              <a:effectLst/>
              <a:latin typeface="+mn-lt"/>
              <a:ea typeface="+mn-ea"/>
              <a:cs typeface="+mn-cs"/>
            </a:rPr>
            <a:t>で推移している。</a:t>
          </a:r>
          <a:endParaRPr lang="ja-JP" altLang="ja-JP" sz="1400">
            <a:effectLst/>
          </a:endParaRPr>
        </a:p>
        <a:p>
          <a:pPr rtl="0"/>
          <a:r>
            <a:rPr lang="ja-JP" altLang="ja-JP" sz="1100" b="0" i="0" baseline="0">
              <a:solidFill>
                <a:schemeClr val="dk1"/>
              </a:solidFill>
              <a:effectLst/>
              <a:latin typeface="+mn-lt"/>
              <a:ea typeface="+mn-ea"/>
              <a:cs typeface="+mn-cs"/>
            </a:rPr>
            <a:t>　今後も、単独事業で実施している補助金等の見直しや、公営企業への経費の節減として、国の定める繰出基準以外の支出を抑制するなど、補助費等の削減に努める。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117856</xdr:rowOff>
    </xdr:to>
    <xdr:cxnSp macro="">
      <xdr:nvCxnSpPr>
        <xdr:cNvPr id="309" name="直線コネクタ 308"/>
        <xdr:cNvCxnSpPr/>
      </xdr:nvCxnSpPr>
      <xdr:spPr>
        <a:xfrm>
          <a:off x="15671800" y="62763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104140</xdr:rowOff>
    </xdr:to>
    <xdr:cxnSp macro="">
      <xdr:nvCxnSpPr>
        <xdr:cNvPr id="312" name="直線コネクタ 311"/>
        <xdr:cNvCxnSpPr/>
      </xdr:nvCxnSpPr>
      <xdr:spPr>
        <a:xfrm>
          <a:off x="14782800" y="627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108712</xdr:rowOff>
    </xdr:to>
    <xdr:cxnSp macro="">
      <xdr:nvCxnSpPr>
        <xdr:cNvPr id="315" name="直線コネクタ 314"/>
        <xdr:cNvCxnSpPr/>
      </xdr:nvCxnSpPr>
      <xdr:spPr>
        <a:xfrm flipV="1">
          <a:off x="13893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38</xdr:row>
      <xdr:rowOff>8128</xdr:rowOff>
    </xdr:to>
    <xdr:cxnSp macro="">
      <xdr:nvCxnSpPr>
        <xdr:cNvPr id="318" name="直線コネクタ 317"/>
        <xdr:cNvCxnSpPr/>
      </xdr:nvCxnSpPr>
      <xdr:spPr>
        <a:xfrm flipV="1">
          <a:off x="13004800" y="628091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8" name="円/楕円 327"/>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39133</xdr:rowOff>
    </xdr:from>
    <xdr:ext cx="762000" cy="259045"/>
    <xdr:sp macro="" textlink="">
      <xdr:nvSpPr>
        <xdr:cNvPr id="329" name="補助費等該当値テキスト"/>
        <xdr:cNvSpPr txBox="1"/>
      </xdr:nvSpPr>
      <xdr:spPr>
        <a:xfrm>
          <a:off x="165989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30" name="円/楕円 329"/>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31" name="テキスト ボックス 330"/>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2" name="円/楕円 331"/>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33" name="テキスト ボックス 332"/>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34" name="円/楕円 333"/>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35" name="テキスト ボックス 334"/>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128778</xdr:rowOff>
    </xdr:from>
    <xdr:to>
      <xdr:col>19</xdr:col>
      <xdr:colOff>6350</xdr:colOff>
      <xdr:row>38</xdr:row>
      <xdr:rowOff>58928</xdr:rowOff>
    </xdr:to>
    <xdr:sp macro="" textlink="">
      <xdr:nvSpPr>
        <xdr:cNvPr id="336" name="円/楕円 335"/>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43705</xdr:rowOff>
    </xdr:from>
    <xdr:ext cx="762000" cy="259045"/>
    <xdr:sp macro="" textlink="">
      <xdr:nvSpPr>
        <xdr:cNvPr id="337" name="テキスト ボックス 336"/>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公債費の支出は微増となったものの、住宅使用料などの特定財源が増加したことに伴い充当一般財源が減少し、前年度比</a:t>
          </a:r>
          <a:r>
            <a:rPr kumimoji="1" lang="ja-JP" altLang="en-US" sz="1100">
              <a:solidFill>
                <a:sysClr val="windowText" lastClr="000000"/>
              </a:solidFill>
              <a:effectLst/>
              <a:latin typeface="+mn-lt"/>
              <a:ea typeface="+mn-ea"/>
              <a:cs typeface="+mn-cs"/>
            </a:rPr>
            <a:t>１．８</a:t>
          </a:r>
          <a:r>
            <a:rPr kumimoji="1" lang="ja-JP" altLang="ja-JP" sz="1100">
              <a:solidFill>
                <a:sysClr val="windowText" lastClr="000000"/>
              </a:solidFill>
              <a:effectLst/>
              <a:latin typeface="+mn-lt"/>
              <a:ea typeface="+mn-ea"/>
              <a:cs typeface="+mn-cs"/>
            </a:rPr>
            <a:t>ポイント減の</a:t>
          </a:r>
          <a:r>
            <a:rPr kumimoji="1" lang="ja-JP" altLang="en-US" sz="1100">
              <a:solidFill>
                <a:sysClr val="windowText" lastClr="000000"/>
              </a:solidFill>
              <a:effectLst/>
              <a:latin typeface="+mn-lt"/>
              <a:ea typeface="+mn-ea"/>
              <a:cs typeface="+mn-cs"/>
            </a:rPr>
            <a:t>１９．３</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東日本大震災以前は類似団体平均と同水準で推移していたが、震災以降、類似団体平均を上回っている。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今後も交付税措置の有利な地方債の活用など適正管理に努め、公債費の負担軽減を図る。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79</xdr:row>
      <xdr:rowOff>168911</xdr:rowOff>
    </xdr:to>
    <xdr:cxnSp macro="">
      <xdr:nvCxnSpPr>
        <xdr:cNvPr id="365" name="直線コネクタ 364"/>
        <xdr:cNvCxnSpPr/>
      </xdr:nvCxnSpPr>
      <xdr:spPr>
        <a:xfrm flipV="1">
          <a:off x="4826000" y="12410440"/>
          <a:ext cx="0" cy="130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140988</xdr:rowOff>
    </xdr:from>
    <xdr:ext cx="762000" cy="259045"/>
    <xdr:sp macro="" textlink="">
      <xdr:nvSpPr>
        <xdr:cNvPr id="366" name="公債費最小値テキスト"/>
        <xdr:cNvSpPr txBox="1"/>
      </xdr:nvSpPr>
      <xdr:spPr>
        <a:xfrm>
          <a:off x="4914900" y="1368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79</xdr:row>
      <xdr:rowOff>168911</xdr:rowOff>
    </xdr:from>
    <xdr:to>
      <xdr:col>7</xdr:col>
      <xdr:colOff>104775</xdr:colOff>
      <xdr:row>79</xdr:row>
      <xdr:rowOff>168911</xdr:rowOff>
    </xdr:to>
    <xdr:cxnSp macro="">
      <xdr:nvCxnSpPr>
        <xdr:cNvPr id="367" name="直線コネクタ 366"/>
        <xdr:cNvCxnSpPr/>
      </xdr:nvCxnSpPr>
      <xdr:spPr>
        <a:xfrm>
          <a:off x="4737100" y="1371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68"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69" name="直線コネクタ 368"/>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16511</xdr:rowOff>
    </xdr:from>
    <xdr:to>
      <xdr:col>7</xdr:col>
      <xdr:colOff>15875</xdr:colOff>
      <xdr:row>77</xdr:row>
      <xdr:rowOff>153670</xdr:rowOff>
    </xdr:to>
    <xdr:cxnSp macro="">
      <xdr:nvCxnSpPr>
        <xdr:cNvPr id="370" name="直線コネクタ 369"/>
        <xdr:cNvCxnSpPr/>
      </xdr:nvCxnSpPr>
      <xdr:spPr>
        <a:xfrm flipV="1">
          <a:off x="3987800" y="132181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31767</xdr:rowOff>
    </xdr:from>
    <xdr:ext cx="762000" cy="259045"/>
    <xdr:sp macro="" textlink="">
      <xdr:nvSpPr>
        <xdr:cNvPr id="371" name="公債費平均値テキスト"/>
        <xdr:cNvSpPr txBox="1"/>
      </xdr:nvSpPr>
      <xdr:spPr>
        <a:xfrm>
          <a:off x="4914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15239</xdr:rowOff>
    </xdr:from>
    <xdr:to>
      <xdr:col>7</xdr:col>
      <xdr:colOff>66675</xdr:colOff>
      <xdr:row>76</xdr:row>
      <xdr:rowOff>116839</xdr:rowOff>
    </xdr:to>
    <xdr:sp macro="" textlink="">
      <xdr:nvSpPr>
        <xdr:cNvPr id="372" name="フローチャート : 判断 371"/>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153670</xdr:rowOff>
    </xdr:from>
    <xdr:to>
      <xdr:col>5</xdr:col>
      <xdr:colOff>549275</xdr:colOff>
      <xdr:row>78</xdr:row>
      <xdr:rowOff>27939</xdr:rowOff>
    </xdr:to>
    <xdr:cxnSp macro="">
      <xdr:nvCxnSpPr>
        <xdr:cNvPr id="373" name="直線コネクタ 372"/>
        <xdr:cNvCxnSpPr/>
      </xdr:nvCxnSpPr>
      <xdr:spPr>
        <a:xfrm flipV="1">
          <a:off x="3098800" y="13355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0</xdr:rowOff>
    </xdr:from>
    <xdr:to>
      <xdr:col>5</xdr:col>
      <xdr:colOff>600075</xdr:colOff>
      <xdr:row>76</xdr:row>
      <xdr:rowOff>101600</xdr:rowOff>
    </xdr:to>
    <xdr:sp macro="" textlink="">
      <xdr:nvSpPr>
        <xdr:cNvPr id="374" name="フローチャート : 判断 373"/>
        <xdr:cNvSpPr/>
      </xdr:nvSpPr>
      <xdr:spPr>
        <a:xfrm>
          <a:off x="3937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111777</xdr:rowOff>
    </xdr:from>
    <xdr:ext cx="736600" cy="259045"/>
    <xdr:sp macro="" textlink="">
      <xdr:nvSpPr>
        <xdr:cNvPr id="375" name="テキスト ボックス 374"/>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xdr:rowOff>
    </xdr:from>
    <xdr:to>
      <xdr:col>4</xdr:col>
      <xdr:colOff>346075</xdr:colOff>
      <xdr:row>78</xdr:row>
      <xdr:rowOff>27939</xdr:rowOff>
    </xdr:to>
    <xdr:cxnSp macro="">
      <xdr:nvCxnSpPr>
        <xdr:cNvPr id="376" name="直線コネクタ 375"/>
        <xdr:cNvCxnSpPr/>
      </xdr:nvCxnSpPr>
      <xdr:spPr>
        <a:xfrm>
          <a:off x="2209800" y="13378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xdr:rowOff>
    </xdr:from>
    <xdr:to>
      <xdr:col>4</xdr:col>
      <xdr:colOff>396875</xdr:colOff>
      <xdr:row>76</xdr:row>
      <xdr:rowOff>109220</xdr:rowOff>
    </xdr:to>
    <xdr:sp macro="" textlink="">
      <xdr:nvSpPr>
        <xdr:cNvPr id="377" name="フローチャート : 判断 376"/>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78" name="テキスト ボックス 377"/>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5080</xdr:rowOff>
    </xdr:from>
    <xdr:to>
      <xdr:col>3</xdr:col>
      <xdr:colOff>142875</xdr:colOff>
      <xdr:row>81</xdr:row>
      <xdr:rowOff>31750</xdr:rowOff>
    </xdr:to>
    <xdr:cxnSp macro="">
      <xdr:nvCxnSpPr>
        <xdr:cNvPr id="379" name="直線コネクタ 378"/>
        <xdr:cNvCxnSpPr/>
      </xdr:nvCxnSpPr>
      <xdr:spPr>
        <a:xfrm flipV="1">
          <a:off x="1320800" y="13378180"/>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80" name="フローチャート : 判断 379"/>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81" name="テキスト ボックス 380"/>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45720</xdr:rowOff>
    </xdr:from>
    <xdr:to>
      <xdr:col>1</xdr:col>
      <xdr:colOff>676275</xdr:colOff>
      <xdr:row>76</xdr:row>
      <xdr:rowOff>147320</xdr:rowOff>
    </xdr:to>
    <xdr:sp macro="" textlink="">
      <xdr:nvSpPr>
        <xdr:cNvPr id="382" name="フローチャート : 判断 381"/>
        <xdr:cNvSpPr/>
      </xdr:nvSpPr>
      <xdr:spPr>
        <a:xfrm>
          <a:off x="1270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157497</xdr:rowOff>
    </xdr:from>
    <xdr:ext cx="762000" cy="259045"/>
    <xdr:sp macro="" textlink="">
      <xdr:nvSpPr>
        <xdr:cNvPr id="383" name="テキスト ボックス 382"/>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89" name="円/楕円 388"/>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109238</xdr:rowOff>
    </xdr:from>
    <xdr:ext cx="762000" cy="259045"/>
    <xdr:sp macro="" textlink="">
      <xdr:nvSpPr>
        <xdr:cNvPr id="390"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102870</xdr:rowOff>
    </xdr:from>
    <xdr:to>
      <xdr:col>5</xdr:col>
      <xdr:colOff>600075</xdr:colOff>
      <xdr:row>78</xdr:row>
      <xdr:rowOff>33020</xdr:rowOff>
    </xdr:to>
    <xdr:sp macro="" textlink="">
      <xdr:nvSpPr>
        <xdr:cNvPr id="391" name="円/楕円 390"/>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17797</xdr:rowOff>
    </xdr:from>
    <xdr:ext cx="736600" cy="259045"/>
    <xdr:sp macro="" textlink="">
      <xdr:nvSpPr>
        <xdr:cNvPr id="392" name="テキスト ボックス 391"/>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148589</xdr:rowOff>
    </xdr:from>
    <xdr:to>
      <xdr:col>4</xdr:col>
      <xdr:colOff>396875</xdr:colOff>
      <xdr:row>78</xdr:row>
      <xdr:rowOff>78739</xdr:rowOff>
    </xdr:to>
    <xdr:sp macro="" textlink="">
      <xdr:nvSpPr>
        <xdr:cNvPr id="393" name="円/楕円 392"/>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63516</xdr:rowOff>
    </xdr:from>
    <xdr:ext cx="762000" cy="259045"/>
    <xdr:sp macro="" textlink="">
      <xdr:nvSpPr>
        <xdr:cNvPr id="394" name="テキスト ボックス 393"/>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125730</xdr:rowOff>
    </xdr:from>
    <xdr:to>
      <xdr:col>3</xdr:col>
      <xdr:colOff>193675</xdr:colOff>
      <xdr:row>78</xdr:row>
      <xdr:rowOff>55880</xdr:rowOff>
    </xdr:to>
    <xdr:sp macro="" textlink="">
      <xdr:nvSpPr>
        <xdr:cNvPr id="395" name="円/楕円 394"/>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40657</xdr:rowOff>
    </xdr:from>
    <xdr:ext cx="762000" cy="259045"/>
    <xdr:sp macro="" textlink="">
      <xdr:nvSpPr>
        <xdr:cNvPr id="396" name="テキスト ボックス 395"/>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152400</xdr:rowOff>
    </xdr:from>
    <xdr:to>
      <xdr:col>1</xdr:col>
      <xdr:colOff>676275</xdr:colOff>
      <xdr:row>81</xdr:row>
      <xdr:rowOff>82550</xdr:rowOff>
    </xdr:to>
    <xdr:sp macro="" textlink="">
      <xdr:nvSpPr>
        <xdr:cNvPr id="397" name="円/楕円 396"/>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67327</xdr:rowOff>
    </xdr:from>
    <xdr:ext cx="762000" cy="259045"/>
    <xdr:sp macro="" textlink="">
      <xdr:nvSpPr>
        <xdr:cNvPr id="398" name="テキスト ボックス 397"/>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公債費以外の経常経費に係る経常収支比率については、対前年比</a:t>
          </a:r>
          <a:r>
            <a:rPr lang="ja-JP" altLang="en-US" sz="1100" b="0" i="0" baseline="0">
              <a:solidFill>
                <a:schemeClr val="dk1"/>
              </a:solidFill>
              <a:effectLst/>
              <a:latin typeface="+mn-lt"/>
              <a:ea typeface="+mn-ea"/>
              <a:cs typeface="+mn-cs"/>
            </a:rPr>
            <a:t>１．８</a:t>
          </a:r>
          <a:r>
            <a:rPr lang="ja-JP" altLang="ja-JP" sz="1100" b="0" i="0" baseline="0">
              <a:solidFill>
                <a:schemeClr val="dk1"/>
              </a:solidFill>
              <a:effectLst/>
              <a:latin typeface="+mn-lt"/>
              <a:ea typeface="+mn-ea"/>
              <a:cs typeface="+mn-cs"/>
            </a:rPr>
            <a:t>ポイント増の</a:t>
          </a:r>
          <a:r>
            <a:rPr lang="ja-JP" altLang="en-US" sz="1100" b="0" i="0" baseline="0">
              <a:solidFill>
                <a:schemeClr val="dk1"/>
              </a:solidFill>
              <a:effectLst/>
              <a:latin typeface="+mn-lt"/>
              <a:ea typeface="+mn-ea"/>
              <a:cs typeface="+mn-cs"/>
            </a:rPr>
            <a:t>６８．５</a:t>
          </a:r>
          <a:r>
            <a:rPr lang="ja-JP" altLang="ja-JP" sz="1100" b="0" i="0" baseline="0">
              <a:solidFill>
                <a:schemeClr val="dk1"/>
              </a:solidFill>
              <a:effectLst/>
              <a:latin typeface="+mn-lt"/>
              <a:ea typeface="+mn-ea"/>
              <a:cs typeface="+mn-cs"/>
            </a:rPr>
            <a:t>％となっており、東日本大震災</a:t>
          </a:r>
          <a:r>
            <a:rPr kumimoji="1" lang="ja-JP" altLang="ja-JP" sz="1100">
              <a:solidFill>
                <a:schemeClr val="dk1"/>
              </a:solidFill>
              <a:effectLst/>
              <a:latin typeface="+mn-lt"/>
              <a:ea typeface="+mn-ea"/>
              <a:cs typeface="+mn-cs"/>
            </a:rPr>
            <a:t>及び原子力災害</a:t>
          </a:r>
          <a:r>
            <a:rPr lang="ja-JP" altLang="ja-JP" sz="1100" b="0" i="0" baseline="0">
              <a:solidFill>
                <a:schemeClr val="dk1"/>
              </a:solidFill>
              <a:effectLst/>
              <a:latin typeface="+mn-lt"/>
              <a:ea typeface="+mn-ea"/>
              <a:cs typeface="+mn-cs"/>
            </a:rPr>
            <a:t>の影響により平成２３年度で大きく増加したものの、</a:t>
          </a:r>
          <a:r>
            <a:rPr lang="ja-JP" altLang="en-US" sz="1100" b="0" i="0" baseline="0">
              <a:solidFill>
                <a:schemeClr val="dk1"/>
              </a:solidFill>
              <a:effectLst/>
              <a:latin typeface="+mn-lt"/>
              <a:ea typeface="+mn-ea"/>
              <a:cs typeface="+mn-cs"/>
            </a:rPr>
            <a:t>平成２４年度以降は</a:t>
          </a:r>
          <a:r>
            <a:rPr lang="ja-JP" altLang="ja-JP" sz="1100" b="0" i="0" baseline="0">
              <a:solidFill>
                <a:schemeClr val="dk1"/>
              </a:solidFill>
              <a:effectLst/>
              <a:latin typeface="+mn-lt"/>
              <a:ea typeface="+mn-ea"/>
              <a:cs typeface="+mn-cs"/>
            </a:rPr>
            <a:t>類似団体平均を下回っている状況である。</a:t>
          </a:r>
          <a:endParaRPr lang="ja-JP" altLang="ja-JP" sz="1400">
            <a:effectLst/>
          </a:endParaRPr>
        </a:p>
        <a:p>
          <a:pPr rtl="0"/>
          <a:r>
            <a:rPr lang="ja-JP" altLang="ja-JP" sz="1100" b="0" i="0" baseline="0">
              <a:solidFill>
                <a:schemeClr val="dk1"/>
              </a:solidFill>
              <a:effectLst/>
              <a:latin typeface="+mn-lt"/>
              <a:ea typeface="+mn-ea"/>
              <a:cs typeface="+mn-cs"/>
            </a:rPr>
            <a:t>　震災以降、経常的な収入、支出共に不安定な状態が継続しており、今後の動向も見込みづらい状況にはあるが、全体的な見直し等を継続して実施し、経常経費の抑制に努める。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65278</xdr:rowOff>
    </xdr:from>
    <xdr:to>
      <xdr:col>24</xdr:col>
      <xdr:colOff>31750</xdr:colOff>
      <xdr:row>79</xdr:row>
      <xdr:rowOff>56135</xdr:rowOff>
    </xdr:to>
    <xdr:cxnSp macro="">
      <xdr:nvCxnSpPr>
        <xdr:cNvPr id="424" name="直線コネクタ 423"/>
        <xdr:cNvCxnSpPr/>
      </xdr:nvCxnSpPr>
      <xdr:spPr>
        <a:xfrm flipV="1">
          <a:off x="16510000" y="12581128"/>
          <a:ext cx="0" cy="101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28212</xdr:rowOff>
    </xdr:from>
    <xdr:ext cx="762000" cy="259045"/>
    <xdr:sp macro="" textlink="">
      <xdr:nvSpPr>
        <xdr:cNvPr id="425" name="公債費以外最小値テキスト"/>
        <xdr:cNvSpPr txBox="1"/>
      </xdr:nvSpPr>
      <xdr:spPr>
        <a:xfrm>
          <a:off x="16598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79</xdr:row>
      <xdr:rowOff>56135</xdr:rowOff>
    </xdr:from>
    <xdr:to>
      <xdr:col>24</xdr:col>
      <xdr:colOff>120650</xdr:colOff>
      <xdr:row>79</xdr:row>
      <xdr:rowOff>56135</xdr:rowOff>
    </xdr:to>
    <xdr:cxnSp macro="">
      <xdr:nvCxnSpPr>
        <xdr:cNvPr id="426" name="直線コネクタ 425"/>
        <xdr:cNvCxnSpPr/>
      </xdr:nvCxnSpPr>
      <xdr:spPr>
        <a:xfrm>
          <a:off x="16421100" y="1360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151655</xdr:rowOff>
    </xdr:from>
    <xdr:ext cx="762000" cy="259045"/>
    <xdr:sp macro="" textlink="">
      <xdr:nvSpPr>
        <xdr:cNvPr id="427"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73</xdr:row>
      <xdr:rowOff>65278</xdr:rowOff>
    </xdr:from>
    <xdr:to>
      <xdr:col>24</xdr:col>
      <xdr:colOff>120650</xdr:colOff>
      <xdr:row>73</xdr:row>
      <xdr:rowOff>65278</xdr:rowOff>
    </xdr:to>
    <xdr:cxnSp macro="">
      <xdr:nvCxnSpPr>
        <xdr:cNvPr id="428" name="直線コネクタ 427"/>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33274</xdr:rowOff>
    </xdr:from>
    <xdr:to>
      <xdr:col>24</xdr:col>
      <xdr:colOff>31750</xdr:colOff>
      <xdr:row>75</xdr:row>
      <xdr:rowOff>115570</xdr:rowOff>
    </xdr:to>
    <xdr:cxnSp macro="">
      <xdr:nvCxnSpPr>
        <xdr:cNvPr id="429" name="直線コネクタ 428"/>
        <xdr:cNvCxnSpPr/>
      </xdr:nvCxnSpPr>
      <xdr:spPr>
        <a:xfrm>
          <a:off x="15671800" y="128920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151147</xdr:rowOff>
    </xdr:from>
    <xdr:ext cx="762000" cy="259045"/>
    <xdr:sp macro="" textlink="">
      <xdr:nvSpPr>
        <xdr:cNvPr id="430" name="公債費以外平均値テキスト"/>
        <xdr:cNvSpPr txBox="1"/>
      </xdr:nvSpPr>
      <xdr:spPr>
        <a:xfrm>
          <a:off x="16598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31" name="フローチャート : 判断 430"/>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99568</xdr:rowOff>
    </xdr:from>
    <xdr:to>
      <xdr:col>22</xdr:col>
      <xdr:colOff>565150</xdr:colOff>
      <xdr:row>75</xdr:row>
      <xdr:rowOff>33274</xdr:rowOff>
    </xdr:to>
    <xdr:cxnSp macro="">
      <xdr:nvCxnSpPr>
        <xdr:cNvPr id="432" name="直線コネクタ 431"/>
        <xdr:cNvCxnSpPr/>
      </xdr:nvCxnSpPr>
      <xdr:spPr>
        <a:xfrm>
          <a:off x="14782800" y="127868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3" name="フローチャート : 判断 432"/>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4" name="テキスト ボックス 433"/>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99568</xdr:rowOff>
    </xdr:from>
    <xdr:to>
      <xdr:col>21</xdr:col>
      <xdr:colOff>361950</xdr:colOff>
      <xdr:row>74</xdr:row>
      <xdr:rowOff>159004</xdr:rowOff>
    </xdr:to>
    <xdr:cxnSp macro="">
      <xdr:nvCxnSpPr>
        <xdr:cNvPr id="435" name="直線コネクタ 434"/>
        <xdr:cNvCxnSpPr/>
      </xdr:nvCxnSpPr>
      <xdr:spPr>
        <a:xfrm flipV="1">
          <a:off x="13893800" y="127868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6" name="フローチャート : 判断 435"/>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7" name="テキスト ボックス 436"/>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159004</xdr:rowOff>
    </xdr:from>
    <xdr:to>
      <xdr:col>20</xdr:col>
      <xdr:colOff>158750</xdr:colOff>
      <xdr:row>81</xdr:row>
      <xdr:rowOff>51563</xdr:rowOff>
    </xdr:to>
    <xdr:cxnSp macro="">
      <xdr:nvCxnSpPr>
        <xdr:cNvPr id="438" name="直線コネクタ 437"/>
        <xdr:cNvCxnSpPr/>
      </xdr:nvCxnSpPr>
      <xdr:spPr>
        <a:xfrm flipV="1">
          <a:off x="13004800" y="12846304"/>
          <a:ext cx="889000" cy="109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9" name="フローチャート : 判断 438"/>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40" name="テキスト ボックス 439"/>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1" name="フローチャート : 判断 440"/>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2" name="テキスト ボックス 441"/>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64770</xdr:rowOff>
    </xdr:from>
    <xdr:to>
      <xdr:col>24</xdr:col>
      <xdr:colOff>82550</xdr:colOff>
      <xdr:row>75</xdr:row>
      <xdr:rowOff>166370</xdr:rowOff>
    </xdr:to>
    <xdr:sp macro="" textlink="">
      <xdr:nvSpPr>
        <xdr:cNvPr id="448" name="円/楕円 447"/>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81297</xdr:rowOff>
    </xdr:from>
    <xdr:ext cx="762000" cy="259045"/>
    <xdr:sp macro="" textlink="">
      <xdr:nvSpPr>
        <xdr:cNvPr id="449"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153924</xdr:rowOff>
    </xdr:from>
    <xdr:to>
      <xdr:col>22</xdr:col>
      <xdr:colOff>615950</xdr:colOff>
      <xdr:row>75</xdr:row>
      <xdr:rowOff>84074</xdr:rowOff>
    </xdr:to>
    <xdr:sp macro="" textlink="">
      <xdr:nvSpPr>
        <xdr:cNvPr id="450" name="円/楕円 449"/>
        <xdr:cNvSpPr/>
      </xdr:nvSpPr>
      <xdr:spPr>
        <a:xfrm>
          <a:off x="15621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94251</xdr:rowOff>
    </xdr:from>
    <xdr:ext cx="736600" cy="259045"/>
    <xdr:sp macro="" textlink="">
      <xdr:nvSpPr>
        <xdr:cNvPr id="451" name="テキスト ボックス 450"/>
        <xdr:cNvSpPr txBox="1"/>
      </xdr:nvSpPr>
      <xdr:spPr>
        <a:xfrm>
          <a:off x="15290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48768</xdr:rowOff>
    </xdr:from>
    <xdr:to>
      <xdr:col>21</xdr:col>
      <xdr:colOff>412750</xdr:colOff>
      <xdr:row>74</xdr:row>
      <xdr:rowOff>150368</xdr:rowOff>
    </xdr:to>
    <xdr:sp macro="" textlink="">
      <xdr:nvSpPr>
        <xdr:cNvPr id="452" name="円/楕円 451"/>
        <xdr:cNvSpPr/>
      </xdr:nvSpPr>
      <xdr:spPr>
        <a:xfrm>
          <a:off x="14732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160545</xdr:rowOff>
    </xdr:from>
    <xdr:ext cx="762000" cy="259045"/>
    <xdr:sp macro="" textlink="">
      <xdr:nvSpPr>
        <xdr:cNvPr id="453" name="テキスト ボックス 452"/>
        <xdr:cNvSpPr txBox="1"/>
      </xdr:nvSpPr>
      <xdr:spPr>
        <a:xfrm>
          <a:off x="14401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108204</xdr:rowOff>
    </xdr:from>
    <xdr:to>
      <xdr:col>20</xdr:col>
      <xdr:colOff>209550</xdr:colOff>
      <xdr:row>75</xdr:row>
      <xdr:rowOff>38354</xdr:rowOff>
    </xdr:to>
    <xdr:sp macro="" textlink="">
      <xdr:nvSpPr>
        <xdr:cNvPr id="454" name="円/楕円 453"/>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48531</xdr:rowOff>
    </xdr:from>
    <xdr:ext cx="762000" cy="259045"/>
    <xdr:sp macro="" textlink="">
      <xdr:nvSpPr>
        <xdr:cNvPr id="455" name="テキスト ボックス 454"/>
        <xdr:cNvSpPr txBox="1"/>
      </xdr:nvSpPr>
      <xdr:spPr>
        <a:xfrm>
          <a:off x="13512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763</xdr:rowOff>
    </xdr:from>
    <xdr:to>
      <xdr:col>19</xdr:col>
      <xdr:colOff>6350</xdr:colOff>
      <xdr:row>81</xdr:row>
      <xdr:rowOff>102363</xdr:rowOff>
    </xdr:to>
    <xdr:sp macro="" textlink="">
      <xdr:nvSpPr>
        <xdr:cNvPr id="456" name="円/楕円 455"/>
        <xdr:cNvSpPr/>
      </xdr:nvSpPr>
      <xdr:spPr>
        <a:xfrm>
          <a:off x="129540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87140</xdr:rowOff>
    </xdr:from>
    <xdr:ext cx="762000" cy="259045"/>
    <xdr:sp macro="" textlink="">
      <xdr:nvSpPr>
        <xdr:cNvPr id="457" name="テキスト ボックス 456"/>
        <xdr:cNvSpPr txBox="1"/>
      </xdr:nvSpPr>
      <xdr:spPr>
        <a:xfrm>
          <a:off x="12623800" y="1397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福島県南相馬市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140678</xdr:rowOff>
    </xdr:from>
    <xdr:to>
      <xdr:col>4</xdr:col>
      <xdr:colOff>1117600</xdr:colOff>
      <xdr:row>15</xdr:row>
      <xdr:rowOff>155080</xdr:rowOff>
    </xdr:to>
    <xdr:cxnSp macro="">
      <xdr:nvCxnSpPr>
        <xdr:cNvPr id="52" name="直線コネクタ 51"/>
        <xdr:cNvCxnSpPr/>
      </xdr:nvCxnSpPr>
      <xdr:spPr bwMode="auto">
        <a:xfrm flipV="1">
          <a:off x="5003800" y="2760053"/>
          <a:ext cx="647700" cy="14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155080</xdr:rowOff>
    </xdr:from>
    <xdr:to>
      <xdr:col>4</xdr:col>
      <xdr:colOff>469900</xdr:colOff>
      <xdr:row>16</xdr:row>
      <xdr:rowOff>63836</xdr:rowOff>
    </xdr:to>
    <xdr:cxnSp macro="">
      <xdr:nvCxnSpPr>
        <xdr:cNvPr id="55" name="直線コネクタ 54"/>
        <xdr:cNvCxnSpPr/>
      </xdr:nvCxnSpPr>
      <xdr:spPr bwMode="auto">
        <a:xfrm flipV="1">
          <a:off x="4305300" y="2774455"/>
          <a:ext cx="698500" cy="80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63836</xdr:rowOff>
    </xdr:from>
    <xdr:to>
      <xdr:col>3</xdr:col>
      <xdr:colOff>904875</xdr:colOff>
      <xdr:row>16</xdr:row>
      <xdr:rowOff>117459</xdr:rowOff>
    </xdr:to>
    <xdr:cxnSp macro="">
      <xdr:nvCxnSpPr>
        <xdr:cNvPr id="58" name="直線コネクタ 57"/>
        <xdr:cNvCxnSpPr/>
      </xdr:nvCxnSpPr>
      <xdr:spPr bwMode="auto">
        <a:xfrm flipV="1">
          <a:off x="3606800" y="2854661"/>
          <a:ext cx="698500" cy="53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32060</xdr:rowOff>
    </xdr:from>
    <xdr:to>
      <xdr:col>3</xdr:col>
      <xdr:colOff>206375</xdr:colOff>
      <xdr:row>16</xdr:row>
      <xdr:rowOff>117459</xdr:rowOff>
    </xdr:to>
    <xdr:cxnSp macro="">
      <xdr:nvCxnSpPr>
        <xdr:cNvPr id="61" name="直線コネクタ 60"/>
        <xdr:cNvCxnSpPr/>
      </xdr:nvCxnSpPr>
      <xdr:spPr bwMode="auto">
        <a:xfrm>
          <a:off x="2908300" y="2822885"/>
          <a:ext cx="698500" cy="85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89878</xdr:rowOff>
    </xdr:from>
    <xdr:to>
      <xdr:col>5</xdr:col>
      <xdr:colOff>34925</xdr:colOff>
      <xdr:row>16</xdr:row>
      <xdr:rowOff>20028</xdr:rowOff>
    </xdr:to>
    <xdr:sp macro="" textlink="">
      <xdr:nvSpPr>
        <xdr:cNvPr id="71" name="円/楕円 70"/>
        <xdr:cNvSpPr/>
      </xdr:nvSpPr>
      <xdr:spPr bwMode="auto">
        <a:xfrm>
          <a:off x="5600700" y="2709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106405</xdr:rowOff>
    </xdr:from>
    <xdr:ext cx="762000" cy="259045"/>
    <xdr:sp macro="" textlink="">
      <xdr:nvSpPr>
        <xdr:cNvPr id="72" name="人口1人当たり決算額の推移該当値テキスト130"/>
        <xdr:cNvSpPr txBox="1"/>
      </xdr:nvSpPr>
      <xdr:spPr>
        <a:xfrm>
          <a:off x="5740400" y="255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92,079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104280</xdr:rowOff>
    </xdr:from>
    <xdr:to>
      <xdr:col>4</xdr:col>
      <xdr:colOff>520700</xdr:colOff>
      <xdr:row>16</xdr:row>
      <xdr:rowOff>34430</xdr:rowOff>
    </xdr:to>
    <xdr:sp macro="" textlink="">
      <xdr:nvSpPr>
        <xdr:cNvPr id="73" name="円/楕円 72"/>
        <xdr:cNvSpPr/>
      </xdr:nvSpPr>
      <xdr:spPr bwMode="auto">
        <a:xfrm>
          <a:off x="4953000" y="2723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44607</xdr:rowOff>
    </xdr:from>
    <xdr:ext cx="736600" cy="259045"/>
    <xdr:sp macro="" textlink="">
      <xdr:nvSpPr>
        <xdr:cNvPr id="74" name="テキスト ボックス 73"/>
        <xdr:cNvSpPr txBox="1"/>
      </xdr:nvSpPr>
      <xdr:spPr>
        <a:xfrm>
          <a:off x="4622800" y="2492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91,197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13036</xdr:rowOff>
    </xdr:from>
    <xdr:to>
      <xdr:col>3</xdr:col>
      <xdr:colOff>955675</xdr:colOff>
      <xdr:row>16</xdr:row>
      <xdr:rowOff>114636</xdr:rowOff>
    </xdr:to>
    <xdr:sp macro="" textlink="">
      <xdr:nvSpPr>
        <xdr:cNvPr id="75" name="円/楕円 74"/>
        <xdr:cNvSpPr/>
      </xdr:nvSpPr>
      <xdr:spPr bwMode="auto">
        <a:xfrm>
          <a:off x="4254500" y="2803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124813</xdr:rowOff>
    </xdr:from>
    <xdr:ext cx="762000" cy="259045"/>
    <xdr:sp macro="" textlink="">
      <xdr:nvSpPr>
        <xdr:cNvPr id="76" name="テキスト ボックス 75"/>
        <xdr:cNvSpPr txBox="1"/>
      </xdr:nvSpPr>
      <xdr:spPr>
        <a:xfrm>
          <a:off x="3924300" y="257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86,285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66659</xdr:rowOff>
    </xdr:from>
    <xdr:to>
      <xdr:col>3</xdr:col>
      <xdr:colOff>257175</xdr:colOff>
      <xdr:row>16</xdr:row>
      <xdr:rowOff>168259</xdr:rowOff>
    </xdr:to>
    <xdr:sp macro="" textlink="">
      <xdr:nvSpPr>
        <xdr:cNvPr id="77" name="円/楕円 76"/>
        <xdr:cNvSpPr/>
      </xdr:nvSpPr>
      <xdr:spPr bwMode="auto">
        <a:xfrm>
          <a:off x="3556000" y="2857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6986</xdr:rowOff>
    </xdr:from>
    <xdr:ext cx="762000" cy="259045"/>
    <xdr:sp macro="" textlink="">
      <xdr:nvSpPr>
        <xdr:cNvPr id="78" name="テキスト ボックス 77"/>
        <xdr:cNvSpPr txBox="1"/>
      </xdr:nvSpPr>
      <xdr:spPr>
        <a:xfrm>
          <a:off x="3225800" y="262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83,001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152710</xdr:rowOff>
    </xdr:from>
    <xdr:to>
      <xdr:col>2</xdr:col>
      <xdr:colOff>692150</xdr:colOff>
      <xdr:row>16</xdr:row>
      <xdr:rowOff>82860</xdr:rowOff>
    </xdr:to>
    <xdr:sp macro="" textlink="">
      <xdr:nvSpPr>
        <xdr:cNvPr id="79" name="円/楕円 78"/>
        <xdr:cNvSpPr/>
      </xdr:nvSpPr>
      <xdr:spPr bwMode="auto">
        <a:xfrm>
          <a:off x="2857500" y="277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93037</xdr:rowOff>
    </xdr:from>
    <xdr:ext cx="762000" cy="259045"/>
    <xdr:sp macro="" textlink="">
      <xdr:nvSpPr>
        <xdr:cNvPr id="80" name="テキスト ボックス 79"/>
        <xdr:cNvSpPr txBox="1"/>
      </xdr:nvSpPr>
      <xdr:spPr>
        <a:xfrm>
          <a:off x="2527300" y="25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223081</xdr:rowOff>
    </xdr:from>
    <xdr:to>
      <xdr:col>4</xdr:col>
      <xdr:colOff>1117600</xdr:colOff>
      <xdr:row>35</xdr:row>
      <xdr:rowOff>232270</xdr:rowOff>
    </xdr:to>
    <xdr:cxnSp macro="">
      <xdr:nvCxnSpPr>
        <xdr:cNvPr id="112" name="直線コネクタ 111"/>
        <xdr:cNvCxnSpPr/>
      </xdr:nvCxnSpPr>
      <xdr:spPr bwMode="auto">
        <a:xfrm flipV="1">
          <a:off x="5003800" y="6833431"/>
          <a:ext cx="647700" cy="9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7060</xdr:rowOff>
    </xdr:from>
    <xdr:ext cx="762000" cy="259045"/>
    <xdr:sp macro="" textlink="">
      <xdr:nvSpPr>
        <xdr:cNvPr id="113" name="人口1人当たり決算額の推移平均値テキスト445"/>
        <xdr:cNvSpPr txBox="1"/>
      </xdr:nvSpPr>
      <xdr:spPr>
        <a:xfrm>
          <a:off x="5740400" y="6960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139139</xdr:rowOff>
    </xdr:from>
    <xdr:to>
      <xdr:col>4</xdr:col>
      <xdr:colOff>469900</xdr:colOff>
      <xdr:row>35</xdr:row>
      <xdr:rowOff>232270</xdr:rowOff>
    </xdr:to>
    <xdr:cxnSp macro="">
      <xdr:nvCxnSpPr>
        <xdr:cNvPr id="115" name="直線コネクタ 114"/>
        <xdr:cNvCxnSpPr/>
      </xdr:nvCxnSpPr>
      <xdr:spPr bwMode="auto">
        <a:xfrm>
          <a:off x="4305300" y="6749489"/>
          <a:ext cx="698500" cy="93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139139</xdr:rowOff>
    </xdr:from>
    <xdr:to>
      <xdr:col>3</xdr:col>
      <xdr:colOff>904875</xdr:colOff>
      <xdr:row>35</xdr:row>
      <xdr:rowOff>172148</xdr:rowOff>
    </xdr:to>
    <xdr:cxnSp macro="">
      <xdr:nvCxnSpPr>
        <xdr:cNvPr id="118" name="直線コネクタ 117"/>
        <xdr:cNvCxnSpPr/>
      </xdr:nvCxnSpPr>
      <xdr:spPr bwMode="auto">
        <a:xfrm flipV="1">
          <a:off x="3606800" y="6749489"/>
          <a:ext cx="698500" cy="33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55334</xdr:rowOff>
    </xdr:from>
    <xdr:to>
      <xdr:col>3</xdr:col>
      <xdr:colOff>206375</xdr:colOff>
      <xdr:row>35</xdr:row>
      <xdr:rowOff>172148</xdr:rowOff>
    </xdr:to>
    <xdr:cxnSp macro="">
      <xdr:nvCxnSpPr>
        <xdr:cNvPr id="121" name="直線コネクタ 120"/>
        <xdr:cNvCxnSpPr/>
      </xdr:nvCxnSpPr>
      <xdr:spPr bwMode="auto">
        <a:xfrm>
          <a:off x="2908300" y="6665684"/>
          <a:ext cx="698500" cy="116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172281</xdr:rowOff>
    </xdr:from>
    <xdr:to>
      <xdr:col>5</xdr:col>
      <xdr:colOff>34925</xdr:colOff>
      <xdr:row>35</xdr:row>
      <xdr:rowOff>273881</xdr:rowOff>
    </xdr:to>
    <xdr:sp macro="" textlink="">
      <xdr:nvSpPr>
        <xdr:cNvPr id="131" name="円/楕円 130"/>
        <xdr:cNvSpPr/>
      </xdr:nvSpPr>
      <xdr:spPr bwMode="auto">
        <a:xfrm>
          <a:off x="5600700" y="6782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17358</xdr:rowOff>
    </xdr:from>
    <xdr:ext cx="762000" cy="259045"/>
    <xdr:sp macro="" textlink="">
      <xdr:nvSpPr>
        <xdr:cNvPr id="132" name="人口1人当たり決算額の推移該当値テキスト445"/>
        <xdr:cNvSpPr txBox="1"/>
      </xdr:nvSpPr>
      <xdr:spPr>
        <a:xfrm>
          <a:off x="5740400" y="662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181470</xdr:rowOff>
    </xdr:from>
    <xdr:to>
      <xdr:col>4</xdr:col>
      <xdr:colOff>520700</xdr:colOff>
      <xdr:row>35</xdr:row>
      <xdr:rowOff>283070</xdr:rowOff>
    </xdr:to>
    <xdr:sp macro="" textlink="">
      <xdr:nvSpPr>
        <xdr:cNvPr id="133" name="円/楕円 132"/>
        <xdr:cNvSpPr/>
      </xdr:nvSpPr>
      <xdr:spPr bwMode="auto">
        <a:xfrm>
          <a:off x="4953000" y="6791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293247</xdr:rowOff>
    </xdr:from>
    <xdr:ext cx="736600" cy="259045"/>
    <xdr:sp macro="" textlink="">
      <xdr:nvSpPr>
        <xdr:cNvPr id="134" name="テキスト ボックス 133"/>
        <xdr:cNvSpPr txBox="1"/>
      </xdr:nvSpPr>
      <xdr:spPr>
        <a:xfrm>
          <a:off x="4622800" y="6560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27,895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88339</xdr:rowOff>
    </xdr:from>
    <xdr:to>
      <xdr:col>3</xdr:col>
      <xdr:colOff>955675</xdr:colOff>
      <xdr:row>35</xdr:row>
      <xdr:rowOff>189939</xdr:rowOff>
    </xdr:to>
    <xdr:sp macro="" textlink="">
      <xdr:nvSpPr>
        <xdr:cNvPr id="135" name="円/楕円 134"/>
        <xdr:cNvSpPr/>
      </xdr:nvSpPr>
      <xdr:spPr bwMode="auto">
        <a:xfrm>
          <a:off x="4254500" y="6698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200116</xdr:rowOff>
    </xdr:from>
    <xdr:ext cx="762000" cy="259045"/>
    <xdr:sp macro="" textlink="">
      <xdr:nvSpPr>
        <xdr:cNvPr id="136" name="テキスト ボックス 135"/>
        <xdr:cNvSpPr txBox="1"/>
      </xdr:nvSpPr>
      <xdr:spPr>
        <a:xfrm>
          <a:off x="3924300" y="646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121348</xdr:rowOff>
    </xdr:from>
    <xdr:to>
      <xdr:col>3</xdr:col>
      <xdr:colOff>257175</xdr:colOff>
      <xdr:row>35</xdr:row>
      <xdr:rowOff>222948</xdr:rowOff>
    </xdr:to>
    <xdr:sp macro="" textlink="">
      <xdr:nvSpPr>
        <xdr:cNvPr id="137" name="円/楕円 136"/>
        <xdr:cNvSpPr/>
      </xdr:nvSpPr>
      <xdr:spPr bwMode="auto">
        <a:xfrm>
          <a:off x="3556000" y="6731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233125</xdr:rowOff>
    </xdr:from>
    <xdr:ext cx="762000" cy="259045"/>
    <xdr:sp macro="" textlink="">
      <xdr:nvSpPr>
        <xdr:cNvPr id="138" name="テキスト ボックス 137"/>
        <xdr:cNvSpPr txBox="1"/>
      </xdr:nvSpPr>
      <xdr:spPr>
        <a:xfrm>
          <a:off x="3225800" y="650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4534</xdr:rowOff>
    </xdr:from>
    <xdr:to>
      <xdr:col>2</xdr:col>
      <xdr:colOff>692150</xdr:colOff>
      <xdr:row>35</xdr:row>
      <xdr:rowOff>106134</xdr:rowOff>
    </xdr:to>
    <xdr:sp macro="" textlink="">
      <xdr:nvSpPr>
        <xdr:cNvPr id="139" name="円/楕円 138"/>
        <xdr:cNvSpPr/>
      </xdr:nvSpPr>
      <xdr:spPr bwMode="auto">
        <a:xfrm>
          <a:off x="2857500" y="6614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116311</xdr:rowOff>
    </xdr:from>
    <xdr:ext cx="762000" cy="259045"/>
    <xdr:sp macro="" textlink="">
      <xdr:nvSpPr>
        <xdr:cNvPr id="140" name="テキスト ボックス 139"/>
        <xdr:cNvSpPr txBox="1"/>
      </xdr:nvSpPr>
      <xdr:spPr>
        <a:xfrm>
          <a:off x="2527300" y="638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福島県南相馬市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63,930
63,646
398.58
140,078,843
135,712,680
2,123,046
18,904,430
31,923,335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61176</xdr:rowOff>
    </xdr:from>
    <xdr:to>
      <xdr:col>6</xdr:col>
      <xdr:colOff>511175</xdr:colOff>
      <xdr:row>35</xdr:row>
      <xdr:rowOff>82912</xdr:rowOff>
    </xdr:to>
    <xdr:cxnSp macro="">
      <xdr:nvCxnSpPr>
        <xdr:cNvPr id="61" name="直線コネクタ 60"/>
        <xdr:cNvCxnSpPr/>
      </xdr:nvCxnSpPr>
      <xdr:spPr>
        <a:xfrm flipV="1">
          <a:off x="3797300" y="6061926"/>
          <a:ext cx="838200" cy="2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82912</xdr:rowOff>
    </xdr:from>
    <xdr:to>
      <xdr:col>5</xdr:col>
      <xdr:colOff>358775</xdr:colOff>
      <xdr:row>36</xdr:row>
      <xdr:rowOff>3149</xdr:rowOff>
    </xdr:to>
    <xdr:cxnSp macro="">
      <xdr:nvCxnSpPr>
        <xdr:cNvPr id="64" name="直線コネクタ 63"/>
        <xdr:cNvCxnSpPr/>
      </xdr:nvCxnSpPr>
      <xdr:spPr>
        <a:xfrm flipV="1">
          <a:off x="2908300" y="6083662"/>
          <a:ext cx="889000" cy="9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118383</xdr:rowOff>
    </xdr:from>
    <xdr:to>
      <xdr:col>4</xdr:col>
      <xdr:colOff>155575</xdr:colOff>
      <xdr:row>36</xdr:row>
      <xdr:rowOff>3149</xdr:rowOff>
    </xdr:to>
    <xdr:cxnSp macro="">
      <xdr:nvCxnSpPr>
        <xdr:cNvPr id="67" name="直線コネクタ 66"/>
        <xdr:cNvCxnSpPr/>
      </xdr:nvCxnSpPr>
      <xdr:spPr>
        <a:xfrm>
          <a:off x="2019300" y="6119133"/>
          <a:ext cx="889000" cy="5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75540</xdr:rowOff>
    </xdr:from>
    <xdr:to>
      <xdr:col>2</xdr:col>
      <xdr:colOff>638175</xdr:colOff>
      <xdr:row>35</xdr:row>
      <xdr:rowOff>118383</xdr:rowOff>
    </xdr:to>
    <xdr:cxnSp macro="">
      <xdr:nvCxnSpPr>
        <xdr:cNvPr id="70" name="直線コネクタ 69"/>
        <xdr:cNvCxnSpPr/>
      </xdr:nvCxnSpPr>
      <xdr:spPr>
        <a:xfrm>
          <a:off x="1130300" y="5733390"/>
          <a:ext cx="889000" cy="38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10376</xdr:rowOff>
    </xdr:from>
    <xdr:to>
      <xdr:col>6</xdr:col>
      <xdr:colOff>561975</xdr:colOff>
      <xdr:row>35</xdr:row>
      <xdr:rowOff>111976</xdr:rowOff>
    </xdr:to>
    <xdr:sp macro="" textlink="">
      <xdr:nvSpPr>
        <xdr:cNvPr id="80" name="円/楕円 79"/>
        <xdr:cNvSpPr/>
      </xdr:nvSpPr>
      <xdr:spPr>
        <a:xfrm>
          <a:off x="4584700" y="601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33253</xdr:rowOff>
    </xdr:from>
    <xdr:ext cx="534377" cy="259045"/>
    <xdr:sp macro="" textlink="">
      <xdr:nvSpPr>
        <xdr:cNvPr id="81" name="人件費該当値テキスト"/>
        <xdr:cNvSpPr txBox="1"/>
      </xdr:nvSpPr>
      <xdr:spPr>
        <a:xfrm>
          <a:off x="4686300" y="586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75,122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32112</xdr:rowOff>
    </xdr:from>
    <xdr:to>
      <xdr:col>5</xdr:col>
      <xdr:colOff>409575</xdr:colOff>
      <xdr:row>35</xdr:row>
      <xdr:rowOff>133712</xdr:rowOff>
    </xdr:to>
    <xdr:sp macro="" textlink="">
      <xdr:nvSpPr>
        <xdr:cNvPr id="82" name="円/楕円 81"/>
        <xdr:cNvSpPr/>
      </xdr:nvSpPr>
      <xdr:spPr>
        <a:xfrm>
          <a:off x="3746500" y="60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150239</xdr:rowOff>
    </xdr:from>
    <xdr:ext cx="534377" cy="259045"/>
    <xdr:sp macro="" textlink="">
      <xdr:nvSpPr>
        <xdr:cNvPr id="83" name="テキスト ボックス 82"/>
        <xdr:cNvSpPr txBox="1"/>
      </xdr:nvSpPr>
      <xdr:spPr>
        <a:xfrm>
          <a:off x="3530111" y="580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73,981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123799</xdr:rowOff>
    </xdr:from>
    <xdr:to>
      <xdr:col>4</xdr:col>
      <xdr:colOff>206375</xdr:colOff>
      <xdr:row>36</xdr:row>
      <xdr:rowOff>53949</xdr:rowOff>
    </xdr:to>
    <xdr:sp macro="" textlink="">
      <xdr:nvSpPr>
        <xdr:cNvPr id="84" name="円/楕円 83"/>
        <xdr:cNvSpPr/>
      </xdr:nvSpPr>
      <xdr:spPr>
        <a:xfrm>
          <a:off x="2857500" y="61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70476</xdr:rowOff>
    </xdr:from>
    <xdr:ext cx="534377" cy="259045"/>
    <xdr:sp macro="" textlink="">
      <xdr:nvSpPr>
        <xdr:cNvPr id="85" name="テキスト ボックス 84"/>
        <xdr:cNvSpPr txBox="1"/>
      </xdr:nvSpPr>
      <xdr:spPr>
        <a:xfrm>
          <a:off x="2641111" y="58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67583</xdr:rowOff>
    </xdr:from>
    <xdr:to>
      <xdr:col>3</xdr:col>
      <xdr:colOff>3175</xdr:colOff>
      <xdr:row>35</xdr:row>
      <xdr:rowOff>169183</xdr:rowOff>
    </xdr:to>
    <xdr:sp macro="" textlink="">
      <xdr:nvSpPr>
        <xdr:cNvPr id="86" name="円/楕円 85"/>
        <xdr:cNvSpPr/>
      </xdr:nvSpPr>
      <xdr:spPr>
        <a:xfrm>
          <a:off x="1968500" y="60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14260</xdr:rowOff>
    </xdr:from>
    <xdr:ext cx="534377" cy="259045"/>
    <xdr:sp macro="" textlink="">
      <xdr:nvSpPr>
        <xdr:cNvPr id="87" name="テキスト ボックス 86"/>
        <xdr:cNvSpPr txBox="1"/>
      </xdr:nvSpPr>
      <xdr:spPr>
        <a:xfrm>
          <a:off x="1752111" y="584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72,119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24740</xdr:rowOff>
    </xdr:from>
    <xdr:to>
      <xdr:col>1</xdr:col>
      <xdr:colOff>485775</xdr:colOff>
      <xdr:row>33</xdr:row>
      <xdr:rowOff>126340</xdr:rowOff>
    </xdr:to>
    <xdr:sp macro="" textlink="">
      <xdr:nvSpPr>
        <xdr:cNvPr id="88" name="円/楕円 87"/>
        <xdr:cNvSpPr/>
      </xdr:nvSpPr>
      <xdr:spPr>
        <a:xfrm>
          <a:off x="1079500" y="568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142867</xdr:rowOff>
    </xdr:from>
    <xdr:ext cx="534377" cy="259045"/>
    <xdr:sp macro="" textlink="">
      <xdr:nvSpPr>
        <xdr:cNvPr id="89" name="テキスト ボックス 88"/>
        <xdr:cNvSpPr txBox="1"/>
      </xdr:nvSpPr>
      <xdr:spPr>
        <a:xfrm>
          <a:off x="863111" y="545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52113</xdr:rowOff>
    </xdr:from>
    <xdr:to>
      <xdr:col>6</xdr:col>
      <xdr:colOff>511175</xdr:colOff>
      <xdr:row>53</xdr:row>
      <xdr:rowOff>169476</xdr:rowOff>
    </xdr:to>
    <xdr:cxnSp macro="">
      <xdr:nvCxnSpPr>
        <xdr:cNvPr id="118" name="直線コネクタ 117"/>
        <xdr:cNvCxnSpPr/>
      </xdr:nvCxnSpPr>
      <xdr:spPr>
        <a:xfrm flipV="1">
          <a:off x="3797300" y="8624613"/>
          <a:ext cx="838200" cy="6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50863</xdr:rowOff>
    </xdr:from>
    <xdr:ext cx="534377" cy="259045"/>
    <xdr:sp macro="" textlink="">
      <xdr:nvSpPr>
        <xdr:cNvPr id="119" name="物件費平均値テキスト"/>
        <xdr:cNvSpPr txBox="1"/>
      </xdr:nvSpPr>
      <xdr:spPr>
        <a:xfrm>
          <a:off x="4686300" y="999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169476</xdr:rowOff>
    </xdr:from>
    <xdr:to>
      <xdr:col>5</xdr:col>
      <xdr:colOff>358775</xdr:colOff>
      <xdr:row>56</xdr:row>
      <xdr:rowOff>132254</xdr:rowOff>
    </xdr:to>
    <xdr:cxnSp macro="">
      <xdr:nvCxnSpPr>
        <xdr:cNvPr id="121" name="直線コネクタ 120"/>
        <xdr:cNvCxnSpPr/>
      </xdr:nvCxnSpPr>
      <xdr:spPr>
        <a:xfrm flipV="1">
          <a:off x="2908300" y="9256326"/>
          <a:ext cx="889000" cy="47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132254</xdr:rowOff>
    </xdr:from>
    <xdr:to>
      <xdr:col>4</xdr:col>
      <xdr:colOff>155575</xdr:colOff>
      <xdr:row>57</xdr:row>
      <xdr:rowOff>121172</xdr:rowOff>
    </xdr:to>
    <xdr:cxnSp macro="">
      <xdr:nvCxnSpPr>
        <xdr:cNvPr id="124" name="直線コネクタ 123"/>
        <xdr:cNvCxnSpPr/>
      </xdr:nvCxnSpPr>
      <xdr:spPr>
        <a:xfrm flipV="1">
          <a:off x="2019300" y="9733454"/>
          <a:ext cx="889000" cy="16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121172</xdr:rowOff>
    </xdr:from>
    <xdr:to>
      <xdr:col>2</xdr:col>
      <xdr:colOff>638175</xdr:colOff>
      <xdr:row>58</xdr:row>
      <xdr:rowOff>61250</xdr:rowOff>
    </xdr:to>
    <xdr:cxnSp macro="">
      <xdr:nvCxnSpPr>
        <xdr:cNvPr id="127" name="直線コネクタ 126"/>
        <xdr:cNvCxnSpPr/>
      </xdr:nvCxnSpPr>
      <xdr:spPr>
        <a:xfrm flipV="1">
          <a:off x="1130300" y="9893822"/>
          <a:ext cx="889000" cy="1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1313</xdr:rowOff>
    </xdr:from>
    <xdr:to>
      <xdr:col>6</xdr:col>
      <xdr:colOff>561975</xdr:colOff>
      <xdr:row>50</xdr:row>
      <xdr:rowOff>102913</xdr:rowOff>
    </xdr:to>
    <xdr:sp macro="" textlink="">
      <xdr:nvSpPr>
        <xdr:cNvPr id="137" name="円/楕円 136"/>
        <xdr:cNvSpPr/>
      </xdr:nvSpPr>
      <xdr:spPr>
        <a:xfrm>
          <a:off x="4584700" y="857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125790</xdr:rowOff>
    </xdr:from>
    <xdr:ext cx="690189" cy="259045"/>
    <xdr:sp macro="" textlink="">
      <xdr:nvSpPr>
        <xdr:cNvPr id="138" name="物件費該当値テキスト"/>
        <xdr:cNvSpPr txBox="1"/>
      </xdr:nvSpPr>
      <xdr:spPr>
        <a:xfrm>
          <a:off x="4686300" y="8526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1,208,966</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118676</xdr:rowOff>
    </xdr:from>
    <xdr:to>
      <xdr:col>5</xdr:col>
      <xdr:colOff>409575</xdr:colOff>
      <xdr:row>54</xdr:row>
      <xdr:rowOff>48826</xdr:rowOff>
    </xdr:to>
    <xdr:sp macro="" textlink="">
      <xdr:nvSpPr>
        <xdr:cNvPr id="139" name="円/楕円 138"/>
        <xdr:cNvSpPr/>
      </xdr:nvSpPr>
      <xdr:spPr>
        <a:xfrm>
          <a:off x="3746500" y="92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65353</xdr:rowOff>
    </xdr:from>
    <xdr:ext cx="599010" cy="259045"/>
    <xdr:sp macro="" textlink="">
      <xdr:nvSpPr>
        <xdr:cNvPr id="140" name="テキスト ボックス 139"/>
        <xdr:cNvSpPr txBox="1"/>
      </xdr:nvSpPr>
      <xdr:spPr>
        <a:xfrm>
          <a:off x="3497794" y="898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711,554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81454</xdr:rowOff>
    </xdr:from>
    <xdr:to>
      <xdr:col>4</xdr:col>
      <xdr:colOff>206375</xdr:colOff>
      <xdr:row>57</xdr:row>
      <xdr:rowOff>11604</xdr:rowOff>
    </xdr:to>
    <xdr:sp macro="" textlink="">
      <xdr:nvSpPr>
        <xdr:cNvPr id="141" name="円/楕円 140"/>
        <xdr:cNvSpPr/>
      </xdr:nvSpPr>
      <xdr:spPr>
        <a:xfrm>
          <a:off x="2857500" y="96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28131</xdr:rowOff>
    </xdr:from>
    <xdr:ext cx="599010" cy="259045"/>
    <xdr:sp macro="" textlink="">
      <xdr:nvSpPr>
        <xdr:cNvPr id="142" name="テキスト ボックス 141"/>
        <xdr:cNvSpPr txBox="1"/>
      </xdr:nvSpPr>
      <xdr:spPr>
        <a:xfrm>
          <a:off x="2608794" y="945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70372</xdr:rowOff>
    </xdr:from>
    <xdr:to>
      <xdr:col>3</xdr:col>
      <xdr:colOff>3175</xdr:colOff>
      <xdr:row>58</xdr:row>
      <xdr:rowOff>522</xdr:rowOff>
    </xdr:to>
    <xdr:sp macro="" textlink="">
      <xdr:nvSpPr>
        <xdr:cNvPr id="143" name="円/楕円 142"/>
        <xdr:cNvSpPr/>
      </xdr:nvSpPr>
      <xdr:spPr>
        <a:xfrm>
          <a:off x="1968500" y="984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17049</xdr:rowOff>
    </xdr:from>
    <xdr:ext cx="599010" cy="259045"/>
    <xdr:sp macro="" textlink="">
      <xdr:nvSpPr>
        <xdr:cNvPr id="144" name="テキスト ボックス 143"/>
        <xdr:cNvSpPr txBox="1"/>
      </xdr:nvSpPr>
      <xdr:spPr>
        <a:xfrm>
          <a:off x="1719794" y="961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209,589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10450</xdr:rowOff>
    </xdr:from>
    <xdr:to>
      <xdr:col>1</xdr:col>
      <xdr:colOff>485775</xdr:colOff>
      <xdr:row>58</xdr:row>
      <xdr:rowOff>112050</xdr:rowOff>
    </xdr:to>
    <xdr:sp macro="" textlink="">
      <xdr:nvSpPr>
        <xdr:cNvPr id="145" name="円/楕円 144"/>
        <xdr:cNvSpPr/>
      </xdr:nvSpPr>
      <xdr:spPr>
        <a:xfrm>
          <a:off x="1079500" y="995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128577</xdr:rowOff>
    </xdr:from>
    <xdr:ext cx="599010" cy="259045"/>
    <xdr:sp macro="" textlink="">
      <xdr:nvSpPr>
        <xdr:cNvPr id="146" name="テキスト ボックス 145"/>
        <xdr:cNvSpPr txBox="1"/>
      </xdr:nvSpPr>
      <xdr:spPr>
        <a:xfrm>
          <a:off x="830794" y="972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170515</xdr:rowOff>
    </xdr:from>
    <xdr:to>
      <xdr:col>6</xdr:col>
      <xdr:colOff>511175</xdr:colOff>
      <xdr:row>77</xdr:row>
      <xdr:rowOff>11959</xdr:rowOff>
    </xdr:to>
    <xdr:cxnSp macro="">
      <xdr:nvCxnSpPr>
        <xdr:cNvPr id="173" name="直線コネクタ 172"/>
        <xdr:cNvCxnSpPr/>
      </xdr:nvCxnSpPr>
      <xdr:spPr>
        <a:xfrm>
          <a:off x="3797300" y="13200715"/>
          <a:ext cx="8382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170515</xdr:rowOff>
    </xdr:from>
    <xdr:to>
      <xdr:col>5</xdr:col>
      <xdr:colOff>358775</xdr:colOff>
      <xdr:row>77</xdr:row>
      <xdr:rowOff>79121</xdr:rowOff>
    </xdr:to>
    <xdr:cxnSp macro="">
      <xdr:nvCxnSpPr>
        <xdr:cNvPr id="176" name="直線コネクタ 175"/>
        <xdr:cNvCxnSpPr/>
      </xdr:nvCxnSpPr>
      <xdr:spPr>
        <a:xfrm flipV="1">
          <a:off x="2908300" y="13200715"/>
          <a:ext cx="889000" cy="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70800</xdr:rowOff>
    </xdr:from>
    <xdr:to>
      <xdr:col>4</xdr:col>
      <xdr:colOff>155575</xdr:colOff>
      <xdr:row>77</xdr:row>
      <xdr:rowOff>79121</xdr:rowOff>
    </xdr:to>
    <xdr:cxnSp macro="">
      <xdr:nvCxnSpPr>
        <xdr:cNvPr id="179" name="直線コネクタ 178"/>
        <xdr:cNvCxnSpPr/>
      </xdr:nvCxnSpPr>
      <xdr:spPr>
        <a:xfrm>
          <a:off x="2019300" y="13272450"/>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70800</xdr:rowOff>
    </xdr:from>
    <xdr:to>
      <xdr:col>2</xdr:col>
      <xdr:colOff>638175</xdr:colOff>
      <xdr:row>77</xdr:row>
      <xdr:rowOff>108291</xdr:rowOff>
    </xdr:to>
    <xdr:cxnSp macro="">
      <xdr:nvCxnSpPr>
        <xdr:cNvPr id="182" name="直線コネクタ 181"/>
        <xdr:cNvCxnSpPr/>
      </xdr:nvCxnSpPr>
      <xdr:spPr>
        <a:xfrm flipV="1">
          <a:off x="1130300" y="13272450"/>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4" name="テキスト ボックス 183"/>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132609</xdr:rowOff>
    </xdr:from>
    <xdr:to>
      <xdr:col>6</xdr:col>
      <xdr:colOff>561975</xdr:colOff>
      <xdr:row>77</xdr:row>
      <xdr:rowOff>62759</xdr:rowOff>
    </xdr:to>
    <xdr:sp macro="" textlink="">
      <xdr:nvSpPr>
        <xdr:cNvPr id="192" name="円/楕円 191"/>
        <xdr:cNvSpPr/>
      </xdr:nvSpPr>
      <xdr:spPr>
        <a:xfrm>
          <a:off x="4584700" y="131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155486</xdr:rowOff>
    </xdr:from>
    <xdr:ext cx="469744" cy="259045"/>
    <xdr:sp macro="" textlink="">
      <xdr:nvSpPr>
        <xdr:cNvPr id="193" name="維持補修費該当値テキスト"/>
        <xdr:cNvSpPr txBox="1"/>
      </xdr:nvSpPr>
      <xdr:spPr>
        <a:xfrm>
          <a:off x="4686300" y="1301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119715</xdr:rowOff>
    </xdr:from>
    <xdr:to>
      <xdr:col>5</xdr:col>
      <xdr:colOff>409575</xdr:colOff>
      <xdr:row>77</xdr:row>
      <xdr:rowOff>49865</xdr:rowOff>
    </xdr:to>
    <xdr:sp macro="" textlink="">
      <xdr:nvSpPr>
        <xdr:cNvPr id="194" name="円/楕円 193"/>
        <xdr:cNvSpPr/>
      </xdr:nvSpPr>
      <xdr:spPr>
        <a:xfrm>
          <a:off x="3746500" y="1314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66392</xdr:rowOff>
    </xdr:from>
    <xdr:ext cx="469744" cy="259045"/>
    <xdr:sp macro="" textlink="">
      <xdr:nvSpPr>
        <xdr:cNvPr id="195" name="テキスト ボックス 194"/>
        <xdr:cNvSpPr txBox="1"/>
      </xdr:nvSpPr>
      <xdr:spPr>
        <a:xfrm>
          <a:off x="3562427" y="1292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28321</xdr:rowOff>
    </xdr:from>
    <xdr:to>
      <xdr:col>4</xdr:col>
      <xdr:colOff>206375</xdr:colOff>
      <xdr:row>77</xdr:row>
      <xdr:rowOff>129921</xdr:rowOff>
    </xdr:to>
    <xdr:sp macro="" textlink="">
      <xdr:nvSpPr>
        <xdr:cNvPr id="196" name="円/楕円 195"/>
        <xdr:cNvSpPr/>
      </xdr:nvSpPr>
      <xdr:spPr>
        <a:xfrm>
          <a:off x="2857500" y="132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146448</xdr:rowOff>
    </xdr:from>
    <xdr:ext cx="469744" cy="259045"/>
    <xdr:sp macro="" textlink="">
      <xdr:nvSpPr>
        <xdr:cNvPr id="197" name="テキスト ボックス 196"/>
        <xdr:cNvSpPr txBox="1"/>
      </xdr:nvSpPr>
      <xdr:spPr>
        <a:xfrm>
          <a:off x="2673427" y="130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20000</xdr:rowOff>
    </xdr:from>
    <xdr:to>
      <xdr:col>3</xdr:col>
      <xdr:colOff>3175</xdr:colOff>
      <xdr:row>77</xdr:row>
      <xdr:rowOff>121600</xdr:rowOff>
    </xdr:to>
    <xdr:sp macro="" textlink="">
      <xdr:nvSpPr>
        <xdr:cNvPr id="198" name="円/楕円 197"/>
        <xdr:cNvSpPr/>
      </xdr:nvSpPr>
      <xdr:spPr>
        <a:xfrm>
          <a:off x="1968500" y="1322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138127</xdr:rowOff>
    </xdr:from>
    <xdr:ext cx="469744" cy="259045"/>
    <xdr:sp macro="" textlink="">
      <xdr:nvSpPr>
        <xdr:cNvPr id="199" name="テキスト ボックス 198"/>
        <xdr:cNvSpPr txBox="1"/>
      </xdr:nvSpPr>
      <xdr:spPr>
        <a:xfrm>
          <a:off x="1784427" y="1299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57491</xdr:rowOff>
    </xdr:from>
    <xdr:to>
      <xdr:col>1</xdr:col>
      <xdr:colOff>485775</xdr:colOff>
      <xdr:row>77</xdr:row>
      <xdr:rowOff>159091</xdr:rowOff>
    </xdr:to>
    <xdr:sp macro="" textlink="">
      <xdr:nvSpPr>
        <xdr:cNvPr id="200" name="円/楕円 199"/>
        <xdr:cNvSpPr/>
      </xdr:nvSpPr>
      <xdr:spPr>
        <a:xfrm>
          <a:off x="1079500" y="1325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4168</xdr:rowOff>
    </xdr:from>
    <xdr:ext cx="469744" cy="259045"/>
    <xdr:sp macro="" textlink="">
      <xdr:nvSpPr>
        <xdr:cNvPr id="201" name="テキスト ボックス 200"/>
        <xdr:cNvSpPr txBox="1"/>
      </xdr:nvSpPr>
      <xdr:spPr>
        <a:xfrm>
          <a:off x="895427" y="1303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17348</xdr:rowOff>
    </xdr:from>
    <xdr:to>
      <xdr:col>6</xdr:col>
      <xdr:colOff>510540</xdr:colOff>
      <xdr:row>97</xdr:row>
      <xdr:rowOff>52502</xdr:rowOff>
    </xdr:to>
    <xdr:cxnSp macro="">
      <xdr:nvCxnSpPr>
        <xdr:cNvPr id="226" name="直線コネクタ 225"/>
        <xdr:cNvCxnSpPr/>
      </xdr:nvCxnSpPr>
      <xdr:spPr>
        <a:xfrm flipV="1">
          <a:off x="4633595" y="15447848"/>
          <a:ext cx="1270" cy="123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56329</xdr:rowOff>
    </xdr:from>
    <xdr:ext cx="534377" cy="259045"/>
    <xdr:sp macro="" textlink="">
      <xdr:nvSpPr>
        <xdr:cNvPr id="227" name="扶助費最小値テキスト"/>
        <xdr:cNvSpPr txBox="1"/>
      </xdr:nvSpPr>
      <xdr:spPr>
        <a:xfrm>
          <a:off x="4686300" y="166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97</xdr:row>
      <xdr:rowOff>52502</xdr:rowOff>
    </xdr:from>
    <xdr:to>
      <xdr:col>6</xdr:col>
      <xdr:colOff>600075</xdr:colOff>
      <xdr:row>97</xdr:row>
      <xdr:rowOff>52502</xdr:rowOff>
    </xdr:to>
    <xdr:cxnSp macro="">
      <xdr:nvCxnSpPr>
        <xdr:cNvPr id="228" name="直線コネクタ 227"/>
        <xdr:cNvCxnSpPr/>
      </xdr:nvCxnSpPr>
      <xdr:spPr>
        <a:xfrm>
          <a:off x="4546600" y="1668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135475</xdr:rowOff>
    </xdr:from>
    <xdr:ext cx="599010" cy="259045"/>
    <xdr:sp macro="" textlink="">
      <xdr:nvSpPr>
        <xdr:cNvPr id="229" name="扶助費最大値テキスト"/>
        <xdr:cNvSpPr txBox="1"/>
      </xdr:nvSpPr>
      <xdr:spPr>
        <a:xfrm>
          <a:off x="4686300" y="1522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17348</xdr:rowOff>
    </xdr:from>
    <xdr:to>
      <xdr:col>6</xdr:col>
      <xdr:colOff>600075</xdr:colOff>
      <xdr:row>90</xdr:row>
      <xdr:rowOff>17348</xdr:rowOff>
    </xdr:to>
    <xdr:cxnSp macro="">
      <xdr:nvCxnSpPr>
        <xdr:cNvPr id="230" name="直線コネクタ 229"/>
        <xdr:cNvCxnSpPr/>
      </xdr:nvCxnSpPr>
      <xdr:spPr>
        <a:xfrm>
          <a:off x="4546600" y="154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29439</xdr:rowOff>
    </xdr:from>
    <xdr:to>
      <xdr:col>6</xdr:col>
      <xdr:colOff>511175</xdr:colOff>
      <xdr:row>97</xdr:row>
      <xdr:rowOff>74930</xdr:rowOff>
    </xdr:to>
    <xdr:cxnSp macro="">
      <xdr:nvCxnSpPr>
        <xdr:cNvPr id="231" name="直線コネクタ 230"/>
        <xdr:cNvCxnSpPr/>
      </xdr:nvCxnSpPr>
      <xdr:spPr>
        <a:xfrm flipV="1">
          <a:off x="3797300" y="16660089"/>
          <a:ext cx="8382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141648</xdr:rowOff>
    </xdr:from>
    <xdr:ext cx="534377" cy="259045"/>
    <xdr:sp macro="" textlink="">
      <xdr:nvSpPr>
        <xdr:cNvPr id="232" name="扶助費平均値テキスト"/>
        <xdr:cNvSpPr txBox="1"/>
      </xdr:nvSpPr>
      <xdr:spPr>
        <a:xfrm>
          <a:off x="4686300" y="1608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118771</xdr:rowOff>
    </xdr:from>
    <xdr:to>
      <xdr:col>6</xdr:col>
      <xdr:colOff>561975</xdr:colOff>
      <xdr:row>95</xdr:row>
      <xdr:rowOff>48921</xdr:rowOff>
    </xdr:to>
    <xdr:sp macro="" textlink="">
      <xdr:nvSpPr>
        <xdr:cNvPr id="233" name="フローチャート : 判断 232"/>
        <xdr:cNvSpPr/>
      </xdr:nvSpPr>
      <xdr:spPr>
        <a:xfrm>
          <a:off x="45847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74930</xdr:rowOff>
    </xdr:from>
    <xdr:to>
      <xdr:col>5</xdr:col>
      <xdr:colOff>358775</xdr:colOff>
      <xdr:row>97</xdr:row>
      <xdr:rowOff>143751</xdr:rowOff>
    </xdr:to>
    <xdr:cxnSp macro="">
      <xdr:nvCxnSpPr>
        <xdr:cNvPr id="234" name="直線コネクタ 233"/>
        <xdr:cNvCxnSpPr/>
      </xdr:nvCxnSpPr>
      <xdr:spPr>
        <a:xfrm flipV="1">
          <a:off x="2908300" y="16705580"/>
          <a:ext cx="889000" cy="6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5" name="フローチャート : 判断 234"/>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6" name="テキスト ボックス 235"/>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56211</xdr:rowOff>
    </xdr:from>
    <xdr:to>
      <xdr:col>4</xdr:col>
      <xdr:colOff>155575</xdr:colOff>
      <xdr:row>97</xdr:row>
      <xdr:rowOff>143751</xdr:rowOff>
    </xdr:to>
    <xdr:cxnSp macro="">
      <xdr:nvCxnSpPr>
        <xdr:cNvPr id="237" name="直線コネクタ 236"/>
        <xdr:cNvCxnSpPr/>
      </xdr:nvCxnSpPr>
      <xdr:spPr>
        <a:xfrm>
          <a:off x="2019300" y="16686861"/>
          <a:ext cx="889000" cy="8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38" name="フローチャート : 判断 237"/>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39" name="テキスト ボックス 238"/>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62573</xdr:rowOff>
    </xdr:from>
    <xdr:to>
      <xdr:col>2</xdr:col>
      <xdr:colOff>638175</xdr:colOff>
      <xdr:row>97</xdr:row>
      <xdr:rowOff>56211</xdr:rowOff>
    </xdr:to>
    <xdr:cxnSp macro="">
      <xdr:nvCxnSpPr>
        <xdr:cNvPr id="240" name="直線コネクタ 239"/>
        <xdr:cNvCxnSpPr/>
      </xdr:nvCxnSpPr>
      <xdr:spPr>
        <a:xfrm>
          <a:off x="1130300" y="16007423"/>
          <a:ext cx="889000" cy="6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1" name="フローチャート : 判断 240"/>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2" name="テキスト ボックス 241"/>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3" name="フローチャート : 判断 242"/>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4" name="テキスト ボックス 243"/>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150089</xdr:rowOff>
    </xdr:from>
    <xdr:to>
      <xdr:col>6</xdr:col>
      <xdr:colOff>561975</xdr:colOff>
      <xdr:row>97</xdr:row>
      <xdr:rowOff>80239</xdr:rowOff>
    </xdr:to>
    <xdr:sp macro="" textlink="">
      <xdr:nvSpPr>
        <xdr:cNvPr id="250" name="円/楕円 249"/>
        <xdr:cNvSpPr/>
      </xdr:nvSpPr>
      <xdr:spPr>
        <a:xfrm>
          <a:off x="4584700" y="166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65016</xdr:rowOff>
    </xdr:from>
    <xdr:ext cx="534377" cy="259045"/>
    <xdr:sp macro="" textlink="">
      <xdr:nvSpPr>
        <xdr:cNvPr id="251" name="扶助費該当値テキスト"/>
        <xdr:cNvSpPr txBox="1"/>
      </xdr:nvSpPr>
      <xdr:spPr>
        <a:xfrm>
          <a:off x="4686300" y="1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24130</xdr:rowOff>
    </xdr:from>
    <xdr:to>
      <xdr:col>5</xdr:col>
      <xdr:colOff>409575</xdr:colOff>
      <xdr:row>97</xdr:row>
      <xdr:rowOff>125730</xdr:rowOff>
    </xdr:to>
    <xdr:sp macro="" textlink="">
      <xdr:nvSpPr>
        <xdr:cNvPr id="252" name="円/楕円 251"/>
        <xdr:cNvSpPr/>
      </xdr:nvSpPr>
      <xdr:spPr>
        <a:xfrm>
          <a:off x="3746500" y="166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116857</xdr:rowOff>
    </xdr:from>
    <xdr:ext cx="534377" cy="259045"/>
    <xdr:sp macro="" textlink="">
      <xdr:nvSpPr>
        <xdr:cNvPr id="253" name="テキスト ボックス 252"/>
        <xdr:cNvSpPr txBox="1"/>
      </xdr:nvSpPr>
      <xdr:spPr>
        <a:xfrm>
          <a:off x="3530111" y="1674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92951</xdr:rowOff>
    </xdr:from>
    <xdr:to>
      <xdr:col>4</xdr:col>
      <xdr:colOff>206375</xdr:colOff>
      <xdr:row>98</xdr:row>
      <xdr:rowOff>23101</xdr:rowOff>
    </xdr:to>
    <xdr:sp macro="" textlink="">
      <xdr:nvSpPr>
        <xdr:cNvPr id="254" name="円/楕円 253"/>
        <xdr:cNvSpPr/>
      </xdr:nvSpPr>
      <xdr:spPr>
        <a:xfrm>
          <a:off x="2857500" y="1672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14228</xdr:rowOff>
    </xdr:from>
    <xdr:ext cx="534377" cy="259045"/>
    <xdr:sp macro="" textlink="">
      <xdr:nvSpPr>
        <xdr:cNvPr id="255" name="テキスト ボックス 254"/>
        <xdr:cNvSpPr txBox="1"/>
      </xdr:nvSpPr>
      <xdr:spPr>
        <a:xfrm>
          <a:off x="2641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5411</xdr:rowOff>
    </xdr:from>
    <xdr:to>
      <xdr:col>3</xdr:col>
      <xdr:colOff>3175</xdr:colOff>
      <xdr:row>97</xdr:row>
      <xdr:rowOff>107011</xdr:rowOff>
    </xdr:to>
    <xdr:sp macro="" textlink="">
      <xdr:nvSpPr>
        <xdr:cNvPr id="256" name="円/楕円 255"/>
        <xdr:cNvSpPr/>
      </xdr:nvSpPr>
      <xdr:spPr>
        <a:xfrm>
          <a:off x="1968500" y="166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98138</xdr:rowOff>
    </xdr:from>
    <xdr:ext cx="534377" cy="259045"/>
    <xdr:sp macro="" textlink="">
      <xdr:nvSpPr>
        <xdr:cNvPr id="257" name="テキスト ボックス 256"/>
        <xdr:cNvSpPr txBox="1"/>
      </xdr:nvSpPr>
      <xdr:spPr>
        <a:xfrm>
          <a:off x="1752111" y="1672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56,074</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11773</xdr:rowOff>
    </xdr:from>
    <xdr:to>
      <xdr:col>1</xdr:col>
      <xdr:colOff>485775</xdr:colOff>
      <xdr:row>93</xdr:row>
      <xdr:rowOff>113373</xdr:rowOff>
    </xdr:to>
    <xdr:sp macro="" textlink="">
      <xdr:nvSpPr>
        <xdr:cNvPr id="258" name="円/楕円 257"/>
        <xdr:cNvSpPr/>
      </xdr:nvSpPr>
      <xdr:spPr>
        <a:xfrm>
          <a:off x="1079500" y="159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129900</xdr:rowOff>
    </xdr:from>
    <xdr:ext cx="599010" cy="259045"/>
    <xdr:sp macro="" textlink="">
      <xdr:nvSpPr>
        <xdr:cNvPr id="259" name="テキスト ボックス 258"/>
        <xdr:cNvSpPr txBox="1"/>
      </xdr:nvSpPr>
      <xdr:spPr>
        <a:xfrm>
          <a:off x="830794" y="1573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2" name="テキスト ボックス 271"/>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4" name="直線コネクタ 283"/>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5"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6" name="直線コネクタ 285"/>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7"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88" name="直線コネクタ 287"/>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167380</xdr:rowOff>
    </xdr:from>
    <xdr:to>
      <xdr:col>15</xdr:col>
      <xdr:colOff>180975</xdr:colOff>
      <xdr:row>32</xdr:row>
      <xdr:rowOff>106953</xdr:rowOff>
    </xdr:to>
    <xdr:cxnSp macro="">
      <xdr:nvCxnSpPr>
        <xdr:cNvPr id="289" name="直線コネクタ 288"/>
        <xdr:cNvCxnSpPr/>
      </xdr:nvCxnSpPr>
      <xdr:spPr>
        <a:xfrm flipV="1">
          <a:off x="9639300" y="5482330"/>
          <a:ext cx="838200" cy="1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0"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1" name="フローチャート : 判断 290"/>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106953</xdr:rowOff>
    </xdr:from>
    <xdr:to>
      <xdr:col>14</xdr:col>
      <xdr:colOff>28575</xdr:colOff>
      <xdr:row>33</xdr:row>
      <xdr:rowOff>150311</xdr:rowOff>
    </xdr:to>
    <xdr:cxnSp macro="">
      <xdr:nvCxnSpPr>
        <xdr:cNvPr id="292" name="直線コネクタ 291"/>
        <xdr:cNvCxnSpPr/>
      </xdr:nvCxnSpPr>
      <xdr:spPr>
        <a:xfrm flipV="1">
          <a:off x="8750300" y="5593353"/>
          <a:ext cx="889000" cy="2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3" name="フローチャート : 判断 292"/>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4" name="テキスト ボックス 293"/>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82207</xdr:rowOff>
    </xdr:from>
    <xdr:to>
      <xdr:col>12</xdr:col>
      <xdr:colOff>511175</xdr:colOff>
      <xdr:row>33</xdr:row>
      <xdr:rowOff>150311</xdr:rowOff>
    </xdr:to>
    <xdr:cxnSp macro="">
      <xdr:nvCxnSpPr>
        <xdr:cNvPr id="295" name="直線コネクタ 294"/>
        <xdr:cNvCxnSpPr/>
      </xdr:nvCxnSpPr>
      <xdr:spPr>
        <a:xfrm>
          <a:off x="7861300" y="5568607"/>
          <a:ext cx="889000" cy="23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6" name="フローチャート : 判断 295"/>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7" name="テキスト ボックス 296"/>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82207</xdr:rowOff>
    </xdr:from>
    <xdr:to>
      <xdr:col>11</xdr:col>
      <xdr:colOff>307975</xdr:colOff>
      <xdr:row>35</xdr:row>
      <xdr:rowOff>8941</xdr:rowOff>
    </xdr:to>
    <xdr:cxnSp macro="">
      <xdr:nvCxnSpPr>
        <xdr:cNvPr id="298" name="直線コネクタ 297"/>
        <xdr:cNvCxnSpPr/>
      </xdr:nvCxnSpPr>
      <xdr:spPr>
        <a:xfrm flipV="1">
          <a:off x="6972300" y="5568607"/>
          <a:ext cx="889000" cy="44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299" name="フローチャート : 判断 298"/>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0" name="テキスト ボックス 299"/>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1" name="フローチャート : 判断 300"/>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2" name="テキスト ボックス 301"/>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116580</xdr:rowOff>
    </xdr:from>
    <xdr:to>
      <xdr:col>15</xdr:col>
      <xdr:colOff>231775</xdr:colOff>
      <xdr:row>32</xdr:row>
      <xdr:rowOff>46730</xdr:rowOff>
    </xdr:to>
    <xdr:sp macro="" textlink="">
      <xdr:nvSpPr>
        <xdr:cNvPr id="308" name="円/楕円 307"/>
        <xdr:cNvSpPr/>
      </xdr:nvSpPr>
      <xdr:spPr>
        <a:xfrm>
          <a:off x="10426700" y="543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139457</xdr:rowOff>
    </xdr:from>
    <xdr:ext cx="534377" cy="259045"/>
    <xdr:sp macro="" textlink="">
      <xdr:nvSpPr>
        <xdr:cNvPr id="309" name="補助費等該当値テキスト"/>
        <xdr:cNvSpPr txBox="1"/>
      </xdr:nvSpPr>
      <xdr:spPr>
        <a:xfrm>
          <a:off x="10528300" y="52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85,547</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56153</xdr:rowOff>
    </xdr:from>
    <xdr:to>
      <xdr:col>14</xdr:col>
      <xdr:colOff>79375</xdr:colOff>
      <xdr:row>32</xdr:row>
      <xdr:rowOff>157753</xdr:rowOff>
    </xdr:to>
    <xdr:sp macro="" textlink="">
      <xdr:nvSpPr>
        <xdr:cNvPr id="310" name="円/楕円 309"/>
        <xdr:cNvSpPr/>
      </xdr:nvSpPr>
      <xdr:spPr>
        <a:xfrm>
          <a:off x="9588500" y="55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2830</xdr:rowOff>
    </xdr:from>
    <xdr:ext cx="534377" cy="259045"/>
    <xdr:sp macro="" textlink="">
      <xdr:nvSpPr>
        <xdr:cNvPr id="311" name="テキスト ボックス 310"/>
        <xdr:cNvSpPr txBox="1"/>
      </xdr:nvSpPr>
      <xdr:spPr>
        <a:xfrm>
          <a:off x="9372111" y="531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79,719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99511</xdr:rowOff>
    </xdr:from>
    <xdr:to>
      <xdr:col>12</xdr:col>
      <xdr:colOff>561975</xdr:colOff>
      <xdr:row>34</xdr:row>
      <xdr:rowOff>29661</xdr:rowOff>
    </xdr:to>
    <xdr:sp macro="" textlink="">
      <xdr:nvSpPr>
        <xdr:cNvPr id="312" name="円/楕円 311"/>
        <xdr:cNvSpPr/>
      </xdr:nvSpPr>
      <xdr:spPr>
        <a:xfrm>
          <a:off x="8699500" y="575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46188</xdr:rowOff>
    </xdr:from>
    <xdr:ext cx="534377" cy="259045"/>
    <xdr:sp macro="" textlink="">
      <xdr:nvSpPr>
        <xdr:cNvPr id="313" name="テキスト ボックス 312"/>
        <xdr:cNvSpPr txBox="1"/>
      </xdr:nvSpPr>
      <xdr:spPr>
        <a:xfrm>
          <a:off x="8483111" y="55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68,443</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31407</xdr:rowOff>
    </xdr:from>
    <xdr:to>
      <xdr:col>11</xdr:col>
      <xdr:colOff>358775</xdr:colOff>
      <xdr:row>32</xdr:row>
      <xdr:rowOff>133007</xdr:rowOff>
    </xdr:to>
    <xdr:sp macro="" textlink="">
      <xdr:nvSpPr>
        <xdr:cNvPr id="314" name="円/楕円 313"/>
        <xdr:cNvSpPr/>
      </xdr:nvSpPr>
      <xdr:spPr>
        <a:xfrm>
          <a:off x="7810500" y="551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149534</xdr:rowOff>
    </xdr:from>
    <xdr:ext cx="534377" cy="259045"/>
    <xdr:sp macro="" textlink="">
      <xdr:nvSpPr>
        <xdr:cNvPr id="315" name="テキスト ボックス 314"/>
        <xdr:cNvSpPr txBox="1"/>
      </xdr:nvSpPr>
      <xdr:spPr>
        <a:xfrm>
          <a:off x="7594111" y="529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81,018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129591</xdr:rowOff>
    </xdr:from>
    <xdr:to>
      <xdr:col>10</xdr:col>
      <xdr:colOff>155575</xdr:colOff>
      <xdr:row>35</xdr:row>
      <xdr:rowOff>59741</xdr:rowOff>
    </xdr:to>
    <xdr:sp macro="" textlink="">
      <xdr:nvSpPr>
        <xdr:cNvPr id="316" name="円/楕円 315"/>
        <xdr:cNvSpPr/>
      </xdr:nvSpPr>
      <xdr:spPr>
        <a:xfrm>
          <a:off x="6921500" y="595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76268</xdr:rowOff>
    </xdr:from>
    <xdr:ext cx="534377" cy="259045"/>
    <xdr:sp macro="" textlink="">
      <xdr:nvSpPr>
        <xdr:cNvPr id="317" name="テキスト ボックス 316"/>
        <xdr:cNvSpPr txBox="1"/>
      </xdr:nvSpPr>
      <xdr:spPr>
        <a:xfrm>
          <a:off x="6705111" y="573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1" name="直線コネクタ 340"/>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2"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3" name="直線コネクタ 342"/>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4"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5" name="直線コネクタ 344"/>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101932</xdr:rowOff>
    </xdr:from>
    <xdr:to>
      <xdr:col>15</xdr:col>
      <xdr:colOff>180975</xdr:colOff>
      <xdr:row>56</xdr:row>
      <xdr:rowOff>105786</xdr:rowOff>
    </xdr:to>
    <xdr:cxnSp macro="">
      <xdr:nvCxnSpPr>
        <xdr:cNvPr id="346" name="直線コネクタ 345"/>
        <xdr:cNvCxnSpPr/>
      </xdr:nvCxnSpPr>
      <xdr:spPr>
        <a:xfrm>
          <a:off x="9639300" y="9703132"/>
          <a:ext cx="8382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26374</xdr:rowOff>
    </xdr:from>
    <xdr:ext cx="534377" cy="259045"/>
    <xdr:sp macro="" textlink="">
      <xdr:nvSpPr>
        <xdr:cNvPr id="347" name="普通建設事業費平均値テキスト"/>
        <xdr:cNvSpPr txBox="1"/>
      </xdr:nvSpPr>
      <xdr:spPr>
        <a:xfrm>
          <a:off x="10528300" y="9970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48" name="フローチャート : 判断 347"/>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101932</xdr:rowOff>
    </xdr:from>
    <xdr:to>
      <xdr:col>14</xdr:col>
      <xdr:colOff>28575</xdr:colOff>
      <xdr:row>57</xdr:row>
      <xdr:rowOff>83330</xdr:rowOff>
    </xdr:to>
    <xdr:cxnSp macro="">
      <xdr:nvCxnSpPr>
        <xdr:cNvPr id="349" name="直線コネクタ 348"/>
        <xdr:cNvCxnSpPr/>
      </xdr:nvCxnSpPr>
      <xdr:spPr>
        <a:xfrm flipV="1">
          <a:off x="8750300" y="9703132"/>
          <a:ext cx="889000" cy="15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0" name="フローチャート : 判断 349"/>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1" name="テキスト ボックス 350"/>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83330</xdr:rowOff>
    </xdr:from>
    <xdr:to>
      <xdr:col>12</xdr:col>
      <xdr:colOff>511175</xdr:colOff>
      <xdr:row>58</xdr:row>
      <xdr:rowOff>124828</xdr:rowOff>
    </xdr:to>
    <xdr:cxnSp macro="">
      <xdr:nvCxnSpPr>
        <xdr:cNvPr id="352" name="直線コネクタ 351"/>
        <xdr:cNvCxnSpPr/>
      </xdr:nvCxnSpPr>
      <xdr:spPr>
        <a:xfrm flipV="1">
          <a:off x="7861300" y="9855980"/>
          <a:ext cx="889000" cy="2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3" name="フローチャート : 判断 352"/>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4" name="テキスト ボックス 353"/>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124828</xdr:rowOff>
    </xdr:from>
    <xdr:to>
      <xdr:col>11</xdr:col>
      <xdr:colOff>307975</xdr:colOff>
      <xdr:row>59</xdr:row>
      <xdr:rowOff>13470</xdr:rowOff>
    </xdr:to>
    <xdr:cxnSp macro="">
      <xdr:nvCxnSpPr>
        <xdr:cNvPr id="355" name="直線コネクタ 354"/>
        <xdr:cNvCxnSpPr/>
      </xdr:nvCxnSpPr>
      <xdr:spPr>
        <a:xfrm flipV="1">
          <a:off x="6972300" y="10068928"/>
          <a:ext cx="889000" cy="6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6" name="フローチャート : 判断 355"/>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7" name="テキスト ボックス 356"/>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58" name="フローチャート : 判断 357"/>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59" name="テキスト ボックス 358"/>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54986</xdr:rowOff>
    </xdr:from>
    <xdr:to>
      <xdr:col>15</xdr:col>
      <xdr:colOff>231775</xdr:colOff>
      <xdr:row>56</xdr:row>
      <xdr:rowOff>156586</xdr:rowOff>
    </xdr:to>
    <xdr:sp macro="" textlink="">
      <xdr:nvSpPr>
        <xdr:cNvPr id="365" name="円/楕円 364"/>
        <xdr:cNvSpPr/>
      </xdr:nvSpPr>
      <xdr:spPr>
        <a:xfrm>
          <a:off x="10426700" y="96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77863</xdr:rowOff>
    </xdr:from>
    <xdr:ext cx="599010" cy="259045"/>
    <xdr:sp macro="" textlink="">
      <xdr:nvSpPr>
        <xdr:cNvPr id="366" name="普通建設事業費該当値テキスト"/>
        <xdr:cNvSpPr txBox="1"/>
      </xdr:nvSpPr>
      <xdr:spPr>
        <a:xfrm>
          <a:off x="10528300" y="950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356,704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51132</xdr:rowOff>
    </xdr:from>
    <xdr:to>
      <xdr:col>14</xdr:col>
      <xdr:colOff>79375</xdr:colOff>
      <xdr:row>56</xdr:row>
      <xdr:rowOff>152732</xdr:rowOff>
    </xdr:to>
    <xdr:sp macro="" textlink="">
      <xdr:nvSpPr>
        <xdr:cNvPr id="367" name="円/楕円 366"/>
        <xdr:cNvSpPr/>
      </xdr:nvSpPr>
      <xdr:spPr>
        <a:xfrm>
          <a:off x="9588500" y="965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169259</xdr:rowOff>
    </xdr:from>
    <xdr:ext cx="599010" cy="259045"/>
    <xdr:sp macro="" textlink="">
      <xdr:nvSpPr>
        <xdr:cNvPr id="368" name="テキスト ボックス 367"/>
        <xdr:cNvSpPr txBox="1"/>
      </xdr:nvSpPr>
      <xdr:spPr>
        <a:xfrm>
          <a:off x="9339794" y="942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359,739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32530</xdr:rowOff>
    </xdr:from>
    <xdr:to>
      <xdr:col>12</xdr:col>
      <xdr:colOff>561975</xdr:colOff>
      <xdr:row>57</xdr:row>
      <xdr:rowOff>134130</xdr:rowOff>
    </xdr:to>
    <xdr:sp macro="" textlink="">
      <xdr:nvSpPr>
        <xdr:cNvPr id="369" name="円/楕円 368"/>
        <xdr:cNvSpPr/>
      </xdr:nvSpPr>
      <xdr:spPr>
        <a:xfrm>
          <a:off x="8699500" y="98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150657</xdr:rowOff>
    </xdr:from>
    <xdr:ext cx="599010" cy="259045"/>
    <xdr:sp macro="" textlink="">
      <xdr:nvSpPr>
        <xdr:cNvPr id="370" name="テキスト ボックス 369"/>
        <xdr:cNvSpPr txBox="1"/>
      </xdr:nvSpPr>
      <xdr:spPr>
        <a:xfrm>
          <a:off x="8450794" y="958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74028</xdr:rowOff>
    </xdr:from>
    <xdr:to>
      <xdr:col>11</xdr:col>
      <xdr:colOff>358775</xdr:colOff>
      <xdr:row>59</xdr:row>
      <xdr:rowOff>4178</xdr:rowOff>
    </xdr:to>
    <xdr:sp macro="" textlink="">
      <xdr:nvSpPr>
        <xdr:cNvPr id="371" name="円/楕円 370"/>
        <xdr:cNvSpPr/>
      </xdr:nvSpPr>
      <xdr:spPr>
        <a:xfrm>
          <a:off x="7810500" y="100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20705</xdr:rowOff>
    </xdr:from>
    <xdr:ext cx="534377" cy="259045"/>
    <xdr:sp macro="" textlink="">
      <xdr:nvSpPr>
        <xdr:cNvPr id="372" name="テキスト ボックス 371"/>
        <xdr:cNvSpPr txBox="1"/>
      </xdr:nvSpPr>
      <xdr:spPr>
        <a:xfrm>
          <a:off x="7594111" y="97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134120</xdr:rowOff>
    </xdr:from>
    <xdr:to>
      <xdr:col>10</xdr:col>
      <xdr:colOff>155575</xdr:colOff>
      <xdr:row>59</xdr:row>
      <xdr:rowOff>64270</xdr:rowOff>
    </xdr:to>
    <xdr:sp macro="" textlink="">
      <xdr:nvSpPr>
        <xdr:cNvPr id="373" name="円/楕円 372"/>
        <xdr:cNvSpPr/>
      </xdr:nvSpPr>
      <xdr:spPr>
        <a:xfrm>
          <a:off x="6921500" y="10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55397</xdr:rowOff>
    </xdr:from>
    <xdr:ext cx="534377" cy="259045"/>
    <xdr:sp macro="" textlink="">
      <xdr:nvSpPr>
        <xdr:cNvPr id="374" name="テキスト ボックス 373"/>
        <xdr:cNvSpPr txBox="1"/>
      </xdr:nvSpPr>
      <xdr:spPr>
        <a:xfrm>
          <a:off x="6705111" y="101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398" name="直線コネクタ 397"/>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1"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2" name="直線コネクタ 401"/>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74881</xdr:rowOff>
    </xdr:from>
    <xdr:to>
      <xdr:col>15</xdr:col>
      <xdr:colOff>180975</xdr:colOff>
      <xdr:row>76</xdr:row>
      <xdr:rowOff>162237</xdr:rowOff>
    </xdr:to>
    <xdr:cxnSp macro="">
      <xdr:nvCxnSpPr>
        <xdr:cNvPr id="403" name="直線コネクタ 402"/>
        <xdr:cNvCxnSpPr/>
      </xdr:nvCxnSpPr>
      <xdr:spPr>
        <a:xfrm>
          <a:off x="9639300" y="13105081"/>
          <a:ext cx="838200" cy="8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4"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5" name="フローチャート : 判断 404"/>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6" name="フローチャート : 判断 405"/>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7" name="テキスト ボックス 406"/>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111437</xdr:rowOff>
    </xdr:from>
    <xdr:to>
      <xdr:col>15</xdr:col>
      <xdr:colOff>231775</xdr:colOff>
      <xdr:row>77</xdr:row>
      <xdr:rowOff>41587</xdr:rowOff>
    </xdr:to>
    <xdr:sp macro="" textlink="">
      <xdr:nvSpPr>
        <xdr:cNvPr id="413" name="円/楕円 412"/>
        <xdr:cNvSpPr/>
      </xdr:nvSpPr>
      <xdr:spPr>
        <a:xfrm>
          <a:off x="10426700" y="131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134314</xdr:rowOff>
    </xdr:from>
    <xdr:ext cx="599010" cy="259045"/>
    <xdr:sp macro="" textlink="">
      <xdr:nvSpPr>
        <xdr:cNvPr id="414" name="普通建設事業費 （ うち新規整備　）該当値テキスト"/>
        <xdr:cNvSpPr txBox="1"/>
      </xdr:nvSpPr>
      <xdr:spPr>
        <a:xfrm>
          <a:off x="10528300" y="1299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208,170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24081</xdr:rowOff>
    </xdr:from>
    <xdr:to>
      <xdr:col>14</xdr:col>
      <xdr:colOff>79375</xdr:colOff>
      <xdr:row>76</xdr:row>
      <xdr:rowOff>125681</xdr:rowOff>
    </xdr:to>
    <xdr:sp macro="" textlink="">
      <xdr:nvSpPr>
        <xdr:cNvPr id="415" name="円/楕円 414"/>
        <xdr:cNvSpPr/>
      </xdr:nvSpPr>
      <xdr:spPr>
        <a:xfrm>
          <a:off x="9588500" y="130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142208</xdr:rowOff>
    </xdr:from>
    <xdr:ext cx="599010" cy="259045"/>
    <xdr:sp macro="" textlink="">
      <xdr:nvSpPr>
        <xdr:cNvPr id="416" name="テキスト ボックス 415"/>
        <xdr:cNvSpPr txBox="1"/>
      </xdr:nvSpPr>
      <xdr:spPr>
        <a:xfrm>
          <a:off x="9339794" y="1282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0" name="テキスト ボックス 42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2" name="テキスト ボックス 43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4" name="テキスト ボックス 43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6" name="テキスト ボックス 43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0" name="直線コネクタ 439"/>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3"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4" name="直線コネクタ 443"/>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130266</xdr:rowOff>
    </xdr:from>
    <xdr:to>
      <xdr:col>15</xdr:col>
      <xdr:colOff>180975</xdr:colOff>
      <xdr:row>97</xdr:row>
      <xdr:rowOff>99566</xdr:rowOff>
    </xdr:to>
    <xdr:cxnSp macro="">
      <xdr:nvCxnSpPr>
        <xdr:cNvPr id="445" name="直線コネクタ 444"/>
        <xdr:cNvCxnSpPr/>
      </xdr:nvCxnSpPr>
      <xdr:spPr>
        <a:xfrm flipV="1">
          <a:off x="9639300" y="16589466"/>
          <a:ext cx="838200" cy="14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6"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7" name="フローチャート : 判断 446"/>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48" name="フローチャート : 判断 447"/>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49" name="テキスト ボックス 448"/>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79466</xdr:rowOff>
    </xdr:from>
    <xdr:to>
      <xdr:col>15</xdr:col>
      <xdr:colOff>231775</xdr:colOff>
      <xdr:row>97</xdr:row>
      <xdr:rowOff>9616</xdr:rowOff>
    </xdr:to>
    <xdr:sp macro="" textlink="">
      <xdr:nvSpPr>
        <xdr:cNvPr id="455" name="円/楕円 454"/>
        <xdr:cNvSpPr/>
      </xdr:nvSpPr>
      <xdr:spPr>
        <a:xfrm>
          <a:off x="10426700" y="1653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102343</xdr:rowOff>
    </xdr:from>
    <xdr:ext cx="534377" cy="259045"/>
    <xdr:sp macro="" textlink="">
      <xdr:nvSpPr>
        <xdr:cNvPr id="456" name="普通建設事業費 （ うち更新整備　）該当値テキスト"/>
        <xdr:cNvSpPr txBox="1"/>
      </xdr:nvSpPr>
      <xdr:spPr>
        <a:xfrm>
          <a:off x="10528300" y="1639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48766</xdr:rowOff>
    </xdr:from>
    <xdr:to>
      <xdr:col>14</xdr:col>
      <xdr:colOff>79375</xdr:colOff>
      <xdr:row>97</xdr:row>
      <xdr:rowOff>150366</xdr:rowOff>
    </xdr:to>
    <xdr:sp macro="" textlink="">
      <xdr:nvSpPr>
        <xdr:cNvPr id="457" name="円/楕円 456"/>
        <xdr:cNvSpPr/>
      </xdr:nvSpPr>
      <xdr:spPr>
        <a:xfrm>
          <a:off x="9588500" y="166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166893</xdr:rowOff>
    </xdr:from>
    <xdr:ext cx="534377" cy="259045"/>
    <xdr:sp macro="" textlink="">
      <xdr:nvSpPr>
        <xdr:cNvPr id="458" name="テキスト ボックス 457"/>
        <xdr:cNvSpPr txBox="1"/>
      </xdr:nvSpPr>
      <xdr:spPr>
        <a:xfrm>
          <a:off x="9372111" y="1645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9" name="直線コネクタ 46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0" name="テキスト ボックス 46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1" name="直線コネクタ 47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2" name="テキスト ボックス 47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3" name="直線コネクタ 47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4" name="テキスト ボックス 47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5" name="直線コネクタ 47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6" name="テキスト ボックス 47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0" name="直線コネクタ 479"/>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2" name="直線コネクタ 48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3"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4" name="直線コネクタ 483"/>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160301</xdr:rowOff>
    </xdr:from>
    <xdr:to>
      <xdr:col>23</xdr:col>
      <xdr:colOff>517525</xdr:colOff>
      <xdr:row>37</xdr:row>
      <xdr:rowOff>33127</xdr:rowOff>
    </xdr:to>
    <xdr:cxnSp macro="">
      <xdr:nvCxnSpPr>
        <xdr:cNvPr id="485" name="直線コネクタ 484"/>
        <xdr:cNvCxnSpPr/>
      </xdr:nvCxnSpPr>
      <xdr:spPr>
        <a:xfrm>
          <a:off x="15481300" y="6161051"/>
          <a:ext cx="838200" cy="21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11037</xdr:rowOff>
    </xdr:from>
    <xdr:ext cx="469744" cy="259045"/>
    <xdr:sp macro="" textlink="">
      <xdr:nvSpPr>
        <xdr:cNvPr id="486" name="災害復旧事業費平均値テキスト"/>
        <xdr:cNvSpPr txBox="1"/>
      </xdr:nvSpPr>
      <xdr:spPr>
        <a:xfrm>
          <a:off x="16370300" y="6526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7" name="フローチャート : 判断 486"/>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160301</xdr:rowOff>
    </xdr:from>
    <xdr:to>
      <xdr:col>22</xdr:col>
      <xdr:colOff>365125</xdr:colOff>
      <xdr:row>36</xdr:row>
      <xdr:rowOff>74942</xdr:rowOff>
    </xdr:to>
    <xdr:cxnSp macro="">
      <xdr:nvCxnSpPr>
        <xdr:cNvPr id="488" name="直線コネクタ 487"/>
        <xdr:cNvCxnSpPr/>
      </xdr:nvCxnSpPr>
      <xdr:spPr>
        <a:xfrm flipV="1">
          <a:off x="14592300" y="6161051"/>
          <a:ext cx="889000" cy="8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89" name="フローチャート : 判断 488"/>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146066</xdr:rowOff>
    </xdr:from>
    <xdr:ext cx="469744" cy="259045"/>
    <xdr:sp macro="" textlink="">
      <xdr:nvSpPr>
        <xdr:cNvPr id="490" name="テキスト ボックス 489"/>
        <xdr:cNvSpPr txBox="1"/>
      </xdr:nvSpPr>
      <xdr:spPr>
        <a:xfrm>
          <a:off x="15246427"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110924</xdr:rowOff>
    </xdr:from>
    <xdr:to>
      <xdr:col>21</xdr:col>
      <xdr:colOff>161925</xdr:colOff>
      <xdr:row>36</xdr:row>
      <xdr:rowOff>74942</xdr:rowOff>
    </xdr:to>
    <xdr:cxnSp macro="">
      <xdr:nvCxnSpPr>
        <xdr:cNvPr id="491" name="直線コネクタ 490"/>
        <xdr:cNvCxnSpPr/>
      </xdr:nvCxnSpPr>
      <xdr:spPr>
        <a:xfrm>
          <a:off x="13703300" y="6111674"/>
          <a:ext cx="889000" cy="13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2" name="フローチャート : 判断 491"/>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143423</xdr:rowOff>
    </xdr:from>
    <xdr:ext cx="469744" cy="259045"/>
    <xdr:sp macro="" textlink="">
      <xdr:nvSpPr>
        <xdr:cNvPr id="493" name="テキスト ボックス 492"/>
        <xdr:cNvSpPr txBox="1"/>
      </xdr:nvSpPr>
      <xdr:spPr>
        <a:xfrm>
          <a:off x="14357427" y="665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110924</xdr:rowOff>
    </xdr:from>
    <xdr:to>
      <xdr:col>19</xdr:col>
      <xdr:colOff>644525</xdr:colOff>
      <xdr:row>36</xdr:row>
      <xdr:rowOff>165962</xdr:rowOff>
    </xdr:to>
    <xdr:cxnSp macro="">
      <xdr:nvCxnSpPr>
        <xdr:cNvPr id="494" name="直線コネクタ 493"/>
        <xdr:cNvCxnSpPr/>
      </xdr:nvCxnSpPr>
      <xdr:spPr>
        <a:xfrm flipV="1">
          <a:off x="12814300" y="6111674"/>
          <a:ext cx="889000" cy="22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5" name="フローチャート : 判断 494"/>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137608</xdr:rowOff>
    </xdr:from>
    <xdr:ext cx="469744" cy="259045"/>
    <xdr:sp macro="" textlink="">
      <xdr:nvSpPr>
        <xdr:cNvPr id="496" name="テキスト ボックス 495"/>
        <xdr:cNvSpPr txBox="1"/>
      </xdr:nvSpPr>
      <xdr:spPr>
        <a:xfrm>
          <a:off x="13468427" y="665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7" name="フローチャート : 判断 496"/>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147684</xdr:rowOff>
    </xdr:from>
    <xdr:ext cx="469744" cy="259045"/>
    <xdr:sp macro="" textlink="">
      <xdr:nvSpPr>
        <xdr:cNvPr id="498" name="テキスト ボックス 497"/>
        <xdr:cNvSpPr txBox="1"/>
      </xdr:nvSpPr>
      <xdr:spPr>
        <a:xfrm>
          <a:off x="12579427" y="66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153777</xdr:rowOff>
    </xdr:from>
    <xdr:to>
      <xdr:col>23</xdr:col>
      <xdr:colOff>568325</xdr:colOff>
      <xdr:row>37</xdr:row>
      <xdr:rowOff>83927</xdr:rowOff>
    </xdr:to>
    <xdr:sp macro="" textlink="">
      <xdr:nvSpPr>
        <xdr:cNvPr id="504" name="円/楕円 503"/>
        <xdr:cNvSpPr/>
      </xdr:nvSpPr>
      <xdr:spPr>
        <a:xfrm>
          <a:off x="16268700" y="63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5204</xdr:rowOff>
    </xdr:from>
    <xdr:ext cx="534377" cy="259045"/>
    <xdr:sp macro="" textlink="">
      <xdr:nvSpPr>
        <xdr:cNvPr id="505" name="災害復旧事業費該当値テキスト"/>
        <xdr:cNvSpPr txBox="1"/>
      </xdr:nvSpPr>
      <xdr:spPr>
        <a:xfrm>
          <a:off x="16370300" y="617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30,405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109501</xdr:rowOff>
    </xdr:from>
    <xdr:to>
      <xdr:col>22</xdr:col>
      <xdr:colOff>415925</xdr:colOff>
      <xdr:row>36</xdr:row>
      <xdr:rowOff>39651</xdr:rowOff>
    </xdr:to>
    <xdr:sp macro="" textlink="">
      <xdr:nvSpPr>
        <xdr:cNvPr id="506" name="円/楕円 505"/>
        <xdr:cNvSpPr/>
      </xdr:nvSpPr>
      <xdr:spPr>
        <a:xfrm>
          <a:off x="15430500" y="61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56178</xdr:rowOff>
    </xdr:from>
    <xdr:ext cx="534377" cy="259045"/>
    <xdr:sp macro="" textlink="">
      <xdr:nvSpPr>
        <xdr:cNvPr id="507" name="テキスト ボックス 506"/>
        <xdr:cNvSpPr txBox="1"/>
      </xdr:nvSpPr>
      <xdr:spPr>
        <a:xfrm>
          <a:off x="15214111" y="588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24142</xdr:rowOff>
    </xdr:from>
    <xdr:to>
      <xdr:col>21</xdr:col>
      <xdr:colOff>212725</xdr:colOff>
      <xdr:row>36</xdr:row>
      <xdr:rowOff>125742</xdr:rowOff>
    </xdr:to>
    <xdr:sp macro="" textlink="">
      <xdr:nvSpPr>
        <xdr:cNvPr id="508" name="円/楕円 507"/>
        <xdr:cNvSpPr/>
      </xdr:nvSpPr>
      <xdr:spPr>
        <a:xfrm>
          <a:off x="14541500" y="61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142269</xdr:rowOff>
    </xdr:from>
    <xdr:ext cx="534377" cy="259045"/>
    <xdr:sp macro="" textlink="">
      <xdr:nvSpPr>
        <xdr:cNvPr id="509" name="テキスト ボックス 508"/>
        <xdr:cNvSpPr txBox="1"/>
      </xdr:nvSpPr>
      <xdr:spPr>
        <a:xfrm>
          <a:off x="14325111" y="59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60124</xdr:rowOff>
    </xdr:from>
    <xdr:to>
      <xdr:col>20</xdr:col>
      <xdr:colOff>9525</xdr:colOff>
      <xdr:row>35</xdr:row>
      <xdr:rowOff>161724</xdr:rowOff>
    </xdr:to>
    <xdr:sp macro="" textlink="">
      <xdr:nvSpPr>
        <xdr:cNvPr id="510" name="円/楕円 509"/>
        <xdr:cNvSpPr/>
      </xdr:nvSpPr>
      <xdr:spPr>
        <a:xfrm>
          <a:off x="13652500" y="606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6801</xdr:rowOff>
    </xdr:from>
    <xdr:ext cx="534377" cy="259045"/>
    <xdr:sp macro="" textlink="">
      <xdr:nvSpPr>
        <xdr:cNvPr id="511" name="テキスト ボックス 510"/>
        <xdr:cNvSpPr txBox="1"/>
      </xdr:nvSpPr>
      <xdr:spPr>
        <a:xfrm>
          <a:off x="13436111" y="583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115162</xdr:rowOff>
    </xdr:from>
    <xdr:to>
      <xdr:col>18</xdr:col>
      <xdr:colOff>492125</xdr:colOff>
      <xdr:row>37</xdr:row>
      <xdr:rowOff>45312</xdr:rowOff>
    </xdr:to>
    <xdr:sp macro="" textlink="">
      <xdr:nvSpPr>
        <xdr:cNvPr id="512" name="円/楕円 511"/>
        <xdr:cNvSpPr/>
      </xdr:nvSpPr>
      <xdr:spPr>
        <a:xfrm>
          <a:off x="12763500" y="628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61839</xdr:rowOff>
    </xdr:from>
    <xdr:ext cx="534377" cy="259045"/>
    <xdr:sp macro="" textlink="">
      <xdr:nvSpPr>
        <xdr:cNvPr id="513" name="テキスト ボックス 512"/>
        <xdr:cNvSpPr txBox="1"/>
      </xdr:nvSpPr>
      <xdr:spPr>
        <a:xfrm>
          <a:off x="12547111" y="60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9" name="テキスト ボックス 53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6" name="テキスト ボックス 55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4" name="正方形/長方形 56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5" name="正方形/長方形 56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6" name="正方形/長方形 56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7" name="正方形/長方形 56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8" name="正方形/長方形 56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9" name="正方形/長方形 56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0" name="正方形/長方形 56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1" name="テキスト ボックス 57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2" name="直線コネクタ 57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4" name="テキスト ボックス 57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0" name="テキスト ボックス 57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6" name="直線コネクタ 585"/>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7"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88" name="直線コネクタ 587"/>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89"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0" name="直線コネクタ 589"/>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74702</xdr:rowOff>
    </xdr:from>
    <xdr:to>
      <xdr:col>23</xdr:col>
      <xdr:colOff>517525</xdr:colOff>
      <xdr:row>74</xdr:row>
      <xdr:rowOff>155867</xdr:rowOff>
    </xdr:to>
    <xdr:cxnSp macro="">
      <xdr:nvCxnSpPr>
        <xdr:cNvPr id="591" name="直線コネクタ 590"/>
        <xdr:cNvCxnSpPr/>
      </xdr:nvCxnSpPr>
      <xdr:spPr>
        <a:xfrm flipV="1">
          <a:off x="15481300" y="12590552"/>
          <a:ext cx="838200" cy="25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2"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3" name="フローチャート : 判断 592"/>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155867</xdr:rowOff>
    </xdr:from>
    <xdr:to>
      <xdr:col>22</xdr:col>
      <xdr:colOff>365125</xdr:colOff>
      <xdr:row>75</xdr:row>
      <xdr:rowOff>89</xdr:rowOff>
    </xdr:to>
    <xdr:cxnSp macro="">
      <xdr:nvCxnSpPr>
        <xdr:cNvPr id="594" name="直線コネクタ 593"/>
        <xdr:cNvCxnSpPr/>
      </xdr:nvCxnSpPr>
      <xdr:spPr>
        <a:xfrm flipV="1">
          <a:off x="14592300" y="12843167"/>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5" name="フローチャート : 判断 594"/>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6" name="テキスト ボックス 595"/>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89</xdr:rowOff>
    </xdr:from>
    <xdr:to>
      <xdr:col>21</xdr:col>
      <xdr:colOff>161925</xdr:colOff>
      <xdr:row>75</xdr:row>
      <xdr:rowOff>41719</xdr:rowOff>
    </xdr:to>
    <xdr:cxnSp macro="">
      <xdr:nvCxnSpPr>
        <xdr:cNvPr id="597" name="直線コネクタ 596"/>
        <xdr:cNvCxnSpPr/>
      </xdr:nvCxnSpPr>
      <xdr:spPr>
        <a:xfrm flipV="1">
          <a:off x="13703300" y="12858839"/>
          <a:ext cx="889000" cy="4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598" name="フローチャート : 判断 597"/>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599" name="テキスト ボックス 598"/>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9081</xdr:rowOff>
    </xdr:from>
    <xdr:to>
      <xdr:col>19</xdr:col>
      <xdr:colOff>644525</xdr:colOff>
      <xdr:row>75</xdr:row>
      <xdr:rowOff>41719</xdr:rowOff>
    </xdr:to>
    <xdr:cxnSp macro="">
      <xdr:nvCxnSpPr>
        <xdr:cNvPr id="600" name="直線コネクタ 599"/>
        <xdr:cNvCxnSpPr/>
      </xdr:nvCxnSpPr>
      <xdr:spPr>
        <a:xfrm>
          <a:off x="12814300" y="12867831"/>
          <a:ext cx="889000" cy="3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1" name="フローチャート : 判断 600"/>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2" name="テキスト ボックス 601"/>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3" name="フローチャート : 判断 602"/>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4" name="テキスト ボックス 603"/>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23902</xdr:rowOff>
    </xdr:from>
    <xdr:to>
      <xdr:col>23</xdr:col>
      <xdr:colOff>568325</xdr:colOff>
      <xdr:row>73</xdr:row>
      <xdr:rowOff>125502</xdr:rowOff>
    </xdr:to>
    <xdr:sp macro="" textlink="">
      <xdr:nvSpPr>
        <xdr:cNvPr id="610" name="円/楕円 609"/>
        <xdr:cNvSpPr/>
      </xdr:nvSpPr>
      <xdr:spPr>
        <a:xfrm>
          <a:off x="16268700" y="1253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46779</xdr:rowOff>
    </xdr:from>
    <xdr:ext cx="534377" cy="259045"/>
    <xdr:sp macro="" textlink="">
      <xdr:nvSpPr>
        <xdr:cNvPr id="611" name="公債費該当値テキスト"/>
        <xdr:cNvSpPr txBox="1"/>
      </xdr:nvSpPr>
      <xdr:spPr>
        <a:xfrm>
          <a:off x="16370300" y="1239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78,618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105067</xdr:rowOff>
    </xdr:from>
    <xdr:to>
      <xdr:col>22</xdr:col>
      <xdr:colOff>415925</xdr:colOff>
      <xdr:row>75</xdr:row>
      <xdr:rowOff>35217</xdr:rowOff>
    </xdr:to>
    <xdr:sp macro="" textlink="">
      <xdr:nvSpPr>
        <xdr:cNvPr id="612" name="円/楕円 611"/>
        <xdr:cNvSpPr/>
      </xdr:nvSpPr>
      <xdr:spPr>
        <a:xfrm>
          <a:off x="15430500" y="127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51744</xdr:rowOff>
    </xdr:from>
    <xdr:ext cx="534377" cy="259045"/>
    <xdr:sp macro="" textlink="">
      <xdr:nvSpPr>
        <xdr:cNvPr id="613" name="テキスト ボックス 612"/>
        <xdr:cNvSpPr txBox="1"/>
      </xdr:nvSpPr>
      <xdr:spPr>
        <a:xfrm>
          <a:off x="15214111" y="1256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120739</xdr:rowOff>
    </xdr:from>
    <xdr:to>
      <xdr:col>21</xdr:col>
      <xdr:colOff>212725</xdr:colOff>
      <xdr:row>75</xdr:row>
      <xdr:rowOff>50889</xdr:rowOff>
    </xdr:to>
    <xdr:sp macro="" textlink="">
      <xdr:nvSpPr>
        <xdr:cNvPr id="614" name="円/楕円 613"/>
        <xdr:cNvSpPr/>
      </xdr:nvSpPr>
      <xdr:spPr>
        <a:xfrm>
          <a:off x="14541500" y="128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67416</xdr:rowOff>
    </xdr:from>
    <xdr:ext cx="534377" cy="259045"/>
    <xdr:sp macro="" textlink="">
      <xdr:nvSpPr>
        <xdr:cNvPr id="615" name="テキスト ボックス 614"/>
        <xdr:cNvSpPr txBox="1"/>
      </xdr:nvSpPr>
      <xdr:spPr>
        <a:xfrm>
          <a:off x="14325111" y="1258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162369</xdr:rowOff>
    </xdr:from>
    <xdr:to>
      <xdr:col>20</xdr:col>
      <xdr:colOff>9525</xdr:colOff>
      <xdr:row>75</xdr:row>
      <xdr:rowOff>92519</xdr:rowOff>
    </xdr:to>
    <xdr:sp macro="" textlink="">
      <xdr:nvSpPr>
        <xdr:cNvPr id="616" name="円/楕円 615"/>
        <xdr:cNvSpPr/>
      </xdr:nvSpPr>
      <xdr:spPr>
        <a:xfrm>
          <a:off x="13652500" y="12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109046</xdr:rowOff>
    </xdr:from>
    <xdr:ext cx="534377" cy="259045"/>
    <xdr:sp macro="" textlink="">
      <xdr:nvSpPr>
        <xdr:cNvPr id="617" name="テキスト ボックス 616"/>
        <xdr:cNvSpPr txBox="1"/>
      </xdr:nvSpPr>
      <xdr:spPr>
        <a:xfrm>
          <a:off x="13436111" y="126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129731</xdr:rowOff>
    </xdr:from>
    <xdr:to>
      <xdr:col>18</xdr:col>
      <xdr:colOff>492125</xdr:colOff>
      <xdr:row>75</xdr:row>
      <xdr:rowOff>59881</xdr:rowOff>
    </xdr:to>
    <xdr:sp macro="" textlink="">
      <xdr:nvSpPr>
        <xdr:cNvPr id="618" name="円/楕円 617"/>
        <xdr:cNvSpPr/>
      </xdr:nvSpPr>
      <xdr:spPr>
        <a:xfrm>
          <a:off x="12763500" y="128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76408</xdr:rowOff>
    </xdr:from>
    <xdr:ext cx="534377" cy="259045"/>
    <xdr:sp macro="" textlink="">
      <xdr:nvSpPr>
        <xdr:cNvPr id="619" name="テキスト ボックス 618"/>
        <xdr:cNvSpPr txBox="1"/>
      </xdr:nvSpPr>
      <xdr:spPr>
        <a:xfrm>
          <a:off x="12547111" y="1259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0" name="直線コネクタ 62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1" name="テキスト ボックス 63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2" name="直線コネクタ 63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3" name="テキスト ボックス 63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4" name="直線コネクタ 63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5" name="テキスト ボックス 63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6" name="直線コネクタ 63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7" name="テキスト ボックス 63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8" name="直線コネクタ 63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39" name="テキスト ボックス 63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3" name="直線コネクタ 642"/>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4"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5" name="直線コネクタ 644"/>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6"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7" name="直線コネクタ 646"/>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158079</xdr:rowOff>
    </xdr:from>
    <xdr:to>
      <xdr:col>23</xdr:col>
      <xdr:colOff>517525</xdr:colOff>
      <xdr:row>96</xdr:row>
      <xdr:rowOff>164443</xdr:rowOff>
    </xdr:to>
    <xdr:cxnSp macro="">
      <xdr:nvCxnSpPr>
        <xdr:cNvPr id="648" name="直線コネクタ 647"/>
        <xdr:cNvCxnSpPr/>
      </xdr:nvCxnSpPr>
      <xdr:spPr>
        <a:xfrm flipV="1">
          <a:off x="15481300" y="16445829"/>
          <a:ext cx="838200" cy="17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57818</xdr:rowOff>
    </xdr:from>
    <xdr:ext cx="534377" cy="259045"/>
    <xdr:sp macro="" textlink="">
      <xdr:nvSpPr>
        <xdr:cNvPr id="649" name="積立金平均値テキスト"/>
        <xdr:cNvSpPr txBox="1"/>
      </xdr:nvSpPr>
      <xdr:spPr>
        <a:xfrm>
          <a:off x="16370300" y="1685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0" name="フローチャート : 判断 649"/>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164443</xdr:rowOff>
    </xdr:from>
    <xdr:to>
      <xdr:col>22</xdr:col>
      <xdr:colOff>365125</xdr:colOff>
      <xdr:row>97</xdr:row>
      <xdr:rowOff>25335</xdr:rowOff>
    </xdr:to>
    <xdr:cxnSp macro="">
      <xdr:nvCxnSpPr>
        <xdr:cNvPr id="651" name="直線コネクタ 650"/>
        <xdr:cNvCxnSpPr/>
      </xdr:nvCxnSpPr>
      <xdr:spPr>
        <a:xfrm flipV="1">
          <a:off x="14592300" y="16623643"/>
          <a:ext cx="889000" cy="3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2" name="フローチャート : 判断 651"/>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3" name="テキスト ボックス 652"/>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166903</xdr:rowOff>
    </xdr:from>
    <xdr:to>
      <xdr:col>21</xdr:col>
      <xdr:colOff>161925</xdr:colOff>
      <xdr:row>97</xdr:row>
      <xdr:rowOff>25335</xdr:rowOff>
    </xdr:to>
    <xdr:cxnSp macro="">
      <xdr:nvCxnSpPr>
        <xdr:cNvPr id="654" name="直線コネクタ 653"/>
        <xdr:cNvCxnSpPr/>
      </xdr:nvCxnSpPr>
      <xdr:spPr>
        <a:xfrm>
          <a:off x="13703300" y="15768853"/>
          <a:ext cx="889000" cy="88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5" name="フローチャート : 判断 654"/>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56" name="テキスト ボックス 655"/>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163782</xdr:rowOff>
    </xdr:from>
    <xdr:to>
      <xdr:col>19</xdr:col>
      <xdr:colOff>644525</xdr:colOff>
      <xdr:row>91</xdr:row>
      <xdr:rowOff>166903</xdr:rowOff>
    </xdr:to>
    <xdr:cxnSp macro="">
      <xdr:nvCxnSpPr>
        <xdr:cNvPr id="657" name="直線コネクタ 656"/>
        <xdr:cNvCxnSpPr/>
      </xdr:nvCxnSpPr>
      <xdr:spPr>
        <a:xfrm>
          <a:off x="12814300" y="15594282"/>
          <a:ext cx="889000" cy="17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58" name="フローチャート : 判断 657"/>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155822</xdr:rowOff>
    </xdr:from>
    <xdr:ext cx="534377" cy="259045"/>
    <xdr:sp macro="" textlink="">
      <xdr:nvSpPr>
        <xdr:cNvPr id="659" name="テキスト ボックス 658"/>
        <xdr:cNvSpPr txBox="1"/>
      </xdr:nvSpPr>
      <xdr:spPr>
        <a:xfrm>
          <a:off x="13436111" y="169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0" name="フローチャート : 判断 659"/>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1" name="テキスト ボックス 660"/>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107279</xdr:rowOff>
    </xdr:from>
    <xdr:to>
      <xdr:col>23</xdr:col>
      <xdr:colOff>568325</xdr:colOff>
      <xdr:row>96</xdr:row>
      <xdr:rowOff>37429</xdr:rowOff>
    </xdr:to>
    <xdr:sp macro="" textlink="">
      <xdr:nvSpPr>
        <xdr:cNvPr id="667" name="円/楕円 666"/>
        <xdr:cNvSpPr/>
      </xdr:nvSpPr>
      <xdr:spPr>
        <a:xfrm>
          <a:off x="16268700" y="1639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130156</xdr:rowOff>
    </xdr:from>
    <xdr:ext cx="599010" cy="259045"/>
    <xdr:sp macro="" textlink="">
      <xdr:nvSpPr>
        <xdr:cNvPr id="668" name="積立金該当値テキスト"/>
        <xdr:cNvSpPr txBox="1"/>
      </xdr:nvSpPr>
      <xdr:spPr>
        <a:xfrm>
          <a:off x="16370300" y="1624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150,176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113643</xdr:rowOff>
    </xdr:from>
    <xdr:to>
      <xdr:col>22</xdr:col>
      <xdr:colOff>415925</xdr:colOff>
      <xdr:row>97</xdr:row>
      <xdr:rowOff>43793</xdr:rowOff>
    </xdr:to>
    <xdr:sp macro="" textlink="">
      <xdr:nvSpPr>
        <xdr:cNvPr id="669" name="円/楕円 668"/>
        <xdr:cNvSpPr/>
      </xdr:nvSpPr>
      <xdr:spPr>
        <a:xfrm>
          <a:off x="15430500" y="165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60320</xdr:rowOff>
    </xdr:from>
    <xdr:ext cx="599010" cy="259045"/>
    <xdr:sp macro="" textlink="">
      <xdr:nvSpPr>
        <xdr:cNvPr id="670" name="テキスト ボックス 669"/>
        <xdr:cNvSpPr txBox="1"/>
      </xdr:nvSpPr>
      <xdr:spPr>
        <a:xfrm>
          <a:off x="15181794" y="1634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145985</xdr:rowOff>
    </xdr:from>
    <xdr:to>
      <xdr:col>21</xdr:col>
      <xdr:colOff>212725</xdr:colOff>
      <xdr:row>97</xdr:row>
      <xdr:rowOff>76135</xdr:rowOff>
    </xdr:to>
    <xdr:sp macro="" textlink="">
      <xdr:nvSpPr>
        <xdr:cNvPr id="671" name="円/楕円 670"/>
        <xdr:cNvSpPr/>
      </xdr:nvSpPr>
      <xdr:spPr>
        <a:xfrm>
          <a:off x="14541500" y="1660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92662</xdr:rowOff>
    </xdr:from>
    <xdr:ext cx="534377" cy="259045"/>
    <xdr:sp macro="" textlink="">
      <xdr:nvSpPr>
        <xdr:cNvPr id="672" name="テキスト ボックス 671"/>
        <xdr:cNvSpPr txBox="1"/>
      </xdr:nvSpPr>
      <xdr:spPr>
        <a:xfrm>
          <a:off x="14325111" y="1638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95,017</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116103</xdr:rowOff>
    </xdr:from>
    <xdr:to>
      <xdr:col>20</xdr:col>
      <xdr:colOff>9525</xdr:colOff>
      <xdr:row>92</xdr:row>
      <xdr:rowOff>46253</xdr:rowOff>
    </xdr:to>
    <xdr:sp macro="" textlink="">
      <xdr:nvSpPr>
        <xdr:cNvPr id="673" name="円/楕円 672"/>
        <xdr:cNvSpPr/>
      </xdr:nvSpPr>
      <xdr:spPr>
        <a:xfrm>
          <a:off x="13652500" y="1571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62780</xdr:rowOff>
    </xdr:from>
    <xdr:ext cx="599010" cy="259045"/>
    <xdr:sp macro="" textlink="">
      <xdr:nvSpPr>
        <xdr:cNvPr id="674" name="テキスト ボックス 673"/>
        <xdr:cNvSpPr txBox="1"/>
      </xdr:nvSpPr>
      <xdr:spPr>
        <a:xfrm>
          <a:off x="13403794" y="1549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327,860</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112982</xdr:rowOff>
    </xdr:from>
    <xdr:to>
      <xdr:col>18</xdr:col>
      <xdr:colOff>492125</xdr:colOff>
      <xdr:row>91</xdr:row>
      <xdr:rowOff>43132</xdr:rowOff>
    </xdr:to>
    <xdr:sp macro="" textlink="">
      <xdr:nvSpPr>
        <xdr:cNvPr id="675" name="円/楕円 674"/>
        <xdr:cNvSpPr/>
      </xdr:nvSpPr>
      <xdr:spPr>
        <a:xfrm>
          <a:off x="12763500" y="155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59659</xdr:rowOff>
    </xdr:from>
    <xdr:ext cx="599010" cy="259045"/>
    <xdr:sp macro="" textlink="">
      <xdr:nvSpPr>
        <xdr:cNvPr id="676" name="テキスト ボックス 675"/>
        <xdr:cNvSpPr txBox="1"/>
      </xdr:nvSpPr>
      <xdr:spPr>
        <a:xfrm>
          <a:off x="12514794" y="1531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7" name="直線コネクタ 68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88" name="テキスト ボックス 68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9" name="直線コネクタ 68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0" name="テキスト ボックス 68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1" name="直線コネクタ 69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2" name="テキスト ボックス 69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3" name="直線コネクタ 69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4" name="テキスト ボックス 69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6" name="直線コネクタ 695"/>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698" name="直線コネクタ 69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699"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0" name="直線コネクタ 699"/>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93523</xdr:rowOff>
    </xdr:from>
    <xdr:to>
      <xdr:col>32</xdr:col>
      <xdr:colOff>187325</xdr:colOff>
      <xdr:row>36</xdr:row>
      <xdr:rowOff>127698</xdr:rowOff>
    </xdr:to>
    <xdr:cxnSp macro="">
      <xdr:nvCxnSpPr>
        <xdr:cNvPr id="701" name="直線コネクタ 700"/>
        <xdr:cNvCxnSpPr/>
      </xdr:nvCxnSpPr>
      <xdr:spPr>
        <a:xfrm flipV="1">
          <a:off x="21323300" y="6265723"/>
          <a:ext cx="8382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19492</xdr:rowOff>
    </xdr:from>
    <xdr:ext cx="469744" cy="259045"/>
    <xdr:sp macro="" textlink="">
      <xdr:nvSpPr>
        <xdr:cNvPr id="702" name="投資及び出資金平均値テキスト"/>
        <xdr:cNvSpPr txBox="1"/>
      </xdr:nvSpPr>
      <xdr:spPr>
        <a:xfrm>
          <a:off x="22212300" y="636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3" name="フローチャート : 判断 702"/>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38545</xdr:rowOff>
    </xdr:from>
    <xdr:to>
      <xdr:col>31</xdr:col>
      <xdr:colOff>34925</xdr:colOff>
      <xdr:row>36</xdr:row>
      <xdr:rowOff>127698</xdr:rowOff>
    </xdr:to>
    <xdr:cxnSp macro="">
      <xdr:nvCxnSpPr>
        <xdr:cNvPr id="704" name="直線コネクタ 703"/>
        <xdr:cNvCxnSpPr/>
      </xdr:nvCxnSpPr>
      <xdr:spPr>
        <a:xfrm>
          <a:off x="20434300" y="6210745"/>
          <a:ext cx="889000" cy="8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5" name="フローチャート : 判断 704"/>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167626</xdr:rowOff>
    </xdr:from>
    <xdr:ext cx="469744" cy="259045"/>
    <xdr:sp macro="" textlink="">
      <xdr:nvSpPr>
        <xdr:cNvPr id="706" name="テキスト ボックス 705"/>
        <xdr:cNvSpPr txBox="1"/>
      </xdr:nvSpPr>
      <xdr:spPr>
        <a:xfrm>
          <a:off x="21088427" y="65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38545</xdr:rowOff>
    </xdr:from>
    <xdr:to>
      <xdr:col>29</xdr:col>
      <xdr:colOff>517525</xdr:colOff>
      <xdr:row>36</xdr:row>
      <xdr:rowOff>103067</xdr:rowOff>
    </xdr:to>
    <xdr:cxnSp macro="">
      <xdr:nvCxnSpPr>
        <xdr:cNvPr id="707" name="直線コネクタ 706"/>
        <xdr:cNvCxnSpPr/>
      </xdr:nvCxnSpPr>
      <xdr:spPr>
        <a:xfrm flipV="1">
          <a:off x="19545300" y="6210745"/>
          <a:ext cx="889000" cy="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08" name="フローチャート : 判断 707"/>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142479</xdr:rowOff>
    </xdr:from>
    <xdr:ext cx="469744" cy="259045"/>
    <xdr:sp macro="" textlink="">
      <xdr:nvSpPr>
        <xdr:cNvPr id="709" name="テキスト ボックス 708"/>
        <xdr:cNvSpPr txBox="1"/>
      </xdr:nvSpPr>
      <xdr:spPr>
        <a:xfrm>
          <a:off x="20199427" y="64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72549</xdr:rowOff>
    </xdr:from>
    <xdr:to>
      <xdr:col>28</xdr:col>
      <xdr:colOff>314325</xdr:colOff>
      <xdr:row>36</xdr:row>
      <xdr:rowOff>103067</xdr:rowOff>
    </xdr:to>
    <xdr:cxnSp macro="">
      <xdr:nvCxnSpPr>
        <xdr:cNvPr id="710" name="直線コネクタ 709"/>
        <xdr:cNvCxnSpPr/>
      </xdr:nvCxnSpPr>
      <xdr:spPr>
        <a:xfrm>
          <a:off x="18656300" y="6073299"/>
          <a:ext cx="889000" cy="20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1" name="フローチャート : 判断 710"/>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154138</xdr:rowOff>
    </xdr:from>
    <xdr:ext cx="469744" cy="259045"/>
    <xdr:sp macro="" textlink="">
      <xdr:nvSpPr>
        <xdr:cNvPr id="712" name="テキスト ボックス 711"/>
        <xdr:cNvSpPr txBox="1"/>
      </xdr:nvSpPr>
      <xdr:spPr>
        <a:xfrm>
          <a:off x="19310427" y="64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3" name="フローチャート : 判断 712"/>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4" name="テキスト ボックス 713"/>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5" name="テキスト ボックス 71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6" name="テキスト ボックス 71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7" name="テキスト ボックス 71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8" name="テキスト ボックス 71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9" name="テキスト ボックス 71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42723</xdr:rowOff>
    </xdr:from>
    <xdr:to>
      <xdr:col>32</xdr:col>
      <xdr:colOff>238125</xdr:colOff>
      <xdr:row>36</xdr:row>
      <xdr:rowOff>144323</xdr:rowOff>
    </xdr:to>
    <xdr:sp macro="" textlink="">
      <xdr:nvSpPr>
        <xdr:cNvPr id="720" name="円/楕円 719"/>
        <xdr:cNvSpPr/>
      </xdr:nvSpPr>
      <xdr:spPr>
        <a:xfrm>
          <a:off x="22110700" y="62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65600</xdr:rowOff>
    </xdr:from>
    <xdr:ext cx="469744" cy="259045"/>
    <xdr:sp macro="" textlink="">
      <xdr:nvSpPr>
        <xdr:cNvPr id="721" name="投資及び出資金該当値テキスト"/>
        <xdr:cNvSpPr txBox="1"/>
      </xdr:nvSpPr>
      <xdr:spPr>
        <a:xfrm>
          <a:off x="22212300" y="60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4,808</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76898</xdr:rowOff>
    </xdr:from>
    <xdr:to>
      <xdr:col>31</xdr:col>
      <xdr:colOff>85725</xdr:colOff>
      <xdr:row>37</xdr:row>
      <xdr:rowOff>7048</xdr:rowOff>
    </xdr:to>
    <xdr:sp macro="" textlink="">
      <xdr:nvSpPr>
        <xdr:cNvPr id="722" name="円/楕円 721"/>
        <xdr:cNvSpPr/>
      </xdr:nvSpPr>
      <xdr:spPr>
        <a:xfrm>
          <a:off x="21272500" y="62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23575</xdr:rowOff>
    </xdr:from>
    <xdr:ext cx="469744" cy="259045"/>
    <xdr:sp macro="" textlink="">
      <xdr:nvSpPr>
        <xdr:cNvPr id="723" name="テキスト ボックス 722"/>
        <xdr:cNvSpPr txBox="1"/>
      </xdr:nvSpPr>
      <xdr:spPr>
        <a:xfrm>
          <a:off x="21088427" y="60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159195</xdr:rowOff>
    </xdr:from>
    <xdr:to>
      <xdr:col>29</xdr:col>
      <xdr:colOff>568325</xdr:colOff>
      <xdr:row>36</xdr:row>
      <xdr:rowOff>89345</xdr:rowOff>
    </xdr:to>
    <xdr:sp macro="" textlink="">
      <xdr:nvSpPr>
        <xdr:cNvPr id="724" name="円/楕円 723"/>
        <xdr:cNvSpPr/>
      </xdr:nvSpPr>
      <xdr:spPr>
        <a:xfrm>
          <a:off x="20383500" y="61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105872</xdr:rowOff>
    </xdr:from>
    <xdr:ext cx="469744" cy="259045"/>
    <xdr:sp macro="" textlink="">
      <xdr:nvSpPr>
        <xdr:cNvPr id="725" name="テキスト ボックス 724"/>
        <xdr:cNvSpPr txBox="1"/>
      </xdr:nvSpPr>
      <xdr:spPr>
        <a:xfrm>
          <a:off x="20199427" y="593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52267</xdr:rowOff>
    </xdr:from>
    <xdr:to>
      <xdr:col>28</xdr:col>
      <xdr:colOff>365125</xdr:colOff>
      <xdr:row>36</xdr:row>
      <xdr:rowOff>153867</xdr:rowOff>
    </xdr:to>
    <xdr:sp macro="" textlink="">
      <xdr:nvSpPr>
        <xdr:cNvPr id="726" name="円/楕円 725"/>
        <xdr:cNvSpPr/>
      </xdr:nvSpPr>
      <xdr:spPr>
        <a:xfrm>
          <a:off x="19494500" y="622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170394</xdr:rowOff>
    </xdr:from>
    <xdr:ext cx="469744" cy="259045"/>
    <xdr:sp macro="" textlink="">
      <xdr:nvSpPr>
        <xdr:cNvPr id="727" name="テキスト ボックス 726"/>
        <xdr:cNvSpPr txBox="1"/>
      </xdr:nvSpPr>
      <xdr:spPr>
        <a:xfrm>
          <a:off x="19310427" y="599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21749</xdr:rowOff>
    </xdr:from>
    <xdr:to>
      <xdr:col>27</xdr:col>
      <xdr:colOff>161925</xdr:colOff>
      <xdr:row>35</xdr:row>
      <xdr:rowOff>123349</xdr:rowOff>
    </xdr:to>
    <xdr:sp macro="" textlink="">
      <xdr:nvSpPr>
        <xdr:cNvPr id="728" name="円/楕円 727"/>
        <xdr:cNvSpPr/>
      </xdr:nvSpPr>
      <xdr:spPr>
        <a:xfrm>
          <a:off x="18605500" y="60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139876</xdr:rowOff>
    </xdr:from>
    <xdr:ext cx="469744" cy="259045"/>
    <xdr:sp macro="" textlink="">
      <xdr:nvSpPr>
        <xdr:cNvPr id="729" name="テキスト ボックス 728"/>
        <xdr:cNvSpPr txBox="1"/>
      </xdr:nvSpPr>
      <xdr:spPr>
        <a:xfrm>
          <a:off x="18421427" y="579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0" name="正方形/長方形 72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1" name="正方形/長方形 73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2" name="正方形/長方形 73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3" name="正方形/長方形 73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4" name="正方形/長方形 73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5" name="正方形/長方形 73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6" name="正方形/長方形 73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7" name="正方形/長方形 73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8" name="テキスト ボックス 73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9" name="直線コネクタ 73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0" name="直線コネクタ 73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1" name="テキスト ボックス 74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2" name="直線コネクタ 74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3" name="テキスト ボックス 74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4" name="直線コネクタ 74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5" name="テキスト ボックス 74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6" name="直線コネクタ 74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7" name="テキスト ボックス 74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8" name="直線コネクタ 74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9" name="テキスト ボックス 74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0" name="直線コネクタ 74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1" name="テキスト ボックス 75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3" name="直線コネクタ 752"/>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5" name="直線コネクタ 75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6"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7" name="直線コネクタ 756"/>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150330</xdr:rowOff>
    </xdr:from>
    <xdr:to>
      <xdr:col>32</xdr:col>
      <xdr:colOff>187325</xdr:colOff>
      <xdr:row>56</xdr:row>
      <xdr:rowOff>171209</xdr:rowOff>
    </xdr:to>
    <xdr:cxnSp macro="">
      <xdr:nvCxnSpPr>
        <xdr:cNvPr id="758" name="直線コネクタ 757"/>
        <xdr:cNvCxnSpPr/>
      </xdr:nvCxnSpPr>
      <xdr:spPr>
        <a:xfrm flipV="1">
          <a:off x="21323300" y="9408630"/>
          <a:ext cx="838200" cy="3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65917</xdr:rowOff>
    </xdr:from>
    <xdr:ext cx="469744" cy="259045"/>
    <xdr:sp macro="" textlink="">
      <xdr:nvSpPr>
        <xdr:cNvPr id="759" name="貸付金平均値テキスト"/>
        <xdr:cNvSpPr txBox="1"/>
      </xdr:nvSpPr>
      <xdr:spPr>
        <a:xfrm>
          <a:off x="22212300" y="983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0" name="フローチャート : 判断 759"/>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148882</xdr:rowOff>
    </xdr:from>
    <xdr:to>
      <xdr:col>31</xdr:col>
      <xdr:colOff>34925</xdr:colOff>
      <xdr:row>56</xdr:row>
      <xdr:rowOff>171209</xdr:rowOff>
    </xdr:to>
    <xdr:cxnSp macro="">
      <xdr:nvCxnSpPr>
        <xdr:cNvPr id="761" name="直線コネクタ 760"/>
        <xdr:cNvCxnSpPr/>
      </xdr:nvCxnSpPr>
      <xdr:spPr>
        <a:xfrm>
          <a:off x="20434300" y="9578632"/>
          <a:ext cx="889000" cy="19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2" name="フローチャート : 判断 761"/>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3" name="テキスト ボックス 762"/>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148882</xdr:rowOff>
    </xdr:from>
    <xdr:to>
      <xdr:col>29</xdr:col>
      <xdr:colOff>517525</xdr:colOff>
      <xdr:row>56</xdr:row>
      <xdr:rowOff>162941</xdr:rowOff>
    </xdr:to>
    <xdr:cxnSp macro="">
      <xdr:nvCxnSpPr>
        <xdr:cNvPr id="764" name="直線コネクタ 763"/>
        <xdr:cNvCxnSpPr/>
      </xdr:nvCxnSpPr>
      <xdr:spPr>
        <a:xfrm flipV="1">
          <a:off x="19545300" y="9578632"/>
          <a:ext cx="889000" cy="18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5" name="フローチャート : 判断 764"/>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66" name="テキスト ボックス 765"/>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130404</xdr:rowOff>
    </xdr:from>
    <xdr:to>
      <xdr:col>28</xdr:col>
      <xdr:colOff>314325</xdr:colOff>
      <xdr:row>56</xdr:row>
      <xdr:rowOff>162941</xdr:rowOff>
    </xdr:to>
    <xdr:cxnSp macro="">
      <xdr:nvCxnSpPr>
        <xdr:cNvPr id="767" name="直線コネクタ 766"/>
        <xdr:cNvCxnSpPr/>
      </xdr:nvCxnSpPr>
      <xdr:spPr>
        <a:xfrm>
          <a:off x="18656300" y="9731604"/>
          <a:ext cx="8890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68" name="フローチャート : 判断 767"/>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69" name="テキスト ボックス 768"/>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0" name="フローチャート : 判断 769"/>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1" name="テキスト ボックス 770"/>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2" name="テキスト ボックス 77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3" name="テキスト ボックス 77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4" name="テキスト ボックス 77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5" name="テキスト ボックス 77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6" name="テキスト ボックス 77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99530</xdr:rowOff>
    </xdr:from>
    <xdr:to>
      <xdr:col>32</xdr:col>
      <xdr:colOff>238125</xdr:colOff>
      <xdr:row>55</xdr:row>
      <xdr:rowOff>29680</xdr:rowOff>
    </xdr:to>
    <xdr:sp macro="" textlink="">
      <xdr:nvSpPr>
        <xdr:cNvPr id="777" name="円/楕円 776"/>
        <xdr:cNvSpPr/>
      </xdr:nvSpPr>
      <xdr:spPr>
        <a:xfrm>
          <a:off x="22110700" y="935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122407</xdr:rowOff>
    </xdr:from>
    <xdr:ext cx="534377" cy="259045"/>
    <xdr:sp macro="" textlink="">
      <xdr:nvSpPr>
        <xdr:cNvPr id="778" name="貸付金該当値テキスト"/>
        <xdr:cNvSpPr txBox="1"/>
      </xdr:nvSpPr>
      <xdr:spPr>
        <a:xfrm>
          <a:off x="22212300" y="92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19,721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120409</xdr:rowOff>
    </xdr:from>
    <xdr:to>
      <xdr:col>31</xdr:col>
      <xdr:colOff>85725</xdr:colOff>
      <xdr:row>57</xdr:row>
      <xdr:rowOff>50559</xdr:rowOff>
    </xdr:to>
    <xdr:sp macro="" textlink="">
      <xdr:nvSpPr>
        <xdr:cNvPr id="779" name="円/楕円 778"/>
        <xdr:cNvSpPr/>
      </xdr:nvSpPr>
      <xdr:spPr>
        <a:xfrm>
          <a:off x="21272500" y="972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67086</xdr:rowOff>
    </xdr:from>
    <xdr:ext cx="534377" cy="259045"/>
    <xdr:sp macro="" textlink="">
      <xdr:nvSpPr>
        <xdr:cNvPr id="780" name="テキスト ボックス 779"/>
        <xdr:cNvSpPr txBox="1"/>
      </xdr:nvSpPr>
      <xdr:spPr>
        <a:xfrm>
          <a:off x="21056111" y="94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10,173</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98082</xdr:rowOff>
    </xdr:from>
    <xdr:to>
      <xdr:col>29</xdr:col>
      <xdr:colOff>568325</xdr:colOff>
      <xdr:row>56</xdr:row>
      <xdr:rowOff>28232</xdr:rowOff>
    </xdr:to>
    <xdr:sp macro="" textlink="">
      <xdr:nvSpPr>
        <xdr:cNvPr id="781" name="円/楕円 780"/>
        <xdr:cNvSpPr/>
      </xdr:nvSpPr>
      <xdr:spPr>
        <a:xfrm>
          <a:off x="20383500" y="952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44759</xdr:rowOff>
    </xdr:from>
    <xdr:ext cx="534377" cy="259045"/>
    <xdr:sp macro="" textlink="">
      <xdr:nvSpPr>
        <xdr:cNvPr id="782" name="テキスト ボックス 781"/>
        <xdr:cNvSpPr txBox="1"/>
      </xdr:nvSpPr>
      <xdr:spPr>
        <a:xfrm>
          <a:off x="20167111" y="930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15,259</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112141</xdr:rowOff>
    </xdr:from>
    <xdr:to>
      <xdr:col>28</xdr:col>
      <xdr:colOff>365125</xdr:colOff>
      <xdr:row>57</xdr:row>
      <xdr:rowOff>42291</xdr:rowOff>
    </xdr:to>
    <xdr:sp macro="" textlink="">
      <xdr:nvSpPr>
        <xdr:cNvPr id="783" name="円/楕円 782"/>
        <xdr:cNvSpPr/>
      </xdr:nvSpPr>
      <xdr:spPr>
        <a:xfrm>
          <a:off x="19494500" y="97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58818</xdr:rowOff>
    </xdr:from>
    <xdr:ext cx="534377" cy="259045"/>
    <xdr:sp macro="" textlink="">
      <xdr:nvSpPr>
        <xdr:cNvPr id="784" name="テキスト ボックス 783"/>
        <xdr:cNvSpPr txBox="1"/>
      </xdr:nvSpPr>
      <xdr:spPr>
        <a:xfrm>
          <a:off x="19278111" y="948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79604</xdr:rowOff>
    </xdr:from>
    <xdr:to>
      <xdr:col>27</xdr:col>
      <xdr:colOff>161925</xdr:colOff>
      <xdr:row>57</xdr:row>
      <xdr:rowOff>9754</xdr:rowOff>
    </xdr:to>
    <xdr:sp macro="" textlink="">
      <xdr:nvSpPr>
        <xdr:cNvPr id="785" name="円/楕円 784"/>
        <xdr:cNvSpPr/>
      </xdr:nvSpPr>
      <xdr:spPr>
        <a:xfrm>
          <a:off x="18605500" y="96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26281</xdr:rowOff>
    </xdr:from>
    <xdr:ext cx="534377" cy="259045"/>
    <xdr:sp macro="" textlink="">
      <xdr:nvSpPr>
        <xdr:cNvPr id="786" name="テキスト ボックス 785"/>
        <xdr:cNvSpPr txBox="1"/>
      </xdr:nvSpPr>
      <xdr:spPr>
        <a:xfrm>
          <a:off x="18389111" y="94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7" name="正方形/長方形 78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8" name="正方形/長方形 78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9" name="正方形/長方形 78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0" name="正方形/長方形 78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1" name="正方形/長方形 79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2" name="正方形/長方形 79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3" name="正方形/長方形 79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4" name="正方形/長方形 79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5" name="テキスト ボックス 79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6" name="直線コネクタ 79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7" name="テキスト ボックス 79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99" name="テキスト ボックス 79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1" name="テキスト ボックス 80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3" name="テキスト ボックス 80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5" name="テキスト ボックス 80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1" name="直線コネクタ 810"/>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2"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3" name="直線コネクタ 812"/>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4"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5" name="直線コネクタ 814"/>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14236</xdr:rowOff>
    </xdr:from>
    <xdr:to>
      <xdr:col>32</xdr:col>
      <xdr:colOff>187325</xdr:colOff>
      <xdr:row>76</xdr:row>
      <xdr:rowOff>24637</xdr:rowOff>
    </xdr:to>
    <xdr:cxnSp macro="">
      <xdr:nvCxnSpPr>
        <xdr:cNvPr id="816" name="直線コネクタ 815"/>
        <xdr:cNvCxnSpPr/>
      </xdr:nvCxnSpPr>
      <xdr:spPr>
        <a:xfrm>
          <a:off x="21323300" y="12701536"/>
          <a:ext cx="838200" cy="3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7"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18" name="フローチャート : 判断 817"/>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14236</xdr:rowOff>
    </xdr:from>
    <xdr:to>
      <xdr:col>31</xdr:col>
      <xdr:colOff>34925</xdr:colOff>
      <xdr:row>77</xdr:row>
      <xdr:rowOff>39954</xdr:rowOff>
    </xdr:to>
    <xdr:cxnSp macro="">
      <xdr:nvCxnSpPr>
        <xdr:cNvPr id="819" name="直線コネクタ 818"/>
        <xdr:cNvCxnSpPr/>
      </xdr:nvCxnSpPr>
      <xdr:spPr>
        <a:xfrm flipV="1">
          <a:off x="20434300" y="12701536"/>
          <a:ext cx="889000" cy="54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0" name="フローチャート : 判断 819"/>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1" name="テキスト ボックス 820"/>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160141</xdr:rowOff>
    </xdr:from>
    <xdr:to>
      <xdr:col>29</xdr:col>
      <xdr:colOff>517525</xdr:colOff>
      <xdr:row>77</xdr:row>
      <xdr:rowOff>39954</xdr:rowOff>
    </xdr:to>
    <xdr:cxnSp macro="">
      <xdr:nvCxnSpPr>
        <xdr:cNvPr id="822" name="直線コネクタ 821"/>
        <xdr:cNvCxnSpPr/>
      </xdr:nvCxnSpPr>
      <xdr:spPr>
        <a:xfrm>
          <a:off x="19545300" y="13190341"/>
          <a:ext cx="889000" cy="5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3" name="フローチャート : 判断 822"/>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4" name="テキスト ボックス 823"/>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53690</xdr:rowOff>
    </xdr:from>
    <xdr:to>
      <xdr:col>28</xdr:col>
      <xdr:colOff>314325</xdr:colOff>
      <xdr:row>76</xdr:row>
      <xdr:rowOff>160141</xdr:rowOff>
    </xdr:to>
    <xdr:cxnSp macro="">
      <xdr:nvCxnSpPr>
        <xdr:cNvPr id="825" name="直線コネクタ 824"/>
        <xdr:cNvCxnSpPr/>
      </xdr:nvCxnSpPr>
      <xdr:spPr>
        <a:xfrm>
          <a:off x="18656300" y="13083890"/>
          <a:ext cx="889000" cy="10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6" name="フローチャート : 判断 825"/>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7" name="テキスト ボックス 826"/>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28" name="フローチャート : 判断 827"/>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29" name="テキスト ボックス 828"/>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145288</xdr:rowOff>
    </xdr:from>
    <xdr:to>
      <xdr:col>32</xdr:col>
      <xdr:colOff>238125</xdr:colOff>
      <xdr:row>76</xdr:row>
      <xdr:rowOff>75437</xdr:rowOff>
    </xdr:to>
    <xdr:sp macro="" textlink="">
      <xdr:nvSpPr>
        <xdr:cNvPr id="835" name="円/楕円 834"/>
        <xdr:cNvSpPr/>
      </xdr:nvSpPr>
      <xdr:spPr>
        <a:xfrm>
          <a:off x="22110700" y="13004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123714</xdr:rowOff>
    </xdr:from>
    <xdr:ext cx="534377" cy="259045"/>
    <xdr:sp macro="" textlink="">
      <xdr:nvSpPr>
        <xdr:cNvPr id="836" name="繰出金該当値テキスト"/>
        <xdr:cNvSpPr txBox="1"/>
      </xdr:nvSpPr>
      <xdr:spPr>
        <a:xfrm>
          <a:off x="22212300" y="1298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48,040</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134886</xdr:rowOff>
    </xdr:from>
    <xdr:to>
      <xdr:col>31</xdr:col>
      <xdr:colOff>85725</xdr:colOff>
      <xdr:row>74</xdr:row>
      <xdr:rowOff>65036</xdr:rowOff>
    </xdr:to>
    <xdr:sp macro="" textlink="">
      <xdr:nvSpPr>
        <xdr:cNvPr id="837" name="円/楕円 836"/>
        <xdr:cNvSpPr/>
      </xdr:nvSpPr>
      <xdr:spPr>
        <a:xfrm>
          <a:off x="21272500" y="12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81563</xdr:rowOff>
    </xdr:from>
    <xdr:ext cx="534377" cy="259045"/>
    <xdr:sp macro="" textlink="">
      <xdr:nvSpPr>
        <xdr:cNvPr id="838" name="テキスト ボックス 837"/>
        <xdr:cNvSpPr txBox="1"/>
      </xdr:nvSpPr>
      <xdr:spPr>
        <a:xfrm>
          <a:off x="21056111" y="1242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160604</xdr:rowOff>
    </xdr:from>
    <xdr:to>
      <xdr:col>29</xdr:col>
      <xdr:colOff>568325</xdr:colOff>
      <xdr:row>77</xdr:row>
      <xdr:rowOff>90754</xdr:rowOff>
    </xdr:to>
    <xdr:sp macro="" textlink="">
      <xdr:nvSpPr>
        <xdr:cNvPr id="839" name="円/楕円 838"/>
        <xdr:cNvSpPr/>
      </xdr:nvSpPr>
      <xdr:spPr>
        <a:xfrm>
          <a:off x="20383500" y="1319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81881</xdr:rowOff>
    </xdr:from>
    <xdr:ext cx="534377" cy="259045"/>
    <xdr:sp macro="" textlink="">
      <xdr:nvSpPr>
        <xdr:cNvPr id="840" name="テキスト ボックス 839"/>
        <xdr:cNvSpPr txBox="1"/>
      </xdr:nvSpPr>
      <xdr:spPr>
        <a:xfrm>
          <a:off x="20167111" y="1328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109341</xdr:rowOff>
    </xdr:from>
    <xdr:to>
      <xdr:col>28</xdr:col>
      <xdr:colOff>365125</xdr:colOff>
      <xdr:row>77</xdr:row>
      <xdr:rowOff>39491</xdr:rowOff>
    </xdr:to>
    <xdr:sp macro="" textlink="">
      <xdr:nvSpPr>
        <xdr:cNvPr id="841" name="円/楕円 840"/>
        <xdr:cNvSpPr/>
      </xdr:nvSpPr>
      <xdr:spPr>
        <a:xfrm>
          <a:off x="19494500" y="1313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30618</xdr:rowOff>
    </xdr:from>
    <xdr:ext cx="534377" cy="259045"/>
    <xdr:sp macro="" textlink="">
      <xdr:nvSpPr>
        <xdr:cNvPr id="842" name="テキスト ボックス 841"/>
        <xdr:cNvSpPr txBox="1"/>
      </xdr:nvSpPr>
      <xdr:spPr>
        <a:xfrm>
          <a:off x="19278111" y="1323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2890</xdr:rowOff>
    </xdr:from>
    <xdr:to>
      <xdr:col>27</xdr:col>
      <xdr:colOff>161925</xdr:colOff>
      <xdr:row>76</xdr:row>
      <xdr:rowOff>104490</xdr:rowOff>
    </xdr:to>
    <xdr:sp macro="" textlink="">
      <xdr:nvSpPr>
        <xdr:cNvPr id="843" name="円/楕円 842"/>
        <xdr:cNvSpPr/>
      </xdr:nvSpPr>
      <xdr:spPr>
        <a:xfrm>
          <a:off x="18605500" y="130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121016</xdr:rowOff>
    </xdr:from>
    <xdr:ext cx="534377" cy="259045"/>
    <xdr:sp macro="" textlink="">
      <xdr:nvSpPr>
        <xdr:cNvPr id="844" name="テキスト ボックス 843"/>
        <xdr:cNvSpPr txBox="1"/>
      </xdr:nvSpPr>
      <xdr:spPr>
        <a:xfrm>
          <a:off x="18389111" y="1280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5" name="直線コネクタ 854"/>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6" name="テキスト ボックス 855"/>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7" name="直線コネクタ 856"/>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58" name="テキスト ボックス 857"/>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59" name="直線コネクタ 858"/>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0" name="テキスト ボックス 859"/>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1" name="直線コネクタ 860"/>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2" name="テキスト ボックス 861"/>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3" name="直線コネクタ 862"/>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4" name="テキスト ボックス 863"/>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5" name="直線コネクタ 864"/>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6" name="テキスト ボックス 865"/>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8" name="テキスト ボックス 86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0" name="直線コネクタ 869"/>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1"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2" name="直線コネクタ 871"/>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3"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5" name="直線コネクタ 874"/>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6"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7" name="フローチャート : 判断 876"/>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78" name="直線コネクタ 877"/>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79" name="フローチャート : 判断 878"/>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0" name="テキスト ボックス 879"/>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1" name="直線コネクタ 880"/>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2" name="フローチャート : 判断 881"/>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3" name="テキスト ボックス 88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4" name="直線コネクタ 883"/>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5" name="フローチャート : 判断 884"/>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6" name="テキスト ボックス 88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7" name="フローチャート : 判断 886"/>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88" name="テキスト ボックス 887"/>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4" name="円/楕円 893"/>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5"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6" name="円/楕円 895"/>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7" name="テキスト ボックス 896"/>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898" name="円/楕円 897"/>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899" name="テキスト ボックス 898"/>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0" name="円/楕円 899"/>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1" name="テキスト ボックス 900"/>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2" name="円/楕円 901"/>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3" name="テキスト ボックス 902"/>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歳出決算総額は、住民一人当たり２，１２２，８３２円となっている。東日本大震災及び原子力発電所事故からの復旧・復興事業の実施に伴い、歳出決算総額は発災以降右肩上がりで推移し、平成２７年度で震災前の４倍程度まで膨らんでいる。総額の過半数を占める物件費は住民一人当たり１，２０８，９６６円となっており、震災以降大幅に増加している。これは、原子力発電所事故で飛散した放射線物質に係る除染業務委託経費が震災以降年々大幅に増加しているものであり、平成２７年度の住民一人あたりの額を震災前の平成２１年度と比較すると１，９０２．０％の大幅増となっている。なお、除染関連事業が平成２８年度で一通り完了することに伴い、平成２９年度以降は大幅な減少に転じる見込みとなっている。また、復興関連事業費の増加に伴い</a:t>
          </a:r>
          <a:r>
            <a:rPr kumimoji="1" lang="ja-JP" altLang="ja-JP" sz="1300">
              <a:solidFill>
                <a:schemeClr val="dk1"/>
              </a:solidFill>
              <a:effectLst/>
              <a:latin typeface="+mn-lt"/>
              <a:ea typeface="+mn-ea"/>
              <a:cs typeface="+mn-cs"/>
            </a:rPr>
            <a:t>普通建設事業費</a:t>
          </a:r>
          <a:r>
            <a:rPr kumimoji="1" lang="ja-JP" altLang="en-US" sz="1300">
              <a:solidFill>
                <a:schemeClr val="dk1"/>
              </a:solidFill>
              <a:effectLst/>
              <a:latin typeface="+mn-lt"/>
              <a:ea typeface="+mn-ea"/>
              <a:cs typeface="+mn-cs"/>
            </a:rPr>
            <a:t>も増加しており、住民一人当たり３５６，７０４円で平成２１年度と比較すると３４８．２％の大幅増となっている。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福島県南相馬市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63,930
63,646
398.58
140,078,843
135,712,680
2,123,046
18,904,430
31,923,335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138786</xdr:rowOff>
    </xdr:from>
    <xdr:to>
      <xdr:col>6</xdr:col>
      <xdr:colOff>511175</xdr:colOff>
      <xdr:row>36</xdr:row>
      <xdr:rowOff>81178</xdr:rowOff>
    </xdr:to>
    <xdr:cxnSp macro="">
      <xdr:nvCxnSpPr>
        <xdr:cNvPr id="59" name="直線コネクタ 58"/>
        <xdr:cNvCxnSpPr/>
      </xdr:nvCxnSpPr>
      <xdr:spPr>
        <a:xfrm flipV="1">
          <a:off x="3797300" y="6139536"/>
          <a:ext cx="838200" cy="1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81178</xdr:rowOff>
    </xdr:from>
    <xdr:to>
      <xdr:col>5</xdr:col>
      <xdr:colOff>358775</xdr:colOff>
      <xdr:row>37</xdr:row>
      <xdr:rowOff>33630</xdr:rowOff>
    </xdr:to>
    <xdr:cxnSp macro="">
      <xdr:nvCxnSpPr>
        <xdr:cNvPr id="62" name="直線コネクタ 61"/>
        <xdr:cNvCxnSpPr/>
      </xdr:nvCxnSpPr>
      <xdr:spPr>
        <a:xfrm flipV="1">
          <a:off x="2908300" y="6253378"/>
          <a:ext cx="889000" cy="1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5740</xdr:rowOff>
    </xdr:from>
    <xdr:to>
      <xdr:col>4</xdr:col>
      <xdr:colOff>155575</xdr:colOff>
      <xdr:row>37</xdr:row>
      <xdr:rowOff>33630</xdr:rowOff>
    </xdr:to>
    <xdr:cxnSp macro="">
      <xdr:nvCxnSpPr>
        <xdr:cNvPr id="65" name="直線コネクタ 64"/>
        <xdr:cNvCxnSpPr/>
      </xdr:nvCxnSpPr>
      <xdr:spPr>
        <a:xfrm>
          <a:off x="2019300" y="6349390"/>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118212</xdr:rowOff>
    </xdr:from>
    <xdr:to>
      <xdr:col>2</xdr:col>
      <xdr:colOff>638175</xdr:colOff>
      <xdr:row>37</xdr:row>
      <xdr:rowOff>5740</xdr:rowOff>
    </xdr:to>
    <xdr:cxnSp macro="">
      <xdr:nvCxnSpPr>
        <xdr:cNvPr id="68" name="直線コネクタ 67"/>
        <xdr:cNvCxnSpPr/>
      </xdr:nvCxnSpPr>
      <xdr:spPr>
        <a:xfrm>
          <a:off x="1130300" y="6118962"/>
          <a:ext cx="889000" cy="23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87986</xdr:rowOff>
    </xdr:from>
    <xdr:to>
      <xdr:col>6</xdr:col>
      <xdr:colOff>561975</xdr:colOff>
      <xdr:row>36</xdr:row>
      <xdr:rowOff>18136</xdr:rowOff>
    </xdr:to>
    <xdr:sp macro="" textlink="">
      <xdr:nvSpPr>
        <xdr:cNvPr id="78" name="円/楕円 77"/>
        <xdr:cNvSpPr/>
      </xdr:nvSpPr>
      <xdr:spPr>
        <a:xfrm>
          <a:off x="4584700" y="60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110863</xdr:rowOff>
    </xdr:from>
    <xdr:ext cx="469744" cy="259045"/>
    <xdr:sp macro="" textlink="">
      <xdr:nvSpPr>
        <xdr:cNvPr id="79" name="議会費該当値テキスト"/>
        <xdr:cNvSpPr txBox="1"/>
      </xdr:nvSpPr>
      <xdr:spPr>
        <a:xfrm>
          <a:off x="4686300" y="59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30378</xdr:rowOff>
    </xdr:from>
    <xdr:to>
      <xdr:col>5</xdr:col>
      <xdr:colOff>409575</xdr:colOff>
      <xdr:row>36</xdr:row>
      <xdr:rowOff>131978</xdr:rowOff>
    </xdr:to>
    <xdr:sp macro="" textlink="">
      <xdr:nvSpPr>
        <xdr:cNvPr id="80" name="円/楕円 79"/>
        <xdr:cNvSpPr/>
      </xdr:nvSpPr>
      <xdr:spPr>
        <a:xfrm>
          <a:off x="3746500" y="62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148505</xdr:rowOff>
    </xdr:from>
    <xdr:ext cx="469744" cy="259045"/>
    <xdr:sp macro="" textlink="">
      <xdr:nvSpPr>
        <xdr:cNvPr id="81" name="テキスト ボックス 80"/>
        <xdr:cNvSpPr txBox="1"/>
      </xdr:nvSpPr>
      <xdr:spPr>
        <a:xfrm>
          <a:off x="3562427"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154280</xdr:rowOff>
    </xdr:from>
    <xdr:to>
      <xdr:col>4</xdr:col>
      <xdr:colOff>206375</xdr:colOff>
      <xdr:row>37</xdr:row>
      <xdr:rowOff>84430</xdr:rowOff>
    </xdr:to>
    <xdr:sp macro="" textlink="">
      <xdr:nvSpPr>
        <xdr:cNvPr id="82" name="円/楕円 81"/>
        <xdr:cNvSpPr/>
      </xdr:nvSpPr>
      <xdr:spPr>
        <a:xfrm>
          <a:off x="2857500" y="63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75557</xdr:rowOff>
    </xdr:from>
    <xdr:ext cx="469744" cy="259045"/>
    <xdr:sp macro="" textlink="">
      <xdr:nvSpPr>
        <xdr:cNvPr id="83" name="テキスト ボックス 82"/>
        <xdr:cNvSpPr txBox="1"/>
      </xdr:nvSpPr>
      <xdr:spPr>
        <a:xfrm>
          <a:off x="2673427" y="641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126390</xdr:rowOff>
    </xdr:from>
    <xdr:to>
      <xdr:col>3</xdr:col>
      <xdr:colOff>3175</xdr:colOff>
      <xdr:row>37</xdr:row>
      <xdr:rowOff>56540</xdr:rowOff>
    </xdr:to>
    <xdr:sp macro="" textlink="">
      <xdr:nvSpPr>
        <xdr:cNvPr id="84" name="円/楕円 83"/>
        <xdr:cNvSpPr/>
      </xdr:nvSpPr>
      <xdr:spPr>
        <a:xfrm>
          <a:off x="1968500" y="62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47667</xdr:rowOff>
    </xdr:from>
    <xdr:ext cx="469744" cy="259045"/>
    <xdr:sp macro="" textlink="">
      <xdr:nvSpPr>
        <xdr:cNvPr id="85" name="テキスト ボックス 84"/>
        <xdr:cNvSpPr txBox="1"/>
      </xdr:nvSpPr>
      <xdr:spPr>
        <a:xfrm>
          <a:off x="1784427" y="63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67412</xdr:rowOff>
    </xdr:from>
    <xdr:to>
      <xdr:col>1</xdr:col>
      <xdr:colOff>485775</xdr:colOff>
      <xdr:row>35</xdr:row>
      <xdr:rowOff>169012</xdr:rowOff>
    </xdr:to>
    <xdr:sp macro="" textlink="">
      <xdr:nvSpPr>
        <xdr:cNvPr id="86" name="円/楕円 85"/>
        <xdr:cNvSpPr/>
      </xdr:nvSpPr>
      <xdr:spPr>
        <a:xfrm>
          <a:off x="10795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160139</xdr:rowOff>
    </xdr:from>
    <xdr:ext cx="469744" cy="259045"/>
    <xdr:sp macro="" textlink="">
      <xdr:nvSpPr>
        <xdr:cNvPr id="87" name="テキスト ボックス 86"/>
        <xdr:cNvSpPr txBox="1"/>
      </xdr:nvSpPr>
      <xdr:spPr>
        <a:xfrm>
          <a:off x="895427" y="61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12089</xdr:rowOff>
    </xdr:from>
    <xdr:to>
      <xdr:col>6</xdr:col>
      <xdr:colOff>511175</xdr:colOff>
      <xdr:row>56</xdr:row>
      <xdr:rowOff>4097</xdr:rowOff>
    </xdr:to>
    <xdr:cxnSp macro="">
      <xdr:nvCxnSpPr>
        <xdr:cNvPr id="118" name="直線コネクタ 117"/>
        <xdr:cNvCxnSpPr/>
      </xdr:nvCxnSpPr>
      <xdr:spPr>
        <a:xfrm flipV="1">
          <a:off x="3797300" y="9441839"/>
          <a:ext cx="838200" cy="16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131720</xdr:rowOff>
    </xdr:from>
    <xdr:ext cx="534377" cy="259045"/>
    <xdr:sp macro="" textlink="">
      <xdr:nvSpPr>
        <xdr:cNvPr id="119" name="総務費平均値テキスト"/>
        <xdr:cNvSpPr txBox="1"/>
      </xdr:nvSpPr>
      <xdr:spPr>
        <a:xfrm>
          <a:off x="4686300" y="9904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4097</xdr:rowOff>
    </xdr:from>
    <xdr:to>
      <xdr:col>5</xdr:col>
      <xdr:colOff>358775</xdr:colOff>
      <xdr:row>56</xdr:row>
      <xdr:rowOff>110455</xdr:rowOff>
    </xdr:to>
    <xdr:cxnSp macro="">
      <xdr:nvCxnSpPr>
        <xdr:cNvPr id="121" name="直線コネクタ 120"/>
        <xdr:cNvCxnSpPr/>
      </xdr:nvCxnSpPr>
      <xdr:spPr>
        <a:xfrm flipV="1">
          <a:off x="2908300" y="9605297"/>
          <a:ext cx="889000" cy="10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23623</xdr:rowOff>
    </xdr:from>
    <xdr:to>
      <xdr:col>4</xdr:col>
      <xdr:colOff>155575</xdr:colOff>
      <xdr:row>56</xdr:row>
      <xdr:rowOff>110455</xdr:rowOff>
    </xdr:to>
    <xdr:cxnSp macro="">
      <xdr:nvCxnSpPr>
        <xdr:cNvPr id="124" name="直線コネクタ 123"/>
        <xdr:cNvCxnSpPr/>
      </xdr:nvCxnSpPr>
      <xdr:spPr>
        <a:xfrm>
          <a:off x="2019300" y="8939023"/>
          <a:ext cx="889000" cy="77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55559</xdr:rowOff>
    </xdr:from>
    <xdr:to>
      <xdr:col>2</xdr:col>
      <xdr:colOff>638175</xdr:colOff>
      <xdr:row>52</xdr:row>
      <xdr:rowOff>23623</xdr:rowOff>
    </xdr:to>
    <xdr:cxnSp macro="">
      <xdr:nvCxnSpPr>
        <xdr:cNvPr id="127" name="直線コネクタ 126"/>
        <xdr:cNvCxnSpPr/>
      </xdr:nvCxnSpPr>
      <xdr:spPr>
        <a:xfrm>
          <a:off x="1130300" y="8799509"/>
          <a:ext cx="889000" cy="13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88525</xdr:rowOff>
    </xdr:from>
    <xdr:ext cx="534377" cy="259045"/>
    <xdr:sp macro="" textlink="">
      <xdr:nvSpPr>
        <xdr:cNvPr id="129" name="テキスト ボックス 128"/>
        <xdr:cNvSpPr txBox="1"/>
      </xdr:nvSpPr>
      <xdr:spPr>
        <a:xfrm>
          <a:off x="1752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132739</xdr:rowOff>
    </xdr:from>
    <xdr:to>
      <xdr:col>6</xdr:col>
      <xdr:colOff>561975</xdr:colOff>
      <xdr:row>55</xdr:row>
      <xdr:rowOff>62889</xdr:rowOff>
    </xdr:to>
    <xdr:sp macro="" textlink="">
      <xdr:nvSpPr>
        <xdr:cNvPr id="137" name="円/楕円 136"/>
        <xdr:cNvSpPr/>
      </xdr:nvSpPr>
      <xdr:spPr>
        <a:xfrm>
          <a:off x="4584700" y="939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155616</xdr:rowOff>
    </xdr:from>
    <xdr:ext cx="599010" cy="259045"/>
    <xdr:sp macro="" textlink="">
      <xdr:nvSpPr>
        <xdr:cNvPr id="138" name="総務費該当値テキスト"/>
        <xdr:cNvSpPr txBox="1"/>
      </xdr:nvSpPr>
      <xdr:spPr>
        <a:xfrm>
          <a:off x="4686300" y="924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236,576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124747</xdr:rowOff>
    </xdr:from>
    <xdr:to>
      <xdr:col>5</xdr:col>
      <xdr:colOff>409575</xdr:colOff>
      <xdr:row>56</xdr:row>
      <xdr:rowOff>54897</xdr:rowOff>
    </xdr:to>
    <xdr:sp macro="" textlink="">
      <xdr:nvSpPr>
        <xdr:cNvPr id="139" name="円/楕円 138"/>
        <xdr:cNvSpPr/>
      </xdr:nvSpPr>
      <xdr:spPr>
        <a:xfrm>
          <a:off x="3746500" y="955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71424</xdr:rowOff>
    </xdr:from>
    <xdr:ext cx="599010" cy="259045"/>
    <xdr:sp macro="" textlink="">
      <xdr:nvSpPr>
        <xdr:cNvPr id="140" name="テキスト ボックス 139"/>
        <xdr:cNvSpPr txBox="1"/>
      </xdr:nvSpPr>
      <xdr:spPr>
        <a:xfrm>
          <a:off x="3497794" y="932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186,523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59655</xdr:rowOff>
    </xdr:from>
    <xdr:to>
      <xdr:col>4</xdr:col>
      <xdr:colOff>206375</xdr:colOff>
      <xdr:row>56</xdr:row>
      <xdr:rowOff>161255</xdr:rowOff>
    </xdr:to>
    <xdr:sp macro="" textlink="">
      <xdr:nvSpPr>
        <xdr:cNvPr id="141" name="円/楕円 140"/>
        <xdr:cNvSpPr/>
      </xdr:nvSpPr>
      <xdr:spPr>
        <a:xfrm>
          <a:off x="2857500" y="966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6332</xdr:rowOff>
    </xdr:from>
    <xdr:ext cx="599010" cy="259045"/>
    <xdr:sp macro="" textlink="">
      <xdr:nvSpPr>
        <xdr:cNvPr id="142" name="テキスト ボックス 141"/>
        <xdr:cNvSpPr txBox="1"/>
      </xdr:nvSpPr>
      <xdr:spPr>
        <a:xfrm>
          <a:off x="2608794" y="943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153,955</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144273</xdr:rowOff>
    </xdr:from>
    <xdr:to>
      <xdr:col>3</xdr:col>
      <xdr:colOff>3175</xdr:colOff>
      <xdr:row>52</xdr:row>
      <xdr:rowOff>74423</xdr:rowOff>
    </xdr:to>
    <xdr:sp macro="" textlink="">
      <xdr:nvSpPr>
        <xdr:cNvPr id="143" name="円/楕円 142"/>
        <xdr:cNvSpPr/>
      </xdr:nvSpPr>
      <xdr:spPr>
        <a:xfrm>
          <a:off x="1968500" y="888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90950</xdr:rowOff>
    </xdr:from>
    <xdr:ext cx="599010" cy="259045"/>
    <xdr:sp macro="" textlink="">
      <xdr:nvSpPr>
        <xdr:cNvPr id="144" name="テキスト ボックス 143"/>
        <xdr:cNvSpPr txBox="1"/>
      </xdr:nvSpPr>
      <xdr:spPr>
        <a:xfrm>
          <a:off x="1719794" y="866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390,544</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4759</xdr:rowOff>
    </xdr:from>
    <xdr:to>
      <xdr:col>1</xdr:col>
      <xdr:colOff>485775</xdr:colOff>
      <xdr:row>51</xdr:row>
      <xdr:rowOff>106359</xdr:rowOff>
    </xdr:to>
    <xdr:sp macro="" textlink="">
      <xdr:nvSpPr>
        <xdr:cNvPr id="145" name="円/楕円 144"/>
        <xdr:cNvSpPr/>
      </xdr:nvSpPr>
      <xdr:spPr>
        <a:xfrm>
          <a:off x="1079500" y="87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122886</xdr:rowOff>
    </xdr:from>
    <xdr:ext cx="599010" cy="259045"/>
    <xdr:sp macro="" textlink="">
      <xdr:nvSpPr>
        <xdr:cNvPr id="146" name="テキスト ボックス 145"/>
        <xdr:cNvSpPr txBox="1"/>
      </xdr:nvSpPr>
      <xdr:spPr>
        <a:xfrm>
          <a:off x="830794" y="852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58387</xdr:rowOff>
    </xdr:from>
    <xdr:to>
      <xdr:col>6</xdr:col>
      <xdr:colOff>511175</xdr:colOff>
      <xdr:row>74</xdr:row>
      <xdr:rowOff>50790</xdr:rowOff>
    </xdr:to>
    <xdr:cxnSp macro="">
      <xdr:nvCxnSpPr>
        <xdr:cNvPr id="177" name="直線コネクタ 176"/>
        <xdr:cNvCxnSpPr/>
      </xdr:nvCxnSpPr>
      <xdr:spPr>
        <a:xfrm flipV="1">
          <a:off x="3797300" y="12231337"/>
          <a:ext cx="838200" cy="50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50790</xdr:rowOff>
    </xdr:from>
    <xdr:to>
      <xdr:col>5</xdr:col>
      <xdr:colOff>358775</xdr:colOff>
      <xdr:row>77</xdr:row>
      <xdr:rowOff>28792</xdr:rowOff>
    </xdr:to>
    <xdr:cxnSp macro="">
      <xdr:nvCxnSpPr>
        <xdr:cNvPr id="180" name="直線コネクタ 179"/>
        <xdr:cNvCxnSpPr/>
      </xdr:nvCxnSpPr>
      <xdr:spPr>
        <a:xfrm flipV="1">
          <a:off x="2908300" y="12738090"/>
          <a:ext cx="889000" cy="49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28792</xdr:rowOff>
    </xdr:from>
    <xdr:to>
      <xdr:col>4</xdr:col>
      <xdr:colOff>155575</xdr:colOff>
      <xdr:row>77</xdr:row>
      <xdr:rowOff>167540</xdr:rowOff>
    </xdr:to>
    <xdr:cxnSp macro="">
      <xdr:nvCxnSpPr>
        <xdr:cNvPr id="183" name="直線コネクタ 182"/>
        <xdr:cNvCxnSpPr/>
      </xdr:nvCxnSpPr>
      <xdr:spPr>
        <a:xfrm flipV="1">
          <a:off x="2019300" y="13230442"/>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167540</xdr:rowOff>
    </xdr:from>
    <xdr:to>
      <xdr:col>2</xdr:col>
      <xdr:colOff>638175</xdr:colOff>
      <xdr:row>78</xdr:row>
      <xdr:rowOff>4017</xdr:rowOff>
    </xdr:to>
    <xdr:cxnSp macro="">
      <xdr:nvCxnSpPr>
        <xdr:cNvPr id="186" name="直線コネクタ 185"/>
        <xdr:cNvCxnSpPr/>
      </xdr:nvCxnSpPr>
      <xdr:spPr>
        <a:xfrm flipV="1">
          <a:off x="1130300" y="13369190"/>
          <a:ext cx="889000" cy="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7587</xdr:rowOff>
    </xdr:from>
    <xdr:to>
      <xdr:col>6</xdr:col>
      <xdr:colOff>561975</xdr:colOff>
      <xdr:row>71</xdr:row>
      <xdr:rowOff>109187</xdr:rowOff>
    </xdr:to>
    <xdr:sp macro="" textlink="">
      <xdr:nvSpPr>
        <xdr:cNvPr id="196" name="円/楕円 195"/>
        <xdr:cNvSpPr/>
      </xdr:nvSpPr>
      <xdr:spPr>
        <a:xfrm>
          <a:off x="4584700" y="121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132064</xdr:rowOff>
    </xdr:from>
    <xdr:ext cx="690189" cy="259045"/>
    <xdr:sp macro="" textlink="">
      <xdr:nvSpPr>
        <xdr:cNvPr id="197" name="民生費該当値テキスト"/>
        <xdr:cNvSpPr txBox="1"/>
      </xdr:nvSpPr>
      <xdr:spPr>
        <a:xfrm>
          <a:off x="4686300" y="12133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1,297,197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171440</xdr:rowOff>
    </xdr:from>
    <xdr:to>
      <xdr:col>5</xdr:col>
      <xdr:colOff>409575</xdr:colOff>
      <xdr:row>74</xdr:row>
      <xdr:rowOff>101590</xdr:rowOff>
    </xdr:to>
    <xdr:sp macro="" textlink="">
      <xdr:nvSpPr>
        <xdr:cNvPr id="198" name="円/楕円 197"/>
        <xdr:cNvSpPr/>
      </xdr:nvSpPr>
      <xdr:spPr>
        <a:xfrm>
          <a:off x="3746500" y="126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118117</xdr:rowOff>
    </xdr:from>
    <xdr:ext cx="599010" cy="259045"/>
    <xdr:sp macro="" textlink="">
      <xdr:nvSpPr>
        <xdr:cNvPr id="199" name="テキスト ボックス 198"/>
        <xdr:cNvSpPr txBox="1"/>
      </xdr:nvSpPr>
      <xdr:spPr>
        <a:xfrm>
          <a:off x="3497794" y="1246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831,676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149442</xdr:rowOff>
    </xdr:from>
    <xdr:to>
      <xdr:col>4</xdr:col>
      <xdr:colOff>206375</xdr:colOff>
      <xdr:row>77</xdr:row>
      <xdr:rowOff>79592</xdr:rowOff>
    </xdr:to>
    <xdr:sp macro="" textlink="">
      <xdr:nvSpPr>
        <xdr:cNvPr id="200" name="円/楕円 199"/>
        <xdr:cNvSpPr/>
      </xdr:nvSpPr>
      <xdr:spPr>
        <a:xfrm>
          <a:off x="2857500" y="131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96119</xdr:rowOff>
    </xdr:from>
    <xdr:ext cx="599010" cy="259045"/>
    <xdr:sp macro="" textlink="">
      <xdr:nvSpPr>
        <xdr:cNvPr id="201" name="テキスト ボックス 200"/>
        <xdr:cNvSpPr txBox="1"/>
      </xdr:nvSpPr>
      <xdr:spPr>
        <a:xfrm>
          <a:off x="2608794" y="12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116740</xdr:rowOff>
    </xdr:from>
    <xdr:to>
      <xdr:col>3</xdr:col>
      <xdr:colOff>3175</xdr:colOff>
      <xdr:row>78</xdr:row>
      <xdr:rowOff>46890</xdr:rowOff>
    </xdr:to>
    <xdr:sp macro="" textlink="">
      <xdr:nvSpPr>
        <xdr:cNvPr id="202" name="円/楕円 201"/>
        <xdr:cNvSpPr/>
      </xdr:nvSpPr>
      <xdr:spPr>
        <a:xfrm>
          <a:off x="1968500" y="133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63417</xdr:rowOff>
    </xdr:from>
    <xdr:ext cx="599010" cy="259045"/>
    <xdr:sp macro="" textlink="">
      <xdr:nvSpPr>
        <xdr:cNvPr id="203" name="テキスト ボックス 202"/>
        <xdr:cNvSpPr txBox="1"/>
      </xdr:nvSpPr>
      <xdr:spPr>
        <a:xfrm>
          <a:off x="1719794" y="1309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251,925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124667</xdr:rowOff>
    </xdr:from>
    <xdr:to>
      <xdr:col>1</xdr:col>
      <xdr:colOff>485775</xdr:colOff>
      <xdr:row>78</xdr:row>
      <xdr:rowOff>54817</xdr:rowOff>
    </xdr:to>
    <xdr:sp macro="" textlink="">
      <xdr:nvSpPr>
        <xdr:cNvPr id="204" name="円/楕円 203"/>
        <xdr:cNvSpPr/>
      </xdr:nvSpPr>
      <xdr:spPr>
        <a:xfrm>
          <a:off x="1079500" y="133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71344</xdr:rowOff>
    </xdr:from>
    <xdr:ext cx="599010" cy="259045"/>
    <xdr:sp macro="" textlink="">
      <xdr:nvSpPr>
        <xdr:cNvPr id="205" name="テキスト ボックス 204"/>
        <xdr:cNvSpPr txBox="1"/>
      </xdr:nvSpPr>
      <xdr:spPr>
        <a:xfrm>
          <a:off x="830794" y="1310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171355</xdr:rowOff>
    </xdr:from>
    <xdr:to>
      <xdr:col>6</xdr:col>
      <xdr:colOff>511175</xdr:colOff>
      <xdr:row>97</xdr:row>
      <xdr:rowOff>22406</xdr:rowOff>
    </xdr:to>
    <xdr:cxnSp macro="">
      <xdr:nvCxnSpPr>
        <xdr:cNvPr id="236" name="直線コネクタ 235"/>
        <xdr:cNvCxnSpPr/>
      </xdr:nvCxnSpPr>
      <xdr:spPr>
        <a:xfrm flipV="1">
          <a:off x="3797300" y="16459105"/>
          <a:ext cx="838200" cy="19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22406</xdr:rowOff>
    </xdr:from>
    <xdr:to>
      <xdr:col>5</xdr:col>
      <xdr:colOff>358775</xdr:colOff>
      <xdr:row>97</xdr:row>
      <xdr:rowOff>48532</xdr:rowOff>
    </xdr:to>
    <xdr:cxnSp macro="">
      <xdr:nvCxnSpPr>
        <xdr:cNvPr id="239" name="直線コネクタ 238"/>
        <xdr:cNvCxnSpPr/>
      </xdr:nvCxnSpPr>
      <xdr:spPr>
        <a:xfrm flipV="1">
          <a:off x="2908300" y="1665305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126518</xdr:rowOff>
    </xdr:from>
    <xdr:to>
      <xdr:col>4</xdr:col>
      <xdr:colOff>155575</xdr:colOff>
      <xdr:row>97</xdr:row>
      <xdr:rowOff>48532</xdr:rowOff>
    </xdr:to>
    <xdr:cxnSp macro="">
      <xdr:nvCxnSpPr>
        <xdr:cNvPr id="242" name="直線コネクタ 241"/>
        <xdr:cNvCxnSpPr/>
      </xdr:nvCxnSpPr>
      <xdr:spPr>
        <a:xfrm>
          <a:off x="2019300" y="16585718"/>
          <a:ext cx="889000" cy="9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126518</xdr:rowOff>
    </xdr:from>
    <xdr:to>
      <xdr:col>2</xdr:col>
      <xdr:colOff>638175</xdr:colOff>
      <xdr:row>97</xdr:row>
      <xdr:rowOff>143379</xdr:rowOff>
    </xdr:to>
    <xdr:cxnSp macro="">
      <xdr:nvCxnSpPr>
        <xdr:cNvPr id="245" name="直線コネクタ 244"/>
        <xdr:cNvCxnSpPr/>
      </xdr:nvCxnSpPr>
      <xdr:spPr>
        <a:xfrm flipV="1">
          <a:off x="1130300" y="16585718"/>
          <a:ext cx="889000" cy="18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120555</xdr:rowOff>
    </xdr:from>
    <xdr:to>
      <xdr:col>6</xdr:col>
      <xdr:colOff>561975</xdr:colOff>
      <xdr:row>96</xdr:row>
      <xdr:rowOff>50705</xdr:rowOff>
    </xdr:to>
    <xdr:sp macro="" textlink="">
      <xdr:nvSpPr>
        <xdr:cNvPr id="255" name="円/楕円 254"/>
        <xdr:cNvSpPr/>
      </xdr:nvSpPr>
      <xdr:spPr>
        <a:xfrm>
          <a:off x="4584700" y="164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143432</xdr:rowOff>
    </xdr:from>
    <xdr:ext cx="534377" cy="259045"/>
    <xdr:sp macro="" textlink="">
      <xdr:nvSpPr>
        <xdr:cNvPr id="256" name="衛生費該当値テキスト"/>
        <xdr:cNvSpPr txBox="1"/>
      </xdr:nvSpPr>
      <xdr:spPr>
        <a:xfrm>
          <a:off x="4686300" y="1625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56,342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143056</xdr:rowOff>
    </xdr:from>
    <xdr:to>
      <xdr:col>5</xdr:col>
      <xdr:colOff>409575</xdr:colOff>
      <xdr:row>97</xdr:row>
      <xdr:rowOff>73206</xdr:rowOff>
    </xdr:to>
    <xdr:sp macro="" textlink="">
      <xdr:nvSpPr>
        <xdr:cNvPr id="257" name="円/楕円 256"/>
        <xdr:cNvSpPr/>
      </xdr:nvSpPr>
      <xdr:spPr>
        <a:xfrm>
          <a:off x="3746500" y="166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89733</xdr:rowOff>
    </xdr:from>
    <xdr:ext cx="534377" cy="259045"/>
    <xdr:sp macro="" textlink="">
      <xdr:nvSpPr>
        <xdr:cNvPr id="258" name="テキスト ボックス 257"/>
        <xdr:cNvSpPr txBox="1"/>
      </xdr:nvSpPr>
      <xdr:spPr>
        <a:xfrm>
          <a:off x="3530111" y="1637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169182</xdr:rowOff>
    </xdr:from>
    <xdr:to>
      <xdr:col>4</xdr:col>
      <xdr:colOff>206375</xdr:colOff>
      <xdr:row>97</xdr:row>
      <xdr:rowOff>99332</xdr:rowOff>
    </xdr:to>
    <xdr:sp macro="" textlink="">
      <xdr:nvSpPr>
        <xdr:cNvPr id="259" name="円/楕円 258"/>
        <xdr:cNvSpPr/>
      </xdr:nvSpPr>
      <xdr:spPr>
        <a:xfrm>
          <a:off x="2857500" y="1662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90459</xdr:rowOff>
    </xdr:from>
    <xdr:ext cx="534377" cy="259045"/>
    <xdr:sp macro="" textlink="">
      <xdr:nvSpPr>
        <xdr:cNvPr id="260" name="テキスト ボックス 259"/>
        <xdr:cNvSpPr txBox="1"/>
      </xdr:nvSpPr>
      <xdr:spPr>
        <a:xfrm>
          <a:off x="2641111" y="1672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75718</xdr:rowOff>
    </xdr:from>
    <xdr:to>
      <xdr:col>3</xdr:col>
      <xdr:colOff>3175</xdr:colOff>
      <xdr:row>97</xdr:row>
      <xdr:rowOff>5868</xdr:rowOff>
    </xdr:to>
    <xdr:sp macro="" textlink="">
      <xdr:nvSpPr>
        <xdr:cNvPr id="261" name="円/楕円 260"/>
        <xdr:cNvSpPr/>
      </xdr:nvSpPr>
      <xdr:spPr>
        <a:xfrm>
          <a:off x="1968500" y="165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22395</xdr:rowOff>
    </xdr:from>
    <xdr:ext cx="534377" cy="259045"/>
    <xdr:sp macro="" textlink="">
      <xdr:nvSpPr>
        <xdr:cNvPr id="262" name="テキスト ボックス 261"/>
        <xdr:cNvSpPr txBox="1"/>
      </xdr:nvSpPr>
      <xdr:spPr>
        <a:xfrm>
          <a:off x="1752111" y="1631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44,711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92579</xdr:rowOff>
    </xdr:from>
    <xdr:to>
      <xdr:col>1</xdr:col>
      <xdr:colOff>485775</xdr:colOff>
      <xdr:row>98</xdr:row>
      <xdr:rowOff>22729</xdr:rowOff>
    </xdr:to>
    <xdr:sp macro="" textlink="">
      <xdr:nvSpPr>
        <xdr:cNvPr id="263" name="円/楕円 262"/>
        <xdr:cNvSpPr/>
      </xdr:nvSpPr>
      <xdr:spPr>
        <a:xfrm>
          <a:off x="1079500" y="167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13856</xdr:rowOff>
    </xdr:from>
    <xdr:ext cx="534377" cy="259045"/>
    <xdr:sp macro="" textlink="">
      <xdr:nvSpPr>
        <xdr:cNvPr id="264" name="テキスト ボックス 263"/>
        <xdr:cNvSpPr txBox="1"/>
      </xdr:nvSpPr>
      <xdr:spPr>
        <a:xfrm>
          <a:off x="863111" y="168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76327</xdr:rowOff>
    </xdr:from>
    <xdr:to>
      <xdr:col>15</xdr:col>
      <xdr:colOff>180975</xdr:colOff>
      <xdr:row>32</xdr:row>
      <xdr:rowOff>163195</xdr:rowOff>
    </xdr:to>
    <xdr:cxnSp macro="">
      <xdr:nvCxnSpPr>
        <xdr:cNvPr id="293" name="直線コネクタ 292"/>
        <xdr:cNvCxnSpPr/>
      </xdr:nvCxnSpPr>
      <xdr:spPr>
        <a:xfrm flipV="1">
          <a:off x="9639300" y="5562727"/>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159021</xdr:rowOff>
    </xdr:from>
    <xdr:ext cx="469744" cy="259045"/>
    <xdr:sp macro="" textlink="">
      <xdr:nvSpPr>
        <xdr:cNvPr id="294" name="労働費平均値テキスト"/>
        <xdr:cNvSpPr txBox="1"/>
      </xdr:nvSpPr>
      <xdr:spPr>
        <a:xfrm>
          <a:off x="10528300" y="650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163195</xdr:rowOff>
    </xdr:from>
    <xdr:to>
      <xdr:col>14</xdr:col>
      <xdr:colOff>28575</xdr:colOff>
      <xdr:row>34</xdr:row>
      <xdr:rowOff>49149</xdr:rowOff>
    </xdr:to>
    <xdr:cxnSp macro="">
      <xdr:nvCxnSpPr>
        <xdr:cNvPr id="296" name="直線コネクタ 295"/>
        <xdr:cNvCxnSpPr/>
      </xdr:nvCxnSpPr>
      <xdr:spPr>
        <a:xfrm flipV="1">
          <a:off x="8750300" y="5649595"/>
          <a:ext cx="889000" cy="2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8" name="テキスト ボックス 297"/>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49149</xdr:rowOff>
    </xdr:from>
    <xdr:to>
      <xdr:col>12</xdr:col>
      <xdr:colOff>511175</xdr:colOff>
      <xdr:row>35</xdr:row>
      <xdr:rowOff>131191</xdr:rowOff>
    </xdr:to>
    <xdr:cxnSp macro="">
      <xdr:nvCxnSpPr>
        <xdr:cNvPr id="299" name="直線コネクタ 298"/>
        <xdr:cNvCxnSpPr/>
      </xdr:nvCxnSpPr>
      <xdr:spPr>
        <a:xfrm flipV="1">
          <a:off x="7861300" y="5878449"/>
          <a:ext cx="889000" cy="2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81153</xdr:rowOff>
    </xdr:from>
    <xdr:to>
      <xdr:col>11</xdr:col>
      <xdr:colOff>307975</xdr:colOff>
      <xdr:row>35</xdr:row>
      <xdr:rowOff>131191</xdr:rowOff>
    </xdr:to>
    <xdr:cxnSp macro="">
      <xdr:nvCxnSpPr>
        <xdr:cNvPr id="302" name="直線コネクタ 301"/>
        <xdr:cNvCxnSpPr/>
      </xdr:nvCxnSpPr>
      <xdr:spPr>
        <a:xfrm>
          <a:off x="6972300" y="6081903"/>
          <a:ext cx="889000" cy="5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4" name="テキスト ボックス 303"/>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25527</xdr:rowOff>
    </xdr:from>
    <xdr:to>
      <xdr:col>15</xdr:col>
      <xdr:colOff>231775</xdr:colOff>
      <xdr:row>32</xdr:row>
      <xdr:rowOff>127127</xdr:rowOff>
    </xdr:to>
    <xdr:sp macro="" textlink="">
      <xdr:nvSpPr>
        <xdr:cNvPr id="312" name="円/楕円 311"/>
        <xdr:cNvSpPr/>
      </xdr:nvSpPr>
      <xdr:spPr>
        <a:xfrm>
          <a:off x="10426700" y="551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48404</xdr:rowOff>
    </xdr:from>
    <xdr:ext cx="469744" cy="259045"/>
    <xdr:sp macro="" textlink="">
      <xdr:nvSpPr>
        <xdr:cNvPr id="313" name="労働費該当値テキスト"/>
        <xdr:cNvSpPr txBox="1"/>
      </xdr:nvSpPr>
      <xdr:spPr>
        <a:xfrm>
          <a:off x="10528300" y="536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9,199</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112395</xdr:rowOff>
    </xdr:from>
    <xdr:to>
      <xdr:col>14</xdr:col>
      <xdr:colOff>79375</xdr:colOff>
      <xdr:row>33</xdr:row>
      <xdr:rowOff>42545</xdr:rowOff>
    </xdr:to>
    <xdr:sp macro="" textlink="">
      <xdr:nvSpPr>
        <xdr:cNvPr id="314" name="円/楕円 313"/>
        <xdr:cNvSpPr/>
      </xdr:nvSpPr>
      <xdr:spPr>
        <a:xfrm>
          <a:off x="9588500" y="559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59072</xdr:rowOff>
    </xdr:from>
    <xdr:ext cx="469744" cy="259045"/>
    <xdr:sp macro="" textlink="">
      <xdr:nvSpPr>
        <xdr:cNvPr id="315" name="テキスト ボックス 314"/>
        <xdr:cNvSpPr txBox="1"/>
      </xdr:nvSpPr>
      <xdr:spPr>
        <a:xfrm>
          <a:off x="9404427" y="537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169799</xdr:rowOff>
    </xdr:from>
    <xdr:to>
      <xdr:col>12</xdr:col>
      <xdr:colOff>561975</xdr:colOff>
      <xdr:row>34</xdr:row>
      <xdr:rowOff>99949</xdr:rowOff>
    </xdr:to>
    <xdr:sp macro="" textlink="">
      <xdr:nvSpPr>
        <xdr:cNvPr id="316" name="円/楕円 315"/>
        <xdr:cNvSpPr/>
      </xdr:nvSpPr>
      <xdr:spPr>
        <a:xfrm>
          <a:off x="8699500" y="582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116476</xdr:rowOff>
    </xdr:from>
    <xdr:ext cx="469744" cy="259045"/>
    <xdr:sp macro="" textlink="">
      <xdr:nvSpPr>
        <xdr:cNvPr id="317" name="テキスト ボックス 316"/>
        <xdr:cNvSpPr txBox="1"/>
      </xdr:nvSpPr>
      <xdr:spPr>
        <a:xfrm>
          <a:off x="8515427" y="560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80391</xdr:rowOff>
    </xdr:from>
    <xdr:to>
      <xdr:col>11</xdr:col>
      <xdr:colOff>358775</xdr:colOff>
      <xdr:row>36</xdr:row>
      <xdr:rowOff>10541</xdr:rowOff>
    </xdr:to>
    <xdr:sp macro="" textlink="">
      <xdr:nvSpPr>
        <xdr:cNvPr id="318" name="円/楕円 317"/>
        <xdr:cNvSpPr/>
      </xdr:nvSpPr>
      <xdr:spPr>
        <a:xfrm>
          <a:off x="7810500" y="608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27068</xdr:rowOff>
    </xdr:from>
    <xdr:ext cx="469744" cy="259045"/>
    <xdr:sp macro="" textlink="">
      <xdr:nvSpPr>
        <xdr:cNvPr id="319" name="テキスト ボックス 318"/>
        <xdr:cNvSpPr txBox="1"/>
      </xdr:nvSpPr>
      <xdr:spPr>
        <a:xfrm>
          <a:off x="7626427" y="585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30353</xdr:rowOff>
    </xdr:from>
    <xdr:to>
      <xdr:col>10</xdr:col>
      <xdr:colOff>155575</xdr:colOff>
      <xdr:row>35</xdr:row>
      <xdr:rowOff>131953</xdr:rowOff>
    </xdr:to>
    <xdr:sp macro="" textlink="">
      <xdr:nvSpPr>
        <xdr:cNvPr id="320" name="円/楕円 319"/>
        <xdr:cNvSpPr/>
      </xdr:nvSpPr>
      <xdr:spPr>
        <a:xfrm>
          <a:off x="6921500" y="603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148480</xdr:rowOff>
    </xdr:from>
    <xdr:ext cx="469744" cy="259045"/>
    <xdr:sp macro="" textlink="">
      <xdr:nvSpPr>
        <xdr:cNvPr id="321" name="テキスト ボックス 320"/>
        <xdr:cNvSpPr txBox="1"/>
      </xdr:nvSpPr>
      <xdr:spPr>
        <a:xfrm>
          <a:off x="6737427" y="580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153018</xdr:rowOff>
    </xdr:from>
    <xdr:to>
      <xdr:col>15</xdr:col>
      <xdr:colOff>180975</xdr:colOff>
      <xdr:row>58</xdr:row>
      <xdr:rowOff>79166</xdr:rowOff>
    </xdr:to>
    <xdr:cxnSp macro="">
      <xdr:nvCxnSpPr>
        <xdr:cNvPr id="352" name="直線コネクタ 351"/>
        <xdr:cNvCxnSpPr/>
      </xdr:nvCxnSpPr>
      <xdr:spPr>
        <a:xfrm flipV="1">
          <a:off x="9639300" y="9925668"/>
          <a:ext cx="838200" cy="9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53"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79166</xdr:rowOff>
    </xdr:from>
    <xdr:to>
      <xdr:col>14</xdr:col>
      <xdr:colOff>28575</xdr:colOff>
      <xdr:row>58</xdr:row>
      <xdr:rowOff>130664</xdr:rowOff>
    </xdr:to>
    <xdr:cxnSp macro="">
      <xdr:nvCxnSpPr>
        <xdr:cNvPr id="355" name="直線コネクタ 354"/>
        <xdr:cNvCxnSpPr/>
      </xdr:nvCxnSpPr>
      <xdr:spPr>
        <a:xfrm flipV="1">
          <a:off x="8750300" y="10023266"/>
          <a:ext cx="889000" cy="5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130664</xdr:rowOff>
    </xdr:from>
    <xdr:to>
      <xdr:col>12</xdr:col>
      <xdr:colOff>511175</xdr:colOff>
      <xdr:row>58</xdr:row>
      <xdr:rowOff>153870</xdr:rowOff>
    </xdr:to>
    <xdr:cxnSp macro="">
      <xdr:nvCxnSpPr>
        <xdr:cNvPr id="358" name="直線コネクタ 357"/>
        <xdr:cNvCxnSpPr/>
      </xdr:nvCxnSpPr>
      <xdr:spPr>
        <a:xfrm flipV="1">
          <a:off x="7861300" y="10074764"/>
          <a:ext cx="889000" cy="2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153870</xdr:rowOff>
    </xdr:from>
    <xdr:to>
      <xdr:col>11</xdr:col>
      <xdr:colOff>307975</xdr:colOff>
      <xdr:row>58</xdr:row>
      <xdr:rowOff>170767</xdr:rowOff>
    </xdr:to>
    <xdr:cxnSp macro="">
      <xdr:nvCxnSpPr>
        <xdr:cNvPr id="361" name="直線コネクタ 360"/>
        <xdr:cNvCxnSpPr/>
      </xdr:nvCxnSpPr>
      <xdr:spPr>
        <a:xfrm flipV="1">
          <a:off x="6972300" y="10097970"/>
          <a:ext cx="889000"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102218</xdr:rowOff>
    </xdr:from>
    <xdr:to>
      <xdr:col>15</xdr:col>
      <xdr:colOff>231775</xdr:colOff>
      <xdr:row>58</xdr:row>
      <xdr:rowOff>32368</xdr:rowOff>
    </xdr:to>
    <xdr:sp macro="" textlink="">
      <xdr:nvSpPr>
        <xdr:cNvPr id="371" name="円/楕円 370"/>
        <xdr:cNvSpPr/>
      </xdr:nvSpPr>
      <xdr:spPr>
        <a:xfrm>
          <a:off x="10426700" y="987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125095</xdr:rowOff>
    </xdr:from>
    <xdr:ext cx="534377" cy="259045"/>
    <xdr:sp macro="" textlink="">
      <xdr:nvSpPr>
        <xdr:cNvPr id="372" name="農林水産業費該当値テキスト"/>
        <xdr:cNvSpPr txBox="1"/>
      </xdr:nvSpPr>
      <xdr:spPr>
        <a:xfrm>
          <a:off x="10528300" y="972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28366</xdr:rowOff>
    </xdr:from>
    <xdr:to>
      <xdr:col>14</xdr:col>
      <xdr:colOff>79375</xdr:colOff>
      <xdr:row>58</xdr:row>
      <xdr:rowOff>129966</xdr:rowOff>
    </xdr:to>
    <xdr:sp macro="" textlink="">
      <xdr:nvSpPr>
        <xdr:cNvPr id="373" name="円/楕円 372"/>
        <xdr:cNvSpPr/>
      </xdr:nvSpPr>
      <xdr:spPr>
        <a:xfrm>
          <a:off x="9588500" y="99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146493</xdr:rowOff>
    </xdr:from>
    <xdr:ext cx="534377" cy="259045"/>
    <xdr:sp macro="" textlink="">
      <xdr:nvSpPr>
        <xdr:cNvPr id="374" name="テキスト ボックス 373"/>
        <xdr:cNvSpPr txBox="1"/>
      </xdr:nvSpPr>
      <xdr:spPr>
        <a:xfrm>
          <a:off x="9372111" y="974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58,536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79864</xdr:rowOff>
    </xdr:from>
    <xdr:to>
      <xdr:col>12</xdr:col>
      <xdr:colOff>561975</xdr:colOff>
      <xdr:row>59</xdr:row>
      <xdr:rowOff>10014</xdr:rowOff>
    </xdr:to>
    <xdr:sp macro="" textlink="">
      <xdr:nvSpPr>
        <xdr:cNvPr id="375" name="円/楕円 374"/>
        <xdr:cNvSpPr/>
      </xdr:nvSpPr>
      <xdr:spPr>
        <a:xfrm>
          <a:off x="8699500" y="100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26541</xdr:rowOff>
    </xdr:from>
    <xdr:ext cx="534377" cy="259045"/>
    <xdr:sp macro="" textlink="">
      <xdr:nvSpPr>
        <xdr:cNvPr id="376" name="テキスト ボックス 375"/>
        <xdr:cNvSpPr txBox="1"/>
      </xdr:nvSpPr>
      <xdr:spPr>
        <a:xfrm>
          <a:off x="8483111" y="97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103070</xdr:rowOff>
    </xdr:from>
    <xdr:to>
      <xdr:col>11</xdr:col>
      <xdr:colOff>358775</xdr:colOff>
      <xdr:row>59</xdr:row>
      <xdr:rowOff>33220</xdr:rowOff>
    </xdr:to>
    <xdr:sp macro="" textlink="">
      <xdr:nvSpPr>
        <xdr:cNvPr id="377" name="円/楕円 376"/>
        <xdr:cNvSpPr/>
      </xdr:nvSpPr>
      <xdr:spPr>
        <a:xfrm>
          <a:off x="7810500" y="100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49747</xdr:rowOff>
    </xdr:from>
    <xdr:ext cx="534377" cy="259045"/>
    <xdr:sp macro="" textlink="">
      <xdr:nvSpPr>
        <xdr:cNvPr id="378" name="テキスト ボックス 377"/>
        <xdr:cNvSpPr txBox="1"/>
      </xdr:nvSpPr>
      <xdr:spPr>
        <a:xfrm>
          <a:off x="7594111" y="982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119967</xdr:rowOff>
    </xdr:from>
    <xdr:to>
      <xdr:col>10</xdr:col>
      <xdr:colOff>155575</xdr:colOff>
      <xdr:row>59</xdr:row>
      <xdr:rowOff>50117</xdr:rowOff>
    </xdr:to>
    <xdr:sp macro="" textlink="">
      <xdr:nvSpPr>
        <xdr:cNvPr id="379" name="円/楕円 378"/>
        <xdr:cNvSpPr/>
      </xdr:nvSpPr>
      <xdr:spPr>
        <a:xfrm>
          <a:off x="6921500" y="1006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66644</xdr:rowOff>
    </xdr:from>
    <xdr:ext cx="534377" cy="259045"/>
    <xdr:sp macro="" textlink="">
      <xdr:nvSpPr>
        <xdr:cNvPr id="380" name="テキスト ボックス 379"/>
        <xdr:cNvSpPr txBox="1"/>
      </xdr:nvSpPr>
      <xdr:spPr>
        <a:xfrm>
          <a:off x="6705111" y="983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81979</xdr:rowOff>
    </xdr:from>
    <xdr:to>
      <xdr:col>15</xdr:col>
      <xdr:colOff>180340</xdr:colOff>
      <xdr:row>79</xdr:row>
      <xdr:rowOff>1702</xdr:rowOff>
    </xdr:to>
    <xdr:cxnSp macro="">
      <xdr:nvCxnSpPr>
        <xdr:cNvPr id="404" name="直線コネクタ 403"/>
        <xdr:cNvCxnSpPr/>
      </xdr:nvCxnSpPr>
      <xdr:spPr>
        <a:xfrm flipV="1">
          <a:off x="10475595" y="12597829"/>
          <a:ext cx="1270" cy="94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5529</xdr:rowOff>
    </xdr:from>
    <xdr:ext cx="469744" cy="259045"/>
    <xdr:sp macro="" textlink="">
      <xdr:nvSpPr>
        <xdr:cNvPr id="405" name="商工費最小値テキスト"/>
        <xdr:cNvSpPr txBox="1"/>
      </xdr:nvSpPr>
      <xdr:spPr>
        <a:xfrm>
          <a:off x="10528300" y="1355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1702</xdr:rowOff>
    </xdr:from>
    <xdr:to>
      <xdr:col>15</xdr:col>
      <xdr:colOff>269875</xdr:colOff>
      <xdr:row>79</xdr:row>
      <xdr:rowOff>1702</xdr:rowOff>
    </xdr:to>
    <xdr:cxnSp macro="">
      <xdr:nvCxnSpPr>
        <xdr:cNvPr id="406" name="直線コネクタ 405"/>
        <xdr:cNvCxnSpPr/>
      </xdr:nvCxnSpPr>
      <xdr:spPr>
        <a:xfrm>
          <a:off x="10388600" y="1354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28656</xdr:rowOff>
    </xdr:from>
    <xdr:ext cx="534377" cy="259045"/>
    <xdr:sp macro="" textlink="">
      <xdr:nvSpPr>
        <xdr:cNvPr id="407" name="商工費最大値テキスト"/>
        <xdr:cNvSpPr txBox="1"/>
      </xdr:nvSpPr>
      <xdr:spPr>
        <a:xfrm>
          <a:off x="10528300" y="123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73</xdr:row>
      <xdr:rowOff>81979</xdr:rowOff>
    </xdr:from>
    <xdr:to>
      <xdr:col>15</xdr:col>
      <xdr:colOff>269875</xdr:colOff>
      <xdr:row>73</xdr:row>
      <xdr:rowOff>81979</xdr:rowOff>
    </xdr:to>
    <xdr:cxnSp macro="">
      <xdr:nvCxnSpPr>
        <xdr:cNvPr id="408" name="直線コネクタ 407"/>
        <xdr:cNvCxnSpPr/>
      </xdr:nvCxnSpPr>
      <xdr:spPr>
        <a:xfrm>
          <a:off x="10388600" y="1259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73082</xdr:rowOff>
    </xdr:from>
    <xdr:to>
      <xdr:col>15</xdr:col>
      <xdr:colOff>180975</xdr:colOff>
      <xdr:row>76</xdr:row>
      <xdr:rowOff>24391</xdr:rowOff>
    </xdr:to>
    <xdr:cxnSp macro="">
      <xdr:nvCxnSpPr>
        <xdr:cNvPr id="409" name="直線コネクタ 408"/>
        <xdr:cNvCxnSpPr/>
      </xdr:nvCxnSpPr>
      <xdr:spPr>
        <a:xfrm>
          <a:off x="9639300" y="12246032"/>
          <a:ext cx="838200" cy="80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52715</xdr:rowOff>
    </xdr:from>
    <xdr:ext cx="534377" cy="259045"/>
    <xdr:sp macro="" textlink="">
      <xdr:nvSpPr>
        <xdr:cNvPr id="410" name="商工費平均値テキスト"/>
        <xdr:cNvSpPr txBox="1"/>
      </xdr:nvSpPr>
      <xdr:spPr>
        <a:xfrm>
          <a:off x="10528300" y="13254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74288</xdr:rowOff>
    </xdr:from>
    <xdr:to>
      <xdr:col>15</xdr:col>
      <xdr:colOff>231775</xdr:colOff>
      <xdr:row>78</xdr:row>
      <xdr:rowOff>4438</xdr:rowOff>
    </xdr:to>
    <xdr:sp macro="" textlink="">
      <xdr:nvSpPr>
        <xdr:cNvPr id="411" name="フローチャート : 判断 410"/>
        <xdr:cNvSpPr/>
      </xdr:nvSpPr>
      <xdr:spPr>
        <a:xfrm>
          <a:off x="104267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73082</xdr:rowOff>
    </xdr:from>
    <xdr:to>
      <xdr:col>14</xdr:col>
      <xdr:colOff>28575</xdr:colOff>
      <xdr:row>76</xdr:row>
      <xdr:rowOff>49479</xdr:rowOff>
    </xdr:to>
    <xdr:cxnSp macro="">
      <xdr:nvCxnSpPr>
        <xdr:cNvPr id="412" name="直線コネクタ 411"/>
        <xdr:cNvCxnSpPr/>
      </xdr:nvCxnSpPr>
      <xdr:spPr>
        <a:xfrm flipV="1">
          <a:off x="8750300" y="12246032"/>
          <a:ext cx="889000" cy="83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164471</xdr:rowOff>
    </xdr:from>
    <xdr:to>
      <xdr:col>14</xdr:col>
      <xdr:colOff>79375</xdr:colOff>
      <xdr:row>78</xdr:row>
      <xdr:rowOff>94621</xdr:rowOff>
    </xdr:to>
    <xdr:sp macro="" textlink="">
      <xdr:nvSpPr>
        <xdr:cNvPr id="413" name="フローチャート : 判断 412"/>
        <xdr:cNvSpPr/>
      </xdr:nvSpPr>
      <xdr:spPr>
        <a:xfrm>
          <a:off x="9588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85748</xdr:rowOff>
    </xdr:from>
    <xdr:ext cx="469744" cy="259045"/>
    <xdr:sp macro="" textlink="">
      <xdr:nvSpPr>
        <xdr:cNvPr id="414" name="テキスト ボックス 413"/>
        <xdr:cNvSpPr txBox="1"/>
      </xdr:nvSpPr>
      <xdr:spPr>
        <a:xfrm>
          <a:off x="9404427"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49479</xdr:rowOff>
    </xdr:from>
    <xdr:to>
      <xdr:col>12</xdr:col>
      <xdr:colOff>511175</xdr:colOff>
      <xdr:row>77</xdr:row>
      <xdr:rowOff>53690</xdr:rowOff>
    </xdr:to>
    <xdr:cxnSp macro="">
      <xdr:nvCxnSpPr>
        <xdr:cNvPr id="415" name="直線コネクタ 414"/>
        <xdr:cNvCxnSpPr/>
      </xdr:nvCxnSpPr>
      <xdr:spPr>
        <a:xfrm flipV="1">
          <a:off x="7861300" y="13079679"/>
          <a:ext cx="889000" cy="17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833</xdr:rowOff>
    </xdr:from>
    <xdr:to>
      <xdr:col>12</xdr:col>
      <xdr:colOff>561975</xdr:colOff>
      <xdr:row>78</xdr:row>
      <xdr:rowOff>102433</xdr:rowOff>
    </xdr:to>
    <xdr:sp macro="" textlink="">
      <xdr:nvSpPr>
        <xdr:cNvPr id="416" name="フローチャート : 判断 415"/>
        <xdr:cNvSpPr/>
      </xdr:nvSpPr>
      <xdr:spPr>
        <a:xfrm>
          <a:off x="8699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93560</xdr:rowOff>
    </xdr:from>
    <xdr:ext cx="469744" cy="259045"/>
    <xdr:sp macro="" textlink="">
      <xdr:nvSpPr>
        <xdr:cNvPr id="417" name="テキスト ボックス 416"/>
        <xdr:cNvSpPr txBox="1"/>
      </xdr:nvSpPr>
      <xdr:spPr>
        <a:xfrm>
          <a:off x="8515427" y="134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51651</xdr:rowOff>
    </xdr:from>
    <xdr:to>
      <xdr:col>11</xdr:col>
      <xdr:colOff>307975</xdr:colOff>
      <xdr:row>77</xdr:row>
      <xdr:rowOff>53690</xdr:rowOff>
    </xdr:to>
    <xdr:cxnSp macro="">
      <xdr:nvCxnSpPr>
        <xdr:cNvPr id="418" name="直線コネクタ 417"/>
        <xdr:cNvCxnSpPr/>
      </xdr:nvCxnSpPr>
      <xdr:spPr>
        <a:xfrm>
          <a:off x="6972300" y="13253301"/>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8700</xdr:rowOff>
    </xdr:from>
    <xdr:to>
      <xdr:col>11</xdr:col>
      <xdr:colOff>358775</xdr:colOff>
      <xdr:row>78</xdr:row>
      <xdr:rowOff>110300</xdr:rowOff>
    </xdr:to>
    <xdr:sp macro="" textlink="">
      <xdr:nvSpPr>
        <xdr:cNvPr id="419" name="フローチャート : 判断 418"/>
        <xdr:cNvSpPr/>
      </xdr:nvSpPr>
      <xdr:spPr>
        <a:xfrm>
          <a:off x="7810500" y="133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101427</xdr:rowOff>
    </xdr:from>
    <xdr:ext cx="469744" cy="259045"/>
    <xdr:sp macro="" textlink="">
      <xdr:nvSpPr>
        <xdr:cNvPr id="420" name="テキスト ボックス 419"/>
        <xdr:cNvSpPr txBox="1"/>
      </xdr:nvSpPr>
      <xdr:spPr>
        <a:xfrm>
          <a:off x="7626427" y="134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3042</xdr:rowOff>
    </xdr:from>
    <xdr:to>
      <xdr:col>10</xdr:col>
      <xdr:colOff>155575</xdr:colOff>
      <xdr:row>78</xdr:row>
      <xdr:rowOff>104642</xdr:rowOff>
    </xdr:to>
    <xdr:sp macro="" textlink="">
      <xdr:nvSpPr>
        <xdr:cNvPr id="421" name="フローチャート : 判断 420"/>
        <xdr:cNvSpPr/>
      </xdr:nvSpPr>
      <xdr:spPr>
        <a:xfrm>
          <a:off x="6921500" y="133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95769</xdr:rowOff>
    </xdr:from>
    <xdr:ext cx="469744" cy="259045"/>
    <xdr:sp macro="" textlink="">
      <xdr:nvSpPr>
        <xdr:cNvPr id="422" name="テキスト ボックス 421"/>
        <xdr:cNvSpPr txBox="1"/>
      </xdr:nvSpPr>
      <xdr:spPr>
        <a:xfrm>
          <a:off x="6737427" y="134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145040</xdr:rowOff>
    </xdr:from>
    <xdr:to>
      <xdr:col>15</xdr:col>
      <xdr:colOff>231775</xdr:colOff>
      <xdr:row>76</xdr:row>
      <xdr:rowOff>75189</xdr:rowOff>
    </xdr:to>
    <xdr:sp macro="" textlink="">
      <xdr:nvSpPr>
        <xdr:cNvPr id="428" name="円/楕円 427"/>
        <xdr:cNvSpPr/>
      </xdr:nvSpPr>
      <xdr:spPr>
        <a:xfrm>
          <a:off x="10426700" y="13003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167917</xdr:rowOff>
    </xdr:from>
    <xdr:ext cx="534377" cy="259045"/>
    <xdr:sp macro="" textlink="">
      <xdr:nvSpPr>
        <xdr:cNvPr id="429" name="商工費該当値テキスト"/>
        <xdr:cNvSpPr txBox="1"/>
      </xdr:nvSpPr>
      <xdr:spPr>
        <a:xfrm>
          <a:off x="10528300" y="1285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28,053</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22282</xdr:rowOff>
    </xdr:from>
    <xdr:to>
      <xdr:col>14</xdr:col>
      <xdr:colOff>79375</xdr:colOff>
      <xdr:row>71</xdr:row>
      <xdr:rowOff>123882</xdr:rowOff>
    </xdr:to>
    <xdr:sp macro="" textlink="">
      <xdr:nvSpPr>
        <xdr:cNvPr id="430" name="円/楕円 429"/>
        <xdr:cNvSpPr/>
      </xdr:nvSpPr>
      <xdr:spPr>
        <a:xfrm>
          <a:off x="9588500" y="121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140409</xdr:rowOff>
    </xdr:from>
    <xdr:ext cx="534377" cy="259045"/>
    <xdr:sp macro="" textlink="">
      <xdr:nvSpPr>
        <xdr:cNvPr id="431" name="テキスト ボックス 430"/>
        <xdr:cNvSpPr txBox="1"/>
      </xdr:nvSpPr>
      <xdr:spPr>
        <a:xfrm>
          <a:off x="9372111" y="1197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70,497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170129</xdr:rowOff>
    </xdr:from>
    <xdr:to>
      <xdr:col>12</xdr:col>
      <xdr:colOff>561975</xdr:colOff>
      <xdr:row>76</xdr:row>
      <xdr:rowOff>100279</xdr:rowOff>
    </xdr:to>
    <xdr:sp macro="" textlink="">
      <xdr:nvSpPr>
        <xdr:cNvPr id="432" name="円/楕円 431"/>
        <xdr:cNvSpPr/>
      </xdr:nvSpPr>
      <xdr:spPr>
        <a:xfrm>
          <a:off x="8699500" y="1302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116806</xdr:rowOff>
    </xdr:from>
    <xdr:ext cx="534377" cy="259045"/>
    <xdr:sp macro="" textlink="">
      <xdr:nvSpPr>
        <xdr:cNvPr id="433" name="テキスト ボックス 432"/>
        <xdr:cNvSpPr txBox="1"/>
      </xdr:nvSpPr>
      <xdr:spPr>
        <a:xfrm>
          <a:off x="8483111" y="1280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2890</xdr:rowOff>
    </xdr:from>
    <xdr:to>
      <xdr:col>11</xdr:col>
      <xdr:colOff>358775</xdr:colOff>
      <xdr:row>77</xdr:row>
      <xdr:rowOff>104490</xdr:rowOff>
    </xdr:to>
    <xdr:sp macro="" textlink="">
      <xdr:nvSpPr>
        <xdr:cNvPr id="434" name="円/楕円 433"/>
        <xdr:cNvSpPr/>
      </xdr:nvSpPr>
      <xdr:spPr>
        <a:xfrm>
          <a:off x="7810500" y="132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121017</xdr:rowOff>
    </xdr:from>
    <xdr:ext cx="534377" cy="259045"/>
    <xdr:sp macro="" textlink="">
      <xdr:nvSpPr>
        <xdr:cNvPr id="435" name="テキスト ボックス 434"/>
        <xdr:cNvSpPr txBox="1"/>
      </xdr:nvSpPr>
      <xdr:spPr>
        <a:xfrm>
          <a:off x="7594111" y="129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851</xdr:rowOff>
    </xdr:from>
    <xdr:to>
      <xdr:col>10</xdr:col>
      <xdr:colOff>155575</xdr:colOff>
      <xdr:row>77</xdr:row>
      <xdr:rowOff>102451</xdr:rowOff>
    </xdr:to>
    <xdr:sp macro="" textlink="">
      <xdr:nvSpPr>
        <xdr:cNvPr id="436" name="円/楕円 435"/>
        <xdr:cNvSpPr/>
      </xdr:nvSpPr>
      <xdr:spPr>
        <a:xfrm>
          <a:off x="6921500" y="1320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118978</xdr:rowOff>
    </xdr:from>
    <xdr:ext cx="534377" cy="259045"/>
    <xdr:sp macro="" textlink="">
      <xdr:nvSpPr>
        <xdr:cNvPr id="437" name="テキスト ボックス 436"/>
        <xdr:cNvSpPr txBox="1"/>
      </xdr:nvSpPr>
      <xdr:spPr>
        <a:xfrm>
          <a:off x="6705111" y="1297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1" name="直線コネクタ 460"/>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2"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3" name="直線コネクタ 462"/>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4"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5" name="直線コネクタ 464"/>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21002</xdr:rowOff>
    </xdr:from>
    <xdr:to>
      <xdr:col>15</xdr:col>
      <xdr:colOff>180975</xdr:colOff>
      <xdr:row>97</xdr:row>
      <xdr:rowOff>47622</xdr:rowOff>
    </xdr:to>
    <xdr:cxnSp macro="">
      <xdr:nvCxnSpPr>
        <xdr:cNvPr id="466" name="直線コネクタ 465"/>
        <xdr:cNvCxnSpPr/>
      </xdr:nvCxnSpPr>
      <xdr:spPr>
        <a:xfrm flipV="1">
          <a:off x="9639300" y="16651652"/>
          <a:ext cx="838200" cy="2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25968</xdr:rowOff>
    </xdr:from>
    <xdr:ext cx="534377" cy="259045"/>
    <xdr:sp macro="" textlink="">
      <xdr:nvSpPr>
        <xdr:cNvPr id="467" name="土木費平均値テキスト"/>
        <xdr:cNvSpPr txBox="1"/>
      </xdr:nvSpPr>
      <xdr:spPr>
        <a:xfrm>
          <a:off x="10528300" y="1682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68" name="フローチャート : 判断 467"/>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24257</xdr:rowOff>
    </xdr:from>
    <xdr:to>
      <xdr:col>14</xdr:col>
      <xdr:colOff>28575</xdr:colOff>
      <xdr:row>97</xdr:row>
      <xdr:rowOff>47622</xdr:rowOff>
    </xdr:to>
    <xdr:cxnSp macro="">
      <xdr:nvCxnSpPr>
        <xdr:cNvPr id="469" name="直線コネクタ 468"/>
        <xdr:cNvCxnSpPr/>
      </xdr:nvCxnSpPr>
      <xdr:spPr>
        <a:xfrm>
          <a:off x="8750300" y="16654907"/>
          <a:ext cx="889000" cy="2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0" name="フローチャート : 判断 469"/>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1" name="テキスト ボックス 470"/>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24257</xdr:rowOff>
    </xdr:from>
    <xdr:to>
      <xdr:col>12</xdr:col>
      <xdr:colOff>511175</xdr:colOff>
      <xdr:row>98</xdr:row>
      <xdr:rowOff>87773</xdr:rowOff>
    </xdr:to>
    <xdr:cxnSp macro="">
      <xdr:nvCxnSpPr>
        <xdr:cNvPr id="472" name="直線コネクタ 471"/>
        <xdr:cNvCxnSpPr/>
      </xdr:nvCxnSpPr>
      <xdr:spPr>
        <a:xfrm flipV="1">
          <a:off x="7861300" y="16654907"/>
          <a:ext cx="889000" cy="23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3" name="フローチャート : 判断 472"/>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4" name="テキスト ボックス 473"/>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87773</xdr:rowOff>
    </xdr:from>
    <xdr:to>
      <xdr:col>11</xdr:col>
      <xdr:colOff>307975</xdr:colOff>
      <xdr:row>98</xdr:row>
      <xdr:rowOff>147430</xdr:rowOff>
    </xdr:to>
    <xdr:cxnSp macro="">
      <xdr:nvCxnSpPr>
        <xdr:cNvPr id="475" name="直線コネクタ 474"/>
        <xdr:cNvCxnSpPr/>
      </xdr:nvCxnSpPr>
      <xdr:spPr>
        <a:xfrm flipV="1">
          <a:off x="6972300" y="16889873"/>
          <a:ext cx="889000" cy="5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6" name="フローチャート : 判断 475"/>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7" name="テキスト ボックス 476"/>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78" name="フローチャート : 判断 477"/>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79" name="テキスト ボックス 478"/>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141652</xdr:rowOff>
    </xdr:from>
    <xdr:to>
      <xdr:col>15</xdr:col>
      <xdr:colOff>231775</xdr:colOff>
      <xdr:row>97</xdr:row>
      <xdr:rowOff>71802</xdr:rowOff>
    </xdr:to>
    <xdr:sp macro="" textlink="">
      <xdr:nvSpPr>
        <xdr:cNvPr id="485" name="円/楕円 484"/>
        <xdr:cNvSpPr/>
      </xdr:nvSpPr>
      <xdr:spPr>
        <a:xfrm>
          <a:off x="10426700" y="166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164529</xdr:rowOff>
    </xdr:from>
    <xdr:ext cx="599010" cy="259045"/>
    <xdr:sp macro="" textlink="">
      <xdr:nvSpPr>
        <xdr:cNvPr id="486" name="土木費該当値テキスト"/>
        <xdr:cNvSpPr txBox="1"/>
      </xdr:nvSpPr>
      <xdr:spPr>
        <a:xfrm>
          <a:off x="10528300" y="1645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192,309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168272</xdr:rowOff>
    </xdr:from>
    <xdr:to>
      <xdr:col>14</xdr:col>
      <xdr:colOff>79375</xdr:colOff>
      <xdr:row>97</xdr:row>
      <xdr:rowOff>98422</xdr:rowOff>
    </xdr:to>
    <xdr:sp macro="" textlink="">
      <xdr:nvSpPr>
        <xdr:cNvPr id="487" name="円/楕円 486"/>
        <xdr:cNvSpPr/>
      </xdr:nvSpPr>
      <xdr:spPr>
        <a:xfrm>
          <a:off x="9588500" y="1662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114949</xdr:rowOff>
    </xdr:from>
    <xdr:ext cx="599010" cy="259045"/>
    <xdr:sp macro="" textlink="">
      <xdr:nvSpPr>
        <xdr:cNvPr id="488" name="テキスト ボックス 487"/>
        <xdr:cNvSpPr txBox="1"/>
      </xdr:nvSpPr>
      <xdr:spPr>
        <a:xfrm>
          <a:off x="9339794" y="1640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178,335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144907</xdr:rowOff>
    </xdr:from>
    <xdr:to>
      <xdr:col>12</xdr:col>
      <xdr:colOff>561975</xdr:colOff>
      <xdr:row>97</xdr:row>
      <xdr:rowOff>75057</xdr:rowOff>
    </xdr:to>
    <xdr:sp macro="" textlink="">
      <xdr:nvSpPr>
        <xdr:cNvPr id="489" name="円/楕円 488"/>
        <xdr:cNvSpPr/>
      </xdr:nvSpPr>
      <xdr:spPr>
        <a:xfrm>
          <a:off x="8699500" y="1660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91584</xdr:rowOff>
    </xdr:from>
    <xdr:ext cx="599010" cy="259045"/>
    <xdr:sp macro="" textlink="">
      <xdr:nvSpPr>
        <xdr:cNvPr id="490" name="テキスト ボックス 489"/>
        <xdr:cNvSpPr txBox="1"/>
      </xdr:nvSpPr>
      <xdr:spPr>
        <a:xfrm>
          <a:off x="8450794" y="1637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190,600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36973</xdr:rowOff>
    </xdr:from>
    <xdr:to>
      <xdr:col>11</xdr:col>
      <xdr:colOff>358775</xdr:colOff>
      <xdr:row>98</xdr:row>
      <xdr:rowOff>138573</xdr:rowOff>
    </xdr:to>
    <xdr:sp macro="" textlink="">
      <xdr:nvSpPr>
        <xdr:cNvPr id="491" name="円/楕円 490"/>
        <xdr:cNvSpPr/>
      </xdr:nvSpPr>
      <xdr:spPr>
        <a:xfrm>
          <a:off x="7810500" y="1683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155100</xdr:rowOff>
    </xdr:from>
    <xdr:ext cx="534377" cy="259045"/>
    <xdr:sp macro="" textlink="">
      <xdr:nvSpPr>
        <xdr:cNvPr id="492" name="テキスト ボックス 491"/>
        <xdr:cNvSpPr txBox="1"/>
      </xdr:nvSpPr>
      <xdr:spPr>
        <a:xfrm>
          <a:off x="7594111" y="166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67,258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96630</xdr:rowOff>
    </xdr:from>
    <xdr:to>
      <xdr:col>10</xdr:col>
      <xdr:colOff>155575</xdr:colOff>
      <xdr:row>99</xdr:row>
      <xdr:rowOff>26780</xdr:rowOff>
    </xdr:to>
    <xdr:sp macro="" textlink="">
      <xdr:nvSpPr>
        <xdr:cNvPr id="493" name="円/楕円 492"/>
        <xdr:cNvSpPr/>
      </xdr:nvSpPr>
      <xdr:spPr>
        <a:xfrm>
          <a:off x="6921500" y="168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17907</xdr:rowOff>
    </xdr:from>
    <xdr:ext cx="534377" cy="259045"/>
    <xdr:sp macro="" textlink="">
      <xdr:nvSpPr>
        <xdr:cNvPr id="494" name="テキスト ボックス 493"/>
        <xdr:cNvSpPr txBox="1"/>
      </xdr:nvSpPr>
      <xdr:spPr>
        <a:xfrm>
          <a:off x="6705111" y="1699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18" name="直線コネクタ 517"/>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19"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0" name="直線コネクタ 519"/>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1"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2" name="直線コネクタ 521"/>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156273</xdr:rowOff>
    </xdr:from>
    <xdr:to>
      <xdr:col>23</xdr:col>
      <xdr:colOff>517525</xdr:colOff>
      <xdr:row>36</xdr:row>
      <xdr:rowOff>161931</xdr:rowOff>
    </xdr:to>
    <xdr:cxnSp macro="">
      <xdr:nvCxnSpPr>
        <xdr:cNvPr id="523" name="直線コネクタ 522"/>
        <xdr:cNvCxnSpPr/>
      </xdr:nvCxnSpPr>
      <xdr:spPr>
        <a:xfrm>
          <a:off x="15481300" y="6328473"/>
          <a:ext cx="8382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4"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5" name="フローチャート : 判断 524"/>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156273</xdr:rowOff>
    </xdr:from>
    <xdr:to>
      <xdr:col>22</xdr:col>
      <xdr:colOff>365125</xdr:colOff>
      <xdr:row>37</xdr:row>
      <xdr:rowOff>55385</xdr:rowOff>
    </xdr:to>
    <xdr:cxnSp macro="">
      <xdr:nvCxnSpPr>
        <xdr:cNvPr id="526" name="直線コネクタ 525"/>
        <xdr:cNvCxnSpPr/>
      </xdr:nvCxnSpPr>
      <xdr:spPr>
        <a:xfrm flipV="1">
          <a:off x="14592300" y="6328473"/>
          <a:ext cx="8890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7" name="フローチャート : 判断 526"/>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28" name="テキスト ボックス 527"/>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55385</xdr:rowOff>
    </xdr:from>
    <xdr:to>
      <xdr:col>21</xdr:col>
      <xdr:colOff>161925</xdr:colOff>
      <xdr:row>37</xdr:row>
      <xdr:rowOff>121717</xdr:rowOff>
    </xdr:to>
    <xdr:cxnSp macro="">
      <xdr:nvCxnSpPr>
        <xdr:cNvPr id="529" name="直線コネクタ 528"/>
        <xdr:cNvCxnSpPr/>
      </xdr:nvCxnSpPr>
      <xdr:spPr>
        <a:xfrm flipV="1">
          <a:off x="13703300" y="6399035"/>
          <a:ext cx="8890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0" name="フローチャート : 判断 529"/>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1" name="テキスト ボックス 530"/>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52451</xdr:rowOff>
    </xdr:from>
    <xdr:to>
      <xdr:col>19</xdr:col>
      <xdr:colOff>644525</xdr:colOff>
      <xdr:row>37</xdr:row>
      <xdr:rowOff>121717</xdr:rowOff>
    </xdr:to>
    <xdr:cxnSp macro="">
      <xdr:nvCxnSpPr>
        <xdr:cNvPr id="532" name="直線コネクタ 531"/>
        <xdr:cNvCxnSpPr/>
      </xdr:nvCxnSpPr>
      <xdr:spPr>
        <a:xfrm>
          <a:off x="12814300" y="6396101"/>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3" name="フローチャート : 判断 532"/>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4" name="テキスト ボックス 533"/>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5" name="フローチャート : 判断 534"/>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6" name="テキスト ボックス 535"/>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111131</xdr:rowOff>
    </xdr:from>
    <xdr:to>
      <xdr:col>23</xdr:col>
      <xdr:colOff>568325</xdr:colOff>
      <xdr:row>37</xdr:row>
      <xdr:rowOff>41281</xdr:rowOff>
    </xdr:to>
    <xdr:sp macro="" textlink="">
      <xdr:nvSpPr>
        <xdr:cNvPr id="542" name="円/楕円 541"/>
        <xdr:cNvSpPr/>
      </xdr:nvSpPr>
      <xdr:spPr>
        <a:xfrm>
          <a:off x="16268700" y="62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134008</xdr:rowOff>
    </xdr:from>
    <xdr:ext cx="534377" cy="259045"/>
    <xdr:sp macro="" textlink="">
      <xdr:nvSpPr>
        <xdr:cNvPr id="543" name="消防費該当値テキスト"/>
        <xdr:cNvSpPr txBox="1"/>
      </xdr:nvSpPr>
      <xdr:spPr>
        <a:xfrm>
          <a:off x="16370300" y="613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20,833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105473</xdr:rowOff>
    </xdr:from>
    <xdr:to>
      <xdr:col>22</xdr:col>
      <xdr:colOff>415925</xdr:colOff>
      <xdr:row>37</xdr:row>
      <xdr:rowOff>35623</xdr:rowOff>
    </xdr:to>
    <xdr:sp macro="" textlink="">
      <xdr:nvSpPr>
        <xdr:cNvPr id="544" name="円/楕円 543"/>
        <xdr:cNvSpPr/>
      </xdr:nvSpPr>
      <xdr:spPr>
        <a:xfrm>
          <a:off x="15430500" y="627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52150</xdr:rowOff>
    </xdr:from>
    <xdr:ext cx="534377" cy="259045"/>
    <xdr:sp macro="" textlink="">
      <xdr:nvSpPr>
        <xdr:cNvPr id="545" name="テキスト ボックス 544"/>
        <xdr:cNvSpPr txBox="1"/>
      </xdr:nvSpPr>
      <xdr:spPr>
        <a:xfrm>
          <a:off x="15214111" y="605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4585</xdr:rowOff>
    </xdr:from>
    <xdr:to>
      <xdr:col>21</xdr:col>
      <xdr:colOff>212725</xdr:colOff>
      <xdr:row>37</xdr:row>
      <xdr:rowOff>106185</xdr:rowOff>
    </xdr:to>
    <xdr:sp macro="" textlink="">
      <xdr:nvSpPr>
        <xdr:cNvPr id="546" name="円/楕円 545"/>
        <xdr:cNvSpPr/>
      </xdr:nvSpPr>
      <xdr:spPr>
        <a:xfrm>
          <a:off x="14541500" y="63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122712</xdr:rowOff>
    </xdr:from>
    <xdr:ext cx="534377" cy="259045"/>
    <xdr:sp macro="" textlink="">
      <xdr:nvSpPr>
        <xdr:cNvPr id="547" name="テキスト ボックス 546"/>
        <xdr:cNvSpPr txBox="1"/>
      </xdr:nvSpPr>
      <xdr:spPr>
        <a:xfrm>
          <a:off x="14325111" y="61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70917</xdr:rowOff>
    </xdr:from>
    <xdr:to>
      <xdr:col>20</xdr:col>
      <xdr:colOff>9525</xdr:colOff>
      <xdr:row>38</xdr:row>
      <xdr:rowOff>1067</xdr:rowOff>
    </xdr:to>
    <xdr:sp macro="" textlink="">
      <xdr:nvSpPr>
        <xdr:cNvPr id="548" name="円/楕円 547"/>
        <xdr:cNvSpPr/>
      </xdr:nvSpPr>
      <xdr:spPr>
        <a:xfrm>
          <a:off x="13652500" y="64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163644</xdr:rowOff>
    </xdr:from>
    <xdr:ext cx="534377" cy="259045"/>
    <xdr:sp macro="" textlink="">
      <xdr:nvSpPr>
        <xdr:cNvPr id="549" name="テキスト ボックス 548"/>
        <xdr:cNvSpPr txBox="1"/>
      </xdr:nvSpPr>
      <xdr:spPr>
        <a:xfrm>
          <a:off x="13436111" y="65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1651</xdr:rowOff>
    </xdr:from>
    <xdr:to>
      <xdr:col>18</xdr:col>
      <xdr:colOff>492125</xdr:colOff>
      <xdr:row>37</xdr:row>
      <xdr:rowOff>103251</xdr:rowOff>
    </xdr:to>
    <xdr:sp macro="" textlink="">
      <xdr:nvSpPr>
        <xdr:cNvPr id="550" name="円/楕円 549"/>
        <xdr:cNvSpPr/>
      </xdr:nvSpPr>
      <xdr:spPr>
        <a:xfrm>
          <a:off x="12763500" y="63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119778</xdr:rowOff>
    </xdr:from>
    <xdr:ext cx="534377" cy="259045"/>
    <xdr:sp macro="" textlink="">
      <xdr:nvSpPr>
        <xdr:cNvPr id="551" name="テキスト ボックス 550"/>
        <xdr:cNvSpPr txBox="1"/>
      </xdr:nvSpPr>
      <xdr:spPr>
        <a:xfrm>
          <a:off x="12547111" y="612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6" name="直線コネクタ 575"/>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7"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78" name="直線コネクタ 577"/>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79"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0" name="直線コネクタ 579"/>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87313</xdr:rowOff>
    </xdr:from>
    <xdr:to>
      <xdr:col>23</xdr:col>
      <xdr:colOff>517525</xdr:colOff>
      <xdr:row>53</xdr:row>
      <xdr:rowOff>58185</xdr:rowOff>
    </xdr:to>
    <xdr:cxnSp macro="">
      <xdr:nvCxnSpPr>
        <xdr:cNvPr id="581" name="直線コネクタ 580"/>
        <xdr:cNvCxnSpPr/>
      </xdr:nvCxnSpPr>
      <xdr:spPr>
        <a:xfrm flipV="1">
          <a:off x="15481300" y="9002713"/>
          <a:ext cx="838200" cy="14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2"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3" name="フローチャート : 判断 582"/>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58185</xdr:rowOff>
    </xdr:from>
    <xdr:to>
      <xdr:col>22</xdr:col>
      <xdr:colOff>365125</xdr:colOff>
      <xdr:row>54</xdr:row>
      <xdr:rowOff>61900</xdr:rowOff>
    </xdr:to>
    <xdr:cxnSp macro="">
      <xdr:nvCxnSpPr>
        <xdr:cNvPr id="584" name="直線コネクタ 583"/>
        <xdr:cNvCxnSpPr/>
      </xdr:nvCxnSpPr>
      <xdr:spPr>
        <a:xfrm flipV="1">
          <a:off x="14592300" y="9145035"/>
          <a:ext cx="889000" cy="17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5" name="フローチャート : 判断 584"/>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6" name="テキスト ボックス 585"/>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61900</xdr:rowOff>
    </xdr:from>
    <xdr:to>
      <xdr:col>21</xdr:col>
      <xdr:colOff>161925</xdr:colOff>
      <xdr:row>55</xdr:row>
      <xdr:rowOff>165589</xdr:rowOff>
    </xdr:to>
    <xdr:cxnSp macro="">
      <xdr:nvCxnSpPr>
        <xdr:cNvPr id="587" name="直線コネクタ 586"/>
        <xdr:cNvCxnSpPr/>
      </xdr:nvCxnSpPr>
      <xdr:spPr>
        <a:xfrm flipV="1">
          <a:off x="13703300" y="9320200"/>
          <a:ext cx="889000" cy="27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8" name="フローチャート : 判断 587"/>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9" name="テキスト ボックス 588"/>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165589</xdr:rowOff>
    </xdr:from>
    <xdr:to>
      <xdr:col>19</xdr:col>
      <xdr:colOff>644525</xdr:colOff>
      <xdr:row>57</xdr:row>
      <xdr:rowOff>147948</xdr:rowOff>
    </xdr:to>
    <xdr:cxnSp macro="">
      <xdr:nvCxnSpPr>
        <xdr:cNvPr id="590" name="直線コネクタ 589"/>
        <xdr:cNvCxnSpPr/>
      </xdr:nvCxnSpPr>
      <xdr:spPr>
        <a:xfrm flipV="1">
          <a:off x="12814300" y="9595339"/>
          <a:ext cx="889000" cy="32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1" name="フローチャート : 判断 590"/>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2" name="テキスト ボックス 591"/>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3" name="フローチャート : 判断 592"/>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4" name="テキスト ボックス 593"/>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36513</xdr:rowOff>
    </xdr:from>
    <xdr:to>
      <xdr:col>23</xdr:col>
      <xdr:colOff>568325</xdr:colOff>
      <xdr:row>52</xdr:row>
      <xdr:rowOff>138113</xdr:rowOff>
    </xdr:to>
    <xdr:sp macro="" textlink="">
      <xdr:nvSpPr>
        <xdr:cNvPr id="600" name="円/楕円 599"/>
        <xdr:cNvSpPr/>
      </xdr:nvSpPr>
      <xdr:spPr>
        <a:xfrm>
          <a:off x="16268700" y="895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59390</xdr:rowOff>
    </xdr:from>
    <xdr:ext cx="534377" cy="259045"/>
    <xdr:sp macro="" textlink="">
      <xdr:nvSpPr>
        <xdr:cNvPr id="601" name="教育費該当値テキスト"/>
        <xdr:cNvSpPr txBox="1"/>
      </xdr:nvSpPr>
      <xdr:spPr>
        <a:xfrm>
          <a:off x="16370300" y="880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80,750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7385</xdr:rowOff>
    </xdr:from>
    <xdr:to>
      <xdr:col>22</xdr:col>
      <xdr:colOff>415925</xdr:colOff>
      <xdr:row>53</xdr:row>
      <xdr:rowOff>108985</xdr:rowOff>
    </xdr:to>
    <xdr:sp macro="" textlink="">
      <xdr:nvSpPr>
        <xdr:cNvPr id="602" name="円/楕円 601"/>
        <xdr:cNvSpPr/>
      </xdr:nvSpPr>
      <xdr:spPr>
        <a:xfrm>
          <a:off x="15430500" y="90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125512</xdr:rowOff>
    </xdr:from>
    <xdr:ext cx="534377" cy="259045"/>
    <xdr:sp macro="" textlink="">
      <xdr:nvSpPr>
        <xdr:cNvPr id="603" name="テキスト ボックス 602"/>
        <xdr:cNvSpPr txBox="1"/>
      </xdr:nvSpPr>
      <xdr:spPr>
        <a:xfrm>
          <a:off x="15214111" y="886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73,279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11100</xdr:rowOff>
    </xdr:from>
    <xdr:to>
      <xdr:col>21</xdr:col>
      <xdr:colOff>212725</xdr:colOff>
      <xdr:row>54</xdr:row>
      <xdr:rowOff>112700</xdr:rowOff>
    </xdr:to>
    <xdr:sp macro="" textlink="">
      <xdr:nvSpPr>
        <xdr:cNvPr id="604" name="円/楕円 603"/>
        <xdr:cNvSpPr/>
      </xdr:nvSpPr>
      <xdr:spPr>
        <a:xfrm>
          <a:off x="14541500" y="92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129227</xdr:rowOff>
    </xdr:from>
    <xdr:ext cx="534377" cy="259045"/>
    <xdr:sp macro="" textlink="">
      <xdr:nvSpPr>
        <xdr:cNvPr id="605" name="テキスト ボックス 604"/>
        <xdr:cNvSpPr txBox="1"/>
      </xdr:nvSpPr>
      <xdr:spPr>
        <a:xfrm>
          <a:off x="14325111" y="904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114789</xdr:rowOff>
    </xdr:from>
    <xdr:to>
      <xdr:col>20</xdr:col>
      <xdr:colOff>9525</xdr:colOff>
      <xdr:row>56</xdr:row>
      <xdr:rowOff>44939</xdr:rowOff>
    </xdr:to>
    <xdr:sp macro="" textlink="">
      <xdr:nvSpPr>
        <xdr:cNvPr id="606" name="円/楕円 605"/>
        <xdr:cNvSpPr/>
      </xdr:nvSpPr>
      <xdr:spPr>
        <a:xfrm>
          <a:off x="13652500" y="95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61466</xdr:rowOff>
    </xdr:from>
    <xdr:ext cx="534377" cy="259045"/>
    <xdr:sp macro="" textlink="">
      <xdr:nvSpPr>
        <xdr:cNvPr id="607" name="テキスト ボックス 606"/>
        <xdr:cNvSpPr txBox="1"/>
      </xdr:nvSpPr>
      <xdr:spPr>
        <a:xfrm>
          <a:off x="13436111" y="93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97148</xdr:rowOff>
    </xdr:from>
    <xdr:to>
      <xdr:col>18</xdr:col>
      <xdr:colOff>492125</xdr:colOff>
      <xdr:row>58</xdr:row>
      <xdr:rowOff>27298</xdr:rowOff>
    </xdr:to>
    <xdr:sp macro="" textlink="">
      <xdr:nvSpPr>
        <xdr:cNvPr id="608" name="円/楕円 607"/>
        <xdr:cNvSpPr/>
      </xdr:nvSpPr>
      <xdr:spPr>
        <a:xfrm>
          <a:off x="12763500" y="98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18425</xdr:rowOff>
    </xdr:from>
    <xdr:ext cx="534377" cy="259045"/>
    <xdr:sp macro="" textlink="">
      <xdr:nvSpPr>
        <xdr:cNvPr id="609" name="テキスト ボックス 608"/>
        <xdr:cNvSpPr txBox="1"/>
      </xdr:nvSpPr>
      <xdr:spPr>
        <a:xfrm>
          <a:off x="12547111" y="996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1" name="直線コネクタ 630"/>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4"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5" name="直線コネクタ 634"/>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160302</xdr:rowOff>
    </xdr:from>
    <xdr:to>
      <xdr:col>23</xdr:col>
      <xdr:colOff>517525</xdr:colOff>
      <xdr:row>77</xdr:row>
      <xdr:rowOff>33127</xdr:rowOff>
    </xdr:to>
    <xdr:cxnSp macro="">
      <xdr:nvCxnSpPr>
        <xdr:cNvPr id="636" name="直線コネクタ 635"/>
        <xdr:cNvCxnSpPr/>
      </xdr:nvCxnSpPr>
      <xdr:spPr>
        <a:xfrm>
          <a:off x="15481300" y="13019052"/>
          <a:ext cx="838200" cy="2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11036</xdr:rowOff>
    </xdr:from>
    <xdr:ext cx="469744" cy="259045"/>
    <xdr:sp macro="" textlink="">
      <xdr:nvSpPr>
        <xdr:cNvPr id="637" name="災害復旧費平均値テキスト"/>
        <xdr:cNvSpPr txBox="1"/>
      </xdr:nvSpPr>
      <xdr:spPr>
        <a:xfrm>
          <a:off x="16370300" y="13384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38" name="フローチャート : 判断 637"/>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160302</xdr:rowOff>
    </xdr:from>
    <xdr:to>
      <xdr:col>22</xdr:col>
      <xdr:colOff>365125</xdr:colOff>
      <xdr:row>76</xdr:row>
      <xdr:rowOff>74943</xdr:rowOff>
    </xdr:to>
    <xdr:cxnSp macro="">
      <xdr:nvCxnSpPr>
        <xdr:cNvPr id="639" name="直線コネクタ 638"/>
        <xdr:cNvCxnSpPr/>
      </xdr:nvCxnSpPr>
      <xdr:spPr>
        <a:xfrm flipV="1">
          <a:off x="14592300" y="13019052"/>
          <a:ext cx="889000" cy="8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0" name="フローチャート : 判断 639"/>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146011</xdr:rowOff>
    </xdr:from>
    <xdr:ext cx="469744" cy="259045"/>
    <xdr:sp macro="" textlink="">
      <xdr:nvSpPr>
        <xdr:cNvPr id="641" name="テキスト ボックス 640"/>
        <xdr:cNvSpPr txBox="1"/>
      </xdr:nvSpPr>
      <xdr:spPr>
        <a:xfrm>
          <a:off x="15246427"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110923</xdr:rowOff>
    </xdr:from>
    <xdr:to>
      <xdr:col>21</xdr:col>
      <xdr:colOff>161925</xdr:colOff>
      <xdr:row>76</xdr:row>
      <xdr:rowOff>74943</xdr:rowOff>
    </xdr:to>
    <xdr:cxnSp macro="">
      <xdr:nvCxnSpPr>
        <xdr:cNvPr id="642" name="直線コネクタ 641"/>
        <xdr:cNvCxnSpPr/>
      </xdr:nvCxnSpPr>
      <xdr:spPr>
        <a:xfrm>
          <a:off x="13703300" y="12969673"/>
          <a:ext cx="889000" cy="1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3" name="フローチャート : 判断 642"/>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143387</xdr:rowOff>
    </xdr:from>
    <xdr:ext cx="469744" cy="259045"/>
    <xdr:sp macro="" textlink="">
      <xdr:nvSpPr>
        <xdr:cNvPr id="644" name="テキスト ボックス 643"/>
        <xdr:cNvSpPr txBox="1"/>
      </xdr:nvSpPr>
      <xdr:spPr>
        <a:xfrm>
          <a:off x="14357427" y="135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110923</xdr:rowOff>
    </xdr:from>
    <xdr:to>
      <xdr:col>19</xdr:col>
      <xdr:colOff>644525</xdr:colOff>
      <xdr:row>76</xdr:row>
      <xdr:rowOff>165962</xdr:rowOff>
    </xdr:to>
    <xdr:cxnSp macro="">
      <xdr:nvCxnSpPr>
        <xdr:cNvPr id="645" name="直線コネクタ 644"/>
        <xdr:cNvCxnSpPr/>
      </xdr:nvCxnSpPr>
      <xdr:spPr>
        <a:xfrm flipV="1">
          <a:off x="12814300" y="12969673"/>
          <a:ext cx="889000" cy="2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6" name="フローチャート : 判断 645"/>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137608</xdr:rowOff>
    </xdr:from>
    <xdr:ext cx="469744" cy="259045"/>
    <xdr:sp macro="" textlink="">
      <xdr:nvSpPr>
        <xdr:cNvPr id="647" name="テキスト ボックス 646"/>
        <xdr:cNvSpPr txBox="1"/>
      </xdr:nvSpPr>
      <xdr:spPr>
        <a:xfrm>
          <a:off x="13468427" y="135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48" name="フローチャート : 判断 647"/>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147685</xdr:rowOff>
    </xdr:from>
    <xdr:ext cx="469744" cy="259045"/>
    <xdr:sp macro="" textlink="">
      <xdr:nvSpPr>
        <xdr:cNvPr id="649" name="テキスト ボックス 648"/>
        <xdr:cNvSpPr txBox="1"/>
      </xdr:nvSpPr>
      <xdr:spPr>
        <a:xfrm>
          <a:off x="12579427" y="135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153777</xdr:rowOff>
    </xdr:from>
    <xdr:to>
      <xdr:col>23</xdr:col>
      <xdr:colOff>568325</xdr:colOff>
      <xdr:row>77</xdr:row>
      <xdr:rowOff>83927</xdr:rowOff>
    </xdr:to>
    <xdr:sp macro="" textlink="">
      <xdr:nvSpPr>
        <xdr:cNvPr id="655" name="円/楕円 654"/>
        <xdr:cNvSpPr/>
      </xdr:nvSpPr>
      <xdr:spPr>
        <a:xfrm>
          <a:off x="16268700" y="131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5204</xdr:rowOff>
    </xdr:from>
    <xdr:ext cx="534377" cy="259045"/>
    <xdr:sp macro="" textlink="">
      <xdr:nvSpPr>
        <xdr:cNvPr id="656" name="災害復旧費該当値テキスト"/>
        <xdr:cNvSpPr txBox="1"/>
      </xdr:nvSpPr>
      <xdr:spPr>
        <a:xfrm>
          <a:off x="16370300" y="1303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30,405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109501</xdr:rowOff>
    </xdr:from>
    <xdr:to>
      <xdr:col>22</xdr:col>
      <xdr:colOff>415925</xdr:colOff>
      <xdr:row>76</xdr:row>
      <xdr:rowOff>39650</xdr:rowOff>
    </xdr:to>
    <xdr:sp macro="" textlink="">
      <xdr:nvSpPr>
        <xdr:cNvPr id="657" name="円/楕円 656"/>
        <xdr:cNvSpPr/>
      </xdr:nvSpPr>
      <xdr:spPr>
        <a:xfrm>
          <a:off x="15430500" y="129682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56178</xdr:rowOff>
    </xdr:from>
    <xdr:ext cx="534377" cy="259045"/>
    <xdr:sp macro="" textlink="">
      <xdr:nvSpPr>
        <xdr:cNvPr id="658" name="テキスト ボックス 657"/>
        <xdr:cNvSpPr txBox="1"/>
      </xdr:nvSpPr>
      <xdr:spPr>
        <a:xfrm>
          <a:off x="15214111" y="1274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24143</xdr:rowOff>
    </xdr:from>
    <xdr:to>
      <xdr:col>21</xdr:col>
      <xdr:colOff>212725</xdr:colOff>
      <xdr:row>76</xdr:row>
      <xdr:rowOff>125743</xdr:rowOff>
    </xdr:to>
    <xdr:sp macro="" textlink="">
      <xdr:nvSpPr>
        <xdr:cNvPr id="659" name="円/楕円 658"/>
        <xdr:cNvSpPr/>
      </xdr:nvSpPr>
      <xdr:spPr>
        <a:xfrm>
          <a:off x="14541500" y="130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142269</xdr:rowOff>
    </xdr:from>
    <xdr:ext cx="534377" cy="259045"/>
    <xdr:sp macro="" textlink="">
      <xdr:nvSpPr>
        <xdr:cNvPr id="660" name="テキスト ボックス 659"/>
        <xdr:cNvSpPr txBox="1"/>
      </xdr:nvSpPr>
      <xdr:spPr>
        <a:xfrm>
          <a:off x="14325111" y="1282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60123</xdr:rowOff>
    </xdr:from>
    <xdr:to>
      <xdr:col>20</xdr:col>
      <xdr:colOff>9525</xdr:colOff>
      <xdr:row>75</xdr:row>
      <xdr:rowOff>161723</xdr:rowOff>
    </xdr:to>
    <xdr:sp macro="" textlink="">
      <xdr:nvSpPr>
        <xdr:cNvPr id="661" name="円/楕円 660"/>
        <xdr:cNvSpPr/>
      </xdr:nvSpPr>
      <xdr:spPr>
        <a:xfrm>
          <a:off x="13652500" y="1291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6800</xdr:rowOff>
    </xdr:from>
    <xdr:ext cx="534377" cy="259045"/>
    <xdr:sp macro="" textlink="">
      <xdr:nvSpPr>
        <xdr:cNvPr id="662" name="テキスト ボックス 661"/>
        <xdr:cNvSpPr txBox="1"/>
      </xdr:nvSpPr>
      <xdr:spPr>
        <a:xfrm>
          <a:off x="13436111" y="1269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115162</xdr:rowOff>
    </xdr:from>
    <xdr:to>
      <xdr:col>18</xdr:col>
      <xdr:colOff>492125</xdr:colOff>
      <xdr:row>77</xdr:row>
      <xdr:rowOff>45312</xdr:rowOff>
    </xdr:to>
    <xdr:sp macro="" textlink="">
      <xdr:nvSpPr>
        <xdr:cNvPr id="663" name="円/楕円 662"/>
        <xdr:cNvSpPr/>
      </xdr:nvSpPr>
      <xdr:spPr>
        <a:xfrm>
          <a:off x="12763500" y="131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61838</xdr:rowOff>
    </xdr:from>
    <xdr:ext cx="534377" cy="259045"/>
    <xdr:sp macro="" textlink="">
      <xdr:nvSpPr>
        <xdr:cNvPr id="664" name="テキスト ボックス 663"/>
        <xdr:cNvSpPr txBox="1"/>
      </xdr:nvSpPr>
      <xdr:spPr>
        <a:xfrm>
          <a:off x="12547111" y="1292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88" name="直線コネクタ 687"/>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89"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0" name="直線コネクタ 689"/>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1"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2" name="直線コネクタ 691"/>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74701</xdr:rowOff>
    </xdr:from>
    <xdr:to>
      <xdr:col>23</xdr:col>
      <xdr:colOff>517525</xdr:colOff>
      <xdr:row>94</xdr:row>
      <xdr:rowOff>155866</xdr:rowOff>
    </xdr:to>
    <xdr:cxnSp macro="">
      <xdr:nvCxnSpPr>
        <xdr:cNvPr id="693" name="直線コネクタ 692"/>
        <xdr:cNvCxnSpPr/>
      </xdr:nvCxnSpPr>
      <xdr:spPr>
        <a:xfrm flipV="1">
          <a:off x="15481300" y="16019551"/>
          <a:ext cx="838200" cy="25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4"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5" name="フローチャート : 判断 694"/>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155866</xdr:rowOff>
    </xdr:from>
    <xdr:to>
      <xdr:col>22</xdr:col>
      <xdr:colOff>365125</xdr:colOff>
      <xdr:row>95</xdr:row>
      <xdr:rowOff>88</xdr:rowOff>
    </xdr:to>
    <xdr:cxnSp macro="">
      <xdr:nvCxnSpPr>
        <xdr:cNvPr id="696" name="直線コネクタ 695"/>
        <xdr:cNvCxnSpPr/>
      </xdr:nvCxnSpPr>
      <xdr:spPr>
        <a:xfrm flipV="1">
          <a:off x="14592300" y="16272166"/>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7" name="フローチャート : 判断 696"/>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698" name="テキスト ボックス 697"/>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88</xdr:rowOff>
    </xdr:from>
    <xdr:to>
      <xdr:col>21</xdr:col>
      <xdr:colOff>161925</xdr:colOff>
      <xdr:row>95</xdr:row>
      <xdr:rowOff>41720</xdr:rowOff>
    </xdr:to>
    <xdr:cxnSp macro="">
      <xdr:nvCxnSpPr>
        <xdr:cNvPr id="699" name="直線コネクタ 698"/>
        <xdr:cNvCxnSpPr/>
      </xdr:nvCxnSpPr>
      <xdr:spPr>
        <a:xfrm flipV="1">
          <a:off x="13703300" y="16287838"/>
          <a:ext cx="889000" cy="4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0" name="フローチャート : 判断 699"/>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1" name="テキスト ボックス 700"/>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9080</xdr:rowOff>
    </xdr:from>
    <xdr:to>
      <xdr:col>19</xdr:col>
      <xdr:colOff>644525</xdr:colOff>
      <xdr:row>95</xdr:row>
      <xdr:rowOff>41720</xdr:rowOff>
    </xdr:to>
    <xdr:cxnSp macro="">
      <xdr:nvCxnSpPr>
        <xdr:cNvPr id="702" name="直線コネクタ 701"/>
        <xdr:cNvCxnSpPr/>
      </xdr:nvCxnSpPr>
      <xdr:spPr>
        <a:xfrm>
          <a:off x="12814300" y="16296830"/>
          <a:ext cx="889000" cy="3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3" name="フローチャート : 判断 702"/>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4" name="テキスト ボックス 703"/>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5" name="フローチャート : 判断 704"/>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6" name="テキスト ボックス 705"/>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23901</xdr:rowOff>
    </xdr:from>
    <xdr:to>
      <xdr:col>23</xdr:col>
      <xdr:colOff>568325</xdr:colOff>
      <xdr:row>93</xdr:row>
      <xdr:rowOff>125501</xdr:rowOff>
    </xdr:to>
    <xdr:sp macro="" textlink="">
      <xdr:nvSpPr>
        <xdr:cNvPr id="712" name="円/楕円 711"/>
        <xdr:cNvSpPr/>
      </xdr:nvSpPr>
      <xdr:spPr>
        <a:xfrm>
          <a:off x="16268700" y="159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46778</xdr:rowOff>
    </xdr:from>
    <xdr:ext cx="534377" cy="259045"/>
    <xdr:sp macro="" textlink="">
      <xdr:nvSpPr>
        <xdr:cNvPr id="713" name="公債費該当値テキスト"/>
        <xdr:cNvSpPr txBox="1"/>
      </xdr:nvSpPr>
      <xdr:spPr>
        <a:xfrm>
          <a:off x="16370300" y="1582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78,618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105066</xdr:rowOff>
    </xdr:from>
    <xdr:to>
      <xdr:col>22</xdr:col>
      <xdr:colOff>415925</xdr:colOff>
      <xdr:row>95</xdr:row>
      <xdr:rowOff>35216</xdr:rowOff>
    </xdr:to>
    <xdr:sp macro="" textlink="">
      <xdr:nvSpPr>
        <xdr:cNvPr id="714" name="円/楕円 713"/>
        <xdr:cNvSpPr/>
      </xdr:nvSpPr>
      <xdr:spPr>
        <a:xfrm>
          <a:off x="15430500" y="162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51743</xdr:rowOff>
    </xdr:from>
    <xdr:ext cx="534377" cy="259045"/>
    <xdr:sp macro="" textlink="">
      <xdr:nvSpPr>
        <xdr:cNvPr id="715" name="テキスト ボックス 714"/>
        <xdr:cNvSpPr txBox="1"/>
      </xdr:nvSpPr>
      <xdr:spPr>
        <a:xfrm>
          <a:off x="15214111" y="1599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120738</xdr:rowOff>
    </xdr:from>
    <xdr:to>
      <xdr:col>21</xdr:col>
      <xdr:colOff>212725</xdr:colOff>
      <xdr:row>95</xdr:row>
      <xdr:rowOff>50888</xdr:rowOff>
    </xdr:to>
    <xdr:sp macro="" textlink="">
      <xdr:nvSpPr>
        <xdr:cNvPr id="716" name="円/楕円 715"/>
        <xdr:cNvSpPr/>
      </xdr:nvSpPr>
      <xdr:spPr>
        <a:xfrm>
          <a:off x="14541500" y="1623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67415</xdr:rowOff>
    </xdr:from>
    <xdr:ext cx="534377" cy="259045"/>
    <xdr:sp macro="" textlink="">
      <xdr:nvSpPr>
        <xdr:cNvPr id="717" name="テキスト ボックス 716"/>
        <xdr:cNvSpPr txBox="1"/>
      </xdr:nvSpPr>
      <xdr:spPr>
        <a:xfrm>
          <a:off x="14325111" y="1601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162370</xdr:rowOff>
    </xdr:from>
    <xdr:to>
      <xdr:col>20</xdr:col>
      <xdr:colOff>9525</xdr:colOff>
      <xdr:row>95</xdr:row>
      <xdr:rowOff>92520</xdr:rowOff>
    </xdr:to>
    <xdr:sp macro="" textlink="">
      <xdr:nvSpPr>
        <xdr:cNvPr id="718" name="円/楕円 717"/>
        <xdr:cNvSpPr/>
      </xdr:nvSpPr>
      <xdr:spPr>
        <a:xfrm>
          <a:off x="13652500" y="162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109047</xdr:rowOff>
    </xdr:from>
    <xdr:ext cx="534377" cy="259045"/>
    <xdr:sp macro="" textlink="">
      <xdr:nvSpPr>
        <xdr:cNvPr id="719" name="テキスト ボックス 718"/>
        <xdr:cNvSpPr txBox="1"/>
      </xdr:nvSpPr>
      <xdr:spPr>
        <a:xfrm>
          <a:off x="13436111" y="1605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129730</xdr:rowOff>
    </xdr:from>
    <xdr:to>
      <xdr:col>18</xdr:col>
      <xdr:colOff>492125</xdr:colOff>
      <xdr:row>95</xdr:row>
      <xdr:rowOff>59880</xdr:rowOff>
    </xdr:to>
    <xdr:sp macro="" textlink="">
      <xdr:nvSpPr>
        <xdr:cNvPr id="720" name="円/楕円 719"/>
        <xdr:cNvSpPr/>
      </xdr:nvSpPr>
      <xdr:spPr>
        <a:xfrm>
          <a:off x="12763500" y="162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76407</xdr:rowOff>
    </xdr:from>
    <xdr:ext cx="534377" cy="259045"/>
    <xdr:sp macro="" textlink="">
      <xdr:nvSpPr>
        <xdr:cNvPr id="721" name="テキスト ボックス 720"/>
        <xdr:cNvSpPr txBox="1"/>
      </xdr:nvSpPr>
      <xdr:spPr>
        <a:xfrm>
          <a:off x="12547111" y="1602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3" name="直線コネクタ 742"/>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4"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6"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7" name="直線コネクタ 746"/>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49"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0" name="フローチャート : 判断 749"/>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2" name="フローチャート : 判断 751"/>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3" name="テキスト ボックス 752"/>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5" name="フローチャート : 判断 754"/>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6" name="テキスト ボックス 755"/>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97181</xdr:rowOff>
    </xdr:from>
    <xdr:to>
      <xdr:col>28</xdr:col>
      <xdr:colOff>314325</xdr:colOff>
      <xdr:row>38</xdr:row>
      <xdr:rowOff>139700</xdr:rowOff>
    </xdr:to>
    <xdr:cxnSp macro="">
      <xdr:nvCxnSpPr>
        <xdr:cNvPr id="757" name="直線コネクタ 756"/>
        <xdr:cNvCxnSpPr/>
      </xdr:nvCxnSpPr>
      <xdr:spPr>
        <a:xfrm>
          <a:off x="18656300" y="6097931"/>
          <a:ext cx="889000" cy="55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58" name="フローチャート : 判断 757"/>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59" name="テキスト ボックス 758"/>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0" name="フローチャート : 判断 759"/>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56354</xdr:rowOff>
    </xdr:from>
    <xdr:ext cx="378565" cy="259045"/>
    <xdr:sp macro="" textlink="">
      <xdr:nvSpPr>
        <xdr:cNvPr id="761" name="テキスト ボックス 760"/>
        <xdr:cNvSpPr txBox="1"/>
      </xdr:nvSpPr>
      <xdr:spPr>
        <a:xfrm>
          <a:off x="18467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68"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46381</xdr:rowOff>
    </xdr:from>
    <xdr:to>
      <xdr:col>27</xdr:col>
      <xdr:colOff>161925</xdr:colOff>
      <xdr:row>35</xdr:row>
      <xdr:rowOff>147981</xdr:rowOff>
    </xdr:to>
    <xdr:sp macro="" textlink="">
      <xdr:nvSpPr>
        <xdr:cNvPr id="775" name="円/楕円 774"/>
        <xdr:cNvSpPr/>
      </xdr:nvSpPr>
      <xdr:spPr>
        <a:xfrm>
          <a:off x="18605500" y="6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164508</xdr:rowOff>
    </xdr:from>
    <xdr:ext cx="469744" cy="259045"/>
    <xdr:sp macro="" textlink="">
      <xdr:nvSpPr>
        <xdr:cNvPr id="776" name="テキスト ボックス 775"/>
        <xdr:cNvSpPr txBox="1"/>
      </xdr:nvSpPr>
      <xdr:spPr>
        <a:xfrm>
          <a:off x="18421427" y="582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0" name="テキスト ボックス 789"/>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2" name="テキスト ボックス 791"/>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4" name="テキスト ボックス 793"/>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6" name="テキスト ボックス 795"/>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8" name="テキスト ボックス 797"/>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2" name="直線コネクタ 801"/>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3"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5"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8"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9" name="フローチャート : 判断 808"/>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1" name="フローチャート : 判断 810"/>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2" name="テキスト ボックス 81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4" name="フローチャート : 判断 813"/>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5" name="テキスト ボックス 81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7" name="フローチャート : 判断 816"/>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8" name="テキスト ボックス 817"/>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19" name="フローチャート : 判断 818"/>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0" name="テキスト ボックス 819"/>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7"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9" name="テキスト ボックス 828"/>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1" name="テキスト ボックス 830"/>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3" name="テキスト ボックス 832"/>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a:t>
          </a:r>
          <a:r>
            <a:rPr kumimoji="1" lang="ja-JP" altLang="ja-JP" sz="1300">
              <a:solidFill>
                <a:schemeClr val="dk1"/>
              </a:solidFill>
              <a:effectLst/>
              <a:latin typeface="+mn-lt"/>
              <a:ea typeface="+mn-ea"/>
              <a:cs typeface="+mn-cs"/>
            </a:rPr>
            <a:t>費は住民一人当たり</a:t>
          </a:r>
          <a:r>
            <a:rPr kumimoji="1" lang="ja-JP" altLang="en-US" sz="1300">
              <a:solidFill>
                <a:schemeClr val="dk1"/>
              </a:solidFill>
              <a:effectLst/>
              <a:latin typeface="+mn-lt"/>
              <a:ea typeface="+mn-ea"/>
              <a:cs typeface="+mn-cs"/>
            </a:rPr>
            <a:t>１，２９７，１９７</a:t>
          </a:r>
          <a:r>
            <a:rPr kumimoji="1" lang="ja-JP" altLang="ja-JP" sz="1300">
              <a:solidFill>
                <a:schemeClr val="dk1"/>
              </a:solidFill>
              <a:effectLst/>
              <a:latin typeface="+mn-lt"/>
              <a:ea typeface="+mn-ea"/>
              <a:cs typeface="+mn-cs"/>
            </a:rPr>
            <a:t>円となっており、平成２２年度発生の東日本大震災以降右肩上がりで推移している。これは、</a:t>
          </a:r>
          <a:r>
            <a:rPr kumimoji="1" lang="ja-JP" altLang="en-US" sz="1300">
              <a:solidFill>
                <a:schemeClr val="dk1"/>
              </a:solidFill>
              <a:effectLst/>
              <a:latin typeface="+mn-lt"/>
              <a:ea typeface="+mn-ea"/>
              <a:cs typeface="+mn-cs"/>
            </a:rPr>
            <a:t>性質別の物件費と同様に、</a:t>
          </a:r>
          <a:r>
            <a:rPr kumimoji="1" lang="ja-JP" altLang="ja-JP" sz="1300">
              <a:solidFill>
                <a:schemeClr val="dk1"/>
              </a:solidFill>
              <a:effectLst/>
              <a:latin typeface="+mn-lt"/>
              <a:ea typeface="+mn-ea"/>
              <a:cs typeface="+mn-cs"/>
            </a:rPr>
            <a:t>原子力発電所事故で飛散した放射線物質に係る除染業務委託経費が震災以降年々大幅に増加しているものであり、平成２７年度の住民一人あたりの額を震災前の平成２１年度と比較すると</a:t>
          </a:r>
          <a:r>
            <a:rPr kumimoji="1" lang="ja-JP" altLang="en-US" sz="1300">
              <a:solidFill>
                <a:schemeClr val="dk1"/>
              </a:solidFill>
              <a:effectLst/>
              <a:latin typeface="+mn-lt"/>
              <a:ea typeface="+mn-ea"/>
              <a:cs typeface="+mn-cs"/>
            </a:rPr>
            <a:t>１，２６６．０％の大幅増となっている。また、総務費は住民一人当たり２３６，５７６円となっており、民生費同様に東日本大震災以降大幅に増加しているが、これは復旧・復興事業の実施にあたり国等から交付された復興交付金等の財源を、一旦基金へ積み立てしたことにより大幅に増加しているもの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震災以降増加傾向にあった財政調整基金の残高については、前年度決算剰余金を地方債の繰り上げ償還の財源に充てたことにより基金積立額が減少した結果、前年度比１．３９ポイント減の１７．８９％となった。</a:t>
          </a:r>
          <a:endParaRPr kumimoji="1" lang="en-US" altLang="ja-JP" sz="1200" baseline="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実質収支額については、平成２６年度で増加したものの平成２７年度は的確な補正予算の編成や継続費の活用などを行った結果、前年度比５．７３ポイント減の１１．２３％となった。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単年度収支がマイナスとなったことが影響し、実質単年度収支についても前年度比７．６１ポイント減の１．９５％となった。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一般会計等及び連結するすべての他の会計を合算した実質収支額、資金不足額、剰余額が黒字であり、連結実質赤字比率は生じなかった。</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9"/>
  <sheetViews>
    <sheetView showGridLines="0" tabSelected="1" zoomScaleNormal="100" workbookViewId="0">
      <selection activeCell="AC3" sqref="AC3:AL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140078843</v>
      </c>
      <c r="BO4" s="379"/>
      <c r="BP4" s="379"/>
      <c r="BQ4" s="379"/>
      <c r="BR4" s="379"/>
      <c r="BS4" s="379"/>
      <c r="BT4" s="379"/>
      <c r="BU4" s="380"/>
      <c r="BV4" s="378">
        <v>111432813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11.2</v>
      </c>
      <c r="CU4" s="385"/>
      <c r="CV4" s="385"/>
      <c r="CW4" s="385"/>
      <c r="CX4" s="385"/>
      <c r="CY4" s="385"/>
      <c r="CZ4" s="385"/>
      <c r="DA4" s="386"/>
      <c r="DB4" s="384">
        <v>17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135712680</v>
      </c>
      <c r="BO5" s="416"/>
      <c r="BP5" s="416"/>
      <c r="BQ5" s="416"/>
      <c r="BR5" s="416"/>
      <c r="BS5" s="416"/>
      <c r="BT5" s="416"/>
      <c r="BU5" s="417"/>
      <c r="BV5" s="415">
        <v>102205204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87.8</v>
      </c>
      <c r="CU5" s="413"/>
      <c r="CV5" s="413"/>
      <c r="CW5" s="413"/>
      <c r="CX5" s="413"/>
      <c r="CY5" s="413"/>
      <c r="CZ5" s="413"/>
      <c r="DA5" s="414"/>
      <c r="DB5" s="412">
        <v>87.8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4366163</v>
      </c>
      <c r="BO6" s="416"/>
      <c r="BP6" s="416"/>
      <c r="BQ6" s="416"/>
      <c r="BR6" s="416"/>
      <c r="BS6" s="416"/>
      <c r="BT6" s="416"/>
      <c r="BU6" s="417"/>
      <c r="BV6" s="415">
        <v>9227609</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93.3</v>
      </c>
      <c r="CU6" s="453"/>
      <c r="CV6" s="453"/>
      <c r="CW6" s="453"/>
      <c r="CX6" s="453"/>
      <c r="CY6" s="453"/>
      <c r="CZ6" s="453"/>
      <c r="DA6" s="454"/>
      <c r="DB6" s="452">
        <v>94.5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2243117</v>
      </c>
      <c r="BO7" s="416"/>
      <c r="BP7" s="416"/>
      <c r="BQ7" s="416"/>
      <c r="BR7" s="416"/>
      <c r="BS7" s="416"/>
      <c r="BT7" s="416"/>
      <c r="BU7" s="417"/>
      <c r="BV7" s="415">
        <v>6113040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18904430</v>
      </c>
      <c r="CU7" s="416"/>
      <c r="CV7" s="416"/>
      <c r="CW7" s="416"/>
      <c r="CX7" s="416"/>
      <c r="CY7" s="416"/>
      <c r="CZ7" s="416"/>
      <c r="DA7" s="417"/>
      <c r="DB7" s="415">
        <v>18368633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2123046</v>
      </c>
      <c r="BO8" s="416"/>
      <c r="BP8" s="416"/>
      <c r="BQ8" s="416"/>
      <c r="BR8" s="416"/>
      <c r="BS8" s="416"/>
      <c r="BT8" s="416"/>
      <c r="BU8" s="417"/>
      <c r="BV8" s="415">
        <v>3114569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0.6</v>
      </c>
      <c r="CU8" s="456"/>
      <c r="CV8" s="456"/>
      <c r="CW8" s="456"/>
      <c r="CX8" s="456"/>
      <c r="CY8" s="456"/>
      <c r="CZ8" s="456"/>
      <c r="DA8" s="457"/>
      <c r="DB8" s="455">
        <v>0.56999999999999995</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57797</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-991523</v>
      </c>
      <c r="BO9" s="416"/>
      <c r="BP9" s="416"/>
      <c r="BQ9" s="416"/>
      <c r="BR9" s="416"/>
      <c r="BS9" s="416"/>
      <c r="BT9" s="416"/>
      <c r="BU9" s="417"/>
      <c r="BV9" s="415">
        <v>1029325</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15.5</v>
      </c>
      <c r="CU9" s="413"/>
      <c r="CV9" s="413"/>
      <c r="CW9" s="413"/>
      <c r="CX9" s="413"/>
      <c r="CY9" s="413"/>
      <c r="CZ9" s="413"/>
      <c r="DA9" s="414"/>
      <c r="DB9" s="412">
        <v>11.3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70878</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29341</v>
      </c>
      <c r="BO10" s="416"/>
      <c r="BP10" s="416"/>
      <c r="BQ10" s="416"/>
      <c r="BR10" s="416"/>
      <c r="BS10" s="416"/>
      <c r="BT10" s="416"/>
      <c r="BU10" s="417"/>
      <c r="BV10" s="415">
        <v>1038896</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106</v>
      </c>
      <c r="AV11" s="448"/>
      <c r="AW11" s="448"/>
      <c r="AX11" s="448"/>
      <c r="AY11" s="449" t="s">
        <v>107</v>
      </c>
      <c r="AZ11" s="450"/>
      <c r="BA11" s="450"/>
      <c r="BB11" s="450"/>
      <c r="BC11" s="450"/>
      <c r="BD11" s="450"/>
      <c r="BE11" s="450"/>
      <c r="BF11" s="450"/>
      <c r="BG11" s="450"/>
      <c r="BH11" s="450"/>
      <c r="BI11" s="450"/>
      <c r="BJ11" s="450"/>
      <c r="BK11" s="450"/>
      <c r="BL11" s="450"/>
      <c r="BM11" s="451"/>
      <c r="BN11" s="415">
        <v>1519908</v>
      </c>
      <c r="BO11" s="416"/>
      <c r="BP11" s="416"/>
      <c r="BQ11" s="416"/>
      <c r="BR11" s="416"/>
      <c r="BS11" s="416"/>
      <c r="BT11" s="416"/>
      <c r="BU11" s="417"/>
      <c r="BV11" s="415">
        <v>81151</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63930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106</v>
      </c>
      <c r="AV12" s="448"/>
      <c r="AW12" s="448"/>
      <c r="AX12" s="448"/>
      <c r="AY12" s="449" t="s">
        <v>115</v>
      </c>
      <c r="AZ12" s="450"/>
      <c r="BA12" s="450"/>
      <c r="BB12" s="450"/>
      <c r="BC12" s="450"/>
      <c r="BD12" s="450"/>
      <c r="BE12" s="450"/>
      <c r="BF12" s="450"/>
      <c r="BG12" s="450"/>
      <c r="BH12" s="450"/>
      <c r="BI12" s="450"/>
      <c r="BJ12" s="450"/>
      <c r="BK12" s="450"/>
      <c r="BL12" s="450"/>
      <c r="BM12" s="451"/>
      <c r="BN12" s="415">
        <v>189234</v>
      </c>
      <c r="BO12" s="416"/>
      <c r="BP12" s="416"/>
      <c r="BQ12" s="416"/>
      <c r="BR12" s="416"/>
      <c r="BS12" s="416"/>
      <c r="BT12" s="416"/>
      <c r="BU12" s="417"/>
      <c r="BV12" s="415">
        <v>393555</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117</v>
      </c>
      <c r="N13" s="504"/>
      <c r="O13" s="504"/>
      <c r="P13" s="504"/>
      <c r="Q13" s="505"/>
      <c r="R13" s="496">
        <v>63646</v>
      </c>
      <c r="S13" s="497"/>
      <c r="T13" s="497"/>
      <c r="U13" s="497"/>
      <c r="V13" s="498"/>
      <c r="W13" s="431" t="s">
        <v>118</v>
      </c>
      <c r="X13" s="432"/>
      <c r="Y13" s="432"/>
      <c r="Z13" s="432"/>
      <c r="AA13" s="432"/>
      <c r="AB13" s="422"/>
      <c r="AC13" s="466">
        <v>2679</v>
      </c>
      <c r="AD13" s="467"/>
      <c r="AE13" s="467"/>
      <c r="AF13" s="467"/>
      <c r="AG13" s="506"/>
      <c r="AH13" s="466">
        <v>3123</v>
      </c>
      <c r="AI13" s="467"/>
      <c r="AJ13" s="467"/>
      <c r="AK13" s="467"/>
      <c r="AL13" s="468"/>
      <c r="AM13" s="444" t="s">
        <v>119</v>
      </c>
      <c r="AN13" s="445"/>
      <c r="AO13" s="445"/>
      <c r="AP13" s="445"/>
      <c r="AQ13" s="445"/>
      <c r="AR13" s="445"/>
      <c r="AS13" s="445"/>
      <c r="AT13" s="446"/>
      <c r="AU13" s="447" t="s">
        <v>106</v>
      </c>
      <c r="AV13" s="448"/>
      <c r="AW13" s="448"/>
      <c r="AX13" s="448"/>
      <c r="AY13" s="449" t="s">
        <v>120</v>
      </c>
      <c r="AZ13" s="450"/>
      <c r="BA13" s="450"/>
      <c r="BB13" s="450"/>
      <c r="BC13" s="450"/>
      <c r="BD13" s="450"/>
      <c r="BE13" s="450"/>
      <c r="BF13" s="450"/>
      <c r="BG13" s="450"/>
      <c r="BH13" s="450"/>
      <c r="BI13" s="450"/>
      <c r="BJ13" s="450"/>
      <c r="BK13" s="450"/>
      <c r="BL13" s="450"/>
      <c r="BM13" s="451"/>
      <c r="BN13" s="415">
        <v>368492</v>
      </c>
      <c r="BO13" s="416"/>
      <c r="BP13" s="416"/>
      <c r="BQ13" s="416"/>
      <c r="BR13" s="416"/>
      <c r="BS13" s="416"/>
      <c r="BT13" s="416"/>
      <c r="BU13" s="417"/>
      <c r="BV13" s="415">
        <v>1755817</v>
      </c>
      <c r="BW13" s="416"/>
      <c r="BX13" s="416"/>
      <c r="BY13" s="416"/>
      <c r="BZ13" s="416"/>
      <c r="CA13" s="416"/>
      <c r="CB13" s="416"/>
      <c r="CC13" s="417"/>
      <c r="CD13" s="418" t="s">
        <v>121</v>
      </c>
      <c r="CE13" s="419"/>
      <c r="CF13" s="419"/>
      <c r="CG13" s="419"/>
      <c r="CH13" s="419"/>
      <c r="CI13" s="419"/>
      <c r="CJ13" s="419"/>
      <c r="CK13" s="419"/>
      <c r="CL13" s="419"/>
      <c r="CM13" s="419"/>
      <c r="CN13" s="419"/>
      <c r="CO13" s="419"/>
      <c r="CP13" s="419"/>
      <c r="CQ13" s="419"/>
      <c r="CR13" s="419"/>
      <c r="CS13" s="420"/>
      <c r="CT13" s="412">
        <v>12.3</v>
      </c>
      <c r="CU13" s="413"/>
      <c r="CV13" s="413"/>
      <c r="CW13" s="413"/>
      <c r="CX13" s="413"/>
      <c r="CY13" s="413"/>
      <c r="CZ13" s="413"/>
      <c r="DA13" s="414"/>
      <c r="DB13" s="412">
        <v>12.9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122</v>
      </c>
      <c r="M14" s="494"/>
      <c r="N14" s="494"/>
      <c r="O14" s="494"/>
      <c r="P14" s="494"/>
      <c r="Q14" s="495"/>
      <c r="R14" s="496">
        <v>64539</v>
      </c>
      <c r="S14" s="497"/>
      <c r="T14" s="497"/>
      <c r="U14" s="497"/>
      <c r="V14" s="498"/>
      <c r="W14" s="405"/>
      <c r="X14" s="406"/>
      <c r="Y14" s="406"/>
      <c r="Z14" s="406"/>
      <c r="AA14" s="406"/>
      <c r="AB14" s="395"/>
      <c r="AC14" s="499">
        <v>8.1999999999999993</v>
      </c>
      <c r="AD14" s="500"/>
      <c r="AE14" s="500"/>
      <c r="AF14" s="500"/>
      <c r="AG14" s="501"/>
      <c r="AH14" s="499">
        <v>8.9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123</v>
      </c>
      <c r="CE14" s="508"/>
      <c r="CF14" s="508"/>
      <c r="CG14" s="508"/>
      <c r="CH14" s="508"/>
      <c r="CI14" s="508"/>
      <c r="CJ14" s="508"/>
      <c r="CK14" s="508"/>
      <c r="CL14" s="508"/>
      <c r="CM14" s="508"/>
      <c r="CN14" s="508"/>
      <c r="CO14" s="508"/>
      <c r="CP14" s="508"/>
      <c r="CQ14" s="508"/>
      <c r="CR14" s="508"/>
      <c r="CS14" s="509"/>
      <c r="CT14" s="510" t="s">
        <v>109</v>
      </c>
      <c r="CU14" s="511"/>
      <c r="CV14" s="511"/>
      <c r="CW14" s="511"/>
      <c r="CX14" s="511"/>
      <c r="CY14" s="511"/>
      <c r="CZ14" s="511"/>
      <c r="DA14" s="512"/>
      <c r="DB14" s="510" t="s">
        <v>109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117</v>
      </c>
      <c r="N15" s="504"/>
      <c r="O15" s="504"/>
      <c r="P15" s="504"/>
      <c r="Q15" s="505"/>
      <c r="R15" s="496">
        <v>64325</v>
      </c>
      <c r="S15" s="497"/>
      <c r="T15" s="497"/>
      <c r="U15" s="497"/>
      <c r="V15" s="498"/>
      <c r="W15" s="431" t="s">
        <v>124</v>
      </c>
      <c r="X15" s="432"/>
      <c r="Y15" s="432"/>
      <c r="Z15" s="432"/>
      <c r="AA15" s="432"/>
      <c r="AB15" s="422"/>
      <c r="AC15" s="466">
        <v>10900</v>
      </c>
      <c r="AD15" s="467"/>
      <c r="AE15" s="467"/>
      <c r="AF15" s="467"/>
      <c r="AG15" s="506"/>
      <c r="AH15" s="466">
        <v>12075</v>
      </c>
      <c r="AI15" s="467"/>
      <c r="AJ15" s="467"/>
      <c r="AK15" s="467"/>
      <c r="AL15" s="468"/>
      <c r="AM15" s="444"/>
      <c r="AN15" s="445"/>
      <c r="AO15" s="445"/>
      <c r="AP15" s="445"/>
      <c r="AQ15" s="445"/>
      <c r="AR15" s="445"/>
      <c r="AS15" s="445"/>
      <c r="AT15" s="446"/>
      <c r="AU15" s="447"/>
      <c r="AV15" s="448"/>
      <c r="AW15" s="448"/>
      <c r="AX15" s="448"/>
      <c r="AY15" s="375" t="s">
        <v>125</v>
      </c>
      <c r="AZ15" s="376"/>
      <c r="BA15" s="376"/>
      <c r="BB15" s="376"/>
      <c r="BC15" s="376"/>
      <c r="BD15" s="376"/>
      <c r="BE15" s="376"/>
      <c r="BF15" s="376"/>
      <c r="BG15" s="376"/>
      <c r="BH15" s="376"/>
      <c r="BI15" s="376"/>
      <c r="BJ15" s="376"/>
      <c r="BK15" s="376"/>
      <c r="BL15" s="376"/>
      <c r="BM15" s="377"/>
      <c r="BN15" s="378">
        <v>9087156</v>
      </c>
      <c r="BO15" s="379"/>
      <c r="BP15" s="379"/>
      <c r="BQ15" s="379"/>
      <c r="BR15" s="379"/>
      <c r="BS15" s="379"/>
      <c r="BT15" s="379"/>
      <c r="BU15" s="380"/>
      <c r="BV15" s="378">
        <v>8249585</v>
      </c>
      <c r="BW15" s="379"/>
      <c r="BX15" s="379"/>
      <c r="BY15" s="379"/>
      <c r="BZ15" s="379"/>
      <c r="CA15" s="379"/>
      <c r="CB15" s="379"/>
      <c r="CC15" s="380"/>
      <c r="CD15" s="513" t="s">
        <v>126</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127</v>
      </c>
      <c r="M16" s="524"/>
      <c r="N16" s="524"/>
      <c r="O16" s="524"/>
      <c r="P16" s="524"/>
      <c r="Q16" s="525"/>
      <c r="R16" s="516" t="s">
        <v>128</v>
      </c>
      <c r="S16" s="517"/>
      <c r="T16" s="517"/>
      <c r="U16" s="517"/>
      <c r="V16" s="518"/>
      <c r="W16" s="405"/>
      <c r="X16" s="406"/>
      <c r="Y16" s="406"/>
      <c r="Z16" s="406"/>
      <c r="AA16" s="406"/>
      <c r="AB16" s="395"/>
      <c r="AC16" s="499">
        <v>33.4</v>
      </c>
      <c r="AD16" s="500"/>
      <c r="AE16" s="500"/>
      <c r="AF16" s="500"/>
      <c r="AG16" s="501"/>
      <c r="AH16" s="499">
        <v>34.299999999999997</v>
      </c>
      <c r="AI16" s="500"/>
      <c r="AJ16" s="500"/>
      <c r="AK16" s="500"/>
      <c r="AL16" s="502"/>
      <c r="AM16" s="444"/>
      <c r="AN16" s="445"/>
      <c r="AO16" s="445"/>
      <c r="AP16" s="445"/>
      <c r="AQ16" s="445"/>
      <c r="AR16" s="445"/>
      <c r="AS16" s="445"/>
      <c r="AT16" s="446"/>
      <c r="AU16" s="447"/>
      <c r="AV16" s="448"/>
      <c r="AW16" s="448"/>
      <c r="AX16" s="448"/>
      <c r="AY16" s="449" t="s">
        <v>129</v>
      </c>
      <c r="AZ16" s="450"/>
      <c r="BA16" s="450"/>
      <c r="BB16" s="450"/>
      <c r="BC16" s="450"/>
      <c r="BD16" s="450"/>
      <c r="BE16" s="450"/>
      <c r="BF16" s="450"/>
      <c r="BG16" s="450"/>
      <c r="BH16" s="450"/>
      <c r="BI16" s="450"/>
      <c r="BJ16" s="450"/>
      <c r="BK16" s="450"/>
      <c r="BL16" s="450"/>
      <c r="BM16" s="451"/>
      <c r="BN16" s="415">
        <v>14116611</v>
      </c>
      <c r="BO16" s="416"/>
      <c r="BP16" s="416"/>
      <c r="BQ16" s="416"/>
      <c r="BR16" s="416"/>
      <c r="BS16" s="416"/>
      <c r="BT16" s="416"/>
      <c r="BU16" s="417"/>
      <c r="BV16" s="415">
        <v>13423919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130</v>
      </c>
      <c r="N17" s="520"/>
      <c r="O17" s="520"/>
      <c r="P17" s="520"/>
      <c r="Q17" s="521"/>
      <c r="R17" s="516" t="s">
        <v>131</v>
      </c>
      <c r="S17" s="517"/>
      <c r="T17" s="517"/>
      <c r="U17" s="517"/>
      <c r="V17" s="518"/>
      <c r="W17" s="431" t="s">
        <v>132</v>
      </c>
      <c r="X17" s="432"/>
      <c r="Y17" s="432"/>
      <c r="Z17" s="432"/>
      <c r="AA17" s="432"/>
      <c r="AB17" s="422"/>
      <c r="AC17" s="466">
        <v>19034</v>
      </c>
      <c r="AD17" s="467"/>
      <c r="AE17" s="467"/>
      <c r="AF17" s="467"/>
      <c r="AG17" s="506"/>
      <c r="AH17" s="466">
        <v>19796</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11766000</v>
      </c>
      <c r="BO17" s="416"/>
      <c r="BP17" s="416"/>
      <c r="BQ17" s="416"/>
      <c r="BR17" s="416"/>
      <c r="BS17" s="416"/>
      <c r="BT17" s="416"/>
      <c r="BU17" s="417"/>
      <c r="BV17" s="415">
        <v>10832163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134</v>
      </c>
      <c r="C18" s="458"/>
      <c r="D18" s="458"/>
      <c r="E18" s="527"/>
      <c r="F18" s="527"/>
      <c r="G18" s="527"/>
      <c r="H18" s="527"/>
      <c r="I18" s="527"/>
      <c r="J18" s="527"/>
      <c r="K18" s="527"/>
      <c r="L18" s="528">
        <v>398.58</v>
      </c>
      <c r="M18" s="528"/>
      <c r="N18" s="528"/>
      <c r="O18" s="528"/>
      <c r="P18" s="528"/>
      <c r="Q18" s="528"/>
      <c r="R18" s="529"/>
      <c r="S18" s="529"/>
      <c r="T18" s="529"/>
      <c r="U18" s="529"/>
      <c r="V18" s="530"/>
      <c r="W18" s="433"/>
      <c r="X18" s="434"/>
      <c r="Y18" s="434"/>
      <c r="Z18" s="434"/>
      <c r="AA18" s="434"/>
      <c r="AB18" s="425"/>
      <c r="AC18" s="531">
        <v>58.4</v>
      </c>
      <c r="AD18" s="532"/>
      <c r="AE18" s="532"/>
      <c r="AF18" s="532"/>
      <c r="AG18" s="533"/>
      <c r="AH18" s="531">
        <v>56.3</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15677553</v>
      </c>
      <c r="BO18" s="416"/>
      <c r="BP18" s="416"/>
      <c r="BQ18" s="416"/>
      <c r="BR18" s="416"/>
      <c r="BS18" s="416"/>
      <c r="BT18" s="416"/>
      <c r="BU18" s="417"/>
      <c r="BV18" s="415">
        <v>15424076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136</v>
      </c>
      <c r="C19" s="458"/>
      <c r="D19" s="458"/>
      <c r="E19" s="527"/>
      <c r="F19" s="527"/>
      <c r="G19" s="527"/>
      <c r="H19" s="527"/>
      <c r="I19" s="527"/>
      <c r="J19" s="527"/>
      <c r="K19" s="527"/>
      <c r="L19" s="535">
        <v>145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32107021</v>
      </c>
      <c r="BO19" s="416"/>
      <c r="BP19" s="416"/>
      <c r="BQ19" s="416"/>
      <c r="BR19" s="416"/>
      <c r="BS19" s="416"/>
      <c r="BT19" s="416"/>
      <c r="BU19" s="417"/>
      <c r="BV19" s="415">
        <v>32759779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138</v>
      </c>
      <c r="C20" s="458"/>
      <c r="D20" s="458"/>
      <c r="E20" s="527"/>
      <c r="F20" s="527"/>
      <c r="G20" s="527"/>
      <c r="H20" s="527"/>
      <c r="I20" s="527"/>
      <c r="J20" s="527"/>
      <c r="K20" s="527"/>
      <c r="L20" s="535">
        <v>25944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31923335</v>
      </c>
      <c r="BO23" s="416"/>
      <c r="BP23" s="416"/>
      <c r="BQ23" s="416"/>
      <c r="BR23" s="416"/>
      <c r="BS23" s="416"/>
      <c r="BT23" s="416"/>
      <c r="BU23" s="417"/>
      <c r="BV23" s="415">
        <v>33044142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147</v>
      </c>
      <c r="F24" s="445"/>
      <c r="G24" s="445"/>
      <c r="H24" s="445"/>
      <c r="I24" s="445"/>
      <c r="J24" s="445"/>
      <c r="K24" s="446"/>
      <c r="L24" s="466">
        <v>1</v>
      </c>
      <c r="M24" s="467"/>
      <c r="N24" s="467"/>
      <c r="O24" s="467"/>
      <c r="P24" s="506"/>
      <c r="Q24" s="466">
        <v>10000</v>
      </c>
      <c r="R24" s="467"/>
      <c r="S24" s="467"/>
      <c r="T24" s="467"/>
      <c r="U24" s="467"/>
      <c r="V24" s="506"/>
      <c r="W24" s="561"/>
      <c r="X24" s="549"/>
      <c r="Y24" s="550"/>
      <c r="Z24" s="465" t="s">
        <v>148</v>
      </c>
      <c r="AA24" s="445"/>
      <c r="AB24" s="445"/>
      <c r="AC24" s="445"/>
      <c r="AD24" s="445"/>
      <c r="AE24" s="445"/>
      <c r="AF24" s="445"/>
      <c r="AG24" s="446"/>
      <c r="AH24" s="466">
        <v>544</v>
      </c>
      <c r="AI24" s="467"/>
      <c r="AJ24" s="467"/>
      <c r="AK24" s="467"/>
      <c r="AL24" s="506"/>
      <c r="AM24" s="466">
        <v>1671712</v>
      </c>
      <c r="AN24" s="467"/>
      <c r="AO24" s="467"/>
      <c r="AP24" s="467"/>
      <c r="AQ24" s="467"/>
      <c r="AR24" s="506"/>
      <c r="AS24" s="466">
        <v>3073</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25782694</v>
      </c>
      <c r="BO24" s="416"/>
      <c r="BP24" s="416"/>
      <c r="BQ24" s="416"/>
      <c r="BR24" s="416"/>
      <c r="BS24" s="416"/>
      <c r="BT24" s="416"/>
      <c r="BU24" s="417"/>
      <c r="BV24" s="415">
        <v>25874345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150</v>
      </c>
      <c r="F25" s="445"/>
      <c r="G25" s="445"/>
      <c r="H25" s="445"/>
      <c r="I25" s="445"/>
      <c r="J25" s="445"/>
      <c r="K25" s="446"/>
      <c r="L25" s="466">
        <v>1</v>
      </c>
      <c r="M25" s="467"/>
      <c r="N25" s="467"/>
      <c r="O25" s="467"/>
      <c r="P25" s="506"/>
      <c r="Q25" s="466">
        <v>7900</v>
      </c>
      <c r="R25" s="467"/>
      <c r="S25" s="467"/>
      <c r="T25" s="467"/>
      <c r="U25" s="467"/>
      <c r="V25" s="506"/>
      <c r="W25" s="561"/>
      <c r="X25" s="549"/>
      <c r="Y25" s="550"/>
      <c r="Z25" s="465" t="s">
        <v>151</v>
      </c>
      <c r="AA25" s="445"/>
      <c r="AB25" s="445"/>
      <c r="AC25" s="445"/>
      <c r="AD25" s="445"/>
      <c r="AE25" s="445"/>
      <c r="AF25" s="445"/>
      <c r="AG25" s="446"/>
      <c r="AH25" s="466" t="s">
        <v>152</v>
      </c>
      <c r="AI25" s="467"/>
      <c r="AJ25" s="467"/>
      <c r="AK25" s="467"/>
      <c r="AL25" s="506"/>
      <c r="AM25" s="466" t="s">
        <v>152</v>
      </c>
      <c r="AN25" s="467"/>
      <c r="AO25" s="467"/>
      <c r="AP25" s="467"/>
      <c r="AQ25" s="467"/>
      <c r="AR25" s="506"/>
      <c r="AS25" s="466" t="s">
        <v>152</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60569769</v>
      </c>
      <c r="BO25" s="379"/>
      <c r="BP25" s="379"/>
      <c r="BQ25" s="379"/>
      <c r="BR25" s="379"/>
      <c r="BS25" s="379"/>
      <c r="BT25" s="379"/>
      <c r="BU25" s="380"/>
      <c r="BV25" s="378">
        <v>71655121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7200</v>
      </c>
      <c r="R26" s="467"/>
      <c r="S26" s="467"/>
      <c r="T26" s="467"/>
      <c r="U26" s="467"/>
      <c r="V26" s="506"/>
      <c r="W26" s="561"/>
      <c r="X26" s="549"/>
      <c r="Y26" s="550"/>
      <c r="Z26" s="465" t="s">
        <v>155</v>
      </c>
      <c r="AA26" s="571"/>
      <c r="AB26" s="571"/>
      <c r="AC26" s="571"/>
      <c r="AD26" s="571"/>
      <c r="AE26" s="571"/>
      <c r="AF26" s="571"/>
      <c r="AG26" s="572"/>
      <c r="AH26" s="466">
        <v>48</v>
      </c>
      <c r="AI26" s="467"/>
      <c r="AJ26" s="467"/>
      <c r="AK26" s="467"/>
      <c r="AL26" s="506"/>
      <c r="AM26" s="466">
        <v>152736</v>
      </c>
      <c r="AN26" s="467"/>
      <c r="AO26" s="467"/>
      <c r="AP26" s="467"/>
      <c r="AQ26" s="467"/>
      <c r="AR26" s="506"/>
      <c r="AS26" s="466">
        <v>3182</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152</v>
      </c>
      <c r="BO26" s="416"/>
      <c r="BP26" s="416"/>
      <c r="BQ26" s="416"/>
      <c r="BR26" s="416"/>
      <c r="BS26" s="416"/>
      <c r="BT26" s="416"/>
      <c r="BU26" s="417"/>
      <c r="BV26" s="415" t="s">
        <v>152</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4630</v>
      </c>
      <c r="R27" s="467"/>
      <c r="S27" s="467"/>
      <c r="T27" s="467"/>
      <c r="U27" s="467"/>
      <c r="V27" s="506"/>
      <c r="W27" s="561"/>
      <c r="X27" s="549"/>
      <c r="Y27" s="550"/>
      <c r="Z27" s="465" t="s">
        <v>158</v>
      </c>
      <c r="AA27" s="445"/>
      <c r="AB27" s="445"/>
      <c r="AC27" s="445"/>
      <c r="AD27" s="445"/>
      <c r="AE27" s="445"/>
      <c r="AF27" s="445"/>
      <c r="AG27" s="446"/>
      <c r="AH27" s="466">
        <v>19</v>
      </c>
      <c r="AI27" s="467"/>
      <c r="AJ27" s="467"/>
      <c r="AK27" s="467"/>
      <c r="AL27" s="506"/>
      <c r="AM27" s="466">
        <v>72513</v>
      </c>
      <c r="AN27" s="467"/>
      <c r="AO27" s="467"/>
      <c r="AP27" s="467"/>
      <c r="AQ27" s="467"/>
      <c r="AR27" s="506"/>
      <c r="AS27" s="466">
        <v>3816</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400000</v>
      </c>
      <c r="BO27" s="585"/>
      <c r="BP27" s="585"/>
      <c r="BQ27" s="585"/>
      <c r="BR27" s="585"/>
      <c r="BS27" s="585"/>
      <c r="BT27" s="585"/>
      <c r="BU27" s="586"/>
      <c r="BV27" s="584">
        <v>400000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4060</v>
      </c>
      <c r="R28" s="467"/>
      <c r="S28" s="467"/>
      <c r="T28" s="467"/>
      <c r="U28" s="467"/>
      <c r="V28" s="506"/>
      <c r="W28" s="561"/>
      <c r="X28" s="549"/>
      <c r="Y28" s="550"/>
      <c r="Z28" s="465" t="s">
        <v>161</v>
      </c>
      <c r="AA28" s="445"/>
      <c r="AB28" s="445"/>
      <c r="AC28" s="445"/>
      <c r="AD28" s="445"/>
      <c r="AE28" s="445"/>
      <c r="AF28" s="445"/>
      <c r="AG28" s="446"/>
      <c r="AH28" s="466" t="s">
        <v>152</v>
      </c>
      <c r="AI28" s="467"/>
      <c r="AJ28" s="467"/>
      <c r="AK28" s="467"/>
      <c r="AL28" s="506"/>
      <c r="AM28" s="466" t="s">
        <v>152</v>
      </c>
      <c r="AN28" s="467"/>
      <c r="AO28" s="467"/>
      <c r="AP28" s="467"/>
      <c r="AQ28" s="467"/>
      <c r="AR28" s="506"/>
      <c r="AS28" s="466" t="s">
        <v>152</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3382493</v>
      </c>
      <c r="BO28" s="379"/>
      <c r="BP28" s="379"/>
      <c r="BQ28" s="379"/>
      <c r="BR28" s="379"/>
      <c r="BS28" s="379"/>
      <c r="BT28" s="379"/>
      <c r="BU28" s="380"/>
      <c r="BV28" s="378">
        <v>3542386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20</v>
      </c>
      <c r="M29" s="467"/>
      <c r="N29" s="467"/>
      <c r="O29" s="467"/>
      <c r="P29" s="506"/>
      <c r="Q29" s="466">
        <v>3850</v>
      </c>
      <c r="R29" s="467"/>
      <c r="S29" s="467"/>
      <c r="T29" s="467"/>
      <c r="U29" s="467"/>
      <c r="V29" s="506"/>
      <c r="W29" s="562"/>
      <c r="X29" s="563"/>
      <c r="Y29" s="564"/>
      <c r="Z29" s="465" t="s">
        <v>165</v>
      </c>
      <c r="AA29" s="445"/>
      <c r="AB29" s="445"/>
      <c r="AC29" s="445"/>
      <c r="AD29" s="445"/>
      <c r="AE29" s="445"/>
      <c r="AF29" s="445"/>
      <c r="AG29" s="446"/>
      <c r="AH29" s="466">
        <v>563</v>
      </c>
      <c r="AI29" s="467"/>
      <c r="AJ29" s="467"/>
      <c r="AK29" s="467"/>
      <c r="AL29" s="506"/>
      <c r="AM29" s="466">
        <v>1744225</v>
      </c>
      <c r="AN29" s="467"/>
      <c r="AO29" s="467"/>
      <c r="AP29" s="467"/>
      <c r="AQ29" s="467"/>
      <c r="AR29" s="506"/>
      <c r="AS29" s="466">
        <v>3098</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607807</v>
      </c>
      <c r="BO29" s="416"/>
      <c r="BP29" s="416"/>
      <c r="BQ29" s="416"/>
      <c r="BR29" s="416"/>
      <c r="BS29" s="416"/>
      <c r="BT29" s="416"/>
      <c r="BU29" s="417"/>
      <c r="BV29" s="415">
        <v>699353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94.5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31641137</v>
      </c>
      <c r="BO30" s="585"/>
      <c r="BP30" s="585"/>
      <c r="BQ30" s="585"/>
      <c r="BR30" s="585"/>
      <c r="BS30" s="585"/>
      <c r="BT30" s="585"/>
      <c r="BU30" s="586"/>
      <c r="BV30" s="584">
        <v>30742347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12</v>
      </c>
      <c r="BF34" s="596"/>
      <c r="BG34" s="597" t="str">
        <f>IF('各会計、関係団体の財政状況及び健全化判断比率'!B36="","",'各会計、関係団体の財政状況及び健全化判断比率'!B36)</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16</v>
      </c>
      <c r="BX34" s="596"/>
      <c r="BY34" s="597" t="str">
        <f>IF('各会計、関係団体の財政状況及び健全化判断比率'!B68="","",'各会計、関係団体の財政状況及び健全化判断比率'!B68)</f>
        <v>相馬地方広域市町村圏組合（一般会計）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26</v>
      </c>
      <c r="CP34" s="596"/>
      <c r="CQ34" s="597" t="str">
        <f>IF('各会計、関係団体の財政状況及び健全化判断比率'!BS7="","",'各会計、関係団体の財政状況及び健全化判断比率'!BS7)</f>
        <v>相馬地方土地開発公社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育英資金貸付特別会計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IF('各会計、関係団体の財政状況及び健全化判断比率'!B33="","",'各会計、関係団体の財政状況及び健全化判断比率'!B33)</f>
        <v>工業用水道事業会計</v>
      </c>
      <c r="AP35" s="597"/>
      <c r="AQ35" s="597"/>
      <c r="AR35" s="597"/>
      <c r="AS35" s="597"/>
      <c r="AT35" s="597"/>
      <c r="AU35" s="597"/>
      <c r="AV35" s="597"/>
      <c r="AW35" s="597"/>
      <c r="AX35" s="597"/>
      <c r="AY35" s="597"/>
      <c r="AZ35" s="597"/>
      <c r="BA35" s="597"/>
      <c r="BB35" s="597"/>
      <c r="BC35" s="597"/>
      <c r="BD35" s="165"/>
      <c r="BE35" s="596">
        <f t="shared" ref="BE35:BE43" si="1">IF(BG35="","",BE34+1)</f>
        <v>13</v>
      </c>
      <c r="BF35" s="596"/>
      <c r="BG35" s="597" t="str">
        <f>IF('各会計、関係団体の財政状況及び健全化判断比率'!B37="","",'各会計、関係団体の財政状況及び健全化判断比率'!B37)</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17</v>
      </c>
      <c r="BX35" s="596"/>
      <c r="BY35" s="597" t="str">
        <f>IF('各会計、関係団体の財政状況及び健全化判断比率'!B69="","",'各会計、関係団体の財政状況及び健全化判断比率'!B69)</f>
        <v>相馬地方広域市町村圏組合（看護専門学校特別会計）</v>
      </c>
      <c r="BZ35" s="597"/>
      <c r="CA35" s="597"/>
      <c r="CB35" s="597"/>
      <c r="CC35" s="597"/>
      <c r="CD35" s="597"/>
      <c r="CE35" s="597"/>
      <c r="CF35" s="597"/>
      <c r="CG35" s="597"/>
      <c r="CH35" s="597"/>
      <c r="CI35" s="597"/>
      <c r="CJ35" s="597"/>
      <c r="CK35" s="597"/>
      <c r="CL35" s="597"/>
      <c r="CM35" s="597"/>
      <c r="CN35" s="165"/>
      <c r="CO35" s="596">
        <f t="shared" ref="CO35:CO43" si="3">IF(CQ35="","",CO34+1)</f>
        <v>27</v>
      </c>
      <c r="CP35" s="596"/>
      <c r="CQ35" s="597" t="str">
        <f>IF('各会計、関係団体の財政状況及び健全化判断比率'!BS8="","",'各会計、関係団体の財政状況及び健全化判断比率'!BS8)</f>
        <v>南相馬市文化振興事業団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亜炭鉱害復旧施設維持管理事業特別会計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10</v>
      </c>
      <c r="AN36" s="596"/>
      <c r="AO36" s="597" t="str">
        <f>IF('各会計、関係団体の財政状況及び健全化判断比率'!B34="","",'各会計、関係団体の財政状況及び健全化判断比率'!B34)</f>
        <v>病院事業会計</v>
      </c>
      <c r="AP36" s="597"/>
      <c r="AQ36" s="597"/>
      <c r="AR36" s="597"/>
      <c r="AS36" s="597"/>
      <c r="AT36" s="597"/>
      <c r="AU36" s="597"/>
      <c r="AV36" s="597"/>
      <c r="AW36" s="597"/>
      <c r="AX36" s="597"/>
      <c r="AY36" s="597"/>
      <c r="AZ36" s="597"/>
      <c r="BA36" s="597"/>
      <c r="BB36" s="597"/>
      <c r="BC36" s="597"/>
      <c r="BD36" s="165"/>
      <c r="BE36" s="596">
        <f t="shared" si="1"/>
        <v>14</v>
      </c>
      <c r="BF36" s="596"/>
      <c r="BG36" s="597" t="str">
        <f>IF('各会計、関係団体の財政状況及び健全化判断比率'!B38="","",'各会計、関係団体の財政状況及び健全化判断比率'!B38)</f>
        <v>工場用地等整備事業特別会計</v>
      </c>
      <c r="BH36" s="597"/>
      <c r="BI36" s="597"/>
      <c r="BJ36" s="597"/>
      <c r="BK36" s="597"/>
      <c r="BL36" s="597"/>
      <c r="BM36" s="597"/>
      <c r="BN36" s="597"/>
      <c r="BO36" s="597"/>
      <c r="BP36" s="597"/>
      <c r="BQ36" s="597"/>
      <c r="BR36" s="597"/>
      <c r="BS36" s="597"/>
      <c r="BT36" s="597"/>
      <c r="BU36" s="597"/>
      <c r="BV36" s="165"/>
      <c r="BW36" s="596">
        <f t="shared" si="2"/>
        <v>18</v>
      </c>
      <c r="BX36" s="596"/>
      <c r="BY36" s="597" t="str">
        <f>IF('各会計、関係団体の財政状況及び健全化判断比率'!B70="","",'各会計、関係団体の財政状況及び健全化判断比率'!B70)</f>
        <v>相馬地方広域水道企業団（水道事業会計）</v>
      </c>
      <c r="BZ36" s="597"/>
      <c r="CA36" s="597"/>
      <c r="CB36" s="597"/>
      <c r="CC36" s="597"/>
      <c r="CD36" s="597"/>
      <c r="CE36" s="597"/>
      <c r="CF36" s="597"/>
      <c r="CG36" s="597"/>
      <c r="CH36" s="597"/>
      <c r="CI36" s="597"/>
      <c r="CJ36" s="597"/>
      <c r="CK36" s="597"/>
      <c r="CL36" s="597"/>
      <c r="CM36" s="597"/>
      <c r="CN36" s="165"/>
      <c r="CO36" s="596">
        <f t="shared" si="3"/>
        <v>28</v>
      </c>
      <c r="CP36" s="596"/>
      <c r="CQ36" s="597" t="str">
        <f>IF('各会計、関係団体の財政状況及び健全化判断比率'!BS9="","",'各会計、関係団体の財政状況及び健全化判断比率'!BS9)</f>
        <v>ゆめサポート南相馬</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介護サービス事業特別会計</v>
      </c>
      <c r="X37" s="597"/>
      <c r="Y37" s="597"/>
      <c r="Z37" s="597"/>
      <c r="AA37" s="597"/>
      <c r="AB37" s="597"/>
      <c r="AC37" s="597"/>
      <c r="AD37" s="597"/>
      <c r="AE37" s="597"/>
      <c r="AF37" s="597"/>
      <c r="AG37" s="597"/>
      <c r="AH37" s="597"/>
      <c r="AI37" s="597"/>
      <c r="AJ37" s="597"/>
      <c r="AK37" s="597"/>
      <c r="AL37" s="165"/>
      <c r="AM37" s="596">
        <f t="shared" si="0"/>
        <v>11</v>
      </c>
      <c r="AN37" s="596"/>
      <c r="AO37" s="597" t="str">
        <f>IF('各会計、関係団体の財政状況及び健全化判断比率'!B35="","",'各会計、関係団体の財政状況及び健全化判断比率'!B35)</f>
        <v>下水道事業会計</v>
      </c>
      <c r="AP37" s="597"/>
      <c r="AQ37" s="597"/>
      <c r="AR37" s="597"/>
      <c r="AS37" s="597"/>
      <c r="AT37" s="597"/>
      <c r="AU37" s="597"/>
      <c r="AV37" s="597"/>
      <c r="AW37" s="597"/>
      <c r="AX37" s="597"/>
      <c r="AY37" s="597"/>
      <c r="AZ37" s="597"/>
      <c r="BA37" s="597"/>
      <c r="BB37" s="597"/>
      <c r="BC37" s="597"/>
      <c r="BD37" s="165"/>
      <c r="BE37" s="596">
        <f t="shared" si="1"/>
        <v>15</v>
      </c>
      <c r="BF37" s="596"/>
      <c r="BG37" s="597" t="str">
        <f>IF('各会計、関係団体の財政状況及び健全化判断比率'!B39="","",'各会計、関係団体の財政状況及び健全化判断比率'!B39)</f>
        <v>宅地造成事業特別会計</v>
      </c>
      <c r="BH37" s="597"/>
      <c r="BI37" s="597"/>
      <c r="BJ37" s="597"/>
      <c r="BK37" s="597"/>
      <c r="BL37" s="597"/>
      <c r="BM37" s="597"/>
      <c r="BN37" s="597"/>
      <c r="BO37" s="597"/>
      <c r="BP37" s="597"/>
      <c r="BQ37" s="597"/>
      <c r="BR37" s="597"/>
      <c r="BS37" s="597"/>
      <c r="BT37" s="597"/>
      <c r="BU37" s="597"/>
      <c r="BV37" s="165"/>
      <c r="BW37" s="596">
        <f t="shared" si="2"/>
        <v>19</v>
      </c>
      <c r="BX37" s="596"/>
      <c r="BY37" s="597" t="str">
        <f>IF('各会計、関係団体の財政状況及び健全化判断比率'!B71="","",'各会計、関係団体の財政状況及び健全化判断比率'!B71)</f>
        <v>福島県後期高齢者医療広域連合（一般会計）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20</v>
      </c>
      <c r="BX38" s="596"/>
      <c r="BY38" s="597" t="str">
        <f>IF('各会計、関係団体の財政状況及び健全化判断比率'!B72="","",'各会計、関係団体の財政状況及び健全化判断比率'!B72)</f>
        <v>福島県後期高齢者医療広域連合（後期高齢者医療特別会計）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21</v>
      </c>
      <c r="BX39" s="596"/>
      <c r="BY39" s="597" t="str">
        <f>IF('各会計、関係団体の財政状況及び健全化判断比率'!B73="","",'各会計、関係団体の財政状況及び健全化判断比率'!B73)</f>
        <v>福島県市民交通災害共済組合（一般会計）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22</v>
      </c>
      <c r="BX40" s="596"/>
      <c r="BY40" s="597" t="str">
        <f>IF('各会計、関係団体の財政状況及び健全化判断比率'!B74="","",'各会計、関係団体の財政状況及び健全化判断比率'!B74)</f>
        <v>福島県市町村総合事務組合（一般会計）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23</v>
      </c>
      <c r="BX41" s="596"/>
      <c r="BY41" s="597" t="str">
        <f>IF('各会計、関係団体の財政状況及び健全化判断比率'!B75="","",'各会計、関係団体の財政状況及び健全化判断比率'!B75)</f>
        <v>福島県市町村総合事務組合（消防補償等特別会計）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24</v>
      </c>
      <c r="BX42" s="596"/>
      <c r="BY42" s="597" t="str">
        <f>IF('各会計、関係団体の財政状況及び健全化判断比率'!B76="","",'各会計、関係団体の財政状況及び健全化判断比率'!B76)</f>
        <v>福島県市町村総合事務組合（消防賞じゅつ金特別会計）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25</v>
      </c>
      <c r="BX43" s="596"/>
      <c r="BY43" s="597" t="str">
        <f>IF('各会計、関係団体の財政状況及び健全化判断比率'!B77="","",'各会計、関係団体の財政状況及び健全化判断比率'!B77)</f>
        <v>福島県市町村総合事務組合（非常勤職員公務災害補償特別会計）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Normal="100" zoomScaleSheetLayoutView="100" workbookViewId="0">
      <selection activeCell="C34" sqref="C34:E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529</v>
      </c>
      <c r="D34" s="1181"/>
      <c r="E34" s="1182"/>
      <c r="F34" s="32">
        <v>10.76</v>
      </c>
      <c r="G34" s="33">
        <v>12.84</v>
      </c>
      <c r="H34" s="33">
        <v>14.71</v>
      </c>
      <c r="I34" s="33">
        <v>17.96</v>
      </c>
      <c r="J34" s="34">
        <v>20.46</v>
      </c>
      <c r="K34" s="22"/>
      <c r="L34" s="22"/>
      <c r="M34" s="22"/>
      <c r="N34" s="22"/>
      <c r="O34" s="22"/>
      <c r="P34" s="22"/>
    </row>
    <row r="35" spans="1:16" ht="39" customHeight="1">
      <c r="A35" s="22"/>
      <c r="B35" s="35"/>
      <c r="C35" s="1175" t="s">
        <v>530</v>
      </c>
      <c r="D35" s="1176"/>
      <c r="E35" s="1177"/>
      <c r="F35" s="36">
        <v>11.46</v>
      </c>
      <c r="G35" s="37">
        <v>11.92</v>
      </c>
      <c r="H35" s="37">
        <v>11.47</v>
      </c>
      <c r="I35" s="37">
        <v>16.920000000000002</v>
      </c>
      <c r="J35" s="38">
        <v>11.21</v>
      </c>
      <c r="K35" s="22"/>
      <c r="L35" s="22"/>
      <c r="M35" s="22"/>
      <c r="N35" s="22"/>
      <c r="O35" s="22"/>
      <c r="P35" s="22"/>
    </row>
    <row r="36" spans="1:16" ht="39" customHeight="1">
      <c r="A36" s="22"/>
      <c r="B36" s="35"/>
      <c r="C36" s="1175" t="s">
        <v>531</v>
      </c>
      <c r="D36" s="1176"/>
      <c r="E36" s="1177"/>
      <c r="F36" s="36">
        <v>3.96</v>
      </c>
      <c r="G36" s="37">
        <v>5.42</v>
      </c>
      <c r="H36" s="37">
        <v>6.95</v>
      </c>
      <c r="I36" s="37">
        <v>8.9499999999999993</v>
      </c>
      <c r="J36" s="38">
        <v>9.4600000000000009</v>
      </c>
      <c r="K36" s="22"/>
      <c r="L36" s="22"/>
      <c r="M36" s="22"/>
      <c r="N36" s="22"/>
      <c r="O36" s="22"/>
      <c r="P36" s="22"/>
    </row>
    <row r="37" spans="1:16" ht="39" customHeight="1">
      <c r="A37" s="22"/>
      <c r="B37" s="35"/>
      <c r="C37" s="1175" t="s">
        <v>532</v>
      </c>
      <c r="D37" s="1176"/>
      <c r="E37" s="1177"/>
      <c r="F37" s="36">
        <v>8.42</v>
      </c>
      <c r="G37" s="37">
        <v>11.11</v>
      </c>
      <c r="H37" s="37">
        <v>6.52</v>
      </c>
      <c r="I37" s="37">
        <v>6.59</v>
      </c>
      <c r="J37" s="38">
        <v>7.69</v>
      </c>
      <c r="K37" s="22"/>
      <c r="L37" s="22"/>
      <c r="M37" s="22"/>
      <c r="N37" s="22"/>
      <c r="O37" s="22"/>
      <c r="P37" s="22"/>
    </row>
    <row r="38" spans="1:16" ht="39" customHeight="1">
      <c r="A38" s="22"/>
      <c r="B38" s="35"/>
      <c r="C38" s="1175" t="s">
        <v>533</v>
      </c>
      <c r="D38" s="1176"/>
      <c r="E38" s="1177"/>
      <c r="F38" s="36">
        <v>6.64</v>
      </c>
      <c r="G38" s="37">
        <v>7.94</v>
      </c>
      <c r="H38" s="37">
        <v>8.51</v>
      </c>
      <c r="I38" s="37">
        <v>10.01</v>
      </c>
      <c r="J38" s="38">
        <v>7.38</v>
      </c>
      <c r="K38" s="22"/>
      <c r="L38" s="22"/>
      <c r="M38" s="22"/>
      <c r="N38" s="22"/>
      <c r="O38" s="22"/>
      <c r="P38" s="22"/>
    </row>
    <row r="39" spans="1:16" ht="39" customHeight="1">
      <c r="A39" s="22"/>
      <c r="B39" s="35"/>
      <c r="C39" s="1175" t="s">
        <v>534</v>
      </c>
      <c r="D39" s="1176"/>
      <c r="E39" s="1177"/>
      <c r="F39" s="36">
        <v>2.0499999999999998</v>
      </c>
      <c r="G39" s="37">
        <v>2.56</v>
      </c>
      <c r="H39" s="37">
        <v>3.93</v>
      </c>
      <c r="I39" s="37">
        <v>4.8600000000000003</v>
      </c>
      <c r="J39" s="38">
        <v>4.3499999999999996</v>
      </c>
      <c r="K39" s="22"/>
      <c r="L39" s="22"/>
      <c r="M39" s="22"/>
      <c r="N39" s="22"/>
      <c r="O39" s="22"/>
      <c r="P39" s="22"/>
    </row>
    <row r="40" spans="1:16" ht="39" customHeight="1">
      <c r="A40" s="22"/>
      <c r="B40" s="35"/>
      <c r="C40" s="1175" t="s">
        <v>535</v>
      </c>
      <c r="D40" s="1176"/>
      <c r="E40" s="1177"/>
      <c r="F40" s="36">
        <v>3.26</v>
      </c>
      <c r="G40" s="37">
        <v>0.88</v>
      </c>
      <c r="H40" s="37">
        <v>0.47</v>
      </c>
      <c r="I40" s="37">
        <v>0.35</v>
      </c>
      <c r="J40" s="38">
        <v>0.81</v>
      </c>
      <c r="K40" s="22"/>
      <c r="L40" s="22"/>
      <c r="M40" s="22"/>
      <c r="N40" s="22"/>
      <c r="O40" s="22"/>
      <c r="P40" s="22"/>
    </row>
    <row r="41" spans="1:16" ht="39" customHeight="1">
      <c r="A41" s="22"/>
      <c r="B41" s="35"/>
      <c r="C41" s="1175" t="s">
        <v>536</v>
      </c>
      <c r="D41" s="1176"/>
      <c r="E41" s="1177"/>
      <c r="F41" s="36">
        <v>0.66</v>
      </c>
      <c r="G41" s="37">
        <v>0.25</v>
      </c>
      <c r="H41" s="37">
        <v>0.25</v>
      </c>
      <c r="I41" s="37">
        <v>0.01</v>
      </c>
      <c r="J41" s="38">
        <v>0.05</v>
      </c>
      <c r="K41" s="22"/>
      <c r="L41" s="22"/>
      <c r="M41" s="22"/>
      <c r="N41" s="22"/>
      <c r="O41" s="22"/>
      <c r="P41" s="22"/>
    </row>
    <row r="42" spans="1:16" ht="39" customHeight="1">
      <c r="A42" s="22"/>
      <c r="B42" s="39"/>
      <c r="C42" s="1175" t="s">
        <v>537</v>
      </c>
      <c r="D42" s="1176"/>
      <c r="E42" s="1177"/>
      <c r="F42" s="36" t="s">
        <v>538</v>
      </c>
      <c r="G42" s="37" t="s">
        <v>484</v>
      </c>
      <c r="H42" s="37" t="s">
        <v>484</v>
      </c>
      <c r="I42" s="37" t="s">
        <v>484</v>
      </c>
      <c r="J42" s="38" t="s">
        <v>484</v>
      </c>
      <c r="K42" s="22"/>
      <c r="L42" s="22"/>
      <c r="M42" s="22"/>
      <c r="N42" s="22"/>
      <c r="O42" s="22"/>
      <c r="P42" s="22"/>
    </row>
    <row r="43" spans="1:16" ht="39" customHeight="1" thickBot="1">
      <c r="A43" s="22"/>
      <c r="B43" s="40"/>
      <c r="C43" s="1178" t="s">
        <v>539</v>
      </c>
      <c r="D43" s="1179"/>
      <c r="E43" s="1180"/>
      <c r="F43" s="41">
        <v>0.09</v>
      </c>
      <c r="G43" s="42">
        <v>0.11</v>
      </c>
      <c r="H43" s="42">
        <v>0.05</v>
      </c>
      <c r="I43" s="42">
        <v>0.03</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zoomScaleNormal="100" zoomScaleSheetLayoutView="55" workbookViewId="0">
      <selection activeCell="B45" sqref="B45:C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10</v>
      </c>
      <c r="C45" s="1192"/>
      <c r="D45" s="58"/>
      <c r="E45" s="1197" t="s">
        <v>11</v>
      </c>
      <c r="F45" s="1197"/>
      <c r="G45" s="1197"/>
      <c r="H45" s="1197"/>
      <c r="I45" s="1197"/>
      <c r="J45" s="1198"/>
      <c r="K45" s="59">
        <v>3769</v>
      </c>
      <c r="L45" s="60">
        <v>3540</v>
      </c>
      <c r="M45" s="60">
        <v>3730</v>
      </c>
      <c r="N45" s="60">
        <v>3709</v>
      </c>
      <c r="O45" s="61">
        <v>3506</v>
      </c>
      <c r="P45" s="48"/>
      <c r="Q45" s="48"/>
      <c r="R45" s="48"/>
      <c r="S45" s="48"/>
      <c r="T45" s="48"/>
      <c r="U45" s="48"/>
    </row>
    <row r="46" spans="1:21" ht="30.75" customHeight="1">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14</v>
      </c>
      <c r="F48" s="1185"/>
      <c r="G48" s="1185"/>
      <c r="H48" s="1185"/>
      <c r="I48" s="1185"/>
      <c r="J48" s="1186"/>
      <c r="K48" s="63">
        <v>1032</v>
      </c>
      <c r="L48" s="64">
        <v>1128</v>
      </c>
      <c r="M48" s="64">
        <v>1033</v>
      </c>
      <c r="N48" s="64">
        <v>992</v>
      </c>
      <c r="O48" s="65">
        <v>1180</v>
      </c>
      <c r="P48" s="48"/>
      <c r="Q48" s="48"/>
      <c r="R48" s="48"/>
      <c r="S48" s="48"/>
      <c r="T48" s="48"/>
      <c r="U48" s="48"/>
    </row>
    <row r="49" spans="1:21" ht="30.75" customHeight="1">
      <c r="A49" s="48"/>
      <c r="B49" s="1193"/>
      <c r="C49" s="1194"/>
      <c r="D49" s="62"/>
      <c r="E49" s="1185" t="s">
        <v>15</v>
      </c>
      <c r="F49" s="1185"/>
      <c r="G49" s="1185"/>
      <c r="H49" s="1185"/>
      <c r="I49" s="1185"/>
      <c r="J49" s="1186"/>
      <c r="K49" s="63">
        <v>34</v>
      </c>
      <c r="L49" s="64">
        <v>39</v>
      </c>
      <c r="M49" s="64">
        <v>38</v>
      </c>
      <c r="N49" s="64">
        <v>39</v>
      </c>
      <c r="O49" s="65">
        <v>54</v>
      </c>
      <c r="P49" s="48"/>
      <c r="Q49" s="48"/>
      <c r="R49" s="48"/>
      <c r="S49" s="48"/>
      <c r="T49" s="48"/>
      <c r="U49" s="48"/>
    </row>
    <row r="50" spans="1:21" ht="30.75" customHeight="1">
      <c r="A50" s="48"/>
      <c r="B50" s="1193"/>
      <c r="C50" s="1194"/>
      <c r="D50" s="62"/>
      <c r="E50" s="1185" t="s">
        <v>16</v>
      </c>
      <c r="F50" s="1185"/>
      <c r="G50" s="1185"/>
      <c r="H50" s="1185"/>
      <c r="I50" s="1185"/>
      <c r="J50" s="1186"/>
      <c r="K50" s="63">
        <v>437</v>
      </c>
      <c r="L50" s="64">
        <v>350</v>
      </c>
      <c r="M50" s="64">
        <v>381</v>
      </c>
      <c r="N50" s="64">
        <v>239</v>
      </c>
      <c r="O50" s="65">
        <v>169</v>
      </c>
      <c r="P50" s="48"/>
      <c r="Q50" s="48"/>
      <c r="R50" s="48"/>
      <c r="S50" s="48"/>
      <c r="T50" s="48"/>
      <c r="U50" s="48"/>
    </row>
    <row r="51" spans="1:21" ht="30.75" customHeight="1">
      <c r="A51" s="48"/>
      <c r="B51" s="1195"/>
      <c r="C51" s="1196"/>
      <c r="D51" s="66"/>
      <c r="E51" s="1185" t="s">
        <v>17</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c r="A52" s="48"/>
      <c r="B52" s="1183" t="s">
        <v>18</v>
      </c>
      <c r="C52" s="1184"/>
      <c r="D52" s="66"/>
      <c r="E52" s="1185" t="s">
        <v>19</v>
      </c>
      <c r="F52" s="1185"/>
      <c r="G52" s="1185"/>
      <c r="H52" s="1185"/>
      <c r="I52" s="1185"/>
      <c r="J52" s="1186"/>
      <c r="K52" s="63">
        <v>2906</v>
      </c>
      <c r="L52" s="64">
        <v>3064</v>
      </c>
      <c r="M52" s="64">
        <v>3105</v>
      </c>
      <c r="N52" s="64">
        <v>3178</v>
      </c>
      <c r="O52" s="65">
        <v>3101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2366</v>
      </c>
      <c r="L53" s="69">
        <v>1993</v>
      </c>
      <c r="M53" s="69">
        <v>2077</v>
      </c>
      <c r="N53" s="69">
        <v>1801</v>
      </c>
      <c r="O53" s="70">
        <v>1808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5"/>
  <sheetViews>
    <sheetView showGridLines="0" zoomScaleNormal="100" zoomScaleSheetLayoutView="100" workbookViewId="0">
      <selection activeCell="B41" sqref="B41:C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524</v>
      </c>
      <c r="J40" s="79" t="s">
        <v>525</v>
      </c>
      <c r="K40" s="79" t="s">
        <v>526</v>
      </c>
      <c r="L40" s="79" t="s">
        <v>527</v>
      </c>
      <c r="M40" s="80" t="s">
        <v>528</v>
      </c>
    </row>
    <row r="41" spans="2:13" ht="27.75" customHeight="1">
      <c r="B41" s="1199" t="s">
        <v>23</v>
      </c>
      <c r="C41" s="1200"/>
      <c r="D41" s="81"/>
      <c r="E41" s="1205" t="s">
        <v>24</v>
      </c>
      <c r="F41" s="1205"/>
      <c r="G41" s="1205"/>
      <c r="H41" s="1206"/>
      <c r="I41" s="82">
        <v>34192</v>
      </c>
      <c r="J41" s="83">
        <v>33271</v>
      </c>
      <c r="K41" s="83">
        <v>32889</v>
      </c>
      <c r="L41" s="83">
        <v>33044</v>
      </c>
      <c r="M41" s="84">
        <v>31923</v>
      </c>
    </row>
    <row r="42" spans="2:13" ht="27.75" customHeight="1">
      <c r="B42" s="1201"/>
      <c r="C42" s="1202"/>
      <c r="D42" s="85"/>
      <c r="E42" s="1207" t="s">
        <v>25</v>
      </c>
      <c r="F42" s="1207"/>
      <c r="G42" s="1207"/>
      <c r="H42" s="1208"/>
      <c r="I42" s="86">
        <v>2016</v>
      </c>
      <c r="J42" s="87">
        <v>1649</v>
      </c>
      <c r="K42" s="87">
        <v>1272</v>
      </c>
      <c r="L42" s="87">
        <v>1031</v>
      </c>
      <c r="M42" s="88">
        <v>859</v>
      </c>
    </row>
    <row r="43" spans="2:13" ht="27.75" customHeight="1">
      <c r="B43" s="1201"/>
      <c r="C43" s="1202"/>
      <c r="D43" s="85"/>
      <c r="E43" s="1207" t="s">
        <v>26</v>
      </c>
      <c r="F43" s="1207"/>
      <c r="G43" s="1207"/>
      <c r="H43" s="1208"/>
      <c r="I43" s="86">
        <v>12363</v>
      </c>
      <c r="J43" s="87">
        <v>11678</v>
      </c>
      <c r="K43" s="87">
        <v>12476</v>
      </c>
      <c r="L43" s="87">
        <v>12748</v>
      </c>
      <c r="M43" s="88">
        <v>12335</v>
      </c>
    </row>
    <row r="44" spans="2:13" ht="27.75" customHeight="1">
      <c r="B44" s="1201"/>
      <c r="C44" s="1202"/>
      <c r="D44" s="85"/>
      <c r="E44" s="1207" t="s">
        <v>27</v>
      </c>
      <c r="F44" s="1207"/>
      <c r="G44" s="1207"/>
      <c r="H44" s="1208"/>
      <c r="I44" s="86">
        <v>242</v>
      </c>
      <c r="J44" s="87">
        <v>225</v>
      </c>
      <c r="K44" s="87">
        <v>294</v>
      </c>
      <c r="L44" s="87">
        <v>286</v>
      </c>
      <c r="M44" s="88">
        <v>250</v>
      </c>
    </row>
    <row r="45" spans="2:13" ht="27.75" customHeight="1">
      <c r="B45" s="1201"/>
      <c r="C45" s="1202"/>
      <c r="D45" s="85"/>
      <c r="E45" s="1207" t="s">
        <v>28</v>
      </c>
      <c r="F45" s="1207"/>
      <c r="G45" s="1207"/>
      <c r="H45" s="1208"/>
      <c r="I45" s="86">
        <v>5008</v>
      </c>
      <c r="J45" s="87">
        <v>4746</v>
      </c>
      <c r="K45" s="87">
        <v>4645</v>
      </c>
      <c r="L45" s="87">
        <v>4237</v>
      </c>
      <c r="M45" s="88">
        <v>4433</v>
      </c>
    </row>
    <row r="46" spans="2:13" ht="27.75" customHeight="1">
      <c r="B46" s="1201"/>
      <c r="C46" s="1202"/>
      <c r="D46" s="85"/>
      <c r="E46" s="1207" t="s">
        <v>29</v>
      </c>
      <c r="F46" s="1207"/>
      <c r="G46" s="1207"/>
      <c r="H46" s="1208"/>
      <c r="I46" s="86" t="s">
        <v>484</v>
      </c>
      <c r="J46" s="87" t="s">
        <v>484</v>
      </c>
      <c r="K46" s="87" t="s">
        <v>484</v>
      </c>
      <c r="L46" s="87" t="s">
        <v>484</v>
      </c>
      <c r="M46" s="88" t="s">
        <v>484</v>
      </c>
    </row>
    <row r="47" spans="2:13" ht="27.75" customHeight="1">
      <c r="B47" s="1201"/>
      <c r="C47" s="1202"/>
      <c r="D47" s="85"/>
      <c r="E47" s="1207" t="s">
        <v>30</v>
      </c>
      <c r="F47" s="1207"/>
      <c r="G47" s="1207"/>
      <c r="H47" s="1208"/>
      <c r="I47" s="86" t="s">
        <v>484</v>
      </c>
      <c r="J47" s="87" t="s">
        <v>484</v>
      </c>
      <c r="K47" s="87" t="s">
        <v>484</v>
      </c>
      <c r="L47" s="87" t="s">
        <v>484</v>
      </c>
      <c r="M47" s="88" t="s">
        <v>484</v>
      </c>
    </row>
    <row r="48" spans="2:13" ht="27.75" customHeight="1">
      <c r="B48" s="1203"/>
      <c r="C48" s="1204"/>
      <c r="D48" s="85"/>
      <c r="E48" s="1207" t="s">
        <v>31</v>
      </c>
      <c r="F48" s="1207"/>
      <c r="G48" s="1207"/>
      <c r="H48" s="1208"/>
      <c r="I48" s="86" t="s">
        <v>484</v>
      </c>
      <c r="J48" s="87" t="s">
        <v>484</v>
      </c>
      <c r="K48" s="87" t="s">
        <v>484</v>
      </c>
      <c r="L48" s="87" t="s">
        <v>484</v>
      </c>
      <c r="M48" s="88" t="s">
        <v>484</v>
      </c>
    </row>
    <row r="49" spans="2:13" ht="27.75" customHeight="1">
      <c r="B49" s="1209" t="s">
        <v>32</v>
      </c>
      <c r="C49" s="1210"/>
      <c r="D49" s="89"/>
      <c r="E49" s="1207" t="s">
        <v>33</v>
      </c>
      <c r="F49" s="1207"/>
      <c r="G49" s="1207"/>
      <c r="H49" s="1208"/>
      <c r="I49" s="86">
        <v>8193</v>
      </c>
      <c r="J49" s="87">
        <v>16751</v>
      </c>
      <c r="K49" s="87">
        <v>20284</v>
      </c>
      <c r="L49" s="87">
        <v>20953</v>
      </c>
      <c r="M49" s="88">
        <v>22535</v>
      </c>
    </row>
    <row r="50" spans="2:13" ht="27.75" customHeight="1">
      <c r="B50" s="1201"/>
      <c r="C50" s="1202"/>
      <c r="D50" s="85"/>
      <c r="E50" s="1207" t="s">
        <v>34</v>
      </c>
      <c r="F50" s="1207"/>
      <c r="G50" s="1207"/>
      <c r="H50" s="1208"/>
      <c r="I50" s="86">
        <v>447</v>
      </c>
      <c r="J50" s="87">
        <v>263</v>
      </c>
      <c r="K50" s="87">
        <v>36</v>
      </c>
      <c r="L50" s="87">
        <v>168</v>
      </c>
      <c r="M50" s="88">
        <v>819</v>
      </c>
    </row>
    <row r="51" spans="2:13" ht="27.75" customHeight="1">
      <c r="B51" s="1203"/>
      <c r="C51" s="1204"/>
      <c r="D51" s="85"/>
      <c r="E51" s="1207" t="s">
        <v>35</v>
      </c>
      <c r="F51" s="1207"/>
      <c r="G51" s="1207"/>
      <c r="H51" s="1208"/>
      <c r="I51" s="86">
        <v>32436</v>
      </c>
      <c r="J51" s="87">
        <v>31395</v>
      </c>
      <c r="K51" s="87">
        <v>31996</v>
      </c>
      <c r="L51" s="87">
        <v>32356</v>
      </c>
      <c r="M51" s="88">
        <v>32197</v>
      </c>
    </row>
    <row r="52" spans="2:13" ht="27.75" customHeight="1" thickBot="1">
      <c r="B52" s="1211" t="s">
        <v>36</v>
      </c>
      <c r="C52" s="1212"/>
      <c r="D52" s="90"/>
      <c r="E52" s="1213" t="s">
        <v>37</v>
      </c>
      <c r="F52" s="1213"/>
      <c r="G52" s="1213"/>
      <c r="H52" s="1214"/>
      <c r="I52" s="91">
        <v>12745</v>
      </c>
      <c r="J52" s="92">
        <v>3160</v>
      </c>
      <c r="K52" s="92">
        <v>-740</v>
      </c>
      <c r="L52" s="92">
        <v>-2131</v>
      </c>
      <c r="M52" s="93">
        <v>-5750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A8" sqref="A8"/>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571</v>
      </c>
      <c r="C41" s="246"/>
      <c r="D41" s="246"/>
      <c r="E41" s="246"/>
      <c r="F41" s="246"/>
      <c r="G41" s="246"/>
      <c r="H41" s="246"/>
      <c r="I41" s="246"/>
      <c r="J41" s="246"/>
      <c r="K41" s="246"/>
      <c r="L41" s="246"/>
      <c r="M41" s="246"/>
      <c r="N41" s="246"/>
      <c r="O41" s="246"/>
      <c r="P41" s="247"/>
    </row>
    <row r="42" spans="2:17">
      <c r="B42" s="248"/>
      <c r="C42" s="244"/>
      <c r="D42" s="244"/>
      <c r="E42" s="244"/>
      <c r="F42" s="244"/>
      <c r="G42" s="351" t="s">
        <v>572</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573</v>
      </c>
    </row>
    <row r="50" spans="1:17">
      <c r="B50" s="248"/>
      <c r="C50" s="244"/>
      <c r="D50" s="244"/>
      <c r="E50" s="244"/>
      <c r="F50" s="244"/>
      <c r="G50" s="1236"/>
      <c r="H50" s="1237"/>
      <c r="I50" s="1237"/>
      <c r="J50" s="1238"/>
      <c r="K50" s="354" t="s">
        <v>524</v>
      </c>
      <c r="L50" s="354" t="s">
        <v>525</v>
      </c>
      <c r="M50" s="354" t="s">
        <v>526</v>
      </c>
      <c r="N50" s="354" t="s">
        <v>527</v>
      </c>
      <c r="O50" s="354" t="s">
        <v>528</v>
      </c>
    </row>
    <row r="51" spans="1:17">
      <c r="B51" s="248"/>
      <c r="C51" s="244"/>
      <c r="D51" s="244"/>
      <c r="E51" s="244"/>
      <c r="F51" s="244"/>
      <c r="G51" s="1239" t="s">
        <v>574</v>
      </c>
      <c r="H51" s="1240"/>
      <c r="I51" s="1245" t="s">
        <v>575</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576</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577</v>
      </c>
      <c r="H55" s="1220"/>
      <c r="I55" s="1225" t="s">
        <v>575</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576</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578</v>
      </c>
      <c r="C63" s="244"/>
      <c r="D63" s="244"/>
      <c r="E63" s="244"/>
      <c r="F63" s="244"/>
      <c r="G63" s="244"/>
      <c r="H63" s="244"/>
      <c r="I63" s="244"/>
      <c r="J63" s="244"/>
      <c r="K63" s="244"/>
      <c r="L63" s="244"/>
      <c r="M63" s="244"/>
      <c r="N63" s="244"/>
      <c r="O63" s="244"/>
    </row>
    <row r="64" spans="1:17">
      <c r="B64" s="248"/>
      <c r="C64" s="244"/>
      <c r="D64" s="244"/>
      <c r="E64" s="244"/>
      <c r="F64" s="244"/>
      <c r="G64" s="351" t="s">
        <v>572</v>
      </c>
      <c r="I64" s="352"/>
      <c r="J64" s="352"/>
      <c r="K64" s="352"/>
      <c r="L64" s="244"/>
      <c r="M64" s="244"/>
      <c r="N64" s="244"/>
      <c r="O64" s="244"/>
    </row>
    <row r="65" spans="2:30">
      <c r="B65" s="248"/>
      <c r="C65" s="244"/>
      <c r="D65" s="244"/>
      <c r="E65" s="244"/>
      <c r="F65" s="244"/>
      <c r="G65" s="1227" t="s">
        <v>581</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579</v>
      </c>
      <c r="I71" s="368"/>
      <c r="J71" s="364"/>
      <c r="K71" s="364"/>
      <c r="L71" s="365"/>
      <c r="M71" s="364"/>
      <c r="N71" s="365"/>
      <c r="O71" s="366"/>
    </row>
    <row r="72" spans="2:30">
      <c r="B72" s="248"/>
      <c r="C72" s="244"/>
      <c r="D72" s="244"/>
      <c r="E72" s="244"/>
      <c r="F72" s="244"/>
      <c r="G72" s="1236"/>
      <c r="H72" s="1237"/>
      <c r="I72" s="1237"/>
      <c r="J72" s="1238"/>
      <c r="K72" s="354" t="s">
        <v>524</v>
      </c>
      <c r="L72" s="354" t="s">
        <v>525</v>
      </c>
      <c r="M72" s="354" t="s">
        <v>526</v>
      </c>
      <c r="N72" s="354" t="s">
        <v>527</v>
      </c>
      <c r="O72" s="354" t="s">
        <v>528</v>
      </c>
    </row>
    <row r="73" spans="2:30">
      <c r="B73" s="248"/>
      <c r="C73" s="244"/>
      <c r="D73" s="244"/>
      <c r="E73" s="244"/>
      <c r="F73" s="244"/>
      <c r="G73" s="1239" t="s">
        <v>574</v>
      </c>
      <c r="H73" s="1240"/>
      <c r="I73" s="1245" t="s">
        <v>575</v>
      </c>
      <c r="J73" s="1245"/>
      <c r="K73" s="1226">
        <v>82.4</v>
      </c>
      <c r="L73" s="1226">
        <v>21</v>
      </c>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580</v>
      </c>
      <c r="J75" s="1225"/>
      <c r="K75" s="1247">
        <v>15.2</v>
      </c>
      <c r="L75" s="1247">
        <v>14.4</v>
      </c>
      <c r="M75" s="1247">
        <v>14.1</v>
      </c>
      <c r="N75" s="1247">
        <v>12.9</v>
      </c>
      <c r="O75" s="1247">
        <v>12.3</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577</v>
      </c>
      <c r="H77" s="1220"/>
      <c r="I77" s="1225" t="s">
        <v>575</v>
      </c>
      <c r="J77" s="1225"/>
      <c r="K77" s="1226">
        <v>69.2</v>
      </c>
      <c r="L77" s="1226">
        <v>58.2</v>
      </c>
      <c r="M77" s="1215">
        <v>50.3</v>
      </c>
      <c r="N77" s="1215">
        <v>45.9</v>
      </c>
      <c r="O77" s="1215">
        <v>39</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580</v>
      </c>
      <c r="J79" s="1217"/>
      <c r="K79" s="1218">
        <v>11.1</v>
      </c>
      <c r="L79" s="1218">
        <v>10.3</v>
      </c>
      <c r="M79" s="1218">
        <v>9.6</v>
      </c>
      <c r="N79" s="1218">
        <v>8.8000000000000007</v>
      </c>
      <c r="O79" s="1218">
        <v>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523</v>
      </c>
      <c r="G2" s="111"/>
      <c r="H2" s="112"/>
    </row>
    <row r="3" spans="1:8">
      <c r="A3" s="108" t="s">
        <v>516</v>
      </c>
      <c r="B3" s="113"/>
      <c r="C3" s="114"/>
      <c r="D3" s="115">
        <v>24394</v>
      </c>
      <c r="E3" s="116"/>
      <c r="F3" s="117">
        <v>47569</v>
      </c>
      <c r="G3" s="118"/>
      <c r="H3" s="119"/>
    </row>
    <row r="4" spans="1:8">
      <c r="A4" s="120"/>
      <c r="B4" s="121"/>
      <c r="C4" s="122"/>
      <c r="D4" s="123">
        <v>17500</v>
      </c>
      <c r="E4" s="124"/>
      <c r="F4" s="125">
        <v>26255</v>
      </c>
      <c r="G4" s="126"/>
      <c r="H4" s="127"/>
    </row>
    <row r="5" spans="1:8">
      <c r="A5" s="108" t="s">
        <v>518</v>
      </c>
      <c r="B5" s="113"/>
      <c r="C5" s="114"/>
      <c r="D5" s="115">
        <v>71710</v>
      </c>
      <c r="E5" s="116"/>
      <c r="F5" s="117">
        <v>50880</v>
      </c>
      <c r="G5" s="118"/>
      <c r="H5" s="119"/>
    </row>
    <row r="6" spans="1:8">
      <c r="A6" s="120"/>
      <c r="B6" s="121"/>
      <c r="C6" s="122"/>
      <c r="D6" s="123">
        <v>16766</v>
      </c>
      <c r="E6" s="124"/>
      <c r="F6" s="125">
        <v>26879</v>
      </c>
      <c r="G6" s="126"/>
      <c r="H6" s="127"/>
    </row>
    <row r="7" spans="1:8">
      <c r="A7" s="108" t="s">
        <v>519</v>
      </c>
      <c r="B7" s="113"/>
      <c r="C7" s="114"/>
      <c r="D7" s="115">
        <v>239386</v>
      </c>
      <c r="E7" s="116"/>
      <c r="F7" s="117">
        <v>63956</v>
      </c>
      <c r="G7" s="118"/>
      <c r="H7" s="119"/>
    </row>
    <row r="8" spans="1:8">
      <c r="A8" s="120"/>
      <c r="B8" s="121"/>
      <c r="C8" s="122"/>
      <c r="D8" s="123">
        <v>28651</v>
      </c>
      <c r="E8" s="124"/>
      <c r="F8" s="125">
        <v>29239</v>
      </c>
      <c r="G8" s="126"/>
      <c r="H8" s="127"/>
    </row>
    <row r="9" spans="1:8">
      <c r="A9" s="108" t="s">
        <v>520</v>
      </c>
      <c r="B9" s="113"/>
      <c r="C9" s="114"/>
      <c r="D9" s="115">
        <v>359739</v>
      </c>
      <c r="E9" s="116"/>
      <c r="F9" s="117">
        <v>66255</v>
      </c>
      <c r="G9" s="118"/>
      <c r="H9" s="119"/>
    </row>
    <row r="10" spans="1:8">
      <c r="A10" s="120"/>
      <c r="B10" s="121"/>
      <c r="C10" s="122"/>
      <c r="D10" s="123">
        <v>52417</v>
      </c>
      <c r="E10" s="124"/>
      <c r="F10" s="125">
        <v>31822</v>
      </c>
      <c r="G10" s="126"/>
      <c r="H10" s="127"/>
    </row>
    <row r="11" spans="1:8">
      <c r="A11" s="108" t="s">
        <v>521</v>
      </c>
      <c r="B11" s="113"/>
      <c r="C11" s="114"/>
      <c r="D11" s="115">
        <v>356704</v>
      </c>
      <c r="E11" s="116"/>
      <c r="F11" s="117">
        <v>92247</v>
      </c>
      <c r="G11" s="118"/>
      <c r="H11" s="119"/>
    </row>
    <row r="12" spans="1:8">
      <c r="A12" s="120"/>
      <c r="B12" s="121"/>
      <c r="C12" s="128"/>
      <c r="D12" s="123">
        <v>49421</v>
      </c>
      <c r="E12" s="124"/>
      <c r="F12" s="125">
        <v>37204</v>
      </c>
      <c r="G12" s="126"/>
      <c r="H12" s="127"/>
    </row>
    <row r="13" spans="1:8">
      <c r="A13" s="108"/>
      <c r="B13" s="113"/>
      <c r="C13" s="129"/>
      <c r="D13" s="130">
        <v>210387</v>
      </c>
      <c r="E13" s="131"/>
      <c r="F13" s="132">
        <v>64181</v>
      </c>
      <c r="G13" s="133"/>
      <c r="H13" s="119"/>
    </row>
    <row r="14" spans="1:8">
      <c r="A14" s="120"/>
      <c r="B14" s="121"/>
      <c r="C14" s="122"/>
      <c r="D14" s="123">
        <v>32951</v>
      </c>
      <c r="E14" s="124"/>
      <c r="F14" s="125">
        <v>30280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11.5</v>
      </c>
      <c r="C19" s="134">
        <f>ROUND(VALUE(SUBSTITUTE(実質収支比率等に係る経年分析!G$48,"▲","-")),2)</f>
        <v>12.03</v>
      </c>
      <c r="D19" s="134">
        <f>ROUND(VALUE(SUBSTITUTE(実質収支比率等に係る経年分析!H$48,"▲","-")),2)</f>
        <v>11.52</v>
      </c>
      <c r="E19" s="134">
        <f>ROUND(VALUE(SUBSTITUTE(実質収支比率等に係る経年分析!I$48,"▲","-")),2)</f>
        <v>16.96</v>
      </c>
      <c r="F19" s="134">
        <f>ROUND(VALUE(SUBSTITUTE(実質収支比率等に係る経年分析!J$48,"▲","-")),2)</f>
        <v>11.23</v>
      </c>
    </row>
    <row r="20" spans="1:11">
      <c r="A20" s="134" t="s">
        <v>42</v>
      </c>
      <c r="B20" s="134">
        <f>ROUND(VALUE(SUBSTITUTE(実質収支比率等に係る経年分析!F$47,"▲","-")),2)</f>
        <v>8.36</v>
      </c>
      <c r="C20" s="134">
        <f>ROUND(VALUE(SUBSTITUTE(実質収支比率等に係る経年分析!G$47,"▲","-")),2)</f>
        <v>10.86</v>
      </c>
      <c r="D20" s="134">
        <f>ROUND(VALUE(SUBSTITUTE(実質収支比率等に係る経年分析!H$47,"▲","-")),2)</f>
        <v>16</v>
      </c>
      <c r="E20" s="134">
        <f>ROUND(VALUE(SUBSTITUTE(実質収支比率等に係る経年分析!I$47,"▲","-")),2)</f>
        <v>19.28</v>
      </c>
      <c r="F20" s="134">
        <f>ROUND(VALUE(SUBSTITUTE(実質収支比率等に係る経年分析!J$47,"▲","-")),2)</f>
        <v>17.89</v>
      </c>
    </row>
    <row r="21" spans="1:11">
      <c r="A21" s="134" t="s">
        <v>43</v>
      </c>
      <c r="B21" s="134">
        <f>IF(ISNUMBER(VALUE(SUBSTITUTE(実質収支比率等に係る経年分析!F$49,"▲","-"))),ROUND(VALUE(SUBSTITUTE(実質収支比率等に係る経年分析!F$49,"▲","-")),2),NA())</f>
        <v>7.15</v>
      </c>
      <c r="C21" s="134">
        <f>IF(ISNUMBER(VALUE(SUBSTITUTE(実質収支比率等に係る経年分析!G$49,"▲","-"))),ROUND(VALUE(SUBSTITUTE(実質収支比率等に係る経年分析!G$49,"▲","-")),2),NA())</f>
        <v>2.75</v>
      </c>
      <c r="D21" s="134">
        <f>IF(ISNUMBER(VALUE(SUBSTITUTE(実質収支比率等に係る経年分析!H$49,"▲","-"))),ROUND(VALUE(SUBSTITUTE(実質収支比率等に係る経年分析!H$49,"▲","-")),2),NA())</f>
        <v>4.6500000000000004</v>
      </c>
      <c r="E21" s="134">
        <f>IF(ISNUMBER(VALUE(SUBSTITUTE(実質収支比率等に係る経年分析!I$49,"▲","-"))),ROUND(VALUE(SUBSTITUTE(実質収支比率等に係る経年分析!I$49,"▲","-")),2),NA())</f>
        <v>9.56</v>
      </c>
      <c r="F21" s="134">
        <f>IF(ISNUMBER(VALUE(SUBSTITUTE(実質収支比率等に係る経年分析!J$49,"▲","-"))),ROUND(VALUE(SUBSTITUTE(実質収支比率等に係る経年分析!J$49,"▲","-")),2),NA())</f>
        <v>1.95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0.01</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0.66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3.26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0.88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0.81</v>
      </c>
    </row>
    <row r="31" spans="1:11">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2.0499999999999998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2.56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3.93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4.8600000000000003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4.3499999999999996</v>
      </c>
    </row>
    <row r="32" spans="1:11">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6.64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7.94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8.51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7.38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8.42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7.69</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8.9499999999999993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9.4600000000000009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16.920000000000002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11.21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14.71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20.46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2906</v>
      </c>
      <c r="E42" s="136"/>
      <c r="F42" s="136"/>
      <c r="G42" s="136">
        <f>'実質公債費比率（分子）の構造'!L$52</f>
        <v>3064</v>
      </c>
      <c r="H42" s="136"/>
      <c r="I42" s="136"/>
      <c r="J42" s="136">
        <f>'実質公債費比率（分子）の構造'!M$52</f>
        <v>3105</v>
      </c>
      <c r="K42" s="136"/>
      <c r="L42" s="136"/>
      <c r="M42" s="136">
        <f>'実質公債費比率（分子）の構造'!N$52</f>
        <v>3178</v>
      </c>
      <c r="N42" s="136"/>
      <c r="O42" s="136"/>
      <c r="P42" s="136">
        <f>'実質公債費比率（分子）の構造'!O$52</f>
        <v>3101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437</v>
      </c>
      <c r="C44" s="136"/>
      <c r="D44" s="136"/>
      <c r="E44" s="136">
        <f>'実質公債費比率（分子）の構造'!L$50</f>
        <v>350</v>
      </c>
      <c r="F44" s="136"/>
      <c r="G44" s="136"/>
      <c r="H44" s="136">
        <f>'実質公債費比率（分子）の構造'!M$50</f>
        <v>381</v>
      </c>
      <c r="I44" s="136"/>
      <c r="J44" s="136"/>
      <c r="K44" s="136">
        <f>'実質公債費比率（分子）の構造'!N$50</f>
        <v>239</v>
      </c>
      <c r="L44" s="136"/>
      <c r="M44" s="136"/>
      <c r="N44" s="136">
        <f>'実質公債費比率（分子）の構造'!O$50</f>
        <v>169</v>
      </c>
      <c r="O44" s="136"/>
      <c r="P44" s="136"/>
    </row>
    <row r="45" spans="1:16">
      <c r="A45" s="136" t="s">
        <v>53</v>
      </c>
      <c r="B45" s="136">
        <f>'実質公債費比率（分子）の構造'!K$49</f>
        <v>34</v>
      </c>
      <c r="C45" s="136"/>
      <c r="D45" s="136"/>
      <c r="E45" s="136">
        <f>'実質公債費比率（分子）の構造'!L$49</f>
        <v>39</v>
      </c>
      <c r="F45" s="136"/>
      <c r="G45" s="136"/>
      <c r="H45" s="136">
        <f>'実質公債費比率（分子）の構造'!M$49</f>
        <v>38</v>
      </c>
      <c r="I45" s="136"/>
      <c r="J45" s="136"/>
      <c r="K45" s="136">
        <f>'実質公債費比率（分子）の構造'!N$49</f>
        <v>39</v>
      </c>
      <c r="L45" s="136"/>
      <c r="M45" s="136"/>
      <c r="N45" s="136">
        <f>'実質公債費比率（分子）の構造'!O$49</f>
        <v>54</v>
      </c>
      <c r="O45" s="136"/>
      <c r="P45" s="136"/>
    </row>
    <row r="46" spans="1:16">
      <c r="A46" s="136" t="s">
        <v>54</v>
      </c>
      <c r="B46" s="136">
        <f>'実質公債費比率（分子）の構造'!K$48</f>
        <v>1032</v>
      </c>
      <c r="C46" s="136"/>
      <c r="D46" s="136"/>
      <c r="E46" s="136">
        <f>'実質公債費比率（分子）の構造'!L$48</f>
        <v>1128</v>
      </c>
      <c r="F46" s="136"/>
      <c r="G46" s="136"/>
      <c r="H46" s="136">
        <f>'実質公債費比率（分子）の構造'!M$48</f>
        <v>1033</v>
      </c>
      <c r="I46" s="136"/>
      <c r="J46" s="136"/>
      <c r="K46" s="136">
        <f>'実質公債費比率（分子）の構造'!N$48</f>
        <v>992</v>
      </c>
      <c r="L46" s="136"/>
      <c r="M46" s="136"/>
      <c r="N46" s="136">
        <f>'実質公債費比率（分子）の構造'!O$48</f>
        <v>1180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3769</v>
      </c>
      <c r="C49" s="136"/>
      <c r="D49" s="136"/>
      <c r="E49" s="136">
        <f>'実質公債費比率（分子）の構造'!L$45</f>
        <v>3540</v>
      </c>
      <c r="F49" s="136"/>
      <c r="G49" s="136"/>
      <c r="H49" s="136">
        <f>'実質公債費比率（分子）の構造'!M$45</f>
        <v>3730</v>
      </c>
      <c r="I49" s="136"/>
      <c r="J49" s="136"/>
      <c r="K49" s="136">
        <f>'実質公債費比率（分子）の構造'!N$45</f>
        <v>3709</v>
      </c>
      <c r="L49" s="136"/>
      <c r="M49" s="136"/>
      <c r="N49" s="136">
        <f>'実質公債費比率（分子）の構造'!O$45</f>
        <v>3506</v>
      </c>
      <c r="O49" s="136"/>
      <c r="P49" s="136"/>
    </row>
    <row r="50" spans="1:16">
      <c r="A50" s="136" t="s">
        <v>58</v>
      </c>
      <c r="B50" s="136" t="e">
        <f>NA()</f>
        <v>#N/A</v>
      </c>
      <c r="C50" s="136">
        <f>IF(ISNUMBER('実質公債費比率（分子）の構造'!K$53),'実質公債費比率（分子）の構造'!K$53,NA())</f>
        <v>2366</v>
      </c>
      <c r="D50" s="136" t="e">
        <f>NA()</f>
        <v>#N/A</v>
      </c>
      <c r="E50" s="136" t="e">
        <f>NA()</f>
        <v>#N/A</v>
      </c>
      <c r="F50" s="136">
        <f>IF(ISNUMBER('実質公債費比率（分子）の構造'!L$53),'実質公債費比率（分子）の構造'!L$53,NA())</f>
        <v>1993</v>
      </c>
      <c r="G50" s="136" t="e">
        <f>NA()</f>
        <v>#N/A</v>
      </c>
      <c r="H50" s="136" t="e">
        <f>NA()</f>
        <v>#N/A</v>
      </c>
      <c r="I50" s="136">
        <f>IF(ISNUMBER('実質公債費比率（分子）の構造'!M$53),'実質公債費比率（分子）の構造'!M$53,NA())</f>
        <v>2077</v>
      </c>
      <c r="J50" s="136" t="e">
        <f>NA()</f>
        <v>#N/A</v>
      </c>
      <c r="K50" s="136" t="e">
        <f>NA()</f>
        <v>#N/A</v>
      </c>
      <c r="L50" s="136">
        <f>IF(ISNUMBER('実質公債費比率（分子）の構造'!N$53),'実質公債費比率（分子）の構造'!N$53,NA())</f>
        <v>1801</v>
      </c>
      <c r="M50" s="136" t="e">
        <f>NA()</f>
        <v>#N/A</v>
      </c>
      <c r="N50" s="136" t="e">
        <f>NA()</f>
        <v>#N/A</v>
      </c>
      <c r="O50" s="136">
        <f>IF(ISNUMBER('実質公債費比率（分子）の構造'!O$53),'実質公債費比率（分子）の構造'!O$53,NA())</f>
        <v>1808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32436</v>
      </c>
      <c r="E56" s="135"/>
      <c r="F56" s="135"/>
      <c r="G56" s="135">
        <f>'将来負担比率（分子）の構造'!J$51</f>
        <v>31395</v>
      </c>
      <c r="H56" s="135"/>
      <c r="I56" s="135"/>
      <c r="J56" s="135">
        <f>'将来負担比率（分子）の構造'!K$51</f>
        <v>31996</v>
      </c>
      <c r="K56" s="135"/>
      <c r="L56" s="135"/>
      <c r="M56" s="135">
        <f>'将来負担比率（分子）の構造'!L$51</f>
        <v>32356</v>
      </c>
      <c r="N56" s="135"/>
      <c r="O56" s="135"/>
      <c r="P56" s="135">
        <f>'将来負担比率（分子）の構造'!M$51</f>
        <v>32197</v>
      </c>
    </row>
    <row r="57" spans="1:16">
      <c r="A57" s="135" t="s">
        <v>34</v>
      </c>
      <c r="B57" s="135"/>
      <c r="C57" s="135"/>
      <c r="D57" s="135">
        <f>'将来負担比率（分子）の構造'!I$50</f>
        <v>447</v>
      </c>
      <c r="E57" s="135"/>
      <c r="F57" s="135"/>
      <c r="G57" s="135">
        <f>'将来負担比率（分子）の構造'!J$50</f>
        <v>263</v>
      </c>
      <c r="H57" s="135"/>
      <c r="I57" s="135"/>
      <c r="J57" s="135">
        <f>'将来負担比率（分子）の構造'!K$50</f>
        <v>36</v>
      </c>
      <c r="K57" s="135"/>
      <c r="L57" s="135"/>
      <c r="M57" s="135">
        <f>'将来負担比率（分子）の構造'!L$50</f>
        <v>168</v>
      </c>
      <c r="N57" s="135"/>
      <c r="O57" s="135"/>
      <c r="P57" s="135">
        <f>'将来負担比率（分子）の構造'!M$50</f>
        <v>819</v>
      </c>
    </row>
    <row r="58" spans="1:16">
      <c r="A58" s="135" t="s">
        <v>33</v>
      </c>
      <c r="B58" s="135"/>
      <c r="C58" s="135"/>
      <c r="D58" s="135">
        <f>'将来負担比率（分子）の構造'!I$49</f>
        <v>8193</v>
      </c>
      <c r="E58" s="135"/>
      <c r="F58" s="135"/>
      <c r="G58" s="135">
        <f>'将来負担比率（分子）の構造'!J$49</f>
        <v>16751</v>
      </c>
      <c r="H58" s="135"/>
      <c r="I58" s="135"/>
      <c r="J58" s="135">
        <f>'将来負担比率（分子）の構造'!K$49</f>
        <v>20284</v>
      </c>
      <c r="K58" s="135"/>
      <c r="L58" s="135"/>
      <c r="M58" s="135">
        <f>'将来負担比率（分子）の構造'!L$49</f>
        <v>20953</v>
      </c>
      <c r="N58" s="135"/>
      <c r="O58" s="135"/>
      <c r="P58" s="135">
        <f>'将来負担比率（分子）の構造'!M$49</f>
        <v>22535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5008</v>
      </c>
      <c r="C62" s="135"/>
      <c r="D62" s="135"/>
      <c r="E62" s="135">
        <f>'将来負担比率（分子）の構造'!J$45</f>
        <v>4746</v>
      </c>
      <c r="F62" s="135"/>
      <c r="G62" s="135"/>
      <c r="H62" s="135">
        <f>'将来負担比率（分子）の構造'!K$45</f>
        <v>4645</v>
      </c>
      <c r="I62" s="135"/>
      <c r="J62" s="135"/>
      <c r="K62" s="135">
        <f>'将来負担比率（分子）の構造'!L$45</f>
        <v>4237</v>
      </c>
      <c r="L62" s="135"/>
      <c r="M62" s="135"/>
      <c r="N62" s="135">
        <f>'将来負担比率（分子）の構造'!M$45</f>
        <v>4433</v>
      </c>
      <c r="O62" s="135"/>
      <c r="P62" s="135"/>
    </row>
    <row r="63" spans="1:16">
      <c r="A63" s="135" t="s">
        <v>27</v>
      </c>
      <c r="B63" s="135">
        <f>'将来負担比率（分子）の構造'!I$44</f>
        <v>242</v>
      </c>
      <c r="C63" s="135"/>
      <c r="D63" s="135"/>
      <c r="E63" s="135">
        <f>'将来負担比率（分子）の構造'!J$44</f>
        <v>225</v>
      </c>
      <c r="F63" s="135"/>
      <c r="G63" s="135"/>
      <c r="H63" s="135">
        <f>'将来負担比率（分子）の構造'!K$44</f>
        <v>294</v>
      </c>
      <c r="I63" s="135"/>
      <c r="J63" s="135"/>
      <c r="K63" s="135">
        <f>'将来負担比率（分子）の構造'!L$44</f>
        <v>286</v>
      </c>
      <c r="L63" s="135"/>
      <c r="M63" s="135"/>
      <c r="N63" s="135">
        <f>'将来負担比率（分子）の構造'!M$44</f>
        <v>250</v>
      </c>
      <c r="O63" s="135"/>
      <c r="P63" s="135"/>
    </row>
    <row r="64" spans="1:16">
      <c r="A64" s="135" t="s">
        <v>26</v>
      </c>
      <c r="B64" s="135">
        <f>'将来負担比率（分子）の構造'!I$43</f>
        <v>12363</v>
      </c>
      <c r="C64" s="135"/>
      <c r="D64" s="135"/>
      <c r="E64" s="135">
        <f>'将来負担比率（分子）の構造'!J$43</f>
        <v>11678</v>
      </c>
      <c r="F64" s="135"/>
      <c r="G64" s="135"/>
      <c r="H64" s="135">
        <f>'将来負担比率（分子）の構造'!K$43</f>
        <v>12476</v>
      </c>
      <c r="I64" s="135"/>
      <c r="J64" s="135"/>
      <c r="K64" s="135">
        <f>'将来負担比率（分子）の構造'!L$43</f>
        <v>12748</v>
      </c>
      <c r="L64" s="135"/>
      <c r="M64" s="135"/>
      <c r="N64" s="135">
        <f>'将来負担比率（分子）の構造'!M$43</f>
        <v>12335</v>
      </c>
      <c r="O64" s="135"/>
      <c r="P64" s="135"/>
    </row>
    <row r="65" spans="1:16">
      <c r="A65" s="135" t="s">
        <v>25</v>
      </c>
      <c r="B65" s="135">
        <f>'将来負担比率（分子）の構造'!I$42</f>
        <v>2016</v>
      </c>
      <c r="C65" s="135"/>
      <c r="D65" s="135"/>
      <c r="E65" s="135">
        <f>'将来負担比率（分子）の構造'!J$42</f>
        <v>1649</v>
      </c>
      <c r="F65" s="135"/>
      <c r="G65" s="135"/>
      <c r="H65" s="135">
        <f>'将来負担比率（分子）の構造'!K$42</f>
        <v>1272</v>
      </c>
      <c r="I65" s="135"/>
      <c r="J65" s="135"/>
      <c r="K65" s="135">
        <f>'将来負担比率（分子）の構造'!L$42</f>
        <v>1031</v>
      </c>
      <c r="L65" s="135"/>
      <c r="M65" s="135"/>
      <c r="N65" s="135">
        <f>'将来負担比率（分子）の構造'!M$42</f>
        <v>859</v>
      </c>
      <c r="O65" s="135"/>
      <c r="P65" s="135"/>
    </row>
    <row r="66" spans="1:16">
      <c r="A66" s="135" t="s">
        <v>24</v>
      </c>
      <c r="B66" s="135">
        <f>'将来負担比率（分子）の構造'!I$41</f>
        <v>34192</v>
      </c>
      <c r="C66" s="135"/>
      <c r="D66" s="135"/>
      <c r="E66" s="135">
        <f>'将来負担比率（分子）の構造'!J$41</f>
        <v>33271</v>
      </c>
      <c r="F66" s="135"/>
      <c r="G66" s="135"/>
      <c r="H66" s="135">
        <f>'将来負担比率（分子）の構造'!K$41</f>
        <v>32889</v>
      </c>
      <c r="I66" s="135"/>
      <c r="J66" s="135"/>
      <c r="K66" s="135">
        <f>'将来負担比率（分子）の構造'!L$41</f>
        <v>33044</v>
      </c>
      <c r="L66" s="135"/>
      <c r="M66" s="135"/>
      <c r="N66" s="135">
        <f>'将来負担比率（分子）の構造'!M$41</f>
        <v>31923</v>
      </c>
      <c r="O66" s="135"/>
      <c r="P66" s="135"/>
    </row>
    <row r="67" spans="1:16">
      <c r="A67" s="135" t="s">
        <v>62</v>
      </c>
      <c r="B67" s="135" t="e">
        <f>NA()</f>
        <v>#N/A</v>
      </c>
      <c r="C67" s="135">
        <f>IF(ISNUMBER('将来負担比率（分子）の構造'!I$52), IF('将来負担比率（分子）の構造'!I$52 &lt; 0, 0, '将来負担比率（分子）の構造'!I$52), NA())</f>
        <v>12745</v>
      </c>
      <c r="D67" s="135" t="e">
        <f>NA()</f>
        <v>#N/A</v>
      </c>
      <c r="E67" s="135" t="e">
        <f>NA()</f>
        <v>#N/A</v>
      </c>
      <c r="F67" s="135">
        <f>IF(ISNUMBER('将来負担比率（分子）の構造'!J$52), IF('将来負担比率（分子）の構造'!J$52 &lt; 0, 0, '将来負担比率（分子）の構造'!J$52), NA())</f>
        <v>3160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8830969</v>
      </c>
      <c r="S5" s="613"/>
      <c r="T5" s="613"/>
      <c r="U5" s="613"/>
      <c r="V5" s="613"/>
      <c r="W5" s="613"/>
      <c r="X5" s="613"/>
      <c r="Y5" s="614"/>
      <c r="Z5" s="615">
        <v>6.3</v>
      </c>
      <c r="AA5" s="615"/>
      <c r="AB5" s="615"/>
      <c r="AC5" s="615"/>
      <c r="AD5" s="616">
        <v>8830535</v>
      </c>
      <c r="AE5" s="616"/>
      <c r="AF5" s="616"/>
      <c r="AG5" s="616"/>
      <c r="AH5" s="616"/>
      <c r="AI5" s="616"/>
      <c r="AJ5" s="616"/>
      <c r="AK5" s="616"/>
      <c r="AL5" s="617">
        <v>52.6</v>
      </c>
      <c r="AM5" s="618"/>
      <c r="AN5" s="618"/>
      <c r="AO5" s="619"/>
      <c r="AP5" s="609" t="s">
        <v>204</v>
      </c>
      <c r="AQ5" s="610"/>
      <c r="AR5" s="610"/>
      <c r="AS5" s="610"/>
      <c r="AT5" s="610"/>
      <c r="AU5" s="610"/>
      <c r="AV5" s="610"/>
      <c r="AW5" s="610"/>
      <c r="AX5" s="610"/>
      <c r="AY5" s="610"/>
      <c r="AZ5" s="610"/>
      <c r="BA5" s="610"/>
      <c r="BB5" s="610"/>
      <c r="BC5" s="610"/>
      <c r="BD5" s="610"/>
      <c r="BE5" s="610"/>
      <c r="BF5" s="611"/>
      <c r="BG5" s="623">
        <v>8830535</v>
      </c>
      <c r="BH5" s="624"/>
      <c r="BI5" s="624"/>
      <c r="BJ5" s="624"/>
      <c r="BK5" s="624"/>
      <c r="BL5" s="624"/>
      <c r="BM5" s="624"/>
      <c r="BN5" s="625"/>
      <c r="BO5" s="626">
        <v>100</v>
      </c>
      <c r="BP5" s="626"/>
      <c r="BQ5" s="626"/>
      <c r="BR5" s="626"/>
      <c r="BS5" s="627">
        <v>5214</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419377</v>
      </c>
      <c r="S6" s="624"/>
      <c r="T6" s="624"/>
      <c r="U6" s="624"/>
      <c r="V6" s="624"/>
      <c r="W6" s="624"/>
      <c r="X6" s="624"/>
      <c r="Y6" s="625"/>
      <c r="Z6" s="626">
        <v>0.3</v>
      </c>
      <c r="AA6" s="626"/>
      <c r="AB6" s="626"/>
      <c r="AC6" s="626"/>
      <c r="AD6" s="627">
        <v>419377</v>
      </c>
      <c r="AE6" s="627"/>
      <c r="AF6" s="627"/>
      <c r="AG6" s="627"/>
      <c r="AH6" s="627"/>
      <c r="AI6" s="627"/>
      <c r="AJ6" s="627"/>
      <c r="AK6" s="627"/>
      <c r="AL6" s="628">
        <v>2.5</v>
      </c>
      <c r="AM6" s="629"/>
      <c r="AN6" s="629"/>
      <c r="AO6" s="630"/>
      <c r="AP6" s="620" t="s">
        <v>209</v>
      </c>
      <c r="AQ6" s="621"/>
      <c r="AR6" s="621"/>
      <c r="AS6" s="621"/>
      <c r="AT6" s="621"/>
      <c r="AU6" s="621"/>
      <c r="AV6" s="621"/>
      <c r="AW6" s="621"/>
      <c r="AX6" s="621"/>
      <c r="AY6" s="621"/>
      <c r="AZ6" s="621"/>
      <c r="BA6" s="621"/>
      <c r="BB6" s="621"/>
      <c r="BC6" s="621"/>
      <c r="BD6" s="621"/>
      <c r="BE6" s="621"/>
      <c r="BF6" s="622"/>
      <c r="BG6" s="623">
        <v>8830535</v>
      </c>
      <c r="BH6" s="624"/>
      <c r="BI6" s="624"/>
      <c r="BJ6" s="624"/>
      <c r="BK6" s="624"/>
      <c r="BL6" s="624"/>
      <c r="BM6" s="624"/>
      <c r="BN6" s="625"/>
      <c r="BO6" s="626">
        <v>100</v>
      </c>
      <c r="BP6" s="626"/>
      <c r="BQ6" s="626"/>
      <c r="BR6" s="626"/>
      <c r="BS6" s="627">
        <v>5214</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263857</v>
      </c>
      <c r="CS6" s="624"/>
      <c r="CT6" s="624"/>
      <c r="CU6" s="624"/>
      <c r="CV6" s="624"/>
      <c r="CW6" s="624"/>
      <c r="CX6" s="624"/>
      <c r="CY6" s="625"/>
      <c r="CZ6" s="626">
        <v>0.2</v>
      </c>
      <c r="DA6" s="626"/>
      <c r="DB6" s="626"/>
      <c r="DC6" s="626"/>
      <c r="DD6" s="632" t="s">
        <v>211</v>
      </c>
      <c r="DE6" s="624"/>
      <c r="DF6" s="624"/>
      <c r="DG6" s="624"/>
      <c r="DH6" s="624"/>
      <c r="DI6" s="624"/>
      <c r="DJ6" s="624"/>
      <c r="DK6" s="624"/>
      <c r="DL6" s="624"/>
      <c r="DM6" s="624"/>
      <c r="DN6" s="624"/>
      <c r="DO6" s="624"/>
      <c r="DP6" s="625"/>
      <c r="DQ6" s="632">
        <v>263857</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12107</v>
      </c>
      <c r="S7" s="624"/>
      <c r="T7" s="624"/>
      <c r="U7" s="624"/>
      <c r="V7" s="624"/>
      <c r="W7" s="624"/>
      <c r="X7" s="624"/>
      <c r="Y7" s="625"/>
      <c r="Z7" s="626">
        <v>0</v>
      </c>
      <c r="AA7" s="626"/>
      <c r="AB7" s="626"/>
      <c r="AC7" s="626"/>
      <c r="AD7" s="627">
        <v>12107</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4766676</v>
      </c>
      <c r="BH7" s="624"/>
      <c r="BI7" s="624"/>
      <c r="BJ7" s="624"/>
      <c r="BK7" s="624"/>
      <c r="BL7" s="624"/>
      <c r="BM7" s="624"/>
      <c r="BN7" s="625"/>
      <c r="BO7" s="626">
        <v>54</v>
      </c>
      <c r="BP7" s="626"/>
      <c r="BQ7" s="626"/>
      <c r="BR7" s="626"/>
      <c r="BS7" s="627">
        <v>5214</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15124313</v>
      </c>
      <c r="CS7" s="624"/>
      <c r="CT7" s="624"/>
      <c r="CU7" s="624"/>
      <c r="CV7" s="624"/>
      <c r="CW7" s="624"/>
      <c r="CX7" s="624"/>
      <c r="CY7" s="625"/>
      <c r="CZ7" s="626">
        <v>11.1</v>
      </c>
      <c r="DA7" s="626"/>
      <c r="DB7" s="626"/>
      <c r="DC7" s="626"/>
      <c r="DD7" s="632">
        <v>1352000</v>
      </c>
      <c r="DE7" s="624"/>
      <c r="DF7" s="624"/>
      <c r="DG7" s="624"/>
      <c r="DH7" s="624"/>
      <c r="DI7" s="624"/>
      <c r="DJ7" s="624"/>
      <c r="DK7" s="624"/>
      <c r="DL7" s="624"/>
      <c r="DM7" s="624"/>
      <c r="DN7" s="624"/>
      <c r="DO7" s="624"/>
      <c r="DP7" s="625"/>
      <c r="DQ7" s="632">
        <v>8346518</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31470</v>
      </c>
      <c r="S8" s="624"/>
      <c r="T8" s="624"/>
      <c r="U8" s="624"/>
      <c r="V8" s="624"/>
      <c r="W8" s="624"/>
      <c r="X8" s="624"/>
      <c r="Y8" s="625"/>
      <c r="Z8" s="626">
        <v>0</v>
      </c>
      <c r="AA8" s="626"/>
      <c r="AB8" s="626"/>
      <c r="AC8" s="626"/>
      <c r="AD8" s="627">
        <v>31470</v>
      </c>
      <c r="AE8" s="627"/>
      <c r="AF8" s="627"/>
      <c r="AG8" s="627"/>
      <c r="AH8" s="627"/>
      <c r="AI8" s="627"/>
      <c r="AJ8" s="627"/>
      <c r="AK8" s="627"/>
      <c r="AL8" s="628">
        <v>0.2</v>
      </c>
      <c r="AM8" s="629"/>
      <c r="AN8" s="629"/>
      <c r="AO8" s="630"/>
      <c r="AP8" s="620" t="s">
        <v>216</v>
      </c>
      <c r="AQ8" s="621"/>
      <c r="AR8" s="621"/>
      <c r="AS8" s="621"/>
      <c r="AT8" s="621"/>
      <c r="AU8" s="621"/>
      <c r="AV8" s="621"/>
      <c r="AW8" s="621"/>
      <c r="AX8" s="621"/>
      <c r="AY8" s="621"/>
      <c r="AZ8" s="621"/>
      <c r="BA8" s="621"/>
      <c r="BB8" s="621"/>
      <c r="BC8" s="621"/>
      <c r="BD8" s="621"/>
      <c r="BE8" s="621"/>
      <c r="BF8" s="622"/>
      <c r="BG8" s="623">
        <v>105270</v>
      </c>
      <c r="BH8" s="624"/>
      <c r="BI8" s="624"/>
      <c r="BJ8" s="624"/>
      <c r="BK8" s="624"/>
      <c r="BL8" s="624"/>
      <c r="BM8" s="624"/>
      <c r="BN8" s="625"/>
      <c r="BO8" s="626">
        <v>1.2</v>
      </c>
      <c r="BP8" s="626"/>
      <c r="BQ8" s="626"/>
      <c r="BR8" s="626"/>
      <c r="BS8" s="632" t="s">
        <v>109</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82929791</v>
      </c>
      <c r="CS8" s="624"/>
      <c r="CT8" s="624"/>
      <c r="CU8" s="624"/>
      <c r="CV8" s="624"/>
      <c r="CW8" s="624"/>
      <c r="CX8" s="624"/>
      <c r="CY8" s="625"/>
      <c r="CZ8" s="626">
        <v>61.1</v>
      </c>
      <c r="DA8" s="626"/>
      <c r="DB8" s="626"/>
      <c r="DC8" s="626"/>
      <c r="DD8" s="632">
        <v>4751858</v>
      </c>
      <c r="DE8" s="624"/>
      <c r="DF8" s="624"/>
      <c r="DG8" s="624"/>
      <c r="DH8" s="624"/>
      <c r="DI8" s="624"/>
      <c r="DJ8" s="624"/>
      <c r="DK8" s="624"/>
      <c r="DL8" s="624"/>
      <c r="DM8" s="624"/>
      <c r="DN8" s="624"/>
      <c r="DO8" s="624"/>
      <c r="DP8" s="625"/>
      <c r="DQ8" s="632">
        <v>4257277</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26057</v>
      </c>
      <c r="S9" s="624"/>
      <c r="T9" s="624"/>
      <c r="U9" s="624"/>
      <c r="V9" s="624"/>
      <c r="W9" s="624"/>
      <c r="X9" s="624"/>
      <c r="Y9" s="625"/>
      <c r="Z9" s="626">
        <v>0</v>
      </c>
      <c r="AA9" s="626"/>
      <c r="AB9" s="626"/>
      <c r="AC9" s="626"/>
      <c r="AD9" s="627">
        <v>26057</v>
      </c>
      <c r="AE9" s="627"/>
      <c r="AF9" s="627"/>
      <c r="AG9" s="627"/>
      <c r="AH9" s="627"/>
      <c r="AI9" s="627"/>
      <c r="AJ9" s="627"/>
      <c r="AK9" s="627"/>
      <c r="AL9" s="628">
        <v>0.2</v>
      </c>
      <c r="AM9" s="629"/>
      <c r="AN9" s="629"/>
      <c r="AO9" s="630"/>
      <c r="AP9" s="620" t="s">
        <v>219</v>
      </c>
      <c r="AQ9" s="621"/>
      <c r="AR9" s="621"/>
      <c r="AS9" s="621"/>
      <c r="AT9" s="621"/>
      <c r="AU9" s="621"/>
      <c r="AV9" s="621"/>
      <c r="AW9" s="621"/>
      <c r="AX9" s="621"/>
      <c r="AY9" s="621"/>
      <c r="AZ9" s="621"/>
      <c r="BA9" s="621"/>
      <c r="BB9" s="621"/>
      <c r="BC9" s="621"/>
      <c r="BD9" s="621"/>
      <c r="BE9" s="621"/>
      <c r="BF9" s="622"/>
      <c r="BG9" s="623">
        <v>3640843</v>
      </c>
      <c r="BH9" s="624"/>
      <c r="BI9" s="624"/>
      <c r="BJ9" s="624"/>
      <c r="BK9" s="624"/>
      <c r="BL9" s="624"/>
      <c r="BM9" s="624"/>
      <c r="BN9" s="625"/>
      <c r="BO9" s="626">
        <v>41.2</v>
      </c>
      <c r="BP9" s="626"/>
      <c r="BQ9" s="626"/>
      <c r="BR9" s="626"/>
      <c r="BS9" s="632" t="s">
        <v>109</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3601958</v>
      </c>
      <c r="CS9" s="624"/>
      <c r="CT9" s="624"/>
      <c r="CU9" s="624"/>
      <c r="CV9" s="624"/>
      <c r="CW9" s="624"/>
      <c r="CX9" s="624"/>
      <c r="CY9" s="625"/>
      <c r="CZ9" s="626">
        <v>2.7</v>
      </c>
      <c r="DA9" s="626"/>
      <c r="DB9" s="626"/>
      <c r="DC9" s="626"/>
      <c r="DD9" s="632">
        <v>1003201</v>
      </c>
      <c r="DE9" s="624"/>
      <c r="DF9" s="624"/>
      <c r="DG9" s="624"/>
      <c r="DH9" s="624"/>
      <c r="DI9" s="624"/>
      <c r="DJ9" s="624"/>
      <c r="DK9" s="624"/>
      <c r="DL9" s="624"/>
      <c r="DM9" s="624"/>
      <c r="DN9" s="624"/>
      <c r="DO9" s="624"/>
      <c r="DP9" s="625"/>
      <c r="DQ9" s="632">
        <v>2193922</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1263220</v>
      </c>
      <c r="S10" s="624"/>
      <c r="T10" s="624"/>
      <c r="U10" s="624"/>
      <c r="V10" s="624"/>
      <c r="W10" s="624"/>
      <c r="X10" s="624"/>
      <c r="Y10" s="625"/>
      <c r="Z10" s="626">
        <v>0.9</v>
      </c>
      <c r="AA10" s="626"/>
      <c r="AB10" s="626"/>
      <c r="AC10" s="626"/>
      <c r="AD10" s="627">
        <v>1263220</v>
      </c>
      <c r="AE10" s="627"/>
      <c r="AF10" s="627"/>
      <c r="AG10" s="627"/>
      <c r="AH10" s="627"/>
      <c r="AI10" s="627"/>
      <c r="AJ10" s="627"/>
      <c r="AK10" s="627"/>
      <c r="AL10" s="628">
        <v>7.5</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205554</v>
      </c>
      <c r="BH10" s="624"/>
      <c r="BI10" s="624"/>
      <c r="BJ10" s="624"/>
      <c r="BK10" s="624"/>
      <c r="BL10" s="624"/>
      <c r="BM10" s="624"/>
      <c r="BN10" s="625"/>
      <c r="BO10" s="626">
        <v>2.2999999999999998</v>
      </c>
      <c r="BP10" s="626"/>
      <c r="BQ10" s="626"/>
      <c r="BR10" s="626"/>
      <c r="BS10" s="632" t="s">
        <v>109</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588116</v>
      </c>
      <c r="CS10" s="624"/>
      <c r="CT10" s="624"/>
      <c r="CU10" s="624"/>
      <c r="CV10" s="624"/>
      <c r="CW10" s="624"/>
      <c r="CX10" s="624"/>
      <c r="CY10" s="625"/>
      <c r="CZ10" s="626">
        <v>0.4</v>
      </c>
      <c r="DA10" s="626"/>
      <c r="DB10" s="626"/>
      <c r="DC10" s="626"/>
      <c r="DD10" s="632" t="s">
        <v>109</v>
      </c>
      <c r="DE10" s="624"/>
      <c r="DF10" s="624"/>
      <c r="DG10" s="624"/>
      <c r="DH10" s="624"/>
      <c r="DI10" s="624"/>
      <c r="DJ10" s="624"/>
      <c r="DK10" s="624"/>
      <c r="DL10" s="624"/>
      <c r="DM10" s="624"/>
      <c r="DN10" s="624"/>
      <c r="DO10" s="624"/>
      <c r="DP10" s="625"/>
      <c r="DQ10" s="632">
        <v>10943</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v>5643</v>
      </c>
      <c r="S11" s="624"/>
      <c r="T11" s="624"/>
      <c r="U11" s="624"/>
      <c r="V11" s="624"/>
      <c r="W11" s="624"/>
      <c r="X11" s="624"/>
      <c r="Y11" s="625"/>
      <c r="Z11" s="626">
        <v>0</v>
      </c>
      <c r="AA11" s="626"/>
      <c r="AB11" s="626"/>
      <c r="AC11" s="626"/>
      <c r="AD11" s="627">
        <v>5643</v>
      </c>
      <c r="AE11" s="627"/>
      <c r="AF11" s="627"/>
      <c r="AG11" s="627"/>
      <c r="AH11" s="627"/>
      <c r="AI11" s="627"/>
      <c r="AJ11" s="627"/>
      <c r="AK11" s="627"/>
      <c r="AL11" s="628">
        <v>0</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815009</v>
      </c>
      <c r="BH11" s="624"/>
      <c r="BI11" s="624"/>
      <c r="BJ11" s="624"/>
      <c r="BK11" s="624"/>
      <c r="BL11" s="624"/>
      <c r="BM11" s="624"/>
      <c r="BN11" s="625"/>
      <c r="BO11" s="626">
        <v>9.1999999999999993</v>
      </c>
      <c r="BP11" s="626"/>
      <c r="BQ11" s="626"/>
      <c r="BR11" s="626"/>
      <c r="BS11" s="632">
        <v>5214</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5652838</v>
      </c>
      <c r="CS11" s="624"/>
      <c r="CT11" s="624"/>
      <c r="CU11" s="624"/>
      <c r="CV11" s="624"/>
      <c r="CW11" s="624"/>
      <c r="CX11" s="624"/>
      <c r="CY11" s="625"/>
      <c r="CZ11" s="626">
        <v>4.2</v>
      </c>
      <c r="DA11" s="626"/>
      <c r="DB11" s="626"/>
      <c r="DC11" s="626"/>
      <c r="DD11" s="632">
        <v>2943428</v>
      </c>
      <c r="DE11" s="624"/>
      <c r="DF11" s="624"/>
      <c r="DG11" s="624"/>
      <c r="DH11" s="624"/>
      <c r="DI11" s="624"/>
      <c r="DJ11" s="624"/>
      <c r="DK11" s="624"/>
      <c r="DL11" s="624"/>
      <c r="DM11" s="624"/>
      <c r="DN11" s="624"/>
      <c r="DO11" s="624"/>
      <c r="DP11" s="625"/>
      <c r="DQ11" s="632">
        <v>1625963</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3189890</v>
      </c>
      <c r="BH12" s="624"/>
      <c r="BI12" s="624"/>
      <c r="BJ12" s="624"/>
      <c r="BK12" s="624"/>
      <c r="BL12" s="624"/>
      <c r="BM12" s="624"/>
      <c r="BN12" s="625"/>
      <c r="BO12" s="626">
        <v>36.1</v>
      </c>
      <c r="BP12" s="626"/>
      <c r="BQ12" s="626"/>
      <c r="BR12" s="626"/>
      <c r="BS12" s="632" t="s">
        <v>109</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1793435</v>
      </c>
      <c r="CS12" s="624"/>
      <c r="CT12" s="624"/>
      <c r="CU12" s="624"/>
      <c r="CV12" s="624"/>
      <c r="CW12" s="624"/>
      <c r="CX12" s="624"/>
      <c r="CY12" s="625"/>
      <c r="CZ12" s="626">
        <v>1.3</v>
      </c>
      <c r="DA12" s="626"/>
      <c r="DB12" s="626"/>
      <c r="DC12" s="626"/>
      <c r="DD12" s="632">
        <v>395465</v>
      </c>
      <c r="DE12" s="624"/>
      <c r="DF12" s="624"/>
      <c r="DG12" s="624"/>
      <c r="DH12" s="624"/>
      <c r="DI12" s="624"/>
      <c r="DJ12" s="624"/>
      <c r="DK12" s="624"/>
      <c r="DL12" s="624"/>
      <c r="DM12" s="624"/>
      <c r="DN12" s="624"/>
      <c r="DO12" s="624"/>
      <c r="DP12" s="625"/>
      <c r="DQ12" s="632">
        <v>700110</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76535</v>
      </c>
      <c r="S13" s="624"/>
      <c r="T13" s="624"/>
      <c r="U13" s="624"/>
      <c r="V13" s="624"/>
      <c r="W13" s="624"/>
      <c r="X13" s="624"/>
      <c r="Y13" s="625"/>
      <c r="Z13" s="626">
        <v>0.1</v>
      </c>
      <c r="AA13" s="626"/>
      <c r="AB13" s="626"/>
      <c r="AC13" s="626"/>
      <c r="AD13" s="627">
        <v>76535</v>
      </c>
      <c r="AE13" s="627"/>
      <c r="AF13" s="627"/>
      <c r="AG13" s="627"/>
      <c r="AH13" s="627"/>
      <c r="AI13" s="627"/>
      <c r="AJ13" s="627"/>
      <c r="AK13" s="627"/>
      <c r="AL13" s="628">
        <v>0.5</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3158138</v>
      </c>
      <c r="BH13" s="624"/>
      <c r="BI13" s="624"/>
      <c r="BJ13" s="624"/>
      <c r="BK13" s="624"/>
      <c r="BL13" s="624"/>
      <c r="BM13" s="624"/>
      <c r="BN13" s="625"/>
      <c r="BO13" s="626">
        <v>35.799999999999997</v>
      </c>
      <c r="BP13" s="626"/>
      <c r="BQ13" s="626"/>
      <c r="BR13" s="626"/>
      <c r="BS13" s="632" t="s">
        <v>109</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12294331</v>
      </c>
      <c r="CS13" s="624"/>
      <c r="CT13" s="624"/>
      <c r="CU13" s="624"/>
      <c r="CV13" s="624"/>
      <c r="CW13" s="624"/>
      <c r="CX13" s="624"/>
      <c r="CY13" s="625"/>
      <c r="CZ13" s="626">
        <v>9.1</v>
      </c>
      <c r="DA13" s="626"/>
      <c r="DB13" s="626"/>
      <c r="DC13" s="626"/>
      <c r="DD13" s="632">
        <v>9779145</v>
      </c>
      <c r="DE13" s="624"/>
      <c r="DF13" s="624"/>
      <c r="DG13" s="624"/>
      <c r="DH13" s="624"/>
      <c r="DI13" s="624"/>
      <c r="DJ13" s="624"/>
      <c r="DK13" s="624"/>
      <c r="DL13" s="624"/>
      <c r="DM13" s="624"/>
      <c r="DN13" s="624"/>
      <c r="DO13" s="624"/>
      <c r="DP13" s="625"/>
      <c r="DQ13" s="632">
        <v>2528268</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164601</v>
      </c>
      <c r="BH14" s="624"/>
      <c r="BI14" s="624"/>
      <c r="BJ14" s="624"/>
      <c r="BK14" s="624"/>
      <c r="BL14" s="624"/>
      <c r="BM14" s="624"/>
      <c r="BN14" s="625"/>
      <c r="BO14" s="626">
        <v>1.9</v>
      </c>
      <c r="BP14" s="626"/>
      <c r="BQ14" s="626"/>
      <c r="BR14" s="626"/>
      <c r="BS14" s="632" t="s">
        <v>109</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1331860</v>
      </c>
      <c r="CS14" s="624"/>
      <c r="CT14" s="624"/>
      <c r="CU14" s="624"/>
      <c r="CV14" s="624"/>
      <c r="CW14" s="624"/>
      <c r="CX14" s="624"/>
      <c r="CY14" s="625"/>
      <c r="CZ14" s="626">
        <v>1</v>
      </c>
      <c r="DA14" s="626"/>
      <c r="DB14" s="626"/>
      <c r="DC14" s="626"/>
      <c r="DD14" s="632">
        <v>304834</v>
      </c>
      <c r="DE14" s="624"/>
      <c r="DF14" s="624"/>
      <c r="DG14" s="624"/>
      <c r="DH14" s="624"/>
      <c r="DI14" s="624"/>
      <c r="DJ14" s="624"/>
      <c r="DK14" s="624"/>
      <c r="DL14" s="624"/>
      <c r="DM14" s="624"/>
      <c r="DN14" s="624"/>
      <c r="DO14" s="624"/>
      <c r="DP14" s="625"/>
      <c r="DQ14" s="632">
        <v>1017661</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11649</v>
      </c>
      <c r="S15" s="624"/>
      <c r="T15" s="624"/>
      <c r="U15" s="624"/>
      <c r="V15" s="624"/>
      <c r="W15" s="624"/>
      <c r="X15" s="624"/>
      <c r="Y15" s="625"/>
      <c r="Z15" s="626">
        <v>0</v>
      </c>
      <c r="AA15" s="626"/>
      <c r="AB15" s="626"/>
      <c r="AC15" s="626"/>
      <c r="AD15" s="627">
        <v>11649</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709368</v>
      </c>
      <c r="BH15" s="624"/>
      <c r="BI15" s="624"/>
      <c r="BJ15" s="624"/>
      <c r="BK15" s="624"/>
      <c r="BL15" s="624"/>
      <c r="BM15" s="624"/>
      <c r="BN15" s="625"/>
      <c r="BO15" s="626">
        <v>8</v>
      </c>
      <c r="BP15" s="626"/>
      <c r="BQ15" s="626"/>
      <c r="BR15" s="626"/>
      <c r="BS15" s="632" t="s">
        <v>109</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5162332</v>
      </c>
      <c r="CS15" s="624"/>
      <c r="CT15" s="624"/>
      <c r="CU15" s="624"/>
      <c r="CV15" s="624"/>
      <c r="CW15" s="624"/>
      <c r="CX15" s="624"/>
      <c r="CY15" s="625"/>
      <c r="CZ15" s="626">
        <v>3.8</v>
      </c>
      <c r="DA15" s="626"/>
      <c r="DB15" s="626"/>
      <c r="DC15" s="626"/>
      <c r="DD15" s="632">
        <v>2274152</v>
      </c>
      <c r="DE15" s="624"/>
      <c r="DF15" s="624"/>
      <c r="DG15" s="624"/>
      <c r="DH15" s="624"/>
      <c r="DI15" s="624"/>
      <c r="DJ15" s="624"/>
      <c r="DK15" s="624"/>
      <c r="DL15" s="624"/>
      <c r="DM15" s="624"/>
      <c r="DN15" s="624"/>
      <c r="DO15" s="624"/>
      <c r="DP15" s="625"/>
      <c r="DQ15" s="632">
        <v>2325761</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13680148</v>
      </c>
      <c r="S16" s="624"/>
      <c r="T16" s="624"/>
      <c r="U16" s="624"/>
      <c r="V16" s="624"/>
      <c r="W16" s="624"/>
      <c r="X16" s="624"/>
      <c r="Y16" s="625"/>
      <c r="Z16" s="626">
        <v>9.8000000000000007</v>
      </c>
      <c r="AA16" s="626"/>
      <c r="AB16" s="626"/>
      <c r="AC16" s="626"/>
      <c r="AD16" s="627">
        <v>6088967</v>
      </c>
      <c r="AE16" s="627"/>
      <c r="AF16" s="627"/>
      <c r="AG16" s="627"/>
      <c r="AH16" s="627"/>
      <c r="AI16" s="627"/>
      <c r="AJ16" s="627"/>
      <c r="AK16" s="627"/>
      <c r="AL16" s="628">
        <v>36.200000000000003</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1943779</v>
      </c>
      <c r="CS16" s="624"/>
      <c r="CT16" s="624"/>
      <c r="CU16" s="624"/>
      <c r="CV16" s="624"/>
      <c r="CW16" s="624"/>
      <c r="CX16" s="624"/>
      <c r="CY16" s="625"/>
      <c r="CZ16" s="626">
        <v>1.4</v>
      </c>
      <c r="DA16" s="626"/>
      <c r="DB16" s="626"/>
      <c r="DC16" s="626"/>
      <c r="DD16" s="632" t="s">
        <v>109</v>
      </c>
      <c r="DE16" s="624"/>
      <c r="DF16" s="624"/>
      <c r="DG16" s="624"/>
      <c r="DH16" s="624"/>
      <c r="DI16" s="624"/>
      <c r="DJ16" s="624"/>
      <c r="DK16" s="624"/>
      <c r="DL16" s="624"/>
      <c r="DM16" s="624"/>
      <c r="DN16" s="624"/>
      <c r="DO16" s="624"/>
      <c r="DP16" s="625"/>
      <c r="DQ16" s="632">
        <v>179474</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6088967</v>
      </c>
      <c r="S17" s="624"/>
      <c r="T17" s="624"/>
      <c r="U17" s="624"/>
      <c r="V17" s="624"/>
      <c r="W17" s="624"/>
      <c r="X17" s="624"/>
      <c r="Y17" s="625"/>
      <c r="Z17" s="626">
        <v>4.3</v>
      </c>
      <c r="AA17" s="626"/>
      <c r="AB17" s="626"/>
      <c r="AC17" s="626"/>
      <c r="AD17" s="627">
        <v>6088967</v>
      </c>
      <c r="AE17" s="627"/>
      <c r="AF17" s="627"/>
      <c r="AG17" s="627"/>
      <c r="AH17" s="627"/>
      <c r="AI17" s="627"/>
      <c r="AJ17" s="627"/>
      <c r="AK17" s="627"/>
      <c r="AL17" s="628">
        <v>36.200000000000003</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5026070</v>
      </c>
      <c r="CS17" s="624"/>
      <c r="CT17" s="624"/>
      <c r="CU17" s="624"/>
      <c r="CV17" s="624"/>
      <c r="CW17" s="624"/>
      <c r="CX17" s="624"/>
      <c r="CY17" s="625"/>
      <c r="CZ17" s="626">
        <v>3.7</v>
      </c>
      <c r="DA17" s="626"/>
      <c r="DB17" s="626"/>
      <c r="DC17" s="626"/>
      <c r="DD17" s="632" t="s">
        <v>109</v>
      </c>
      <c r="DE17" s="624"/>
      <c r="DF17" s="624"/>
      <c r="DG17" s="624"/>
      <c r="DH17" s="624"/>
      <c r="DI17" s="624"/>
      <c r="DJ17" s="624"/>
      <c r="DK17" s="624"/>
      <c r="DL17" s="624"/>
      <c r="DM17" s="624"/>
      <c r="DN17" s="624"/>
      <c r="DO17" s="624"/>
      <c r="DP17" s="625"/>
      <c r="DQ17" s="632">
        <v>4960606</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1058122</v>
      </c>
      <c r="S18" s="624"/>
      <c r="T18" s="624"/>
      <c r="U18" s="624"/>
      <c r="V18" s="624"/>
      <c r="W18" s="624"/>
      <c r="X18" s="624"/>
      <c r="Y18" s="625"/>
      <c r="Z18" s="626">
        <v>0.8</v>
      </c>
      <c r="AA18" s="626"/>
      <c r="AB18" s="626"/>
      <c r="AC18" s="626"/>
      <c r="AD18" s="627" t="s">
        <v>109</v>
      </c>
      <c r="AE18" s="627"/>
      <c r="AF18" s="627"/>
      <c r="AG18" s="627"/>
      <c r="AH18" s="627"/>
      <c r="AI18" s="627"/>
      <c r="AJ18" s="627"/>
      <c r="AK18" s="627"/>
      <c r="AL18" s="628" t="s">
        <v>109</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v>6533059</v>
      </c>
      <c r="S19" s="624"/>
      <c r="T19" s="624"/>
      <c r="U19" s="624"/>
      <c r="V19" s="624"/>
      <c r="W19" s="624"/>
      <c r="X19" s="624"/>
      <c r="Y19" s="625"/>
      <c r="Z19" s="626">
        <v>4.7</v>
      </c>
      <c r="AA19" s="626"/>
      <c r="AB19" s="626"/>
      <c r="AC19" s="626"/>
      <c r="AD19" s="627" t="s">
        <v>109</v>
      </c>
      <c r="AE19" s="627"/>
      <c r="AF19" s="627"/>
      <c r="AG19" s="627"/>
      <c r="AH19" s="627"/>
      <c r="AI19" s="627"/>
      <c r="AJ19" s="627"/>
      <c r="AK19" s="627"/>
      <c r="AL19" s="628" t="s">
        <v>109</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434</v>
      </c>
      <c r="BH19" s="624"/>
      <c r="BI19" s="624"/>
      <c r="BJ19" s="624"/>
      <c r="BK19" s="624"/>
      <c r="BL19" s="624"/>
      <c r="BM19" s="624"/>
      <c r="BN19" s="625"/>
      <c r="BO19" s="626">
        <v>0</v>
      </c>
      <c r="BP19" s="626"/>
      <c r="BQ19" s="626"/>
      <c r="BR19" s="626"/>
      <c r="BS19" s="632" t="s">
        <v>109</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24357175</v>
      </c>
      <c r="S20" s="624"/>
      <c r="T20" s="624"/>
      <c r="U20" s="624"/>
      <c r="V20" s="624"/>
      <c r="W20" s="624"/>
      <c r="X20" s="624"/>
      <c r="Y20" s="625"/>
      <c r="Z20" s="626">
        <v>17.399999999999999</v>
      </c>
      <c r="AA20" s="626"/>
      <c r="AB20" s="626"/>
      <c r="AC20" s="626"/>
      <c r="AD20" s="627">
        <v>16765560</v>
      </c>
      <c r="AE20" s="627"/>
      <c r="AF20" s="627"/>
      <c r="AG20" s="627"/>
      <c r="AH20" s="627"/>
      <c r="AI20" s="627"/>
      <c r="AJ20" s="627"/>
      <c r="AK20" s="627"/>
      <c r="AL20" s="628">
        <v>99.8</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434</v>
      </c>
      <c r="BH20" s="624"/>
      <c r="BI20" s="624"/>
      <c r="BJ20" s="624"/>
      <c r="BK20" s="624"/>
      <c r="BL20" s="624"/>
      <c r="BM20" s="624"/>
      <c r="BN20" s="625"/>
      <c r="BO20" s="626">
        <v>0</v>
      </c>
      <c r="BP20" s="626"/>
      <c r="BQ20" s="626"/>
      <c r="BR20" s="626"/>
      <c r="BS20" s="632" t="s">
        <v>109</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135712680</v>
      </c>
      <c r="CS20" s="624"/>
      <c r="CT20" s="624"/>
      <c r="CU20" s="624"/>
      <c r="CV20" s="624"/>
      <c r="CW20" s="624"/>
      <c r="CX20" s="624"/>
      <c r="CY20" s="625"/>
      <c r="CZ20" s="626">
        <v>100</v>
      </c>
      <c r="DA20" s="626"/>
      <c r="DB20" s="626"/>
      <c r="DC20" s="626"/>
      <c r="DD20" s="632">
        <v>22804083</v>
      </c>
      <c r="DE20" s="624"/>
      <c r="DF20" s="624"/>
      <c r="DG20" s="624"/>
      <c r="DH20" s="624"/>
      <c r="DI20" s="624"/>
      <c r="DJ20" s="624"/>
      <c r="DK20" s="624"/>
      <c r="DL20" s="624"/>
      <c r="DM20" s="624"/>
      <c r="DN20" s="624"/>
      <c r="DO20" s="624"/>
      <c r="DP20" s="625"/>
      <c r="DQ20" s="632">
        <v>28410360</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10286</v>
      </c>
      <c r="S21" s="624"/>
      <c r="T21" s="624"/>
      <c r="U21" s="624"/>
      <c r="V21" s="624"/>
      <c r="W21" s="624"/>
      <c r="X21" s="624"/>
      <c r="Y21" s="625"/>
      <c r="Z21" s="626">
        <v>0</v>
      </c>
      <c r="AA21" s="626"/>
      <c r="AB21" s="626"/>
      <c r="AC21" s="626"/>
      <c r="AD21" s="627">
        <v>10286</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44969</v>
      </c>
      <c r="S22" s="624"/>
      <c r="T22" s="624"/>
      <c r="U22" s="624"/>
      <c r="V22" s="624"/>
      <c r="W22" s="624"/>
      <c r="X22" s="624"/>
      <c r="Y22" s="625"/>
      <c r="Z22" s="626">
        <v>0</v>
      </c>
      <c r="AA22" s="626"/>
      <c r="AB22" s="626"/>
      <c r="AC22" s="626"/>
      <c r="AD22" s="627" t="s">
        <v>109</v>
      </c>
      <c r="AE22" s="627"/>
      <c r="AF22" s="627"/>
      <c r="AG22" s="627"/>
      <c r="AH22" s="627"/>
      <c r="AI22" s="627"/>
      <c r="AJ22" s="627"/>
      <c r="AK22" s="627"/>
      <c r="AL22" s="628" t="s">
        <v>109</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253485</v>
      </c>
      <c r="S23" s="624"/>
      <c r="T23" s="624"/>
      <c r="U23" s="624"/>
      <c r="V23" s="624"/>
      <c r="W23" s="624"/>
      <c r="X23" s="624"/>
      <c r="Y23" s="625"/>
      <c r="Z23" s="626">
        <v>0.2</v>
      </c>
      <c r="AA23" s="626"/>
      <c r="AB23" s="626"/>
      <c r="AC23" s="626"/>
      <c r="AD23" s="627">
        <v>11660</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434</v>
      </c>
      <c r="BH23" s="624"/>
      <c r="BI23" s="624"/>
      <c r="BJ23" s="624"/>
      <c r="BK23" s="624"/>
      <c r="BL23" s="624"/>
      <c r="BM23" s="624"/>
      <c r="BN23" s="625"/>
      <c r="BO23" s="626">
        <v>0</v>
      </c>
      <c r="BP23" s="626"/>
      <c r="BQ23" s="626"/>
      <c r="BR23" s="626"/>
      <c r="BS23" s="632" t="s">
        <v>109</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116670</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13548186</v>
      </c>
      <c r="CS24" s="613"/>
      <c r="CT24" s="613"/>
      <c r="CU24" s="613"/>
      <c r="CV24" s="613"/>
      <c r="CW24" s="613"/>
      <c r="CX24" s="613"/>
      <c r="CY24" s="614"/>
      <c r="CZ24" s="650">
        <v>10</v>
      </c>
      <c r="DA24" s="651"/>
      <c r="DB24" s="651"/>
      <c r="DC24" s="652"/>
      <c r="DD24" s="649">
        <v>10842901</v>
      </c>
      <c r="DE24" s="613"/>
      <c r="DF24" s="613"/>
      <c r="DG24" s="613"/>
      <c r="DH24" s="613"/>
      <c r="DI24" s="613"/>
      <c r="DJ24" s="613"/>
      <c r="DK24" s="614"/>
      <c r="DL24" s="649">
        <v>8634180</v>
      </c>
      <c r="DM24" s="613"/>
      <c r="DN24" s="613"/>
      <c r="DO24" s="613"/>
      <c r="DP24" s="613"/>
      <c r="DQ24" s="613"/>
      <c r="DR24" s="613"/>
      <c r="DS24" s="613"/>
      <c r="DT24" s="613"/>
      <c r="DU24" s="613"/>
      <c r="DV24" s="614"/>
      <c r="DW24" s="617">
        <v>48.4</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14179903</v>
      </c>
      <c r="S25" s="624"/>
      <c r="T25" s="624"/>
      <c r="U25" s="624"/>
      <c r="V25" s="624"/>
      <c r="W25" s="624"/>
      <c r="X25" s="624"/>
      <c r="Y25" s="625"/>
      <c r="Z25" s="626">
        <v>10.1</v>
      </c>
      <c r="AA25" s="626"/>
      <c r="AB25" s="626"/>
      <c r="AC25" s="626"/>
      <c r="AD25" s="627" t="s">
        <v>109</v>
      </c>
      <c r="AE25" s="627"/>
      <c r="AF25" s="627"/>
      <c r="AG25" s="627"/>
      <c r="AH25" s="627"/>
      <c r="AI25" s="627"/>
      <c r="AJ25" s="627"/>
      <c r="AK25" s="627"/>
      <c r="AL25" s="628" t="s">
        <v>109</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4802534</v>
      </c>
      <c r="CS25" s="655"/>
      <c r="CT25" s="655"/>
      <c r="CU25" s="655"/>
      <c r="CV25" s="655"/>
      <c r="CW25" s="655"/>
      <c r="CX25" s="655"/>
      <c r="CY25" s="656"/>
      <c r="CZ25" s="657">
        <v>3.5</v>
      </c>
      <c r="DA25" s="658"/>
      <c r="DB25" s="658"/>
      <c r="DC25" s="659"/>
      <c r="DD25" s="632">
        <v>4547865</v>
      </c>
      <c r="DE25" s="655"/>
      <c r="DF25" s="655"/>
      <c r="DG25" s="655"/>
      <c r="DH25" s="655"/>
      <c r="DI25" s="655"/>
      <c r="DJ25" s="655"/>
      <c r="DK25" s="656"/>
      <c r="DL25" s="632">
        <v>3905468</v>
      </c>
      <c r="DM25" s="655"/>
      <c r="DN25" s="655"/>
      <c r="DO25" s="655"/>
      <c r="DP25" s="655"/>
      <c r="DQ25" s="655"/>
      <c r="DR25" s="655"/>
      <c r="DS25" s="655"/>
      <c r="DT25" s="655"/>
      <c r="DU25" s="655"/>
      <c r="DV25" s="656"/>
      <c r="DW25" s="628">
        <v>21.9</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3126824</v>
      </c>
      <c r="CS26" s="624"/>
      <c r="CT26" s="624"/>
      <c r="CU26" s="624"/>
      <c r="CV26" s="624"/>
      <c r="CW26" s="624"/>
      <c r="CX26" s="624"/>
      <c r="CY26" s="625"/>
      <c r="CZ26" s="657">
        <v>2.2999999999999998</v>
      </c>
      <c r="DA26" s="658"/>
      <c r="DB26" s="658"/>
      <c r="DC26" s="659"/>
      <c r="DD26" s="632">
        <v>2959552</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77115203</v>
      </c>
      <c r="S27" s="624"/>
      <c r="T27" s="624"/>
      <c r="U27" s="624"/>
      <c r="V27" s="624"/>
      <c r="W27" s="624"/>
      <c r="X27" s="624"/>
      <c r="Y27" s="625"/>
      <c r="Z27" s="626">
        <v>55.1</v>
      </c>
      <c r="AA27" s="626"/>
      <c r="AB27" s="626"/>
      <c r="AC27" s="626"/>
      <c r="AD27" s="627" t="s">
        <v>109</v>
      </c>
      <c r="AE27" s="627"/>
      <c r="AF27" s="627"/>
      <c r="AG27" s="627"/>
      <c r="AH27" s="627"/>
      <c r="AI27" s="627"/>
      <c r="AJ27" s="627"/>
      <c r="AK27" s="627"/>
      <c r="AL27" s="628" t="s">
        <v>109</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8830969</v>
      </c>
      <c r="BH27" s="624"/>
      <c r="BI27" s="624"/>
      <c r="BJ27" s="624"/>
      <c r="BK27" s="624"/>
      <c r="BL27" s="624"/>
      <c r="BM27" s="624"/>
      <c r="BN27" s="625"/>
      <c r="BO27" s="626">
        <v>100</v>
      </c>
      <c r="BP27" s="626"/>
      <c r="BQ27" s="626"/>
      <c r="BR27" s="626"/>
      <c r="BS27" s="632">
        <v>5214</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3719582</v>
      </c>
      <c r="CS27" s="655"/>
      <c r="CT27" s="655"/>
      <c r="CU27" s="655"/>
      <c r="CV27" s="655"/>
      <c r="CW27" s="655"/>
      <c r="CX27" s="655"/>
      <c r="CY27" s="656"/>
      <c r="CZ27" s="657">
        <v>2.7</v>
      </c>
      <c r="DA27" s="658"/>
      <c r="DB27" s="658"/>
      <c r="DC27" s="659"/>
      <c r="DD27" s="632">
        <v>1334430</v>
      </c>
      <c r="DE27" s="655"/>
      <c r="DF27" s="655"/>
      <c r="DG27" s="655"/>
      <c r="DH27" s="655"/>
      <c r="DI27" s="655"/>
      <c r="DJ27" s="655"/>
      <c r="DK27" s="656"/>
      <c r="DL27" s="632">
        <v>1288014</v>
      </c>
      <c r="DM27" s="655"/>
      <c r="DN27" s="655"/>
      <c r="DO27" s="655"/>
      <c r="DP27" s="655"/>
      <c r="DQ27" s="655"/>
      <c r="DR27" s="655"/>
      <c r="DS27" s="655"/>
      <c r="DT27" s="655"/>
      <c r="DU27" s="655"/>
      <c r="DV27" s="656"/>
      <c r="DW27" s="628">
        <v>7.2</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668256</v>
      </c>
      <c r="S28" s="624"/>
      <c r="T28" s="624"/>
      <c r="U28" s="624"/>
      <c r="V28" s="624"/>
      <c r="W28" s="624"/>
      <c r="X28" s="624"/>
      <c r="Y28" s="625"/>
      <c r="Z28" s="626">
        <v>0.5</v>
      </c>
      <c r="AA28" s="626"/>
      <c r="AB28" s="626"/>
      <c r="AC28" s="626"/>
      <c r="AD28" s="627">
        <v>11721</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5026070</v>
      </c>
      <c r="CS28" s="624"/>
      <c r="CT28" s="624"/>
      <c r="CU28" s="624"/>
      <c r="CV28" s="624"/>
      <c r="CW28" s="624"/>
      <c r="CX28" s="624"/>
      <c r="CY28" s="625"/>
      <c r="CZ28" s="657">
        <v>3.7</v>
      </c>
      <c r="DA28" s="658"/>
      <c r="DB28" s="658"/>
      <c r="DC28" s="659"/>
      <c r="DD28" s="632">
        <v>4960606</v>
      </c>
      <c r="DE28" s="624"/>
      <c r="DF28" s="624"/>
      <c r="DG28" s="624"/>
      <c r="DH28" s="624"/>
      <c r="DI28" s="624"/>
      <c r="DJ28" s="624"/>
      <c r="DK28" s="625"/>
      <c r="DL28" s="632">
        <v>3440698</v>
      </c>
      <c r="DM28" s="624"/>
      <c r="DN28" s="624"/>
      <c r="DO28" s="624"/>
      <c r="DP28" s="624"/>
      <c r="DQ28" s="624"/>
      <c r="DR28" s="624"/>
      <c r="DS28" s="624"/>
      <c r="DT28" s="624"/>
      <c r="DU28" s="624"/>
      <c r="DV28" s="625"/>
      <c r="DW28" s="628">
        <v>19.3</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120967</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5026070</v>
      </c>
      <c r="CS29" s="655"/>
      <c r="CT29" s="655"/>
      <c r="CU29" s="655"/>
      <c r="CV29" s="655"/>
      <c r="CW29" s="655"/>
      <c r="CX29" s="655"/>
      <c r="CY29" s="656"/>
      <c r="CZ29" s="657">
        <v>3.7</v>
      </c>
      <c r="DA29" s="658"/>
      <c r="DB29" s="658"/>
      <c r="DC29" s="659"/>
      <c r="DD29" s="632">
        <v>4960606</v>
      </c>
      <c r="DE29" s="655"/>
      <c r="DF29" s="655"/>
      <c r="DG29" s="655"/>
      <c r="DH29" s="655"/>
      <c r="DI29" s="655"/>
      <c r="DJ29" s="655"/>
      <c r="DK29" s="656"/>
      <c r="DL29" s="632">
        <v>3440698</v>
      </c>
      <c r="DM29" s="655"/>
      <c r="DN29" s="655"/>
      <c r="DO29" s="655"/>
      <c r="DP29" s="655"/>
      <c r="DQ29" s="655"/>
      <c r="DR29" s="655"/>
      <c r="DS29" s="655"/>
      <c r="DT29" s="655"/>
      <c r="DU29" s="655"/>
      <c r="DV29" s="656"/>
      <c r="DW29" s="628">
        <v>19.3</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8955677</v>
      </c>
      <c r="S30" s="624"/>
      <c r="T30" s="624"/>
      <c r="U30" s="624"/>
      <c r="V30" s="624"/>
      <c r="W30" s="624"/>
      <c r="X30" s="624"/>
      <c r="Y30" s="625"/>
      <c r="Z30" s="626">
        <v>6.4</v>
      </c>
      <c r="AA30" s="626"/>
      <c r="AB30" s="626"/>
      <c r="AC30" s="626"/>
      <c r="AD30" s="627" t="s">
        <v>109</v>
      </c>
      <c r="AE30" s="627"/>
      <c r="AF30" s="627"/>
      <c r="AG30" s="627"/>
      <c r="AH30" s="627"/>
      <c r="AI30" s="627"/>
      <c r="AJ30" s="627"/>
      <c r="AK30" s="627"/>
      <c r="AL30" s="628" t="s">
        <v>109</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99.1</v>
      </c>
      <c r="BH30" s="682"/>
      <c r="BI30" s="682"/>
      <c r="BJ30" s="682"/>
      <c r="BK30" s="682"/>
      <c r="BL30" s="682"/>
      <c r="BM30" s="618">
        <v>95.3</v>
      </c>
      <c r="BN30" s="682"/>
      <c r="BO30" s="682"/>
      <c r="BP30" s="682"/>
      <c r="BQ30" s="683"/>
      <c r="BR30" s="681">
        <v>99.3</v>
      </c>
      <c r="BS30" s="682"/>
      <c r="BT30" s="682"/>
      <c r="BU30" s="682"/>
      <c r="BV30" s="682"/>
      <c r="BW30" s="682"/>
      <c r="BX30" s="618">
        <v>94.7</v>
      </c>
      <c r="BY30" s="682"/>
      <c r="BZ30" s="682"/>
      <c r="CA30" s="682"/>
      <c r="CB30" s="683"/>
      <c r="CD30" s="686"/>
      <c r="CE30" s="687"/>
      <c r="CF30" s="637" t="s">
        <v>288</v>
      </c>
      <c r="CG30" s="638"/>
      <c r="CH30" s="638"/>
      <c r="CI30" s="638"/>
      <c r="CJ30" s="638"/>
      <c r="CK30" s="638"/>
      <c r="CL30" s="638"/>
      <c r="CM30" s="638"/>
      <c r="CN30" s="638"/>
      <c r="CO30" s="638"/>
      <c r="CP30" s="638"/>
      <c r="CQ30" s="639"/>
      <c r="CR30" s="623">
        <v>4633970</v>
      </c>
      <c r="CS30" s="624"/>
      <c r="CT30" s="624"/>
      <c r="CU30" s="624"/>
      <c r="CV30" s="624"/>
      <c r="CW30" s="624"/>
      <c r="CX30" s="624"/>
      <c r="CY30" s="625"/>
      <c r="CZ30" s="657">
        <v>3.4</v>
      </c>
      <c r="DA30" s="658"/>
      <c r="DB30" s="658"/>
      <c r="DC30" s="659"/>
      <c r="DD30" s="632">
        <v>4582713</v>
      </c>
      <c r="DE30" s="624"/>
      <c r="DF30" s="624"/>
      <c r="DG30" s="624"/>
      <c r="DH30" s="624"/>
      <c r="DI30" s="624"/>
      <c r="DJ30" s="624"/>
      <c r="DK30" s="625"/>
      <c r="DL30" s="632">
        <v>3062805</v>
      </c>
      <c r="DM30" s="624"/>
      <c r="DN30" s="624"/>
      <c r="DO30" s="624"/>
      <c r="DP30" s="624"/>
      <c r="DQ30" s="624"/>
      <c r="DR30" s="624"/>
      <c r="DS30" s="624"/>
      <c r="DT30" s="624"/>
      <c r="DU30" s="624"/>
      <c r="DV30" s="625"/>
      <c r="DW30" s="628">
        <v>17.2</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9227609</v>
      </c>
      <c r="S31" s="624"/>
      <c r="T31" s="624"/>
      <c r="U31" s="624"/>
      <c r="V31" s="624"/>
      <c r="W31" s="624"/>
      <c r="X31" s="624"/>
      <c r="Y31" s="625"/>
      <c r="Z31" s="626">
        <v>6.6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98.5</v>
      </c>
      <c r="BH31" s="655"/>
      <c r="BI31" s="655"/>
      <c r="BJ31" s="655"/>
      <c r="BK31" s="655"/>
      <c r="BL31" s="655"/>
      <c r="BM31" s="629">
        <v>95.8</v>
      </c>
      <c r="BN31" s="679"/>
      <c r="BO31" s="679"/>
      <c r="BP31" s="679"/>
      <c r="BQ31" s="680"/>
      <c r="BR31" s="678">
        <v>99</v>
      </c>
      <c r="BS31" s="655"/>
      <c r="BT31" s="655"/>
      <c r="BU31" s="655"/>
      <c r="BV31" s="655"/>
      <c r="BW31" s="655"/>
      <c r="BX31" s="629">
        <v>95.9</v>
      </c>
      <c r="BY31" s="679"/>
      <c r="BZ31" s="679"/>
      <c r="CA31" s="679"/>
      <c r="CB31" s="680"/>
      <c r="CD31" s="686"/>
      <c r="CE31" s="687"/>
      <c r="CF31" s="637" t="s">
        <v>292</v>
      </c>
      <c r="CG31" s="638"/>
      <c r="CH31" s="638"/>
      <c r="CI31" s="638"/>
      <c r="CJ31" s="638"/>
      <c r="CK31" s="638"/>
      <c r="CL31" s="638"/>
      <c r="CM31" s="638"/>
      <c r="CN31" s="638"/>
      <c r="CO31" s="638"/>
      <c r="CP31" s="638"/>
      <c r="CQ31" s="639"/>
      <c r="CR31" s="623">
        <v>392100</v>
      </c>
      <c r="CS31" s="655"/>
      <c r="CT31" s="655"/>
      <c r="CU31" s="655"/>
      <c r="CV31" s="655"/>
      <c r="CW31" s="655"/>
      <c r="CX31" s="655"/>
      <c r="CY31" s="656"/>
      <c r="CZ31" s="657">
        <v>0.3</v>
      </c>
      <c r="DA31" s="658"/>
      <c r="DB31" s="658"/>
      <c r="DC31" s="659"/>
      <c r="DD31" s="632">
        <v>377893</v>
      </c>
      <c r="DE31" s="655"/>
      <c r="DF31" s="655"/>
      <c r="DG31" s="655"/>
      <c r="DH31" s="655"/>
      <c r="DI31" s="655"/>
      <c r="DJ31" s="655"/>
      <c r="DK31" s="656"/>
      <c r="DL31" s="632">
        <v>377893</v>
      </c>
      <c r="DM31" s="655"/>
      <c r="DN31" s="655"/>
      <c r="DO31" s="655"/>
      <c r="DP31" s="655"/>
      <c r="DQ31" s="655"/>
      <c r="DR31" s="655"/>
      <c r="DS31" s="655"/>
      <c r="DT31" s="655"/>
      <c r="DU31" s="655"/>
      <c r="DV31" s="656"/>
      <c r="DW31" s="628">
        <v>2.1</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1515480</v>
      </c>
      <c r="S32" s="624"/>
      <c r="T32" s="624"/>
      <c r="U32" s="624"/>
      <c r="V32" s="624"/>
      <c r="W32" s="624"/>
      <c r="X32" s="624"/>
      <c r="Y32" s="625"/>
      <c r="Z32" s="626">
        <v>1.1000000000000001</v>
      </c>
      <c r="AA32" s="626"/>
      <c r="AB32" s="626"/>
      <c r="AC32" s="626"/>
      <c r="AD32" s="627">
        <v>2992</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99.7</v>
      </c>
      <c r="BH32" s="691"/>
      <c r="BI32" s="691"/>
      <c r="BJ32" s="691"/>
      <c r="BK32" s="691"/>
      <c r="BL32" s="691"/>
      <c r="BM32" s="692">
        <v>94.4</v>
      </c>
      <c r="BN32" s="691"/>
      <c r="BO32" s="691"/>
      <c r="BP32" s="691"/>
      <c r="BQ32" s="693"/>
      <c r="BR32" s="690">
        <v>99.6</v>
      </c>
      <c r="BS32" s="691"/>
      <c r="BT32" s="691"/>
      <c r="BU32" s="691"/>
      <c r="BV32" s="691"/>
      <c r="BW32" s="691"/>
      <c r="BX32" s="692">
        <v>93.1</v>
      </c>
      <c r="BY32" s="691"/>
      <c r="BZ32" s="691"/>
      <c r="CA32" s="691"/>
      <c r="CB32" s="693"/>
      <c r="CD32" s="688"/>
      <c r="CE32" s="689"/>
      <c r="CF32" s="637" t="s">
        <v>295</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3513163</v>
      </c>
      <c r="S33" s="624"/>
      <c r="T33" s="624"/>
      <c r="U33" s="624"/>
      <c r="V33" s="624"/>
      <c r="W33" s="624"/>
      <c r="X33" s="624"/>
      <c r="Y33" s="625"/>
      <c r="Z33" s="626">
        <v>2.5</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97416632</v>
      </c>
      <c r="CS33" s="655"/>
      <c r="CT33" s="655"/>
      <c r="CU33" s="655"/>
      <c r="CV33" s="655"/>
      <c r="CW33" s="655"/>
      <c r="CX33" s="655"/>
      <c r="CY33" s="656"/>
      <c r="CZ33" s="657">
        <v>71.8</v>
      </c>
      <c r="DA33" s="658"/>
      <c r="DB33" s="658"/>
      <c r="DC33" s="659"/>
      <c r="DD33" s="632">
        <v>14089175</v>
      </c>
      <c r="DE33" s="655"/>
      <c r="DF33" s="655"/>
      <c r="DG33" s="655"/>
      <c r="DH33" s="655"/>
      <c r="DI33" s="655"/>
      <c r="DJ33" s="655"/>
      <c r="DK33" s="656"/>
      <c r="DL33" s="632">
        <v>7043373</v>
      </c>
      <c r="DM33" s="655"/>
      <c r="DN33" s="655"/>
      <c r="DO33" s="655"/>
      <c r="DP33" s="655"/>
      <c r="DQ33" s="655"/>
      <c r="DR33" s="655"/>
      <c r="DS33" s="655"/>
      <c r="DT33" s="655"/>
      <c r="DU33" s="655"/>
      <c r="DV33" s="656"/>
      <c r="DW33" s="628">
        <v>39.5</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77289171</v>
      </c>
      <c r="CS34" s="624"/>
      <c r="CT34" s="624"/>
      <c r="CU34" s="624"/>
      <c r="CV34" s="624"/>
      <c r="CW34" s="624"/>
      <c r="CX34" s="624"/>
      <c r="CY34" s="625"/>
      <c r="CZ34" s="657">
        <v>57</v>
      </c>
      <c r="DA34" s="658"/>
      <c r="DB34" s="658"/>
      <c r="DC34" s="659"/>
      <c r="DD34" s="632">
        <v>3104416</v>
      </c>
      <c r="DE34" s="624"/>
      <c r="DF34" s="624"/>
      <c r="DG34" s="624"/>
      <c r="DH34" s="624"/>
      <c r="DI34" s="624"/>
      <c r="DJ34" s="624"/>
      <c r="DK34" s="625"/>
      <c r="DL34" s="632">
        <v>2494356</v>
      </c>
      <c r="DM34" s="624"/>
      <c r="DN34" s="624"/>
      <c r="DO34" s="624"/>
      <c r="DP34" s="624"/>
      <c r="DQ34" s="624"/>
      <c r="DR34" s="624"/>
      <c r="DS34" s="624"/>
      <c r="DT34" s="624"/>
      <c r="DU34" s="624"/>
      <c r="DV34" s="625"/>
      <c r="DW34" s="628">
        <v>14</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1049463</v>
      </c>
      <c r="S35" s="624"/>
      <c r="T35" s="624"/>
      <c r="U35" s="624"/>
      <c r="V35" s="624"/>
      <c r="W35" s="624"/>
      <c r="X35" s="624"/>
      <c r="Y35" s="625"/>
      <c r="Z35" s="626">
        <v>0.7</v>
      </c>
      <c r="AA35" s="626"/>
      <c r="AB35" s="626"/>
      <c r="AC35" s="626"/>
      <c r="AD35" s="627" t="s">
        <v>109</v>
      </c>
      <c r="AE35" s="627"/>
      <c r="AF35" s="627"/>
      <c r="AG35" s="627"/>
      <c r="AH35" s="627"/>
      <c r="AI35" s="627"/>
      <c r="AJ35" s="627"/>
      <c r="AK35" s="627"/>
      <c r="AL35" s="628" t="s">
        <v>109</v>
      </c>
      <c r="AM35" s="629"/>
      <c r="AN35" s="629"/>
      <c r="AO35" s="630"/>
      <c r="AP35" s="186"/>
      <c r="AQ35" s="634" t="s">
        <v>303</v>
      </c>
      <c r="AR35" s="635"/>
      <c r="AS35" s="635"/>
      <c r="AT35" s="635"/>
      <c r="AU35" s="635"/>
      <c r="AV35" s="635"/>
      <c r="AW35" s="635"/>
      <c r="AX35" s="635"/>
      <c r="AY35" s="636"/>
      <c r="AZ35" s="612">
        <v>4806841</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1453829</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418350</v>
      </c>
      <c r="CS35" s="655"/>
      <c r="CT35" s="655"/>
      <c r="CU35" s="655"/>
      <c r="CV35" s="655"/>
      <c r="CW35" s="655"/>
      <c r="CX35" s="655"/>
      <c r="CY35" s="656"/>
      <c r="CZ35" s="657">
        <v>0.3</v>
      </c>
      <c r="DA35" s="658"/>
      <c r="DB35" s="658"/>
      <c r="DC35" s="659"/>
      <c r="DD35" s="632">
        <v>338664</v>
      </c>
      <c r="DE35" s="655"/>
      <c r="DF35" s="655"/>
      <c r="DG35" s="655"/>
      <c r="DH35" s="655"/>
      <c r="DI35" s="655"/>
      <c r="DJ35" s="655"/>
      <c r="DK35" s="656"/>
      <c r="DL35" s="632">
        <v>296527</v>
      </c>
      <c r="DM35" s="655"/>
      <c r="DN35" s="655"/>
      <c r="DO35" s="655"/>
      <c r="DP35" s="655"/>
      <c r="DQ35" s="655"/>
      <c r="DR35" s="655"/>
      <c r="DS35" s="655"/>
      <c r="DT35" s="655"/>
      <c r="DU35" s="655"/>
      <c r="DV35" s="656"/>
      <c r="DW35" s="628">
        <v>1.7</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140078843</v>
      </c>
      <c r="S36" s="696"/>
      <c r="T36" s="696"/>
      <c r="U36" s="696"/>
      <c r="V36" s="696"/>
      <c r="W36" s="696"/>
      <c r="X36" s="696"/>
      <c r="Y36" s="697"/>
      <c r="Z36" s="698">
        <v>100</v>
      </c>
      <c r="AA36" s="698"/>
      <c r="AB36" s="698"/>
      <c r="AC36" s="698"/>
      <c r="AD36" s="699">
        <v>16802219</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1197357</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1309421</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5469036</v>
      </c>
      <c r="CS36" s="624"/>
      <c r="CT36" s="624"/>
      <c r="CU36" s="624"/>
      <c r="CV36" s="624"/>
      <c r="CW36" s="624"/>
      <c r="CX36" s="624"/>
      <c r="CY36" s="625"/>
      <c r="CZ36" s="657">
        <v>4</v>
      </c>
      <c r="DA36" s="658"/>
      <c r="DB36" s="658"/>
      <c r="DC36" s="659"/>
      <c r="DD36" s="632">
        <v>3511470</v>
      </c>
      <c r="DE36" s="624"/>
      <c r="DF36" s="624"/>
      <c r="DG36" s="624"/>
      <c r="DH36" s="624"/>
      <c r="DI36" s="624"/>
      <c r="DJ36" s="624"/>
      <c r="DK36" s="625"/>
      <c r="DL36" s="632">
        <v>2189871</v>
      </c>
      <c r="DM36" s="624"/>
      <c r="DN36" s="624"/>
      <c r="DO36" s="624"/>
      <c r="DP36" s="624"/>
      <c r="DQ36" s="624"/>
      <c r="DR36" s="624"/>
      <c r="DS36" s="624"/>
      <c r="DT36" s="624"/>
      <c r="DU36" s="624"/>
      <c r="DV36" s="625"/>
      <c r="DW36" s="628">
        <v>12.3</v>
      </c>
      <c r="DX36" s="653"/>
      <c r="DY36" s="653"/>
      <c r="DZ36" s="653"/>
      <c r="EA36" s="653"/>
      <c r="EB36" s="653"/>
      <c r="EC36" s="654"/>
    </row>
    <row r="37" spans="2:133" ht="11.25" customHeight="1">
      <c r="AQ37" s="702" t="s">
        <v>310</v>
      </c>
      <c r="AR37" s="703"/>
      <c r="AS37" s="703"/>
      <c r="AT37" s="703"/>
      <c r="AU37" s="703"/>
      <c r="AV37" s="703"/>
      <c r="AW37" s="703"/>
      <c r="AX37" s="703"/>
      <c r="AY37" s="704"/>
      <c r="AZ37" s="623">
        <v>767102</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11481</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875778</v>
      </c>
      <c r="CS37" s="655"/>
      <c r="CT37" s="655"/>
      <c r="CU37" s="655"/>
      <c r="CV37" s="655"/>
      <c r="CW37" s="655"/>
      <c r="CX37" s="655"/>
      <c r="CY37" s="656"/>
      <c r="CZ37" s="657">
        <v>0.6</v>
      </c>
      <c r="DA37" s="658"/>
      <c r="DB37" s="658"/>
      <c r="DC37" s="659"/>
      <c r="DD37" s="632">
        <v>875778</v>
      </c>
      <c r="DE37" s="655"/>
      <c r="DF37" s="655"/>
      <c r="DG37" s="655"/>
      <c r="DH37" s="655"/>
      <c r="DI37" s="655"/>
      <c r="DJ37" s="655"/>
      <c r="DK37" s="656"/>
      <c r="DL37" s="632">
        <v>856091</v>
      </c>
      <c r="DM37" s="655"/>
      <c r="DN37" s="655"/>
      <c r="DO37" s="655"/>
      <c r="DP37" s="655"/>
      <c r="DQ37" s="655"/>
      <c r="DR37" s="655"/>
      <c r="DS37" s="655"/>
      <c r="DT37" s="655"/>
      <c r="DU37" s="655"/>
      <c r="DV37" s="656"/>
      <c r="DW37" s="628">
        <v>4.8</v>
      </c>
      <c r="DX37" s="653"/>
      <c r="DY37" s="653"/>
      <c r="DZ37" s="653"/>
      <c r="EA37" s="653"/>
      <c r="EB37" s="653"/>
      <c r="EC37" s="654"/>
    </row>
    <row r="38" spans="2:133" ht="11.25" customHeight="1">
      <c r="AQ38" s="702" t="s">
        <v>313</v>
      </c>
      <c r="AR38" s="703"/>
      <c r="AS38" s="703"/>
      <c r="AT38" s="703"/>
      <c r="AU38" s="703"/>
      <c r="AV38" s="703"/>
      <c r="AW38" s="703"/>
      <c r="AX38" s="703"/>
      <c r="AY38" s="704"/>
      <c r="AZ38" s="623">
        <v>262771</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20458</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3071204</v>
      </c>
      <c r="CS38" s="624"/>
      <c r="CT38" s="624"/>
      <c r="CU38" s="624"/>
      <c r="CV38" s="624"/>
      <c r="CW38" s="624"/>
      <c r="CX38" s="624"/>
      <c r="CY38" s="625"/>
      <c r="CZ38" s="657">
        <v>2.2999999999999998</v>
      </c>
      <c r="DA38" s="658"/>
      <c r="DB38" s="658"/>
      <c r="DC38" s="659"/>
      <c r="DD38" s="632">
        <v>2214126</v>
      </c>
      <c r="DE38" s="624"/>
      <c r="DF38" s="624"/>
      <c r="DG38" s="624"/>
      <c r="DH38" s="624"/>
      <c r="DI38" s="624"/>
      <c r="DJ38" s="624"/>
      <c r="DK38" s="625"/>
      <c r="DL38" s="632">
        <v>2062619</v>
      </c>
      <c r="DM38" s="624"/>
      <c r="DN38" s="624"/>
      <c r="DO38" s="624"/>
      <c r="DP38" s="624"/>
      <c r="DQ38" s="624"/>
      <c r="DR38" s="624"/>
      <c r="DS38" s="624"/>
      <c r="DT38" s="624"/>
      <c r="DU38" s="624"/>
      <c r="DV38" s="625"/>
      <c r="DW38" s="628">
        <v>11.6</v>
      </c>
      <c r="DX38" s="653"/>
      <c r="DY38" s="653"/>
      <c r="DZ38" s="653"/>
      <c r="EA38" s="653"/>
      <c r="EB38" s="653"/>
      <c r="EC38" s="654"/>
    </row>
    <row r="39" spans="2:133" ht="11.25" customHeight="1">
      <c r="AQ39" s="702" t="s">
        <v>316</v>
      </c>
      <c r="AR39" s="703"/>
      <c r="AS39" s="703"/>
      <c r="AT39" s="703"/>
      <c r="AU39" s="703"/>
      <c r="AV39" s="703"/>
      <c r="AW39" s="703"/>
      <c r="AX39" s="703"/>
      <c r="AY39" s="704"/>
      <c r="AZ39" s="623">
        <v>158191</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26</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9600730</v>
      </c>
      <c r="CS39" s="655"/>
      <c r="CT39" s="655"/>
      <c r="CU39" s="655"/>
      <c r="CV39" s="655"/>
      <c r="CW39" s="655"/>
      <c r="CX39" s="655"/>
      <c r="CY39" s="656"/>
      <c r="CZ39" s="657">
        <v>7.1</v>
      </c>
      <c r="DA39" s="658"/>
      <c r="DB39" s="658"/>
      <c r="DC39" s="659"/>
      <c r="DD39" s="632">
        <v>4613134</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654526</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281</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1568141</v>
      </c>
      <c r="CS40" s="624"/>
      <c r="CT40" s="624"/>
      <c r="CU40" s="624"/>
      <c r="CV40" s="624"/>
      <c r="CW40" s="624"/>
      <c r="CX40" s="624"/>
      <c r="CY40" s="625"/>
      <c r="CZ40" s="657">
        <v>1.2</v>
      </c>
      <c r="DA40" s="658"/>
      <c r="DB40" s="658"/>
      <c r="DC40" s="659"/>
      <c r="DD40" s="632">
        <v>307365</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1766894</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364</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24747862</v>
      </c>
      <c r="CS42" s="624"/>
      <c r="CT42" s="624"/>
      <c r="CU42" s="624"/>
      <c r="CV42" s="624"/>
      <c r="CW42" s="624"/>
      <c r="CX42" s="624"/>
      <c r="CY42" s="625"/>
      <c r="CZ42" s="657">
        <v>18.2</v>
      </c>
      <c r="DA42" s="706"/>
      <c r="DB42" s="706"/>
      <c r="DC42" s="707"/>
      <c r="DD42" s="632">
        <v>3478284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219675</v>
      </c>
      <c r="CS43" s="655"/>
      <c r="CT43" s="655"/>
      <c r="CU43" s="655"/>
      <c r="CV43" s="655"/>
      <c r="CW43" s="655"/>
      <c r="CX43" s="655"/>
      <c r="CY43" s="656"/>
      <c r="CZ43" s="657">
        <v>0.2</v>
      </c>
      <c r="DA43" s="658"/>
      <c r="DB43" s="658"/>
      <c r="DC43" s="659"/>
      <c r="DD43" s="632">
        <v>219675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22804083</v>
      </c>
      <c r="CS44" s="624"/>
      <c r="CT44" s="624"/>
      <c r="CU44" s="624"/>
      <c r="CV44" s="624"/>
      <c r="CW44" s="624"/>
      <c r="CX44" s="624"/>
      <c r="CY44" s="625"/>
      <c r="CZ44" s="657">
        <v>16.8</v>
      </c>
      <c r="DA44" s="706"/>
      <c r="DB44" s="706"/>
      <c r="DC44" s="707"/>
      <c r="DD44" s="632">
        <v>3298810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19094761</v>
      </c>
      <c r="CS45" s="655"/>
      <c r="CT45" s="655"/>
      <c r="CU45" s="655"/>
      <c r="CV45" s="655"/>
      <c r="CW45" s="655"/>
      <c r="CX45" s="655"/>
      <c r="CY45" s="656"/>
      <c r="CZ45" s="657">
        <v>14.1</v>
      </c>
      <c r="DA45" s="658"/>
      <c r="DB45" s="658"/>
      <c r="DC45" s="659"/>
      <c r="DD45" s="632">
        <v>1892473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3159493</v>
      </c>
      <c r="CS46" s="624"/>
      <c r="CT46" s="624"/>
      <c r="CU46" s="624"/>
      <c r="CV46" s="624"/>
      <c r="CW46" s="624"/>
      <c r="CX46" s="624"/>
      <c r="CY46" s="625"/>
      <c r="CZ46" s="657">
        <v>2.2999999999999998</v>
      </c>
      <c r="DA46" s="706"/>
      <c r="DB46" s="706"/>
      <c r="DC46" s="707"/>
      <c r="DD46" s="632">
        <v>856508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1943779</v>
      </c>
      <c r="CS47" s="655"/>
      <c r="CT47" s="655"/>
      <c r="CU47" s="655"/>
      <c r="CV47" s="655"/>
      <c r="CW47" s="655"/>
      <c r="CX47" s="655"/>
      <c r="CY47" s="656"/>
      <c r="CZ47" s="657">
        <v>1.4</v>
      </c>
      <c r="DA47" s="658"/>
      <c r="DB47" s="658"/>
      <c r="DC47" s="659"/>
      <c r="DD47" s="632">
        <v>179474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152</v>
      </c>
      <c r="CS48" s="624"/>
      <c r="CT48" s="624"/>
      <c r="CU48" s="624"/>
      <c r="CV48" s="624"/>
      <c r="CW48" s="624"/>
      <c r="CX48" s="624"/>
      <c r="CY48" s="625"/>
      <c r="CZ48" s="657" t="s">
        <v>152</v>
      </c>
      <c r="DA48" s="706"/>
      <c r="DB48" s="706"/>
      <c r="DC48" s="707"/>
      <c r="DD48" s="632" t="s">
        <v>152</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135712680</v>
      </c>
      <c r="CS49" s="691"/>
      <c r="CT49" s="691"/>
      <c r="CU49" s="691"/>
      <c r="CV49" s="691"/>
      <c r="CW49" s="691"/>
      <c r="CX49" s="691"/>
      <c r="CY49" s="718"/>
      <c r="CZ49" s="719">
        <v>100</v>
      </c>
      <c r="DA49" s="720"/>
      <c r="DB49" s="720"/>
      <c r="DC49" s="721"/>
      <c r="DD49" s="722">
        <v>28410360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4"/>
  <sheetViews>
    <sheetView zoomScaleNormal="100" zoomScaleSheetLayoutView="70" workbookViewId="0">
      <selection activeCell="BG84" sqref="BG8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140171</v>
      </c>
      <c r="R7" s="753"/>
      <c r="S7" s="753"/>
      <c r="T7" s="753"/>
      <c r="U7" s="753"/>
      <c r="V7" s="753">
        <v>135818</v>
      </c>
      <c r="W7" s="753"/>
      <c r="X7" s="753"/>
      <c r="Y7" s="753"/>
      <c r="Z7" s="753"/>
      <c r="AA7" s="753">
        <v>4353</v>
      </c>
      <c r="AB7" s="753"/>
      <c r="AC7" s="753"/>
      <c r="AD7" s="753"/>
      <c r="AE7" s="754"/>
      <c r="AF7" s="755">
        <v>2120</v>
      </c>
      <c r="AG7" s="756"/>
      <c r="AH7" s="756"/>
      <c r="AI7" s="756"/>
      <c r="AJ7" s="757"/>
      <c r="AK7" s="792">
        <v>8981</v>
      </c>
      <c r="AL7" s="793"/>
      <c r="AM7" s="793"/>
      <c r="AN7" s="793"/>
      <c r="AO7" s="793"/>
      <c r="AP7" s="793">
        <v>31923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546</v>
      </c>
      <c r="BT7" s="797"/>
      <c r="BU7" s="797"/>
      <c r="BV7" s="797"/>
      <c r="BW7" s="797"/>
      <c r="BX7" s="797"/>
      <c r="BY7" s="797"/>
      <c r="BZ7" s="797"/>
      <c r="CA7" s="797"/>
      <c r="CB7" s="797"/>
      <c r="CC7" s="797"/>
      <c r="CD7" s="797"/>
      <c r="CE7" s="797"/>
      <c r="CF7" s="797"/>
      <c r="CG7" s="798"/>
      <c r="CH7" s="789" t="s">
        <v>549</v>
      </c>
      <c r="CI7" s="790"/>
      <c r="CJ7" s="790"/>
      <c r="CK7" s="790"/>
      <c r="CL7" s="791"/>
      <c r="CM7" s="789">
        <v>63</v>
      </c>
      <c r="CN7" s="790"/>
      <c r="CO7" s="790"/>
      <c r="CP7" s="790"/>
      <c r="CQ7" s="791"/>
      <c r="CR7" s="789">
        <v>5</v>
      </c>
      <c r="CS7" s="790"/>
      <c r="CT7" s="790"/>
      <c r="CU7" s="790"/>
      <c r="CV7" s="791"/>
      <c r="CW7" s="789" t="s">
        <v>549</v>
      </c>
      <c r="CX7" s="790"/>
      <c r="CY7" s="790"/>
      <c r="CZ7" s="790"/>
      <c r="DA7" s="791"/>
      <c r="DB7" s="789" t="s">
        <v>549</v>
      </c>
      <c r="DC7" s="790"/>
      <c r="DD7" s="790"/>
      <c r="DE7" s="790"/>
      <c r="DF7" s="791"/>
      <c r="DG7" s="789">
        <v>51</v>
      </c>
      <c r="DH7" s="790"/>
      <c r="DI7" s="790"/>
      <c r="DJ7" s="790"/>
      <c r="DK7" s="791"/>
      <c r="DL7" s="789" t="s">
        <v>549</v>
      </c>
      <c r="DM7" s="790"/>
      <c r="DN7" s="790"/>
      <c r="DO7" s="790"/>
      <c r="DP7" s="791"/>
      <c r="DQ7" s="789" t="s">
        <v>549</v>
      </c>
      <c r="DR7" s="790"/>
      <c r="DS7" s="790"/>
      <c r="DT7" s="790"/>
      <c r="DU7" s="791"/>
      <c r="DV7" s="770"/>
      <c r="DW7" s="771"/>
      <c r="DX7" s="771"/>
      <c r="DY7" s="771"/>
      <c r="DZ7" s="772"/>
      <c r="EA7" s="205"/>
    </row>
    <row r="8" spans="1:131" s="206" customFormat="1" ht="26.25" customHeight="1">
      <c r="A8" s="212">
        <v>2</v>
      </c>
      <c r="B8" s="773" t="s">
        <v>360</v>
      </c>
      <c r="C8" s="774"/>
      <c r="D8" s="774"/>
      <c r="E8" s="774"/>
      <c r="F8" s="774"/>
      <c r="G8" s="774"/>
      <c r="H8" s="774"/>
      <c r="I8" s="774"/>
      <c r="J8" s="774"/>
      <c r="K8" s="774"/>
      <c r="L8" s="774"/>
      <c r="M8" s="774"/>
      <c r="N8" s="774"/>
      <c r="O8" s="774"/>
      <c r="P8" s="775"/>
      <c r="Q8" s="776">
        <v>77</v>
      </c>
      <c r="R8" s="777"/>
      <c r="S8" s="777"/>
      <c r="T8" s="777"/>
      <c r="U8" s="777"/>
      <c r="V8" s="777">
        <v>76</v>
      </c>
      <c r="W8" s="777"/>
      <c r="X8" s="777"/>
      <c r="Y8" s="777"/>
      <c r="Z8" s="777"/>
      <c r="AA8" s="777">
        <v>1</v>
      </c>
      <c r="AB8" s="777"/>
      <c r="AC8" s="777"/>
      <c r="AD8" s="777"/>
      <c r="AE8" s="778"/>
      <c r="AF8" s="779">
        <v>1</v>
      </c>
      <c r="AG8" s="780"/>
      <c r="AH8" s="780"/>
      <c r="AI8" s="780"/>
      <c r="AJ8" s="781"/>
      <c r="AK8" s="782" t="s">
        <v>545</v>
      </c>
      <c r="AL8" s="783"/>
      <c r="AM8" s="783"/>
      <c r="AN8" s="783"/>
      <c r="AO8" s="783"/>
      <c r="AP8" s="783" t="s">
        <v>545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547</v>
      </c>
      <c r="BT8" s="787"/>
      <c r="BU8" s="787"/>
      <c r="BV8" s="787"/>
      <c r="BW8" s="787"/>
      <c r="BX8" s="787"/>
      <c r="BY8" s="787"/>
      <c r="BZ8" s="787"/>
      <c r="CA8" s="787"/>
      <c r="CB8" s="787"/>
      <c r="CC8" s="787"/>
      <c r="CD8" s="787"/>
      <c r="CE8" s="787"/>
      <c r="CF8" s="787"/>
      <c r="CG8" s="788"/>
      <c r="CH8" s="799">
        <v>5</v>
      </c>
      <c r="CI8" s="800"/>
      <c r="CJ8" s="800"/>
      <c r="CK8" s="800"/>
      <c r="CL8" s="801"/>
      <c r="CM8" s="799">
        <v>321</v>
      </c>
      <c r="CN8" s="800"/>
      <c r="CO8" s="800"/>
      <c r="CP8" s="800"/>
      <c r="CQ8" s="801"/>
      <c r="CR8" s="799">
        <v>30</v>
      </c>
      <c r="CS8" s="800"/>
      <c r="CT8" s="800"/>
      <c r="CU8" s="800"/>
      <c r="CV8" s="801"/>
      <c r="CW8" s="799" t="s">
        <v>550</v>
      </c>
      <c r="CX8" s="800"/>
      <c r="CY8" s="800"/>
      <c r="CZ8" s="800"/>
      <c r="DA8" s="801"/>
      <c r="DB8" s="799" t="s">
        <v>551</v>
      </c>
      <c r="DC8" s="800"/>
      <c r="DD8" s="800"/>
      <c r="DE8" s="800"/>
      <c r="DF8" s="801"/>
      <c r="DG8" s="799" t="s">
        <v>549</v>
      </c>
      <c r="DH8" s="800"/>
      <c r="DI8" s="800"/>
      <c r="DJ8" s="800"/>
      <c r="DK8" s="801"/>
      <c r="DL8" s="799" t="s">
        <v>551</v>
      </c>
      <c r="DM8" s="800"/>
      <c r="DN8" s="800"/>
      <c r="DO8" s="800"/>
      <c r="DP8" s="801"/>
      <c r="DQ8" s="799" t="s">
        <v>552</v>
      </c>
      <c r="DR8" s="800"/>
      <c r="DS8" s="800"/>
      <c r="DT8" s="800"/>
      <c r="DU8" s="801"/>
      <c r="DV8" s="802"/>
      <c r="DW8" s="803"/>
      <c r="DX8" s="803"/>
      <c r="DY8" s="803"/>
      <c r="DZ8" s="804"/>
      <c r="EA8" s="205"/>
    </row>
    <row r="9" spans="1:131" s="206" customFormat="1" ht="26.25" customHeight="1">
      <c r="A9" s="212">
        <v>3</v>
      </c>
      <c r="B9" s="773" t="s">
        <v>361</v>
      </c>
      <c r="C9" s="774"/>
      <c r="D9" s="774"/>
      <c r="E9" s="774"/>
      <c r="F9" s="774"/>
      <c r="G9" s="774"/>
      <c r="H9" s="774"/>
      <c r="I9" s="774"/>
      <c r="J9" s="774"/>
      <c r="K9" s="774"/>
      <c r="L9" s="774"/>
      <c r="M9" s="774"/>
      <c r="N9" s="774"/>
      <c r="O9" s="774"/>
      <c r="P9" s="775"/>
      <c r="Q9" s="776">
        <v>21</v>
      </c>
      <c r="R9" s="777"/>
      <c r="S9" s="777"/>
      <c r="T9" s="777"/>
      <c r="U9" s="777"/>
      <c r="V9" s="777">
        <v>10</v>
      </c>
      <c r="W9" s="777"/>
      <c r="X9" s="777"/>
      <c r="Y9" s="777"/>
      <c r="Z9" s="777"/>
      <c r="AA9" s="777">
        <v>11</v>
      </c>
      <c r="AB9" s="777"/>
      <c r="AC9" s="777"/>
      <c r="AD9" s="777"/>
      <c r="AE9" s="778"/>
      <c r="AF9" s="779">
        <v>2</v>
      </c>
      <c r="AG9" s="780"/>
      <c r="AH9" s="780"/>
      <c r="AI9" s="780"/>
      <c r="AJ9" s="781"/>
      <c r="AK9" s="782">
        <v>19</v>
      </c>
      <c r="AL9" s="783"/>
      <c r="AM9" s="783"/>
      <c r="AN9" s="783"/>
      <c r="AO9" s="783"/>
      <c r="AP9" s="783" t="s">
        <v>545</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548</v>
      </c>
      <c r="BT9" s="787"/>
      <c r="BU9" s="787"/>
      <c r="BV9" s="787"/>
      <c r="BW9" s="787"/>
      <c r="BX9" s="787"/>
      <c r="BY9" s="787"/>
      <c r="BZ9" s="787"/>
      <c r="CA9" s="787"/>
      <c r="CB9" s="787"/>
      <c r="CC9" s="787"/>
      <c r="CD9" s="787"/>
      <c r="CE9" s="787"/>
      <c r="CF9" s="787"/>
      <c r="CG9" s="788"/>
      <c r="CH9" s="799">
        <v>-15</v>
      </c>
      <c r="CI9" s="800"/>
      <c r="CJ9" s="800"/>
      <c r="CK9" s="800"/>
      <c r="CL9" s="801"/>
      <c r="CM9" s="799">
        <v>25</v>
      </c>
      <c r="CN9" s="800"/>
      <c r="CO9" s="800"/>
      <c r="CP9" s="800"/>
      <c r="CQ9" s="801"/>
      <c r="CR9" s="799">
        <v>5</v>
      </c>
      <c r="CS9" s="800"/>
      <c r="CT9" s="800"/>
      <c r="CU9" s="800"/>
      <c r="CV9" s="801"/>
      <c r="CW9" s="799">
        <v>7</v>
      </c>
      <c r="CX9" s="800"/>
      <c r="CY9" s="800"/>
      <c r="CZ9" s="800"/>
      <c r="DA9" s="801"/>
      <c r="DB9" s="799" t="s">
        <v>551</v>
      </c>
      <c r="DC9" s="800"/>
      <c r="DD9" s="800"/>
      <c r="DE9" s="800"/>
      <c r="DF9" s="801"/>
      <c r="DG9" s="799" t="s">
        <v>549</v>
      </c>
      <c r="DH9" s="800"/>
      <c r="DI9" s="800"/>
      <c r="DJ9" s="800"/>
      <c r="DK9" s="801"/>
      <c r="DL9" s="799" t="s">
        <v>551</v>
      </c>
      <c r="DM9" s="800"/>
      <c r="DN9" s="800"/>
      <c r="DO9" s="800"/>
      <c r="DP9" s="801"/>
      <c r="DQ9" s="799" t="s">
        <v>553</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140079</v>
      </c>
      <c r="R23" s="812"/>
      <c r="S23" s="812"/>
      <c r="T23" s="812"/>
      <c r="U23" s="812"/>
      <c r="V23" s="812">
        <v>135713</v>
      </c>
      <c r="W23" s="812"/>
      <c r="X23" s="812"/>
      <c r="Y23" s="812"/>
      <c r="Z23" s="812"/>
      <c r="AA23" s="812">
        <v>4366</v>
      </c>
      <c r="AB23" s="812"/>
      <c r="AC23" s="812"/>
      <c r="AD23" s="812"/>
      <c r="AE23" s="813"/>
      <c r="AF23" s="814">
        <v>2123</v>
      </c>
      <c r="AG23" s="812"/>
      <c r="AH23" s="812"/>
      <c r="AI23" s="812"/>
      <c r="AJ23" s="815"/>
      <c r="AK23" s="816"/>
      <c r="AL23" s="817"/>
      <c r="AM23" s="817"/>
      <c r="AN23" s="817"/>
      <c r="AO23" s="817"/>
      <c r="AP23" s="812">
        <v>31923</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13540</v>
      </c>
      <c r="R28" s="841"/>
      <c r="S28" s="841"/>
      <c r="T28" s="841"/>
      <c r="U28" s="841"/>
      <c r="V28" s="841">
        <v>12086</v>
      </c>
      <c r="W28" s="841"/>
      <c r="X28" s="841"/>
      <c r="Y28" s="841"/>
      <c r="Z28" s="841"/>
      <c r="AA28" s="841">
        <v>1454</v>
      </c>
      <c r="AB28" s="841"/>
      <c r="AC28" s="841"/>
      <c r="AD28" s="841"/>
      <c r="AE28" s="842"/>
      <c r="AF28" s="843">
        <v>1454</v>
      </c>
      <c r="AG28" s="841"/>
      <c r="AH28" s="841"/>
      <c r="AI28" s="841"/>
      <c r="AJ28" s="844"/>
      <c r="AK28" s="845">
        <v>655</v>
      </c>
      <c r="AL28" s="836"/>
      <c r="AM28" s="836"/>
      <c r="AN28" s="836"/>
      <c r="AO28" s="836"/>
      <c r="AP28" s="836" t="s">
        <v>540</v>
      </c>
      <c r="AQ28" s="836"/>
      <c r="AR28" s="836"/>
      <c r="AS28" s="836"/>
      <c r="AT28" s="836"/>
      <c r="AU28" s="836" t="s">
        <v>540</v>
      </c>
      <c r="AV28" s="836"/>
      <c r="AW28" s="836"/>
      <c r="AX28" s="836"/>
      <c r="AY28" s="836"/>
      <c r="AZ28" s="837" t="s">
        <v>540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6253</v>
      </c>
      <c r="R29" s="777"/>
      <c r="S29" s="777"/>
      <c r="T29" s="777"/>
      <c r="U29" s="777"/>
      <c r="V29" s="777">
        <v>6100</v>
      </c>
      <c r="W29" s="777"/>
      <c r="X29" s="777"/>
      <c r="Y29" s="777"/>
      <c r="Z29" s="777"/>
      <c r="AA29" s="777">
        <v>153</v>
      </c>
      <c r="AB29" s="777"/>
      <c r="AC29" s="777"/>
      <c r="AD29" s="777"/>
      <c r="AE29" s="778"/>
      <c r="AF29" s="779">
        <v>153</v>
      </c>
      <c r="AG29" s="780"/>
      <c r="AH29" s="780"/>
      <c r="AI29" s="780"/>
      <c r="AJ29" s="781"/>
      <c r="AK29" s="848">
        <v>800</v>
      </c>
      <c r="AL29" s="849"/>
      <c r="AM29" s="849"/>
      <c r="AN29" s="849"/>
      <c r="AO29" s="849"/>
      <c r="AP29" s="849" t="s">
        <v>540</v>
      </c>
      <c r="AQ29" s="849"/>
      <c r="AR29" s="849"/>
      <c r="AS29" s="849"/>
      <c r="AT29" s="849"/>
      <c r="AU29" s="849" t="s">
        <v>540</v>
      </c>
      <c r="AV29" s="849"/>
      <c r="AW29" s="849"/>
      <c r="AX29" s="849"/>
      <c r="AY29" s="849"/>
      <c r="AZ29" s="850" t="s">
        <v>540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331</v>
      </c>
      <c r="R30" s="777"/>
      <c r="S30" s="777"/>
      <c r="T30" s="777"/>
      <c r="U30" s="777"/>
      <c r="V30" s="777">
        <v>330</v>
      </c>
      <c r="W30" s="777"/>
      <c r="X30" s="777"/>
      <c r="Y30" s="777"/>
      <c r="Z30" s="777"/>
      <c r="AA30" s="777">
        <v>1</v>
      </c>
      <c r="AB30" s="777"/>
      <c r="AC30" s="777"/>
      <c r="AD30" s="777"/>
      <c r="AE30" s="778"/>
      <c r="AF30" s="779">
        <v>1</v>
      </c>
      <c r="AG30" s="780"/>
      <c r="AH30" s="780"/>
      <c r="AI30" s="780"/>
      <c r="AJ30" s="781"/>
      <c r="AK30" s="848">
        <v>178</v>
      </c>
      <c r="AL30" s="849"/>
      <c r="AM30" s="849"/>
      <c r="AN30" s="849"/>
      <c r="AO30" s="849"/>
      <c r="AP30" s="849" t="s">
        <v>541</v>
      </c>
      <c r="AQ30" s="849"/>
      <c r="AR30" s="849"/>
      <c r="AS30" s="849"/>
      <c r="AT30" s="849"/>
      <c r="AU30" s="849" t="s">
        <v>542</v>
      </c>
      <c r="AV30" s="849"/>
      <c r="AW30" s="849"/>
      <c r="AX30" s="849"/>
      <c r="AY30" s="849"/>
      <c r="AZ30" s="850" t="s">
        <v>540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11</v>
      </c>
      <c r="R31" s="777"/>
      <c r="S31" s="777"/>
      <c r="T31" s="777"/>
      <c r="U31" s="777"/>
      <c r="V31" s="777">
        <v>11</v>
      </c>
      <c r="W31" s="777"/>
      <c r="X31" s="777"/>
      <c r="Y31" s="777"/>
      <c r="Z31" s="777"/>
      <c r="AA31" s="777" t="s">
        <v>545</v>
      </c>
      <c r="AB31" s="777"/>
      <c r="AC31" s="777"/>
      <c r="AD31" s="777"/>
      <c r="AE31" s="778"/>
      <c r="AF31" s="779" t="s">
        <v>109</v>
      </c>
      <c r="AG31" s="780"/>
      <c r="AH31" s="780"/>
      <c r="AI31" s="780"/>
      <c r="AJ31" s="781"/>
      <c r="AK31" s="848">
        <v>11</v>
      </c>
      <c r="AL31" s="849"/>
      <c r="AM31" s="849"/>
      <c r="AN31" s="849"/>
      <c r="AO31" s="849"/>
      <c r="AP31" s="849">
        <v>86</v>
      </c>
      <c r="AQ31" s="849"/>
      <c r="AR31" s="849"/>
      <c r="AS31" s="849"/>
      <c r="AT31" s="849"/>
      <c r="AU31" s="849">
        <v>86</v>
      </c>
      <c r="AV31" s="849"/>
      <c r="AW31" s="849"/>
      <c r="AX31" s="849"/>
      <c r="AY31" s="849"/>
      <c r="AZ31" s="850" t="s">
        <v>542</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1781</v>
      </c>
      <c r="R32" s="777"/>
      <c r="S32" s="777"/>
      <c r="T32" s="777"/>
      <c r="U32" s="777"/>
      <c r="V32" s="777">
        <v>955</v>
      </c>
      <c r="W32" s="777"/>
      <c r="X32" s="777"/>
      <c r="Y32" s="777"/>
      <c r="Z32" s="777"/>
      <c r="AA32" s="777">
        <v>826</v>
      </c>
      <c r="AB32" s="777"/>
      <c r="AC32" s="777"/>
      <c r="AD32" s="777"/>
      <c r="AE32" s="778"/>
      <c r="AF32" s="779">
        <v>3869</v>
      </c>
      <c r="AG32" s="780"/>
      <c r="AH32" s="780"/>
      <c r="AI32" s="780"/>
      <c r="AJ32" s="781"/>
      <c r="AK32" s="848">
        <v>85</v>
      </c>
      <c r="AL32" s="849"/>
      <c r="AM32" s="849"/>
      <c r="AN32" s="849"/>
      <c r="AO32" s="849"/>
      <c r="AP32" s="849">
        <v>1325</v>
      </c>
      <c r="AQ32" s="849"/>
      <c r="AR32" s="849"/>
      <c r="AS32" s="849"/>
      <c r="AT32" s="849"/>
      <c r="AU32" s="849">
        <v>465</v>
      </c>
      <c r="AV32" s="849"/>
      <c r="AW32" s="849"/>
      <c r="AX32" s="849"/>
      <c r="AY32" s="849"/>
      <c r="AZ32" s="850" t="s">
        <v>541</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428</v>
      </c>
      <c r="R33" s="777"/>
      <c r="S33" s="777"/>
      <c r="T33" s="777"/>
      <c r="U33" s="777"/>
      <c r="V33" s="777">
        <v>309</v>
      </c>
      <c r="W33" s="777"/>
      <c r="X33" s="777"/>
      <c r="Y33" s="777"/>
      <c r="Z33" s="777"/>
      <c r="AA33" s="777">
        <v>119</v>
      </c>
      <c r="AB33" s="777"/>
      <c r="AC33" s="777"/>
      <c r="AD33" s="777"/>
      <c r="AE33" s="778"/>
      <c r="AF33" s="779">
        <v>1789</v>
      </c>
      <c r="AG33" s="780"/>
      <c r="AH33" s="780"/>
      <c r="AI33" s="780"/>
      <c r="AJ33" s="781"/>
      <c r="AK33" s="848" t="s">
        <v>545</v>
      </c>
      <c r="AL33" s="849"/>
      <c r="AM33" s="849"/>
      <c r="AN33" s="849"/>
      <c r="AO33" s="849"/>
      <c r="AP33" s="849">
        <v>13</v>
      </c>
      <c r="AQ33" s="849"/>
      <c r="AR33" s="849"/>
      <c r="AS33" s="849"/>
      <c r="AT33" s="849"/>
      <c r="AU33" s="849" t="s">
        <v>545</v>
      </c>
      <c r="AV33" s="849"/>
      <c r="AW33" s="849"/>
      <c r="AX33" s="849"/>
      <c r="AY33" s="849"/>
      <c r="AZ33" s="850" t="s">
        <v>543</v>
      </c>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382</v>
      </c>
      <c r="C34" s="774"/>
      <c r="D34" s="774"/>
      <c r="E34" s="774"/>
      <c r="F34" s="774"/>
      <c r="G34" s="774"/>
      <c r="H34" s="774"/>
      <c r="I34" s="774"/>
      <c r="J34" s="774"/>
      <c r="K34" s="774"/>
      <c r="L34" s="774"/>
      <c r="M34" s="774"/>
      <c r="N34" s="774"/>
      <c r="O34" s="774"/>
      <c r="P34" s="775"/>
      <c r="Q34" s="776">
        <v>3847</v>
      </c>
      <c r="R34" s="777"/>
      <c r="S34" s="777"/>
      <c r="T34" s="777"/>
      <c r="U34" s="777"/>
      <c r="V34" s="777">
        <v>4272</v>
      </c>
      <c r="W34" s="777"/>
      <c r="X34" s="777"/>
      <c r="Y34" s="777"/>
      <c r="Z34" s="777"/>
      <c r="AA34" s="777">
        <v>-425</v>
      </c>
      <c r="AB34" s="777"/>
      <c r="AC34" s="777"/>
      <c r="AD34" s="777"/>
      <c r="AE34" s="778"/>
      <c r="AF34" s="779">
        <v>1395</v>
      </c>
      <c r="AG34" s="780"/>
      <c r="AH34" s="780"/>
      <c r="AI34" s="780"/>
      <c r="AJ34" s="781"/>
      <c r="AK34" s="848">
        <v>767</v>
      </c>
      <c r="AL34" s="849"/>
      <c r="AM34" s="849"/>
      <c r="AN34" s="849"/>
      <c r="AO34" s="849"/>
      <c r="AP34" s="849">
        <v>4167</v>
      </c>
      <c r="AQ34" s="849"/>
      <c r="AR34" s="849"/>
      <c r="AS34" s="849"/>
      <c r="AT34" s="849"/>
      <c r="AU34" s="849">
        <v>2525</v>
      </c>
      <c r="AV34" s="849"/>
      <c r="AW34" s="849"/>
      <c r="AX34" s="849"/>
      <c r="AY34" s="849"/>
      <c r="AZ34" s="850" t="s">
        <v>543</v>
      </c>
      <c r="BA34" s="850"/>
      <c r="BB34" s="850"/>
      <c r="BC34" s="850"/>
      <c r="BD34" s="850"/>
      <c r="BE34" s="846" t="s">
        <v>380</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383</v>
      </c>
      <c r="C35" s="774"/>
      <c r="D35" s="774"/>
      <c r="E35" s="774"/>
      <c r="F35" s="774"/>
      <c r="G35" s="774"/>
      <c r="H35" s="774"/>
      <c r="I35" s="774"/>
      <c r="J35" s="774"/>
      <c r="K35" s="774"/>
      <c r="L35" s="774"/>
      <c r="M35" s="774"/>
      <c r="N35" s="774"/>
      <c r="O35" s="774"/>
      <c r="P35" s="775"/>
      <c r="Q35" s="776">
        <v>1977</v>
      </c>
      <c r="R35" s="777"/>
      <c r="S35" s="777"/>
      <c r="T35" s="777"/>
      <c r="U35" s="777"/>
      <c r="V35" s="777">
        <v>1731</v>
      </c>
      <c r="W35" s="777"/>
      <c r="X35" s="777"/>
      <c r="Y35" s="777"/>
      <c r="Z35" s="777"/>
      <c r="AA35" s="777">
        <v>246</v>
      </c>
      <c r="AB35" s="777"/>
      <c r="AC35" s="777"/>
      <c r="AD35" s="777"/>
      <c r="AE35" s="778"/>
      <c r="AF35" s="779">
        <v>824</v>
      </c>
      <c r="AG35" s="780"/>
      <c r="AH35" s="780"/>
      <c r="AI35" s="780"/>
      <c r="AJ35" s="781"/>
      <c r="AK35" s="848">
        <v>874</v>
      </c>
      <c r="AL35" s="849"/>
      <c r="AM35" s="849"/>
      <c r="AN35" s="849"/>
      <c r="AO35" s="849"/>
      <c r="AP35" s="849">
        <v>10971</v>
      </c>
      <c r="AQ35" s="849"/>
      <c r="AR35" s="849"/>
      <c r="AS35" s="849"/>
      <c r="AT35" s="849"/>
      <c r="AU35" s="849">
        <v>7679</v>
      </c>
      <c r="AV35" s="849"/>
      <c r="AW35" s="849"/>
      <c r="AX35" s="849"/>
      <c r="AY35" s="849"/>
      <c r="AZ35" s="850" t="s">
        <v>544</v>
      </c>
      <c r="BA35" s="850"/>
      <c r="BB35" s="850"/>
      <c r="BC35" s="850"/>
      <c r="BD35" s="850"/>
      <c r="BE35" s="846" t="s">
        <v>380</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384</v>
      </c>
      <c r="C36" s="774"/>
      <c r="D36" s="774"/>
      <c r="E36" s="774"/>
      <c r="F36" s="774"/>
      <c r="G36" s="774"/>
      <c r="H36" s="774"/>
      <c r="I36" s="774"/>
      <c r="J36" s="774"/>
      <c r="K36" s="774"/>
      <c r="L36" s="774"/>
      <c r="M36" s="774"/>
      <c r="N36" s="774"/>
      <c r="O36" s="774"/>
      <c r="P36" s="775"/>
      <c r="Q36" s="776">
        <v>204</v>
      </c>
      <c r="R36" s="777"/>
      <c r="S36" s="777"/>
      <c r="T36" s="777"/>
      <c r="U36" s="777"/>
      <c r="V36" s="777">
        <v>201</v>
      </c>
      <c r="W36" s="777"/>
      <c r="X36" s="777"/>
      <c r="Y36" s="777"/>
      <c r="Z36" s="777"/>
      <c r="AA36" s="777">
        <v>3</v>
      </c>
      <c r="AB36" s="777"/>
      <c r="AC36" s="777"/>
      <c r="AD36" s="777"/>
      <c r="AE36" s="778"/>
      <c r="AF36" s="779" t="s">
        <v>109</v>
      </c>
      <c r="AG36" s="780"/>
      <c r="AH36" s="780"/>
      <c r="AI36" s="780"/>
      <c r="AJ36" s="781"/>
      <c r="AK36" s="848">
        <v>158</v>
      </c>
      <c r="AL36" s="849"/>
      <c r="AM36" s="849"/>
      <c r="AN36" s="849"/>
      <c r="AO36" s="849"/>
      <c r="AP36" s="849">
        <v>657</v>
      </c>
      <c r="AQ36" s="849"/>
      <c r="AR36" s="849"/>
      <c r="AS36" s="849"/>
      <c r="AT36" s="849"/>
      <c r="AU36" s="849">
        <v>571</v>
      </c>
      <c r="AV36" s="849"/>
      <c r="AW36" s="849"/>
      <c r="AX36" s="849"/>
      <c r="AY36" s="849"/>
      <c r="AZ36" s="850" t="s">
        <v>540</v>
      </c>
      <c r="BA36" s="850"/>
      <c r="BB36" s="850"/>
      <c r="BC36" s="850"/>
      <c r="BD36" s="850"/>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386</v>
      </c>
      <c r="C37" s="774"/>
      <c r="D37" s="774"/>
      <c r="E37" s="774"/>
      <c r="F37" s="774"/>
      <c r="G37" s="774"/>
      <c r="H37" s="774"/>
      <c r="I37" s="774"/>
      <c r="J37" s="774"/>
      <c r="K37" s="774"/>
      <c r="L37" s="774"/>
      <c r="M37" s="774"/>
      <c r="N37" s="774"/>
      <c r="O37" s="774"/>
      <c r="P37" s="775"/>
      <c r="Q37" s="776">
        <v>426</v>
      </c>
      <c r="R37" s="777"/>
      <c r="S37" s="777"/>
      <c r="T37" s="777"/>
      <c r="U37" s="777"/>
      <c r="V37" s="777">
        <v>416</v>
      </c>
      <c r="W37" s="777"/>
      <c r="X37" s="777"/>
      <c r="Y37" s="777"/>
      <c r="Z37" s="777"/>
      <c r="AA37" s="777">
        <v>10</v>
      </c>
      <c r="AB37" s="777"/>
      <c r="AC37" s="777"/>
      <c r="AD37" s="777"/>
      <c r="AE37" s="778"/>
      <c r="AF37" s="779">
        <v>10</v>
      </c>
      <c r="AG37" s="780"/>
      <c r="AH37" s="780"/>
      <c r="AI37" s="780"/>
      <c r="AJ37" s="781"/>
      <c r="AK37" s="848">
        <v>324</v>
      </c>
      <c r="AL37" s="849"/>
      <c r="AM37" s="849"/>
      <c r="AN37" s="849"/>
      <c r="AO37" s="849"/>
      <c r="AP37" s="849">
        <v>1263</v>
      </c>
      <c r="AQ37" s="849"/>
      <c r="AR37" s="849"/>
      <c r="AS37" s="849"/>
      <c r="AT37" s="849"/>
      <c r="AU37" s="849">
        <v>966</v>
      </c>
      <c r="AV37" s="849"/>
      <c r="AW37" s="849"/>
      <c r="AX37" s="849"/>
      <c r="AY37" s="849"/>
      <c r="AZ37" s="850" t="s">
        <v>540</v>
      </c>
      <c r="BA37" s="850"/>
      <c r="BB37" s="850"/>
      <c r="BC37" s="850"/>
      <c r="BD37" s="850"/>
      <c r="BE37" s="846" t="s">
        <v>385</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387</v>
      </c>
      <c r="C38" s="774"/>
      <c r="D38" s="774"/>
      <c r="E38" s="774"/>
      <c r="F38" s="774"/>
      <c r="G38" s="774"/>
      <c r="H38" s="774"/>
      <c r="I38" s="774"/>
      <c r="J38" s="774"/>
      <c r="K38" s="774"/>
      <c r="L38" s="774"/>
      <c r="M38" s="774"/>
      <c r="N38" s="774"/>
      <c r="O38" s="774"/>
      <c r="P38" s="775"/>
      <c r="Q38" s="776">
        <v>496</v>
      </c>
      <c r="R38" s="777"/>
      <c r="S38" s="777"/>
      <c r="T38" s="777"/>
      <c r="U38" s="777"/>
      <c r="V38" s="777">
        <v>480</v>
      </c>
      <c r="W38" s="777"/>
      <c r="X38" s="777"/>
      <c r="Y38" s="777"/>
      <c r="Z38" s="777"/>
      <c r="AA38" s="777">
        <v>16</v>
      </c>
      <c r="AB38" s="777"/>
      <c r="AC38" s="777"/>
      <c r="AD38" s="777"/>
      <c r="AE38" s="778"/>
      <c r="AF38" s="779" t="s">
        <v>109</v>
      </c>
      <c r="AG38" s="780"/>
      <c r="AH38" s="780"/>
      <c r="AI38" s="780"/>
      <c r="AJ38" s="781"/>
      <c r="AK38" s="848">
        <v>93</v>
      </c>
      <c r="AL38" s="849"/>
      <c r="AM38" s="849"/>
      <c r="AN38" s="849"/>
      <c r="AO38" s="849"/>
      <c r="AP38" s="849">
        <v>615</v>
      </c>
      <c r="AQ38" s="849"/>
      <c r="AR38" s="849"/>
      <c r="AS38" s="849"/>
      <c r="AT38" s="849"/>
      <c r="AU38" s="849">
        <v>43</v>
      </c>
      <c r="AV38" s="849"/>
      <c r="AW38" s="849"/>
      <c r="AX38" s="849"/>
      <c r="AY38" s="849"/>
      <c r="AZ38" s="850" t="s">
        <v>540</v>
      </c>
      <c r="BA38" s="850"/>
      <c r="BB38" s="850"/>
      <c r="BC38" s="850"/>
      <c r="BD38" s="850"/>
      <c r="BE38" s="846" t="s">
        <v>385</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388</v>
      </c>
      <c r="C39" s="774"/>
      <c r="D39" s="774"/>
      <c r="E39" s="774"/>
      <c r="F39" s="774"/>
      <c r="G39" s="774"/>
      <c r="H39" s="774"/>
      <c r="I39" s="774"/>
      <c r="J39" s="774"/>
      <c r="K39" s="774"/>
      <c r="L39" s="774"/>
      <c r="M39" s="774"/>
      <c r="N39" s="774"/>
      <c r="O39" s="774"/>
      <c r="P39" s="775"/>
      <c r="Q39" s="776">
        <v>785</v>
      </c>
      <c r="R39" s="777"/>
      <c r="S39" s="777"/>
      <c r="T39" s="777"/>
      <c r="U39" s="777"/>
      <c r="V39" s="777">
        <v>738</v>
      </c>
      <c r="W39" s="777"/>
      <c r="X39" s="777"/>
      <c r="Y39" s="777"/>
      <c r="Z39" s="777"/>
      <c r="AA39" s="777">
        <v>47</v>
      </c>
      <c r="AB39" s="777"/>
      <c r="AC39" s="777"/>
      <c r="AD39" s="777"/>
      <c r="AE39" s="778"/>
      <c r="AF39" s="779" t="s">
        <v>109</v>
      </c>
      <c r="AG39" s="780"/>
      <c r="AH39" s="780"/>
      <c r="AI39" s="780"/>
      <c r="AJ39" s="781"/>
      <c r="AK39" s="848">
        <v>785</v>
      </c>
      <c r="AL39" s="849"/>
      <c r="AM39" s="849"/>
      <c r="AN39" s="849"/>
      <c r="AO39" s="849"/>
      <c r="AP39" s="849" t="s">
        <v>545</v>
      </c>
      <c r="AQ39" s="849"/>
      <c r="AR39" s="849"/>
      <c r="AS39" s="849"/>
      <c r="AT39" s="849"/>
      <c r="AU39" s="849" t="s">
        <v>545</v>
      </c>
      <c r="AV39" s="849"/>
      <c r="AW39" s="849"/>
      <c r="AX39" s="849"/>
      <c r="AY39" s="849"/>
      <c r="AZ39" s="850" t="s">
        <v>542</v>
      </c>
      <c r="BA39" s="850"/>
      <c r="BB39" s="850"/>
      <c r="BC39" s="850"/>
      <c r="BD39" s="850"/>
      <c r="BE39" s="846" t="s">
        <v>385</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9495</v>
      </c>
      <c r="AG63" s="860"/>
      <c r="AH63" s="860"/>
      <c r="AI63" s="860"/>
      <c r="AJ63" s="861"/>
      <c r="AK63" s="862"/>
      <c r="AL63" s="857"/>
      <c r="AM63" s="857"/>
      <c r="AN63" s="857"/>
      <c r="AO63" s="857"/>
      <c r="AP63" s="860">
        <v>19097</v>
      </c>
      <c r="AQ63" s="860"/>
      <c r="AR63" s="860"/>
      <c r="AS63" s="860"/>
      <c r="AT63" s="860"/>
      <c r="AU63" s="860">
        <v>12335</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392</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393</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555</v>
      </c>
      <c r="C68" s="888"/>
      <c r="D68" s="888"/>
      <c r="E68" s="888"/>
      <c r="F68" s="888"/>
      <c r="G68" s="888"/>
      <c r="H68" s="888"/>
      <c r="I68" s="888"/>
      <c r="J68" s="888"/>
      <c r="K68" s="888"/>
      <c r="L68" s="888"/>
      <c r="M68" s="888"/>
      <c r="N68" s="888"/>
      <c r="O68" s="888"/>
      <c r="P68" s="889"/>
      <c r="Q68" s="890">
        <v>1689</v>
      </c>
      <c r="R68" s="884"/>
      <c r="S68" s="884"/>
      <c r="T68" s="884"/>
      <c r="U68" s="884"/>
      <c r="V68" s="884">
        <v>1574</v>
      </c>
      <c r="W68" s="884"/>
      <c r="X68" s="884"/>
      <c r="Y68" s="884"/>
      <c r="Z68" s="884"/>
      <c r="AA68" s="884">
        <v>115</v>
      </c>
      <c r="AB68" s="884"/>
      <c r="AC68" s="884"/>
      <c r="AD68" s="884"/>
      <c r="AE68" s="884"/>
      <c r="AF68" s="884">
        <v>115</v>
      </c>
      <c r="AG68" s="884"/>
      <c r="AH68" s="884"/>
      <c r="AI68" s="884"/>
      <c r="AJ68" s="884"/>
      <c r="AK68" s="884" t="s">
        <v>566</v>
      </c>
      <c r="AL68" s="884"/>
      <c r="AM68" s="884"/>
      <c r="AN68" s="884"/>
      <c r="AO68" s="884"/>
      <c r="AP68" s="884">
        <v>202</v>
      </c>
      <c r="AQ68" s="884"/>
      <c r="AR68" s="884"/>
      <c r="AS68" s="884"/>
      <c r="AT68" s="884"/>
      <c r="AU68" s="884">
        <v>158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556</v>
      </c>
      <c r="C69" s="892"/>
      <c r="D69" s="892"/>
      <c r="E69" s="892"/>
      <c r="F69" s="892"/>
      <c r="G69" s="892"/>
      <c r="H69" s="892"/>
      <c r="I69" s="892"/>
      <c r="J69" s="892"/>
      <c r="K69" s="892"/>
      <c r="L69" s="892"/>
      <c r="M69" s="892"/>
      <c r="N69" s="892"/>
      <c r="O69" s="892"/>
      <c r="P69" s="893"/>
      <c r="Q69" s="894">
        <v>270</v>
      </c>
      <c r="R69" s="849"/>
      <c r="S69" s="849"/>
      <c r="T69" s="849"/>
      <c r="U69" s="849"/>
      <c r="V69" s="849">
        <v>232</v>
      </c>
      <c r="W69" s="849"/>
      <c r="X69" s="849"/>
      <c r="Y69" s="849"/>
      <c r="Z69" s="849"/>
      <c r="AA69" s="849">
        <v>38</v>
      </c>
      <c r="AB69" s="849"/>
      <c r="AC69" s="849"/>
      <c r="AD69" s="849"/>
      <c r="AE69" s="849"/>
      <c r="AF69" s="849">
        <v>38</v>
      </c>
      <c r="AG69" s="849"/>
      <c r="AH69" s="849"/>
      <c r="AI69" s="849"/>
      <c r="AJ69" s="849"/>
      <c r="AK69" s="849" t="s">
        <v>566</v>
      </c>
      <c r="AL69" s="849"/>
      <c r="AM69" s="849"/>
      <c r="AN69" s="849"/>
      <c r="AO69" s="849"/>
      <c r="AP69" s="849">
        <v>161</v>
      </c>
      <c r="AQ69" s="849"/>
      <c r="AR69" s="849"/>
      <c r="AS69" s="849"/>
      <c r="AT69" s="849"/>
      <c r="AU69" s="849">
        <v>92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557</v>
      </c>
      <c r="C70" s="892"/>
      <c r="D70" s="892"/>
      <c r="E70" s="892"/>
      <c r="F70" s="892"/>
      <c r="G70" s="892"/>
      <c r="H70" s="892"/>
      <c r="I70" s="892"/>
      <c r="J70" s="892"/>
      <c r="K70" s="892"/>
      <c r="L70" s="892"/>
      <c r="M70" s="892"/>
      <c r="N70" s="892"/>
      <c r="O70" s="892"/>
      <c r="P70" s="893"/>
      <c r="Q70" s="894">
        <v>1661</v>
      </c>
      <c r="R70" s="849"/>
      <c r="S70" s="849"/>
      <c r="T70" s="849"/>
      <c r="U70" s="849"/>
      <c r="V70" s="849">
        <v>1229</v>
      </c>
      <c r="W70" s="849"/>
      <c r="X70" s="849"/>
      <c r="Y70" s="849"/>
      <c r="Z70" s="849"/>
      <c r="AA70" s="849">
        <v>432</v>
      </c>
      <c r="AB70" s="849"/>
      <c r="AC70" s="849"/>
      <c r="AD70" s="849"/>
      <c r="AE70" s="849"/>
      <c r="AF70" s="849">
        <v>3093</v>
      </c>
      <c r="AG70" s="849"/>
      <c r="AH70" s="849"/>
      <c r="AI70" s="849"/>
      <c r="AJ70" s="849"/>
      <c r="AK70" s="849" t="s">
        <v>566</v>
      </c>
      <c r="AL70" s="849"/>
      <c r="AM70" s="849"/>
      <c r="AN70" s="849"/>
      <c r="AO70" s="849"/>
      <c r="AP70" s="849">
        <v>2786</v>
      </c>
      <c r="AQ70" s="849"/>
      <c r="AR70" s="849"/>
      <c r="AS70" s="849"/>
      <c r="AT70" s="849"/>
      <c r="AU70" s="849" t="s">
        <v>566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558</v>
      </c>
      <c r="C71" s="892"/>
      <c r="D71" s="892"/>
      <c r="E71" s="892"/>
      <c r="F71" s="892"/>
      <c r="G71" s="892"/>
      <c r="H71" s="892"/>
      <c r="I71" s="892"/>
      <c r="J71" s="892"/>
      <c r="K71" s="892"/>
      <c r="L71" s="892"/>
      <c r="M71" s="892"/>
      <c r="N71" s="892"/>
      <c r="O71" s="892"/>
      <c r="P71" s="893"/>
      <c r="Q71" s="894">
        <v>729</v>
      </c>
      <c r="R71" s="849"/>
      <c r="S71" s="849"/>
      <c r="T71" s="849"/>
      <c r="U71" s="849"/>
      <c r="V71" s="849">
        <v>688</v>
      </c>
      <c r="W71" s="849"/>
      <c r="X71" s="849"/>
      <c r="Y71" s="849"/>
      <c r="Z71" s="849"/>
      <c r="AA71" s="849">
        <v>41</v>
      </c>
      <c r="AB71" s="849"/>
      <c r="AC71" s="849"/>
      <c r="AD71" s="849"/>
      <c r="AE71" s="849"/>
      <c r="AF71" s="849">
        <v>41</v>
      </c>
      <c r="AG71" s="849"/>
      <c r="AH71" s="849"/>
      <c r="AI71" s="849"/>
      <c r="AJ71" s="849"/>
      <c r="AK71" s="849" t="s">
        <v>567</v>
      </c>
      <c r="AL71" s="849"/>
      <c r="AM71" s="849"/>
      <c r="AN71" s="849"/>
      <c r="AO71" s="849"/>
      <c r="AP71" s="849" t="s">
        <v>566</v>
      </c>
      <c r="AQ71" s="849"/>
      <c r="AR71" s="849"/>
      <c r="AS71" s="849"/>
      <c r="AT71" s="849"/>
      <c r="AU71" s="849" t="s">
        <v>569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559</v>
      </c>
      <c r="C72" s="892"/>
      <c r="D72" s="892"/>
      <c r="E72" s="892"/>
      <c r="F72" s="892"/>
      <c r="G72" s="892"/>
      <c r="H72" s="892"/>
      <c r="I72" s="892"/>
      <c r="J72" s="892"/>
      <c r="K72" s="892"/>
      <c r="L72" s="892"/>
      <c r="M72" s="892"/>
      <c r="N72" s="892"/>
      <c r="O72" s="892"/>
      <c r="P72" s="893"/>
      <c r="Q72" s="894">
        <v>250943</v>
      </c>
      <c r="R72" s="849"/>
      <c r="S72" s="849"/>
      <c r="T72" s="849"/>
      <c r="U72" s="849"/>
      <c r="V72" s="849">
        <v>239378</v>
      </c>
      <c r="W72" s="849"/>
      <c r="X72" s="849"/>
      <c r="Y72" s="849"/>
      <c r="Z72" s="849"/>
      <c r="AA72" s="849">
        <v>11565</v>
      </c>
      <c r="AB72" s="849"/>
      <c r="AC72" s="849"/>
      <c r="AD72" s="849"/>
      <c r="AE72" s="849"/>
      <c r="AF72" s="849">
        <v>11565</v>
      </c>
      <c r="AG72" s="849"/>
      <c r="AH72" s="849"/>
      <c r="AI72" s="849"/>
      <c r="AJ72" s="849"/>
      <c r="AK72" s="849">
        <v>726</v>
      </c>
      <c r="AL72" s="849"/>
      <c r="AM72" s="849"/>
      <c r="AN72" s="849"/>
      <c r="AO72" s="849"/>
      <c r="AP72" s="849" t="s">
        <v>566</v>
      </c>
      <c r="AQ72" s="849"/>
      <c r="AR72" s="849"/>
      <c r="AS72" s="849"/>
      <c r="AT72" s="849"/>
      <c r="AU72" s="849" t="s">
        <v>568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560</v>
      </c>
      <c r="C73" s="892"/>
      <c r="D73" s="892"/>
      <c r="E73" s="892"/>
      <c r="F73" s="892"/>
      <c r="G73" s="892"/>
      <c r="H73" s="892"/>
      <c r="I73" s="892"/>
      <c r="J73" s="892"/>
      <c r="K73" s="892"/>
      <c r="L73" s="892"/>
      <c r="M73" s="892"/>
      <c r="N73" s="892"/>
      <c r="O73" s="892"/>
      <c r="P73" s="893"/>
      <c r="Q73" s="894">
        <v>330</v>
      </c>
      <c r="R73" s="849"/>
      <c r="S73" s="849"/>
      <c r="T73" s="849"/>
      <c r="U73" s="849"/>
      <c r="V73" s="849">
        <v>294</v>
      </c>
      <c r="W73" s="849"/>
      <c r="X73" s="849"/>
      <c r="Y73" s="849"/>
      <c r="Z73" s="849"/>
      <c r="AA73" s="849">
        <v>36</v>
      </c>
      <c r="AB73" s="849"/>
      <c r="AC73" s="849"/>
      <c r="AD73" s="849"/>
      <c r="AE73" s="849"/>
      <c r="AF73" s="849">
        <v>36</v>
      </c>
      <c r="AG73" s="849"/>
      <c r="AH73" s="849"/>
      <c r="AI73" s="849"/>
      <c r="AJ73" s="849"/>
      <c r="AK73" s="849" t="s">
        <v>568</v>
      </c>
      <c r="AL73" s="849"/>
      <c r="AM73" s="849"/>
      <c r="AN73" s="849"/>
      <c r="AO73" s="849"/>
      <c r="AP73" s="849" t="s">
        <v>566</v>
      </c>
      <c r="AQ73" s="849"/>
      <c r="AR73" s="849"/>
      <c r="AS73" s="849"/>
      <c r="AT73" s="849"/>
      <c r="AU73" s="849" t="s">
        <v>568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561</v>
      </c>
      <c r="C74" s="892"/>
      <c r="D74" s="892"/>
      <c r="E74" s="892"/>
      <c r="F74" s="892"/>
      <c r="G74" s="892"/>
      <c r="H74" s="892"/>
      <c r="I74" s="892"/>
      <c r="J74" s="892"/>
      <c r="K74" s="892"/>
      <c r="L74" s="892"/>
      <c r="M74" s="892"/>
      <c r="N74" s="892"/>
      <c r="O74" s="892"/>
      <c r="P74" s="893"/>
      <c r="Q74" s="894">
        <v>10258</v>
      </c>
      <c r="R74" s="849"/>
      <c r="S74" s="849"/>
      <c r="T74" s="849"/>
      <c r="U74" s="849"/>
      <c r="V74" s="849">
        <v>8973</v>
      </c>
      <c r="W74" s="849"/>
      <c r="X74" s="849"/>
      <c r="Y74" s="849"/>
      <c r="Z74" s="849"/>
      <c r="AA74" s="849">
        <v>1285</v>
      </c>
      <c r="AB74" s="849"/>
      <c r="AC74" s="849"/>
      <c r="AD74" s="849"/>
      <c r="AE74" s="849"/>
      <c r="AF74" s="849" t="s">
        <v>566</v>
      </c>
      <c r="AG74" s="849"/>
      <c r="AH74" s="849"/>
      <c r="AI74" s="849"/>
      <c r="AJ74" s="849"/>
      <c r="AK74" s="849">
        <v>16</v>
      </c>
      <c r="AL74" s="849"/>
      <c r="AM74" s="849"/>
      <c r="AN74" s="849"/>
      <c r="AO74" s="849"/>
      <c r="AP74" s="849" t="s">
        <v>566</v>
      </c>
      <c r="AQ74" s="849"/>
      <c r="AR74" s="849"/>
      <c r="AS74" s="849"/>
      <c r="AT74" s="849"/>
      <c r="AU74" s="849" t="s">
        <v>569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562</v>
      </c>
      <c r="C75" s="892"/>
      <c r="D75" s="892"/>
      <c r="E75" s="892"/>
      <c r="F75" s="892"/>
      <c r="G75" s="892"/>
      <c r="H75" s="892"/>
      <c r="I75" s="892"/>
      <c r="J75" s="892"/>
      <c r="K75" s="892"/>
      <c r="L75" s="892"/>
      <c r="M75" s="892"/>
      <c r="N75" s="892"/>
      <c r="O75" s="892"/>
      <c r="P75" s="893"/>
      <c r="Q75" s="897">
        <v>1171</v>
      </c>
      <c r="R75" s="898"/>
      <c r="S75" s="898"/>
      <c r="T75" s="898"/>
      <c r="U75" s="848"/>
      <c r="V75" s="899">
        <v>1170</v>
      </c>
      <c r="W75" s="898"/>
      <c r="X75" s="898"/>
      <c r="Y75" s="898"/>
      <c r="Z75" s="848"/>
      <c r="AA75" s="899">
        <v>1</v>
      </c>
      <c r="AB75" s="898"/>
      <c r="AC75" s="898"/>
      <c r="AD75" s="898"/>
      <c r="AE75" s="848"/>
      <c r="AF75" s="899" t="s">
        <v>566</v>
      </c>
      <c r="AG75" s="898"/>
      <c r="AH75" s="898"/>
      <c r="AI75" s="898"/>
      <c r="AJ75" s="848"/>
      <c r="AK75" s="899" t="s">
        <v>566</v>
      </c>
      <c r="AL75" s="898"/>
      <c r="AM75" s="898"/>
      <c r="AN75" s="898"/>
      <c r="AO75" s="848"/>
      <c r="AP75" s="899" t="s">
        <v>566</v>
      </c>
      <c r="AQ75" s="898"/>
      <c r="AR75" s="898"/>
      <c r="AS75" s="898"/>
      <c r="AT75" s="848"/>
      <c r="AU75" s="899" t="s">
        <v>568</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563</v>
      </c>
      <c r="C76" s="892"/>
      <c r="D76" s="892"/>
      <c r="E76" s="892"/>
      <c r="F76" s="892"/>
      <c r="G76" s="892"/>
      <c r="H76" s="892"/>
      <c r="I76" s="892"/>
      <c r="J76" s="892"/>
      <c r="K76" s="892"/>
      <c r="L76" s="892"/>
      <c r="M76" s="892"/>
      <c r="N76" s="892"/>
      <c r="O76" s="892"/>
      <c r="P76" s="893"/>
      <c r="Q76" s="897">
        <v>1</v>
      </c>
      <c r="R76" s="898"/>
      <c r="S76" s="898"/>
      <c r="T76" s="898"/>
      <c r="U76" s="848"/>
      <c r="V76" s="899" t="s">
        <v>566</v>
      </c>
      <c r="W76" s="898"/>
      <c r="X76" s="898"/>
      <c r="Y76" s="898"/>
      <c r="Z76" s="848"/>
      <c r="AA76" s="899">
        <v>1</v>
      </c>
      <c r="AB76" s="898"/>
      <c r="AC76" s="898"/>
      <c r="AD76" s="898"/>
      <c r="AE76" s="848"/>
      <c r="AF76" s="899" t="s">
        <v>566</v>
      </c>
      <c r="AG76" s="898"/>
      <c r="AH76" s="898"/>
      <c r="AI76" s="898"/>
      <c r="AJ76" s="848"/>
      <c r="AK76" s="899" t="s">
        <v>566</v>
      </c>
      <c r="AL76" s="898"/>
      <c r="AM76" s="898"/>
      <c r="AN76" s="898"/>
      <c r="AO76" s="848"/>
      <c r="AP76" s="899" t="s">
        <v>566</v>
      </c>
      <c r="AQ76" s="898"/>
      <c r="AR76" s="898"/>
      <c r="AS76" s="898"/>
      <c r="AT76" s="848"/>
      <c r="AU76" s="899" t="s">
        <v>568</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564</v>
      </c>
      <c r="C77" s="892"/>
      <c r="D77" s="892"/>
      <c r="E77" s="892"/>
      <c r="F77" s="892"/>
      <c r="G77" s="892"/>
      <c r="H77" s="892"/>
      <c r="I77" s="892"/>
      <c r="J77" s="892"/>
      <c r="K77" s="892"/>
      <c r="L77" s="892"/>
      <c r="M77" s="892"/>
      <c r="N77" s="892"/>
      <c r="O77" s="892"/>
      <c r="P77" s="893"/>
      <c r="Q77" s="897">
        <v>47</v>
      </c>
      <c r="R77" s="898"/>
      <c r="S77" s="898"/>
      <c r="T77" s="898"/>
      <c r="U77" s="848"/>
      <c r="V77" s="899">
        <v>34</v>
      </c>
      <c r="W77" s="898"/>
      <c r="X77" s="898"/>
      <c r="Y77" s="898"/>
      <c r="Z77" s="848"/>
      <c r="AA77" s="899">
        <v>13</v>
      </c>
      <c r="AB77" s="898"/>
      <c r="AC77" s="898"/>
      <c r="AD77" s="898"/>
      <c r="AE77" s="848"/>
      <c r="AF77" s="899" t="s">
        <v>566</v>
      </c>
      <c r="AG77" s="898"/>
      <c r="AH77" s="898"/>
      <c r="AI77" s="898"/>
      <c r="AJ77" s="848"/>
      <c r="AK77" s="899" t="s">
        <v>566</v>
      </c>
      <c r="AL77" s="898"/>
      <c r="AM77" s="898"/>
      <c r="AN77" s="898"/>
      <c r="AO77" s="848"/>
      <c r="AP77" s="899" t="s">
        <v>566</v>
      </c>
      <c r="AQ77" s="898"/>
      <c r="AR77" s="898"/>
      <c r="AS77" s="898"/>
      <c r="AT77" s="848"/>
      <c r="AU77" s="899" t="s">
        <v>568</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565</v>
      </c>
      <c r="C78" s="892"/>
      <c r="D78" s="892"/>
      <c r="E78" s="892"/>
      <c r="F78" s="892"/>
      <c r="G78" s="892"/>
      <c r="H78" s="892"/>
      <c r="I78" s="892"/>
      <c r="J78" s="892"/>
      <c r="K78" s="892"/>
      <c r="L78" s="892"/>
      <c r="M78" s="892"/>
      <c r="N78" s="892"/>
      <c r="O78" s="892"/>
      <c r="P78" s="893"/>
      <c r="Q78" s="894">
        <v>28</v>
      </c>
      <c r="R78" s="849"/>
      <c r="S78" s="849"/>
      <c r="T78" s="849"/>
      <c r="U78" s="849"/>
      <c r="V78" s="849">
        <v>22</v>
      </c>
      <c r="W78" s="849"/>
      <c r="X78" s="849"/>
      <c r="Y78" s="849"/>
      <c r="Z78" s="849"/>
      <c r="AA78" s="849">
        <v>6</v>
      </c>
      <c r="AB78" s="849"/>
      <c r="AC78" s="849"/>
      <c r="AD78" s="849"/>
      <c r="AE78" s="849"/>
      <c r="AF78" s="849" t="s">
        <v>566</v>
      </c>
      <c r="AG78" s="849"/>
      <c r="AH78" s="849"/>
      <c r="AI78" s="849"/>
      <c r="AJ78" s="849"/>
      <c r="AK78" s="849">
        <v>12</v>
      </c>
      <c r="AL78" s="849"/>
      <c r="AM78" s="849"/>
      <c r="AN78" s="849"/>
      <c r="AO78" s="849"/>
      <c r="AP78" s="849" t="s">
        <v>566</v>
      </c>
      <c r="AQ78" s="849"/>
      <c r="AR78" s="849"/>
      <c r="AS78" s="849"/>
      <c r="AT78" s="849"/>
      <c r="AU78" s="849" t="s">
        <v>568</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14888</v>
      </c>
      <c r="AG88" s="860"/>
      <c r="AH88" s="860"/>
      <c r="AI88" s="860"/>
      <c r="AJ88" s="860"/>
      <c r="AK88" s="857"/>
      <c r="AL88" s="857"/>
      <c r="AM88" s="857"/>
      <c r="AN88" s="857"/>
      <c r="AO88" s="857"/>
      <c r="AP88" s="860">
        <v>3149</v>
      </c>
      <c r="AQ88" s="860"/>
      <c r="AR88" s="860"/>
      <c r="AS88" s="860"/>
      <c r="AT88" s="860"/>
      <c r="AU88" s="860">
        <v>250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40</v>
      </c>
      <c r="CS102" s="868"/>
      <c r="CT102" s="868"/>
      <c r="CU102" s="868"/>
      <c r="CV102" s="911"/>
      <c r="CW102" s="910">
        <v>7</v>
      </c>
      <c r="CX102" s="868"/>
      <c r="CY102" s="868"/>
      <c r="CZ102" s="868"/>
      <c r="DA102" s="911"/>
      <c r="DB102" s="910" t="s">
        <v>554</v>
      </c>
      <c r="DC102" s="868"/>
      <c r="DD102" s="868"/>
      <c r="DE102" s="868"/>
      <c r="DF102" s="911"/>
      <c r="DG102" s="910">
        <v>51</v>
      </c>
      <c r="DH102" s="868"/>
      <c r="DI102" s="868"/>
      <c r="DJ102" s="868"/>
      <c r="DK102" s="911"/>
      <c r="DL102" s="910" t="s">
        <v>554</v>
      </c>
      <c r="DM102" s="868"/>
      <c r="DN102" s="868"/>
      <c r="DO102" s="868"/>
      <c r="DP102" s="911"/>
      <c r="DQ102" s="910" t="s">
        <v>549</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282</v>
      </c>
      <c r="AG109" s="913"/>
      <c r="AH109" s="913"/>
      <c r="AI109" s="913"/>
      <c r="AJ109" s="914"/>
      <c r="AK109" s="912" t="s">
        <v>281</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282</v>
      </c>
      <c r="BW109" s="913"/>
      <c r="BX109" s="913"/>
      <c r="BY109" s="913"/>
      <c r="BZ109" s="914"/>
      <c r="CA109" s="912" t="s">
        <v>281</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282</v>
      </c>
      <c r="DM109" s="913"/>
      <c r="DN109" s="913"/>
      <c r="DO109" s="913"/>
      <c r="DP109" s="914"/>
      <c r="DQ109" s="912" t="s">
        <v>281</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3730354</v>
      </c>
      <c r="AB110" s="920"/>
      <c r="AC110" s="920"/>
      <c r="AD110" s="920"/>
      <c r="AE110" s="921"/>
      <c r="AF110" s="922">
        <v>3709016</v>
      </c>
      <c r="AG110" s="920"/>
      <c r="AH110" s="920"/>
      <c r="AI110" s="920"/>
      <c r="AJ110" s="921"/>
      <c r="AK110" s="922">
        <v>3506162</v>
      </c>
      <c r="AL110" s="920"/>
      <c r="AM110" s="920"/>
      <c r="AN110" s="920"/>
      <c r="AO110" s="921"/>
      <c r="AP110" s="923">
        <v>22.1</v>
      </c>
      <c r="AQ110" s="924"/>
      <c r="AR110" s="924"/>
      <c r="AS110" s="924"/>
      <c r="AT110" s="925"/>
      <c r="AU110" s="926" t="s">
        <v>60</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32888826</v>
      </c>
      <c r="BR110" s="957"/>
      <c r="BS110" s="957"/>
      <c r="BT110" s="957"/>
      <c r="BU110" s="957"/>
      <c r="BV110" s="957">
        <v>33044142</v>
      </c>
      <c r="BW110" s="957"/>
      <c r="BX110" s="957"/>
      <c r="BY110" s="957"/>
      <c r="BZ110" s="957"/>
      <c r="CA110" s="957">
        <v>31923335</v>
      </c>
      <c r="CB110" s="957"/>
      <c r="CC110" s="957"/>
      <c r="CD110" s="957"/>
      <c r="CE110" s="957"/>
      <c r="CF110" s="971">
        <v>201.2</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7"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410</v>
      </c>
      <c r="AB111" s="964"/>
      <c r="AC111" s="964"/>
      <c r="AD111" s="964"/>
      <c r="AE111" s="965"/>
      <c r="AF111" s="966" t="s">
        <v>410</v>
      </c>
      <c r="AG111" s="964"/>
      <c r="AH111" s="964"/>
      <c r="AI111" s="964"/>
      <c r="AJ111" s="965"/>
      <c r="AK111" s="966" t="s">
        <v>410</v>
      </c>
      <c r="AL111" s="964"/>
      <c r="AM111" s="964"/>
      <c r="AN111" s="964"/>
      <c r="AO111" s="965"/>
      <c r="AP111" s="967" t="s">
        <v>410</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v>1271527</v>
      </c>
      <c r="BR111" s="950"/>
      <c r="BS111" s="950"/>
      <c r="BT111" s="950"/>
      <c r="BU111" s="950"/>
      <c r="BV111" s="950">
        <v>1030860</v>
      </c>
      <c r="BW111" s="950"/>
      <c r="BX111" s="950"/>
      <c r="BY111" s="950"/>
      <c r="BZ111" s="950"/>
      <c r="CA111" s="950">
        <v>859463</v>
      </c>
      <c r="CB111" s="950"/>
      <c r="CC111" s="950"/>
      <c r="CD111" s="950"/>
      <c r="CE111" s="950"/>
      <c r="CF111" s="944">
        <v>5.4</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414</v>
      </c>
      <c r="DH111" s="950"/>
      <c r="DI111" s="950"/>
      <c r="DJ111" s="950"/>
      <c r="DK111" s="950"/>
      <c r="DL111" s="950" t="s">
        <v>414</v>
      </c>
      <c r="DM111" s="950"/>
      <c r="DN111" s="950"/>
      <c r="DO111" s="950"/>
      <c r="DP111" s="950"/>
      <c r="DQ111" s="950" t="s">
        <v>414</v>
      </c>
      <c r="DR111" s="950"/>
      <c r="DS111" s="950"/>
      <c r="DT111" s="950"/>
      <c r="DU111" s="950"/>
      <c r="DV111" s="951" t="s">
        <v>414</v>
      </c>
      <c r="DW111" s="951"/>
      <c r="DX111" s="951"/>
      <c r="DY111" s="951"/>
      <c r="DZ111" s="952"/>
    </row>
    <row r="112" spans="1:131" s="197"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414</v>
      </c>
      <c r="AB112" s="989"/>
      <c r="AC112" s="989"/>
      <c r="AD112" s="989"/>
      <c r="AE112" s="990"/>
      <c r="AF112" s="991" t="s">
        <v>414</v>
      </c>
      <c r="AG112" s="989"/>
      <c r="AH112" s="989"/>
      <c r="AI112" s="989"/>
      <c r="AJ112" s="990"/>
      <c r="AK112" s="991" t="s">
        <v>414</v>
      </c>
      <c r="AL112" s="989"/>
      <c r="AM112" s="989"/>
      <c r="AN112" s="989"/>
      <c r="AO112" s="990"/>
      <c r="AP112" s="992" t="s">
        <v>414</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12476221</v>
      </c>
      <c r="BR112" s="950"/>
      <c r="BS112" s="950"/>
      <c r="BT112" s="950"/>
      <c r="BU112" s="950"/>
      <c r="BV112" s="950">
        <v>12747740</v>
      </c>
      <c r="BW112" s="950"/>
      <c r="BX112" s="950"/>
      <c r="BY112" s="950"/>
      <c r="BZ112" s="950"/>
      <c r="CA112" s="950">
        <v>12334699</v>
      </c>
      <c r="CB112" s="950"/>
      <c r="CC112" s="950"/>
      <c r="CD112" s="950"/>
      <c r="CE112" s="950"/>
      <c r="CF112" s="944">
        <v>77.7</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414</v>
      </c>
      <c r="DH112" s="950"/>
      <c r="DI112" s="950"/>
      <c r="DJ112" s="950"/>
      <c r="DK112" s="950"/>
      <c r="DL112" s="950" t="s">
        <v>414</v>
      </c>
      <c r="DM112" s="950"/>
      <c r="DN112" s="950"/>
      <c r="DO112" s="950"/>
      <c r="DP112" s="950"/>
      <c r="DQ112" s="950" t="s">
        <v>414</v>
      </c>
      <c r="DR112" s="950"/>
      <c r="DS112" s="950"/>
      <c r="DT112" s="950"/>
      <c r="DU112" s="950"/>
      <c r="DV112" s="951" t="s">
        <v>414</v>
      </c>
      <c r="DW112" s="951"/>
      <c r="DX112" s="951"/>
      <c r="DY112" s="951"/>
      <c r="DZ112" s="952"/>
    </row>
    <row r="113" spans="1:130" s="197"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1033276</v>
      </c>
      <c r="AB113" s="964"/>
      <c r="AC113" s="964"/>
      <c r="AD113" s="964"/>
      <c r="AE113" s="965"/>
      <c r="AF113" s="966">
        <v>991631</v>
      </c>
      <c r="AG113" s="964"/>
      <c r="AH113" s="964"/>
      <c r="AI113" s="964"/>
      <c r="AJ113" s="965"/>
      <c r="AK113" s="966">
        <v>1180098</v>
      </c>
      <c r="AL113" s="964"/>
      <c r="AM113" s="964"/>
      <c r="AN113" s="964"/>
      <c r="AO113" s="965"/>
      <c r="AP113" s="967">
        <v>7.4</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294281</v>
      </c>
      <c r="BR113" s="950"/>
      <c r="BS113" s="950"/>
      <c r="BT113" s="950"/>
      <c r="BU113" s="950"/>
      <c r="BV113" s="950">
        <v>285537</v>
      </c>
      <c r="BW113" s="950"/>
      <c r="BX113" s="950"/>
      <c r="BY113" s="950"/>
      <c r="BZ113" s="950"/>
      <c r="CA113" s="950">
        <v>249800</v>
      </c>
      <c r="CB113" s="950"/>
      <c r="CC113" s="950"/>
      <c r="CD113" s="950"/>
      <c r="CE113" s="950"/>
      <c r="CF113" s="944">
        <v>1.6</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414</v>
      </c>
      <c r="DH113" s="989"/>
      <c r="DI113" s="989"/>
      <c r="DJ113" s="989"/>
      <c r="DK113" s="990"/>
      <c r="DL113" s="991" t="s">
        <v>414</v>
      </c>
      <c r="DM113" s="989"/>
      <c r="DN113" s="989"/>
      <c r="DO113" s="989"/>
      <c r="DP113" s="990"/>
      <c r="DQ113" s="991" t="s">
        <v>414</v>
      </c>
      <c r="DR113" s="989"/>
      <c r="DS113" s="989"/>
      <c r="DT113" s="989"/>
      <c r="DU113" s="990"/>
      <c r="DV113" s="992" t="s">
        <v>414</v>
      </c>
      <c r="DW113" s="993"/>
      <c r="DX113" s="993"/>
      <c r="DY113" s="993"/>
      <c r="DZ113" s="994"/>
    </row>
    <row r="114" spans="1:130" s="197"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37877</v>
      </c>
      <c r="AB114" s="989"/>
      <c r="AC114" s="989"/>
      <c r="AD114" s="989"/>
      <c r="AE114" s="990"/>
      <c r="AF114" s="991">
        <v>39196</v>
      </c>
      <c r="AG114" s="989"/>
      <c r="AH114" s="989"/>
      <c r="AI114" s="989"/>
      <c r="AJ114" s="990"/>
      <c r="AK114" s="991">
        <v>54356</v>
      </c>
      <c r="AL114" s="989"/>
      <c r="AM114" s="989"/>
      <c r="AN114" s="989"/>
      <c r="AO114" s="990"/>
      <c r="AP114" s="992">
        <v>0.3</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4645444</v>
      </c>
      <c r="BR114" s="950"/>
      <c r="BS114" s="950"/>
      <c r="BT114" s="950"/>
      <c r="BU114" s="950"/>
      <c r="BV114" s="950">
        <v>4237291</v>
      </c>
      <c r="BW114" s="950"/>
      <c r="BX114" s="950"/>
      <c r="BY114" s="950"/>
      <c r="BZ114" s="950"/>
      <c r="CA114" s="950">
        <v>4433004</v>
      </c>
      <c r="CB114" s="950"/>
      <c r="CC114" s="950"/>
      <c r="CD114" s="950"/>
      <c r="CE114" s="950"/>
      <c r="CF114" s="944">
        <v>27.9</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414</v>
      </c>
      <c r="DH114" s="989"/>
      <c r="DI114" s="989"/>
      <c r="DJ114" s="989"/>
      <c r="DK114" s="990"/>
      <c r="DL114" s="991" t="s">
        <v>414</v>
      </c>
      <c r="DM114" s="989"/>
      <c r="DN114" s="989"/>
      <c r="DO114" s="989"/>
      <c r="DP114" s="990"/>
      <c r="DQ114" s="991" t="s">
        <v>414</v>
      </c>
      <c r="DR114" s="989"/>
      <c r="DS114" s="989"/>
      <c r="DT114" s="989"/>
      <c r="DU114" s="990"/>
      <c r="DV114" s="992" t="s">
        <v>414</v>
      </c>
      <c r="DW114" s="993"/>
      <c r="DX114" s="993"/>
      <c r="DY114" s="993"/>
      <c r="DZ114" s="994"/>
    </row>
    <row r="115" spans="1:130" s="197"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380707</v>
      </c>
      <c r="AB115" s="964"/>
      <c r="AC115" s="964"/>
      <c r="AD115" s="964"/>
      <c r="AE115" s="965"/>
      <c r="AF115" s="966">
        <v>239118</v>
      </c>
      <c r="AG115" s="964"/>
      <c r="AH115" s="964"/>
      <c r="AI115" s="964"/>
      <c r="AJ115" s="965"/>
      <c r="AK115" s="966">
        <v>169182</v>
      </c>
      <c r="AL115" s="964"/>
      <c r="AM115" s="964"/>
      <c r="AN115" s="964"/>
      <c r="AO115" s="965"/>
      <c r="AP115" s="967">
        <v>1.1000000000000001</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414</v>
      </c>
      <c r="BR115" s="950"/>
      <c r="BS115" s="950"/>
      <c r="BT115" s="950"/>
      <c r="BU115" s="950"/>
      <c r="BV115" s="950" t="s">
        <v>414</v>
      </c>
      <c r="BW115" s="950"/>
      <c r="BX115" s="950"/>
      <c r="BY115" s="950"/>
      <c r="BZ115" s="950"/>
      <c r="CA115" s="950" t="s">
        <v>414</v>
      </c>
      <c r="CB115" s="950"/>
      <c r="CC115" s="950"/>
      <c r="CD115" s="950"/>
      <c r="CE115" s="950"/>
      <c r="CF115" s="944" t="s">
        <v>414</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214340</v>
      </c>
      <c r="DH115" s="989"/>
      <c r="DI115" s="989"/>
      <c r="DJ115" s="989"/>
      <c r="DK115" s="990"/>
      <c r="DL115" s="991">
        <v>125949</v>
      </c>
      <c r="DM115" s="989"/>
      <c r="DN115" s="989"/>
      <c r="DO115" s="989"/>
      <c r="DP115" s="990"/>
      <c r="DQ115" s="991">
        <v>51733</v>
      </c>
      <c r="DR115" s="989"/>
      <c r="DS115" s="989"/>
      <c r="DT115" s="989"/>
      <c r="DU115" s="990"/>
      <c r="DV115" s="992">
        <v>0.3</v>
      </c>
      <c r="DW115" s="993"/>
      <c r="DX115" s="993"/>
      <c r="DY115" s="993"/>
      <c r="DZ115" s="994"/>
    </row>
    <row r="116" spans="1:130" s="197" customFormat="1" ht="26.25" customHeight="1">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414</v>
      </c>
      <c r="AB116" s="989"/>
      <c r="AC116" s="989"/>
      <c r="AD116" s="989"/>
      <c r="AE116" s="990"/>
      <c r="AF116" s="991" t="s">
        <v>414</v>
      </c>
      <c r="AG116" s="989"/>
      <c r="AH116" s="989"/>
      <c r="AI116" s="989"/>
      <c r="AJ116" s="990"/>
      <c r="AK116" s="991" t="s">
        <v>414</v>
      </c>
      <c r="AL116" s="989"/>
      <c r="AM116" s="989"/>
      <c r="AN116" s="989"/>
      <c r="AO116" s="990"/>
      <c r="AP116" s="992" t="s">
        <v>414</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414</v>
      </c>
      <c r="BR116" s="950"/>
      <c r="BS116" s="950"/>
      <c r="BT116" s="950"/>
      <c r="BU116" s="950"/>
      <c r="BV116" s="950" t="s">
        <v>414</v>
      </c>
      <c r="BW116" s="950"/>
      <c r="BX116" s="950"/>
      <c r="BY116" s="950"/>
      <c r="BZ116" s="950"/>
      <c r="CA116" s="950" t="s">
        <v>414</v>
      </c>
      <c r="CB116" s="950"/>
      <c r="CC116" s="950"/>
      <c r="CD116" s="950"/>
      <c r="CE116" s="950"/>
      <c r="CF116" s="944" t="s">
        <v>414</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783187</v>
      </c>
      <c r="DH116" s="989"/>
      <c r="DI116" s="989"/>
      <c r="DJ116" s="989"/>
      <c r="DK116" s="990"/>
      <c r="DL116" s="991">
        <v>661459</v>
      </c>
      <c r="DM116" s="989"/>
      <c r="DN116" s="989"/>
      <c r="DO116" s="989"/>
      <c r="DP116" s="990"/>
      <c r="DQ116" s="991">
        <v>567679</v>
      </c>
      <c r="DR116" s="989"/>
      <c r="DS116" s="989"/>
      <c r="DT116" s="989"/>
      <c r="DU116" s="990"/>
      <c r="DV116" s="992">
        <v>3.6</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5182214</v>
      </c>
      <c r="AB117" s="996"/>
      <c r="AC117" s="996"/>
      <c r="AD117" s="996"/>
      <c r="AE117" s="997"/>
      <c r="AF117" s="995">
        <v>4978961</v>
      </c>
      <c r="AG117" s="996"/>
      <c r="AH117" s="996"/>
      <c r="AI117" s="996"/>
      <c r="AJ117" s="997"/>
      <c r="AK117" s="995">
        <v>4909798</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282</v>
      </c>
      <c r="AG118" s="913"/>
      <c r="AH118" s="913"/>
      <c r="AI118" s="913"/>
      <c r="AJ118" s="914"/>
      <c r="AK118" s="912" t="s">
        <v>281</v>
      </c>
      <c r="AL118" s="913"/>
      <c r="AM118" s="913"/>
      <c r="AN118" s="913"/>
      <c r="AO118" s="914"/>
      <c r="AP118" s="1020" t="s">
        <v>404</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434</v>
      </c>
      <c r="BP118" s="1024"/>
      <c r="BQ118" s="1015">
        <v>51576299</v>
      </c>
      <c r="BR118" s="1016"/>
      <c r="BS118" s="1016"/>
      <c r="BT118" s="1016"/>
      <c r="BU118" s="1016"/>
      <c r="BV118" s="1016">
        <v>51345570</v>
      </c>
      <c r="BW118" s="1016"/>
      <c r="BX118" s="1016"/>
      <c r="BY118" s="1016"/>
      <c r="BZ118" s="1016"/>
      <c r="CA118" s="1016">
        <v>49800301</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20284247</v>
      </c>
      <c r="BR119" s="957"/>
      <c r="BS119" s="957"/>
      <c r="BT119" s="957"/>
      <c r="BU119" s="957"/>
      <c r="BV119" s="957">
        <v>20952718</v>
      </c>
      <c r="BW119" s="957"/>
      <c r="BX119" s="957"/>
      <c r="BY119" s="957"/>
      <c r="BZ119" s="957"/>
      <c r="CA119" s="957">
        <v>22534907</v>
      </c>
      <c r="CB119" s="957"/>
      <c r="CC119" s="957"/>
      <c r="CD119" s="957"/>
      <c r="CE119" s="957"/>
      <c r="CF119" s="971">
        <v>142</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274000</v>
      </c>
      <c r="DH119" s="1028"/>
      <c r="DI119" s="1028"/>
      <c r="DJ119" s="1028"/>
      <c r="DK119" s="1029"/>
      <c r="DL119" s="1030">
        <v>243452</v>
      </c>
      <c r="DM119" s="1028"/>
      <c r="DN119" s="1028"/>
      <c r="DO119" s="1028"/>
      <c r="DP119" s="1029"/>
      <c r="DQ119" s="1030">
        <v>240051</v>
      </c>
      <c r="DR119" s="1028"/>
      <c r="DS119" s="1028"/>
      <c r="DT119" s="1028"/>
      <c r="DU119" s="1029"/>
      <c r="DV119" s="1031">
        <v>1.5</v>
      </c>
      <c r="DW119" s="1032"/>
      <c r="DX119" s="1032"/>
      <c r="DY119" s="1032"/>
      <c r="DZ119" s="1033"/>
    </row>
    <row r="120" spans="1:130" s="197" customFormat="1" ht="26.25" customHeight="1">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35800</v>
      </c>
      <c r="BR120" s="950"/>
      <c r="BS120" s="950"/>
      <c r="BT120" s="950"/>
      <c r="BU120" s="950"/>
      <c r="BV120" s="950">
        <v>167830</v>
      </c>
      <c r="BW120" s="950"/>
      <c r="BX120" s="950"/>
      <c r="BY120" s="950"/>
      <c r="BZ120" s="950"/>
      <c r="CA120" s="950">
        <v>818815</v>
      </c>
      <c r="CB120" s="950"/>
      <c r="CC120" s="950"/>
      <c r="CD120" s="950"/>
      <c r="CE120" s="950"/>
      <c r="CF120" s="944">
        <v>5.2</v>
      </c>
      <c r="CG120" s="945"/>
      <c r="CH120" s="945"/>
      <c r="CI120" s="945"/>
      <c r="CJ120" s="945"/>
      <c r="CK120" s="1043" t="s">
        <v>440</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8849846</v>
      </c>
      <c r="DH120" s="957"/>
      <c r="DI120" s="957"/>
      <c r="DJ120" s="957"/>
      <c r="DK120" s="957"/>
      <c r="DL120" s="957">
        <v>7835530</v>
      </c>
      <c r="DM120" s="957"/>
      <c r="DN120" s="957"/>
      <c r="DO120" s="957"/>
      <c r="DP120" s="957"/>
      <c r="DQ120" s="957">
        <v>7679424</v>
      </c>
      <c r="DR120" s="957"/>
      <c r="DS120" s="957"/>
      <c r="DT120" s="957"/>
      <c r="DU120" s="957"/>
      <c r="DV120" s="958">
        <v>48.4</v>
      </c>
      <c r="DW120" s="958"/>
      <c r="DX120" s="958"/>
      <c r="DY120" s="958"/>
      <c r="DZ120" s="959"/>
    </row>
    <row r="121" spans="1:130" s="197" customFormat="1" ht="26.25" customHeight="1">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122733</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31996266</v>
      </c>
      <c r="BR121" s="1016"/>
      <c r="BS121" s="1016"/>
      <c r="BT121" s="1016"/>
      <c r="BU121" s="1016"/>
      <c r="BV121" s="1016">
        <v>32355795</v>
      </c>
      <c r="BW121" s="1016"/>
      <c r="BX121" s="1016"/>
      <c r="BY121" s="1016"/>
      <c r="BZ121" s="1016"/>
      <c r="CA121" s="1016">
        <v>32196876</v>
      </c>
      <c r="CB121" s="1016"/>
      <c r="CC121" s="1016"/>
      <c r="CD121" s="1016"/>
      <c r="CE121" s="1016"/>
      <c r="CF121" s="1054">
        <v>202.9</v>
      </c>
      <c r="CG121" s="1055"/>
      <c r="CH121" s="1055"/>
      <c r="CI121" s="1055"/>
      <c r="CJ121" s="1055"/>
      <c r="CK121" s="1046"/>
      <c r="CL121" s="1047"/>
      <c r="CM121" s="1047"/>
      <c r="CN121" s="1047"/>
      <c r="CO121" s="1048"/>
      <c r="CP121" s="1037" t="s">
        <v>382</v>
      </c>
      <c r="CQ121" s="1038"/>
      <c r="CR121" s="1038"/>
      <c r="CS121" s="1038"/>
      <c r="CT121" s="1038"/>
      <c r="CU121" s="1038"/>
      <c r="CV121" s="1038"/>
      <c r="CW121" s="1038"/>
      <c r="CX121" s="1038"/>
      <c r="CY121" s="1038"/>
      <c r="CZ121" s="1038"/>
      <c r="DA121" s="1038"/>
      <c r="DB121" s="1038"/>
      <c r="DC121" s="1038"/>
      <c r="DD121" s="1038"/>
      <c r="DE121" s="1038"/>
      <c r="DF121" s="1039"/>
      <c r="DG121" s="949">
        <v>1277464</v>
      </c>
      <c r="DH121" s="950"/>
      <c r="DI121" s="950"/>
      <c r="DJ121" s="950"/>
      <c r="DK121" s="950"/>
      <c r="DL121" s="950">
        <v>2645176</v>
      </c>
      <c r="DM121" s="950"/>
      <c r="DN121" s="950"/>
      <c r="DO121" s="950"/>
      <c r="DP121" s="950"/>
      <c r="DQ121" s="950">
        <v>2524954</v>
      </c>
      <c r="DR121" s="950"/>
      <c r="DS121" s="950"/>
      <c r="DT121" s="950"/>
      <c r="DU121" s="950"/>
      <c r="DV121" s="951">
        <v>15.9</v>
      </c>
      <c r="DW121" s="951"/>
      <c r="DX121" s="951"/>
      <c r="DY121" s="951"/>
      <c r="DZ121" s="952"/>
    </row>
    <row r="122" spans="1:130" s="197" customFormat="1" ht="26.25" customHeight="1">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443</v>
      </c>
      <c r="BP122" s="1024"/>
      <c r="BQ122" s="1064">
        <v>52316313</v>
      </c>
      <c r="BR122" s="1065"/>
      <c r="BS122" s="1065"/>
      <c r="BT122" s="1065"/>
      <c r="BU122" s="1065"/>
      <c r="BV122" s="1065">
        <v>53476343</v>
      </c>
      <c r="BW122" s="1065"/>
      <c r="BX122" s="1065"/>
      <c r="BY122" s="1065"/>
      <c r="BZ122" s="1065"/>
      <c r="CA122" s="1065">
        <v>55550598</v>
      </c>
      <c r="CB122" s="1065"/>
      <c r="CC122" s="1065"/>
      <c r="CD122" s="1065"/>
      <c r="CE122" s="1065"/>
      <c r="CF122" s="1017"/>
      <c r="CG122" s="1018"/>
      <c r="CH122" s="1018"/>
      <c r="CI122" s="1018"/>
      <c r="CJ122" s="1019"/>
      <c r="CK122" s="1046"/>
      <c r="CL122" s="1047"/>
      <c r="CM122" s="1047"/>
      <c r="CN122" s="1047"/>
      <c r="CO122" s="1048"/>
      <c r="CP122" s="1037" t="s">
        <v>444</v>
      </c>
      <c r="CQ122" s="1038"/>
      <c r="CR122" s="1038"/>
      <c r="CS122" s="1038"/>
      <c r="CT122" s="1038"/>
      <c r="CU122" s="1038"/>
      <c r="CV122" s="1038"/>
      <c r="CW122" s="1038"/>
      <c r="CX122" s="1038"/>
      <c r="CY122" s="1038"/>
      <c r="CZ122" s="1038"/>
      <c r="DA122" s="1038"/>
      <c r="DB122" s="1038"/>
      <c r="DC122" s="1038"/>
      <c r="DD122" s="1038"/>
      <c r="DE122" s="1038"/>
      <c r="DF122" s="1039"/>
      <c r="DG122" s="949">
        <v>1235598</v>
      </c>
      <c r="DH122" s="950"/>
      <c r="DI122" s="950"/>
      <c r="DJ122" s="950"/>
      <c r="DK122" s="950"/>
      <c r="DL122" s="950">
        <v>1178481</v>
      </c>
      <c r="DM122" s="950"/>
      <c r="DN122" s="950"/>
      <c r="DO122" s="950"/>
      <c r="DP122" s="950"/>
      <c r="DQ122" s="950">
        <v>966323</v>
      </c>
      <c r="DR122" s="950"/>
      <c r="DS122" s="950"/>
      <c r="DT122" s="950"/>
      <c r="DU122" s="950"/>
      <c r="DV122" s="951">
        <v>6.1</v>
      </c>
      <c r="DW122" s="951"/>
      <c r="DX122" s="951"/>
      <c r="DY122" s="951"/>
      <c r="DZ122" s="952"/>
    </row>
    <row r="123" spans="1:130" s="197" customFormat="1" ht="26.25" customHeight="1" thickBot="1">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142990</v>
      </c>
      <c r="AB123" s="989"/>
      <c r="AC123" s="989"/>
      <c r="AD123" s="989"/>
      <c r="AE123" s="990"/>
      <c r="AF123" s="991">
        <v>131367</v>
      </c>
      <c r="AG123" s="989"/>
      <c r="AH123" s="989"/>
      <c r="AI123" s="989"/>
      <c r="AJ123" s="990"/>
      <c r="AK123" s="991">
        <v>132912</v>
      </c>
      <c r="AL123" s="989"/>
      <c r="AM123" s="989"/>
      <c r="AN123" s="989"/>
      <c r="AO123" s="990"/>
      <c r="AP123" s="992">
        <v>0.8</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446</v>
      </c>
      <c r="BR123" s="1057"/>
      <c r="BS123" s="1057"/>
      <c r="BT123" s="1057"/>
      <c r="BU123" s="1057"/>
      <c r="BV123" s="1057" t="s">
        <v>446</v>
      </c>
      <c r="BW123" s="1057"/>
      <c r="BX123" s="1057"/>
      <c r="BY123" s="1057"/>
      <c r="BZ123" s="1057"/>
      <c r="CA123" s="1057" t="s">
        <v>446</v>
      </c>
      <c r="CB123" s="1057"/>
      <c r="CC123" s="1057"/>
      <c r="CD123" s="1057"/>
      <c r="CE123" s="1057"/>
      <c r="CF123" s="1058"/>
      <c r="CG123" s="1059"/>
      <c r="CH123" s="1059"/>
      <c r="CI123" s="1059"/>
      <c r="CJ123" s="1060"/>
      <c r="CK123" s="1046"/>
      <c r="CL123" s="1047"/>
      <c r="CM123" s="1047"/>
      <c r="CN123" s="1047"/>
      <c r="CO123" s="1048"/>
      <c r="CP123" s="1037" t="s">
        <v>447</v>
      </c>
      <c r="CQ123" s="1038"/>
      <c r="CR123" s="1038"/>
      <c r="CS123" s="1038"/>
      <c r="CT123" s="1038"/>
      <c r="CU123" s="1038"/>
      <c r="CV123" s="1038"/>
      <c r="CW123" s="1038"/>
      <c r="CX123" s="1038"/>
      <c r="CY123" s="1038"/>
      <c r="CZ123" s="1038"/>
      <c r="DA123" s="1038"/>
      <c r="DB123" s="1038"/>
      <c r="DC123" s="1038"/>
      <c r="DD123" s="1038"/>
      <c r="DE123" s="1038"/>
      <c r="DF123" s="1039"/>
      <c r="DG123" s="988">
        <v>602379</v>
      </c>
      <c r="DH123" s="989"/>
      <c r="DI123" s="989"/>
      <c r="DJ123" s="989"/>
      <c r="DK123" s="990"/>
      <c r="DL123" s="991">
        <v>567650</v>
      </c>
      <c r="DM123" s="989"/>
      <c r="DN123" s="989"/>
      <c r="DO123" s="989"/>
      <c r="DP123" s="990"/>
      <c r="DQ123" s="991">
        <v>570607</v>
      </c>
      <c r="DR123" s="989"/>
      <c r="DS123" s="989"/>
      <c r="DT123" s="989"/>
      <c r="DU123" s="990"/>
      <c r="DV123" s="992">
        <v>3.6</v>
      </c>
      <c r="DW123" s="993"/>
      <c r="DX123" s="993"/>
      <c r="DY123" s="993"/>
      <c r="DZ123" s="994"/>
    </row>
    <row r="124" spans="1:130" s="197" customFormat="1" ht="26.25" customHeight="1">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446</v>
      </c>
      <c r="AB124" s="989"/>
      <c r="AC124" s="989"/>
      <c r="AD124" s="989"/>
      <c r="AE124" s="990"/>
      <c r="AF124" s="991" t="s">
        <v>446</v>
      </c>
      <c r="AG124" s="989"/>
      <c r="AH124" s="989"/>
      <c r="AI124" s="989"/>
      <c r="AJ124" s="990"/>
      <c r="AK124" s="991" t="s">
        <v>446</v>
      </c>
      <c r="AL124" s="989"/>
      <c r="AM124" s="989"/>
      <c r="AN124" s="989"/>
      <c r="AO124" s="990"/>
      <c r="AP124" s="992" t="s">
        <v>446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v>510934</v>
      </c>
      <c r="DH124" s="1028"/>
      <c r="DI124" s="1028"/>
      <c r="DJ124" s="1028"/>
      <c r="DK124" s="1029"/>
      <c r="DL124" s="1030">
        <v>520903</v>
      </c>
      <c r="DM124" s="1028"/>
      <c r="DN124" s="1028"/>
      <c r="DO124" s="1028"/>
      <c r="DP124" s="1029"/>
      <c r="DQ124" s="1030">
        <v>593391</v>
      </c>
      <c r="DR124" s="1028"/>
      <c r="DS124" s="1028"/>
      <c r="DT124" s="1028"/>
      <c r="DU124" s="1029"/>
      <c r="DV124" s="1031">
        <v>3.7</v>
      </c>
      <c r="DW124" s="1032"/>
      <c r="DX124" s="1032"/>
      <c r="DY124" s="1032"/>
      <c r="DZ124" s="1033"/>
    </row>
    <row r="125" spans="1:130" s="197" customFormat="1" ht="26.25" customHeight="1" thickBot="1">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449</v>
      </c>
      <c r="CL125" s="1044"/>
      <c r="CM125" s="1044"/>
      <c r="CN125" s="1044"/>
      <c r="CO125" s="1045"/>
      <c r="CP125" s="970" t="s">
        <v>450</v>
      </c>
      <c r="CQ125" s="917"/>
      <c r="CR125" s="917"/>
      <c r="CS125" s="917"/>
      <c r="CT125" s="917"/>
      <c r="CU125" s="917"/>
      <c r="CV125" s="917"/>
      <c r="CW125" s="917"/>
      <c r="CX125" s="917"/>
      <c r="CY125" s="917"/>
      <c r="CZ125" s="917"/>
      <c r="DA125" s="917"/>
      <c r="DB125" s="917"/>
      <c r="DC125" s="917"/>
      <c r="DD125" s="917"/>
      <c r="DE125" s="917"/>
      <c r="DF125" s="918"/>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7" customFormat="1" ht="26.25" customHeight="1">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114984</v>
      </c>
      <c r="AB126" s="989"/>
      <c r="AC126" s="989"/>
      <c r="AD126" s="989"/>
      <c r="AE126" s="990"/>
      <c r="AF126" s="991">
        <v>107751</v>
      </c>
      <c r="AG126" s="989"/>
      <c r="AH126" s="989"/>
      <c r="AI126" s="989"/>
      <c r="AJ126" s="990"/>
      <c r="AK126" s="991">
        <v>36270</v>
      </c>
      <c r="AL126" s="989"/>
      <c r="AM126" s="989"/>
      <c r="AN126" s="989"/>
      <c r="AO126" s="990"/>
      <c r="AP126" s="992">
        <v>0.2</v>
      </c>
      <c r="AQ126" s="993"/>
      <c r="AR126" s="993"/>
      <c r="AS126" s="993"/>
      <c r="AT126" s="994"/>
      <c r="AU126" s="233"/>
      <c r="AV126" s="233"/>
      <c r="AW126" s="233"/>
      <c r="AX126" s="1066" t="s">
        <v>451</v>
      </c>
      <c r="AY126" s="1067"/>
      <c r="AZ126" s="1067"/>
      <c r="BA126" s="1067"/>
      <c r="BB126" s="1067"/>
      <c r="BC126" s="1067"/>
      <c r="BD126" s="1067"/>
      <c r="BE126" s="1068"/>
      <c r="BF126" s="1082" t="s">
        <v>452</v>
      </c>
      <c r="BG126" s="1067"/>
      <c r="BH126" s="1067"/>
      <c r="BI126" s="1067"/>
      <c r="BJ126" s="1067"/>
      <c r="BK126" s="1067"/>
      <c r="BL126" s="1068"/>
      <c r="BM126" s="1082" t="s">
        <v>453</v>
      </c>
      <c r="BN126" s="1067"/>
      <c r="BO126" s="1067"/>
      <c r="BP126" s="1067"/>
      <c r="BQ126" s="1067"/>
      <c r="BR126" s="1067"/>
      <c r="BS126" s="1068"/>
      <c r="BT126" s="1082" t="s">
        <v>454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455</v>
      </c>
      <c r="CQ126" s="980"/>
      <c r="CR126" s="980"/>
      <c r="CS126" s="980"/>
      <c r="CT126" s="980"/>
      <c r="CU126" s="980"/>
      <c r="CV126" s="980"/>
      <c r="CW126" s="980"/>
      <c r="CX126" s="980"/>
      <c r="CY126" s="980"/>
      <c r="CZ126" s="980"/>
      <c r="DA126" s="980"/>
      <c r="DB126" s="980"/>
      <c r="DC126" s="980"/>
      <c r="DD126" s="980"/>
      <c r="DE126" s="980"/>
      <c r="DF126" s="981"/>
      <c r="DG126" s="949" t="s">
        <v>446</v>
      </c>
      <c r="DH126" s="950"/>
      <c r="DI126" s="950"/>
      <c r="DJ126" s="950"/>
      <c r="DK126" s="950"/>
      <c r="DL126" s="950" t="s">
        <v>446</v>
      </c>
      <c r="DM126" s="950"/>
      <c r="DN126" s="950"/>
      <c r="DO126" s="950"/>
      <c r="DP126" s="950"/>
      <c r="DQ126" s="950" t="s">
        <v>446</v>
      </c>
      <c r="DR126" s="950"/>
      <c r="DS126" s="950"/>
      <c r="DT126" s="950"/>
      <c r="DU126" s="950"/>
      <c r="DV126" s="951" t="s">
        <v>446</v>
      </c>
      <c r="DW126" s="951"/>
      <c r="DX126" s="951"/>
      <c r="DY126" s="951"/>
      <c r="DZ126" s="952"/>
    </row>
    <row r="127" spans="1:130" s="197" customFormat="1" ht="26.25" customHeight="1" thickBot="1">
      <c r="A127" s="1006"/>
      <c r="B127" s="978"/>
      <c r="C127" s="1034" t="s">
        <v>456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446</v>
      </c>
      <c r="AB127" s="989"/>
      <c r="AC127" s="989"/>
      <c r="AD127" s="989"/>
      <c r="AE127" s="990"/>
      <c r="AF127" s="991" t="s">
        <v>446</v>
      </c>
      <c r="AG127" s="989"/>
      <c r="AH127" s="989"/>
      <c r="AI127" s="989"/>
      <c r="AJ127" s="990"/>
      <c r="AK127" s="991" t="s">
        <v>446</v>
      </c>
      <c r="AL127" s="989"/>
      <c r="AM127" s="989"/>
      <c r="AN127" s="989"/>
      <c r="AO127" s="990"/>
      <c r="AP127" s="992" t="s">
        <v>446</v>
      </c>
      <c r="AQ127" s="993"/>
      <c r="AR127" s="993"/>
      <c r="AS127" s="993"/>
      <c r="AT127" s="994"/>
      <c r="AU127" s="233"/>
      <c r="AV127" s="233"/>
      <c r="AW127" s="233"/>
      <c r="AX127" s="916" t="s">
        <v>457</v>
      </c>
      <c r="AY127" s="917"/>
      <c r="AZ127" s="917"/>
      <c r="BA127" s="917"/>
      <c r="BB127" s="917"/>
      <c r="BC127" s="917"/>
      <c r="BD127" s="917"/>
      <c r="BE127" s="918"/>
      <c r="BF127" s="1071" t="s">
        <v>446</v>
      </c>
      <c r="BG127" s="1072"/>
      <c r="BH127" s="1072"/>
      <c r="BI127" s="1072"/>
      <c r="BJ127" s="1072"/>
      <c r="BK127" s="1072"/>
      <c r="BL127" s="1081"/>
      <c r="BM127" s="1071">
        <v>12.55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458</v>
      </c>
      <c r="CQ127" s="1075"/>
      <c r="CR127" s="1075"/>
      <c r="CS127" s="1075"/>
      <c r="CT127" s="1075"/>
      <c r="CU127" s="1075"/>
      <c r="CV127" s="1075"/>
      <c r="CW127" s="1075"/>
      <c r="CX127" s="1075"/>
      <c r="CY127" s="1075"/>
      <c r="CZ127" s="1075"/>
      <c r="DA127" s="1075"/>
      <c r="DB127" s="1075"/>
      <c r="DC127" s="1075"/>
      <c r="DD127" s="1075"/>
      <c r="DE127" s="1075"/>
      <c r="DF127" s="1076"/>
      <c r="DG127" s="1077" t="s">
        <v>459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460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461</v>
      </c>
      <c r="X128" s="1103"/>
      <c r="Y128" s="1103"/>
      <c r="Z128" s="1104"/>
      <c r="AA128" s="1119">
        <v>1105</v>
      </c>
      <c r="AB128" s="1120"/>
      <c r="AC128" s="1120"/>
      <c r="AD128" s="1120"/>
      <c r="AE128" s="1121"/>
      <c r="AF128" s="1122">
        <v>55611</v>
      </c>
      <c r="AG128" s="1120"/>
      <c r="AH128" s="1120"/>
      <c r="AI128" s="1120"/>
      <c r="AJ128" s="1121"/>
      <c r="AK128" s="1122">
        <v>65843</v>
      </c>
      <c r="AL128" s="1120"/>
      <c r="AM128" s="1120"/>
      <c r="AN128" s="1120"/>
      <c r="AO128" s="1121"/>
      <c r="AP128" s="1123"/>
      <c r="AQ128" s="1124"/>
      <c r="AR128" s="1124"/>
      <c r="AS128" s="1124"/>
      <c r="AT128" s="1125"/>
      <c r="AU128" s="235"/>
      <c r="AV128" s="235"/>
      <c r="AW128" s="235"/>
      <c r="AX128" s="1084" t="s">
        <v>462</v>
      </c>
      <c r="AY128" s="980"/>
      <c r="AZ128" s="980"/>
      <c r="BA128" s="980"/>
      <c r="BB128" s="980"/>
      <c r="BC128" s="980"/>
      <c r="BD128" s="980"/>
      <c r="BE128" s="981"/>
      <c r="BF128" s="1096" t="s">
        <v>463</v>
      </c>
      <c r="BG128" s="1097"/>
      <c r="BH128" s="1097"/>
      <c r="BI128" s="1097"/>
      <c r="BJ128" s="1097"/>
      <c r="BK128" s="1097"/>
      <c r="BL128" s="1098"/>
      <c r="BM128" s="1096">
        <v>17.55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464</v>
      </c>
      <c r="X129" s="1091"/>
      <c r="Y129" s="1091"/>
      <c r="Z129" s="1092"/>
      <c r="AA129" s="988">
        <v>18101070</v>
      </c>
      <c r="AB129" s="989"/>
      <c r="AC129" s="989"/>
      <c r="AD129" s="989"/>
      <c r="AE129" s="990"/>
      <c r="AF129" s="991">
        <v>18368633</v>
      </c>
      <c r="AG129" s="989"/>
      <c r="AH129" s="989"/>
      <c r="AI129" s="989"/>
      <c r="AJ129" s="990"/>
      <c r="AK129" s="991">
        <v>18904430</v>
      </c>
      <c r="AL129" s="989"/>
      <c r="AM129" s="989"/>
      <c r="AN129" s="989"/>
      <c r="AO129" s="990"/>
      <c r="AP129" s="1093"/>
      <c r="AQ129" s="1094"/>
      <c r="AR129" s="1094"/>
      <c r="AS129" s="1094"/>
      <c r="AT129" s="1095"/>
      <c r="AU129" s="235"/>
      <c r="AV129" s="235"/>
      <c r="AW129" s="235"/>
      <c r="AX129" s="1084" t="s">
        <v>465</v>
      </c>
      <c r="AY129" s="980"/>
      <c r="AZ129" s="980"/>
      <c r="BA129" s="980"/>
      <c r="BB129" s="980"/>
      <c r="BC129" s="980"/>
      <c r="BD129" s="980"/>
      <c r="BE129" s="981"/>
      <c r="BF129" s="1085">
        <v>12.3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467</v>
      </c>
      <c r="X130" s="1091"/>
      <c r="Y130" s="1091"/>
      <c r="Z130" s="1092"/>
      <c r="AA130" s="988">
        <v>3105024</v>
      </c>
      <c r="AB130" s="989"/>
      <c r="AC130" s="989"/>
      <c r="AD130" s="989"/>
      <c r="AE130" s="990"/>
      <c r="AF130" s="991">
        <v>3123028</v>
      </c>
      <c r="AG130" s="989"/>
      <c r="AH130" s="989"/>
      <c r="AI130" s="989"/>
      <c r="AJ130" s="990"/>
      <c r="AK130" s="991">
        <v>3034896</v>
      </c>
      <c r="AL130" s="989"/>
      <c r="AM130" s="989"/>
      <c r="AN130" s="989"/>
      <c r="AO130" s="990"/>
      <c r="AP130" s="1093"/>
      <c r="AQ130" s="1094"/>
      <c r="AR130" s="1094"/>
      <c r="AS130" s="1094"/>
      <c r="AT130" s="1095"/>
      <c r="AU130" s="235"/>
      <c r="AV130" s="235"/>
      <c r="AW130" s="235"/>
      <c r="AX130" s="1143" t="s">
        <v>468</v>
      </c>
      <c r="AY130" s="1075"/>
      <c r="AZ130" s="1075"/>
      <c r="BA130" s="1075"/>
      <c r="BB130" s="1075"/>
      <c r="BC130" s="1075"/>
      <c r="BD130" s="1075"/>
      <c r="BE130" s="1076"/>
      <c r="BF130" s="1105" t="s">
        <v>410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469</v>
      </c>
      <c r="X131" s="1114"/>
      <c r="Y131" s="1114"/>
      <c r="Z131" s="1115"/>
      <c r="AA131" s="1027">
        <v>14996046</v>
      </c>
      <c r="AB131" s="1028"/>
      <c r="AC131" s="1028"/>
      <c r="AD131" s="1028"/>
      <c r="AE131" s="1029"/>
      <c r="AF131" s="1030">
        <v>15245605</v>
      </c>
      <c r="AG131" s="1028"/>
      <c r="AH131" s="1028"/>
      <c r="AI131" s="1028"/>
      <c r="AJ131" s="1029"/>
      <c r="AK131" s="1030">
        <v>15869534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471</v>
      </c>
      <c r="W132" s="1131"/>
      <c r="X132" s="1131"/>
      <c r="Y132" s="1131"/>
      <c r="Z132" s="1132"/>
      <c r="AA132" s="1133">
        <v>13.844215999999999</v>
      </c>
      <c r="AB132" s="1134"/>
      <c r="AC132" s="1134"/>
      <c r="AD132" s="1134"/>
      <c r="AE132" s="1135"/>
      <c r="AF132" s="1136">
        <v>11.808793420000001</v>
      </c>
      <c r="AG132" s="1134"/>
      <c r="AH132" s="1134"/>
      <c r="AI132" s="1134"/>
      <c r="AJ132" s="1135"/>
      <c r="AK132" s="1136">
        <v>11.39957456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472</v>
      </c>
      <c r="W133" s="1138"/>
      <c r="X133" s="1138"/>
      <c r="Y133" s="1138"/>
      <c r="Z133" s="1139"/>
      <c r="AA133" s="1140">
        <v>14.1</v>
      </c>
      <c r="AB133" s="1141"/>
      <c r="AC133" s="1141"/>
      <c r="AD133" s="1141"/>
      <c r="AE133" s="1142"/>
      <c r="AF133" s="1140">
        <v>12.9</v>
      </c>
      <c r="AG133" s="1141"/>
      <c r="AH133" s="1141"/>
      <c r="AI133" s="1141"/>
      <c r="AJ133" s="1142"/>
      <c r="AK133" s="1140">
        <v>12.3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zoomScaleNormal="85" zoomScaleSheetLayoutView="100" workbookViewId="0">
      <selection activeCell="AG51" sqref="AG51"/>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7" t="s">
        <v>475</v>
      </c>
      <c r="L7" s="254"/>
      <c r="M7" s="255" t="s">
        <v>476</v>
      </c>
      <c r="N7" s="256"/>
    </row>
    <row r="8" spans="1:16">
      <c r="A8" s="248"/>
      <c r="B8" s="244"/>
      <c r="C8" s="244"/>
      <c r="D8" s="244"/>
      <c r="E8" s="244"/>
      <c r="F8" s="244"/>
      <c r="G8" s="257"/>
      <c r="H8" s="258"/>
      <c r="I8" s="258"/>
      <c r="J8" s="259"/>
      <c r="K8" s="1148"/>
      <c r="L8" s="260" t="s">
        <v>477</v>
      </c>
      <c r="M8" s="261" t="s">
        <v>478</v>
      </c>
      <c r="N8" s="262" t="s">
        <v>479</v>
      </c>
    </row>
    <row r="9" spans="1:16">
      <c r="A9" s="248"/>
      <c r="B9" s="244"/>
      <c r="C9" s="244"/>
      <c r="D9" s="244"/>
      <c r="E9" s="244"/>
      <c r="F9" s="244"/>
      <c r="G9" s="1149" t="s">
        <v>480</v>
      </c>
      <c r="H9" s="1150"/>
      <c r="I9" s="1150"/>
      <c r="J9" s="1151"/>
      <c r="K9" s="263">
        <v>4802534</v>
      </c>
      <c r="L9" s="264">
        <v>75122</v>
      </c>
      <c r="M9" s="265">
        <v>72299</v>
      </c>
      <c r="N9" s="266">
        <v>3.9</v>
      </c>
    </row>
    <row r="10" spans="1:16">
      <c r="A10" s="248"/>
      <c r="B10" s="244"/>
      <c r="C10" s="244"/>
      <c r="D10" s="244"/>
      <c r="E10" s="244"/>
      <c r="F10" s="244"/>
      <c r="G10" s="1149" t="s">
        <v>481</v>
      </c>
      <c r="H10" s="1150"/>
      <c r="I10" s="1150"/>
      <c r="J10" s="1151"/>
      <c r="K10" s="267">
        <v>655959</v>
      </c>
      <c r="L10" s="268">
        <v>10261</v>
      </c>
      <c r="M10" s="269">
        <v>5259</v>
      </c>
      <c r="N10" s="270">
        <v>95.1</v>
      </c>
    </row>
    <row r="11" spans="1:16" ht="13.5" customHeight="1">
      <c r="A11" s="248"/>
      <c r="B11" s="244"/>
      <c r="C11" s="244"/>
      <c r="D11" s="244"/>
      <c r="E11" s="244"/>
      <c r="F11" s="244"/>
      <c r="G11" s="1149" t="s">
        <v>482</v>
      </c>
      <c r="H11" s="1150"/>
      <c r="I11" s="1150"/>
      <c r="J11" s="1151"/>
      <c r="K11" s="267">
        <v>694306</v>
      </c>
      <c r="L11" s="268">
        <v>10860</v>
      </c>
      <c r="M11" s="269">
        <v>5513</v>
      </c>
      <c r="N11" s="270">
        <v>97</v>
      </c>
    </row>
    <row r="12" spans="1:16" ht="13.5" customHeight="1">
      <c r="A12" s="248"/>
      <c r="B12" s="244"/>
      <c r="C12" s="244"/>
      <c r="D12" s="244"/>
      <c r="E12" s="244"/>
      <c r="F12" s="244"/>
      <c r="G12" s="1149" t="s">
        <v>483</v>
      </c>
      <c r="H12" s="1150"/>
      <c r="I12" s="1150"/>
      <c r="J12" s="1151"/>
      <c r="K12" s="267" t="s">
        <v>484</v>
      </c>
      <c r="L12" s="268" t="s">
        <v>484</v>
      </c>
      <c r="M12" s="269">
        <v>1180</v>
      </c>
      <c r="N12" s="270" t="s">
        <v>484</v>
      </c>
    </row>
    <row r="13" spans="1:16" ht="13.5" customHeight="1">
      <c r="A13" s="248"/>
      <c r="B13" s="244"/>
      <c r="C13" s="244"/>
      <c r="D13" s="244"/>
      <c r="E13" s="244"/>
      <c r="F13" s="244"/>
      <c r="G13" s="1149" t="s">
        <v>485</v>
      </c>
      <c r="H13" s="1150"/>
      <c r="I13" s="1150"/>
      <c r="J13" s="1151"/>
      <c r="K13" s="267" t="s">
        <v>484</v>
      </c>
      <c r="L13" s="268" t="s">
        <v>484</v>
      </c>
      <c r="M13" s="269">
        <v>2</v>
      </c>
      <c r="N13" s="270" t="s">
        <v>484</v>
      </c>
    </row>
    <row r="14" spans="1:16" ht="13.5" customHeight="1">
      <c r="A14" s="248"/>
      <c r="B14" s="244"/>
      <c r="C14" s="244"/>
      <c r="D14" s="244"/>
      <c r="E14" s="244"/>
      <c r="F14" s="244"/>
      <c r="G14" s="1149" t="s">
        <v>486</v>
      </c>
      <c r="H14" s="1150"/>
      <c r="I14" s="1150"/>
      <c r="J14" s="1151"/>
      <c r="K14" s="267">
        <v>134170</v>
      </c>
      <c r="L14" s="268">
        <v>2099</v>
      </c>
      <c r="M14" s="269">
        <v>3170</v>
      </c>
      <c r="N14" s="270">
        <v>-33.799999999999997</v>
      </c>
    </row>
    <row r="15" spans="1:16" ht="13.5" customHeight="1">
      <c r="A15" s="248"/>
      <c r="B15" s="244"/>
      <c r="C15" s="244"/>
      <c r="D15" s="244"/>
      <c r="E15" s="244"/>
      <c r="F15" s="244"/>
      <c r="G15" s="1149" t="s">
        <v>487</v>
      </c>
      <c r="H15" s="1150"/>
      <c r="I15" s="1150"/>
      <c r="J15" s="1151"/>
      <c r="K15" s="267">
        <v>219675</v>
      </c>
      <c r="L15" s="268">
        <v>3436</v>
      </c>
      <c r="M15" s="269">
        <v>1822</v>
      </c>
      <c r="N15" s="270">
        <v>88.6</v>
      </c>
    </row>
    <row r="16" spans="1:16">
      <c r="A16" s="248"/>
      <c r="B16" s="244"/>
      <c r="C16" s="244"/>
      <c r="D16" s="244"/>
      <c r="E16" s="244"/>
      <c r="F16" s="244"/>
      <c r="G16" s="1152" t="s">
        <v>488</v>
      </c>
      <c r="H16" s="1153"/>
      <c r="I16" s="1153"/>
      <c r="J16" s="1154"/>
      <c r="K16" s="268">
        <v>-620036</v>
      </c>
      <c r="L16" s="268">
        <v>-9699</v>
      </c>
      <c r="M16" s="269">
        <v>-7642</v>
      </c>
      <c r="N16" s="270">
        <v>26.9</v>
      </c>
    </row>
    <row r="17" spans="1:16">
      <c r="A17" s="248"/>
      <c r="B17" s="244"/>
      <c r="C17" s="244"/>
      <c r="D17" s="244"/>
      <c r="E17" s="244"/>
      <c r="F17" s="244"/>
      <c r="G17" s="1152" t="s">
        <v>165</v>
      </c>
      <c r="H17" s="1153"/>
      <c r="I17" s="1153"/>
      <c r="J17" s="1154"/>
      <c r="K17" s="268">
        <v>5886608</v>
      </c>
      <c r="L17" s="268">
        <v>92079</v>
      </c>
      <c r="M17" s="269">
        <v>81603</v>
      </c>
      <c r="N17" s="270">
        <v>12.8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44" t="s">
        <v>493</v>
      </c>
      <c r="H21" s="1145"/>
      <c r="I21" s="1145"/>
      <c r="J21" s="1146"/>
      <c r="K21" s="280">
        <v>8.81</v>
      </c>
      <c r="L21" s="281">
        <v>7.96</v>
      </c>
      <c r="M21" s="282">
        <v>0.85</v>
      </c>
      <c r="N21" s="249"/>
      <c r="O21" s="283"/>
      <c r="P21" s="279"/>
    </row>
    <row r="22" spans="1:16" s="284" customFormat="1">
      <c r="A22" s="279"/>
      <c r="B22" s="249"/>
      <c r="C22" s="249"/>
      <c r="D22" s="249"/>
      <c r="E22" s="249"/>
      <c r="F22" s="249"/>
      <c r="G22" s="1144" t="s">
        <v>494</v>
      </c>
      <c r="H22" s="1145"/>
      <c r="I22" s="1145"/>
      <c r="J22" s="1146"/>
      <c r="K22" s="285">
        <v>94.5</v>
      </c>
      <c r="L22" s="286">
        <v>98.3</v>
      </c>
      <c r="M22" s="287">
        <v>-3.8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7" t="s">
        <v>475</v>
      </c>
      <c r="L30" s="254"/>
      <c r="M30" s="255" t="s">
        <v>476</v>
      </c>
      <c r="N30" s="256"/>
    </row>
    <row r="31" spans="1:16">
      <c r="A31" s="248"/>
      <c r="B31" s="244"/>
      <c r="C31" s="244"/>
      <c r="D31" s="244"/>
      <c r="E31" s="244"/>
      <c r="F31" s="244"/>
      <c r="G31" s="257"/>
      <c r="H31" s="258"/>
      <c r="I31" s="258"/>
      <c r="J31" s="259"/>
      <c r="K31" s="1148"/>
      <c r="L31" s="260" t="s">
        <v>477</v>
      </c>
      <c r="M31" s="261" t="s">
        <v>478</v>
      </c>
      <c r="N31" s="262" t="s">
        <v>479</v>
      </c>
    </row>
    <row r="32" spans="1:16" ht="27" customHeight="1">
      <c r="A32" s="248"/>
      <c r="B32" s="244"/>
      <c r="C32" s="244"/>
      <c r="D32" s="244"/>
      <c r="E32" s="244"/>
      <c r="F32" s="244"/>
      <c r="G32" s="1160" t="s">
        <v>498</v>
      </c>
      <c r="H32" s="1161"/>
      <c r="I32" s="1161"/>
      <c r="J32" s="1162"/>
      <c r="K32" s="294">
        <v>3506162</v>
      </c>
      <c r="L32" s="294">
        <v>54844</v>
      </c>
      <c r="M32" s="295">
        <v>50969</v>
      </c>
      <c r="N32" s="296">
        <v>7.6</v>
      </c>
    </row>
    <row r="33" spans="1:16" ht="13.5" customHeight="1">
      <c r="A33" s="248"/>
      <c r="B33" s="244"/>
      <c r="C33" s="244"/>
      <c r="D33" s="244"/>
      <c r="E33" s="244"/>
      <c r="F33" s="244"/>
      <c r="G33" s="1160" t="s">
        <v>499</v>
      </c>
      <c r="H33" s="1161"/>
      <c r="I33" s="1161"/>
      <c r="J33" s="1162"/>
      <c r="K33" s="294" t="s">
        <v>484</v>
      </c>
      <c r="L33" s="294" t="s">
        <v>484</v>
      </c>
      <c r="M33" s="295" t="s">
        <v>484</v>
      </c>
      <c r="N33" s="296" t="s">
        <v>484</v>
      </c>
    </row>
    <row r="34" spans="1:16" ht="27" customHeight="1">
      <c r="A34" s="248"/>
      <c r="B34" s="244"/>
      <c r="C34" s="244"/>
      <c r="D34" s="244"/>
      <c r="E34" s="244"/>
      <c r="F34" s="244"/>
      <c r="G34" s="1160" t="s">
        <v>500</v>
      </c>
      <c r="H34" s="1161"/>
      <c r="I34" s="1161"/>
      <c r="J34" s="1162"/>
      <c r="K34" s="294" t="s">
        <v>484</v>
      </c>
      <c r="L34" s="294" t="s">
        <v>484</v>
      </c>
      <c r="M34" s="295">
        <v>29</v>
      </c>
      <c r="N34" s="296" t="s">
        <v>484</v>
      </c>
    </row>
    <row r="35" spans="1:16" ht="27" customHeight="1">
      <c r="A35" s="248"/>
      <c r="B35" s="244"/>
      <c r="C35" s="244"/>
      <c r="D35" s="244"/>
      <c r="E35" s="244"/>
      <c r="F35" s="244"/>
      <c r="G35" s="1160" t="s">
        <v>501</v>
      </c>
      <c r="H35" s="1161"/>
      <c r="I35" s="1161"/>
      <c r="J35" s="1162"/>
      <c r="K35" s="294">
        <v>1180098</v>
      </c>
      <c r="L35" s="294">
        <v>18459</v>
      </c>
      <c r="M35" s="295">
        <v>14294</v>
      </c>
      <c r="N35" s="296">
        <v>29.1</v>
      </c>
    </row>
    <row r="36" spans="1:16" ht="27" customHeight="1">
      <c r="A36" s="248"/>
      <c r="B36" s="244"/>
      <c r="C36" s="244"/>
      <c r="D36" s="244"/>
      <c r="E36" s="244"/>
      <c r="F36" s="244"/>
      <c r="G36" s="1160" t="s">
        <v>502</v>
      </c>
      <c r="H36" s="1161"/>
      <c r="I36" s="1161"/>
      <c r="J36" s="1162"/>
      <c r="K36" s="294">
        <v>54356</v>
      </c>
      <c r="L36" s="294">
        <v>850</v>
      </c>
      <c r="M36" s="295">
        <v>1493</v>
      </c>
      <c r="N36" s="296">
        <v>-43.1</v>
      </c>
    </row>
    <row r="37" spans="1:16" ht="13.5" customHeight="1">
      <c r="A37" s="248"/>
      <c r="B37" s="244"/>
      <c r="C37" s="244"/>
      <c r="D37" s="244"/>
      <c r="E37" s="244"/>
      <c r="F37" s="244"/>
      <c r="G37" s="1160" t="s">
        <v>503</v>
      </c>
      <c r="H37" s="1161"/>
      <c r="I37" s="1161"/>
      <c r="J37" s="1162"/>
      <c r="K37" s="294">
        <v>169182</v>
      </c>
      <c r="L37" s="294">
        <v>2646</v>
      </c>
      <c r="M37" s="295">
        <v>1584</v>
      </c>
      <c r="N37" s="296">
        <v>67</v>
      </c>
    </row>
    <row r="38" spans="1:16" ht="27" customHeight="1">
      <c r="A38" s="248"/>
      <c r="B38" s="244"/>
      <c r="C38" s="244"/>
      <c r="D38" s="244"/>
      <c r="E38" s="244"/>
      <c r="F38" s="244"/>
      <c r="G38" s="1163" t="s">
        <v>504</v>
      </c>
      <c r="H38" s="1164"/>
      <c r="I38" s="1164"/>
      <c r="J38" s="1165"/>
      <c r="K38" s="297" t="s">
        <v>484</v>
      </c>
      <c r="L38" s="297" t="s">
        <v>484</v>
      </c>
      <c r="M38" s="298">
        <v>4</v>
      </c>
      <c r="N38" s="299" t="s">
        <v>484</v>
      </c>
      <c r="O38" s="293"/>
    </row>
    <row r="39" spans="1:16">
      <c r="A39" s="248"/>
      <c r="B39" s="244"/>
      <c r="C39" s="244"/>
      <c r="D39" s="244"/>
      <c r="E39" s="244"/>
      <c r="F39" s="244"/>
      <c r="G39" s="1163" t="s">
        <v>505</v>
      </c>
      <c r="H39" s="1164"/>
      <c r="I39" s="1164"/>
      <c r="J39" s="1165"/>
      <c r="K39" s="300">
        <v>-65843</v>
      </c>
      <c r="L39" s="300">
        <v>-1030</v>
      </c>
      <c r="M39" s="301">
        <v>-4432</v>
      </c>
      <c r="N39" s="302">
        <v>-76.8</v>
      </c>
      <c r="O39" s="293"/>
    </row>
    <row r="40" spans="1:16" ht="27" customHeight="1">
      <c r="A40" s="248"/>
      <c r="B40" s="244"/>
      <c r="C40" s="244"/>
      <c r="D40" s="244"/>
      <c r="E40" s="244"/>
      <c r="F40" s="244"/>
      <c r="G40" s="1160" t="s">
        <v>506</v>
      </c>
      <c r="H40" s="1161"/>
      <c r="I40" s="1161"/>
      <c r="J40" s="1162"/>
      <c r="K40" s="300">
        <v>-3034896</v>
      </c>
      <c r="L40" s="300">
        <v>-47472</v>
      </c>
      <c r="M40" s="301">
        <v>-44638</v>
      </c>
      <c r="N40" s="302">
        <v>6.3</v>
      </c>
      <c r="O40" s="293"/>
    </row>
    <row r="41" spans="1:16">
      <c r="A41" s="248"/>
      <c r="B41" s="244"/>
      <c r="C41" s="244"/>
      <c r="D41" s="244"/>
      <c r="E41" s="244"/>
      <c r="F41" s="244"/>
      <c r="G41" s="1166" t="s">
        <v>276</v>
      </c>
      <c r="H41" s="1167"/>
      <c r="I41" s="1167"/>
      <c r="J41" s="1168"/>
      <c r="K41" s="294">
        <v>1809059</v>
      </c>
      <c r="L41" s="300">
        <v>28297</v>
      </c>
      <c r="M41" s="301">
        <v>19303</v>
      </c>
      <c r="N41" s="302">
        <v>46.6</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55" t="s">
        <v>475</v>
      </c>
      <c r="J49" s="1157" t="s">
        <v>510</v>
      </c>
      <c r="K49" s="1158"/>
      <c r="L49" s="1158"/>
      <c r="M49" s="1158"/>
      <c r="N49" s="1159"/>
    </row>
    <row r="50" spans="1:14">
      <c r="A50" s="248"/>
      <c r="B50" s="244"/>
      <c r="C50" s="244"/>
      <c r="D50" s="244"/>
      <c r="E50" s="244"/>
      <c r="F50" s="244"/>
      <c r="G50" s="312"/>
      <c r="H50" s="313"/>
      <c r="I50" s="1156"/>
      <c r="J50" s="314" t="s">
        <v>511</v>
      </c>
      <c r="K50" s="315" t="s">
        <v>512</v>
      </c>
      <c r="L50" s="316" t="s">
        <v>513</v>
      </c>
      <c r="M50" s="317" t="s">
        <v>514</v>
      </c>
      <c r="N50" s="318" t="s">
        <v>515</v>
      </c>
    </row>
    <row r="51" spans="1:14">
      <c r="A51" s="248"/>
      <c r="B51" s="244"/>
      <c r="C51" s="244"/>
      <c r="D51" s="244"/>
      <c r="E51" s="244"/>
      <c r="F51" s="244"/>
      <c r="G51" s="310" t="s">
        <v>516</v>
      </c>
      <c r="H51" s="311"/>
      <c r="I51" s="319">
        <v>1619419</v>
      </c>
      <c r="J51" s="320">
        <v>24394</v>
      </c>
      <c r="K51" s="321">
        <v>-45.6</v>
      </c>
      <c r="L51" s="322">
        <v>47569</v>
      </c>
      <c r="M51" s="323">
        <v>-23.1</v>
      </c>
      <c r="N51" s="324">
        <v>-22.5</v>
      </c>
    </row>
    <row r="52" spans="1:14">
      <c r="A52" s="248"/>
      <c r="B52" s="244"/>
      <c r="C52" s="244"/>
      <c r="D52" s="244"/>
      <c r="E52" s="244"/>
      <c r="F52" s="244"/>
      <c r="G52" s="325"/>
      <c r="H52" s="326" t="s">
        <v>517</v>
      </c>
      <c r="I52" s="327">
        <v>1161718</v>
      </c>
      <c r="J52" s="328">
        <v>17500</v>
      </c>
      <c r="K52" s="329">
        <v>-20.5</v>
      </c>
      <c r="L52" s="330">
        <v>26255</v>
      </c>
      <c r="M52" s="331">
        <v>-18.399999999999999</v>
      </c>
      <c r="N52" s="332">
        <v>-2.1</v>
      </c>
    </row>
    <row r="53" spans="1:14">
      <c r="A53" s="248"/>
      <c r="B53" s="244"/>
      <c r="C53" s="244"/>
      <c r="D53" s="244"/>
      <c r="E53" s="244"/>
      <c r="F53" s="244"/>
      <c r="G53" s="310" t="s">
        <v>518</v>
      </c>
      <c r="H53" s="311"/>
      <c r="I53" s="319">
        <v>4682489</v>
      </c>
      <c r="J53" s="320">
        <v>71710</v>
      </c>
      <c r="K53" s="321">
        <v>194</v>
      </c>
      <c r="L53" s="322">
        <v>50880</v>
      </c>
      <c r="M53" s="323">
        <v>7</v>
      </c>
      <c r="N53" s="324">
        <v>187</v>
      </c>
    </row>
    <row r="54" spans="1:14">
      <c r="A54" s="248"/>
      <c r="B54" s="244"/>
      <c r="C54" s="244"/>
      <c r="D54" s="244"/>
      <c r="E54" s="244"/>
      <c r="F54" s="244"/>
      <c r="G54" s="325"/>
      <c r="H54" s="326" t="s">
        <v>517</v>
      </c>
      <c r="I54" s="327">
        <v>1094786</v>
      </c>
      <c r="J54" s="328">
        <v>16766</v>
      </c>
      <c r="K54" s="329">
        <v>-4.2</v>
      </c>
      <c r="L54" s="330">
        <v>26879</v>
      </c>
      <c r="M54" s="331">
        <v>2.4</v>
      </c>
      <c r="N54" s="332">
        <v>-6.6</v>
      </c>
    </row>
    <row r="55" spans="1:14">
      <c r="A55" s="248"/>
      <c r="B55" s="244"/>
      <c r="C55" s="244"/>
      <c r="D55" s="244"/>
      <c r="E55" s="244"/>
      <c r="F55" s="244"/>
      <c r="G55" s="310" t="s">
        <v>519</v>
      </c>
      <c r="H55" s="311"/>
      <c r="I55" s="319">
        <v>15545980</v>
      </c>
      <c r="J55" s="320">
        <v>239386</v>
      </c>
      <c r="K55" s="321">
        <v>233.8</v>
      </c>
      <c r="L55" s="322">
        <v>63956</v>
      </c>
      <c r="M55" s="323">
        <v>25.7</v>
      </c>
      <c r="N55" s="324">
        <v>208.1</v>
      </c>
    </row>
    <row r="56" spans="1:14">
      <c r="A56" s="248"/>
      <c r="B56" s="244"/>
      <c r="C56" s="244"/>
      <c r="D56" s="244"/>
      <c r="E56" s="244"/>
      <c r="F56" s="244"/>
      <c r="G56" s="325"/>
      <c r="H56" s="326" t="s">
        <v>517</v>
      </c>
      <c r="I56" s="327">
        <v>1860637</v>
      </c>
      <c r="J56" s="328">
        <v>28651</v>
      </c>
      <c r="K56" s="329">
        <v>70.900000000000006</v>
      </c>
      <c r="L56" s="330">
        <v>29239</v>
      </c>
      <c r="M56" s="331">
        <v>8.8000000000000007</v>
      </c>
      <c r="N56" s="332">
        <v>62.1</v>
      </c>
    </row>
    <row r="57" spans="1:14">
      <c r="A57" s="248"/>
      <c r="B57" s="244"/>
      <c r="C57" s="244"/>
      <c r="D57" s="244"/>
      <c r="E57" s="244"/>
      <c r="F57" s="244"/>
      <c r="G57" s="310" t="s">
        <v>520</v>
      </c>
      <c r="H57" s="311"/>
      <c r="I57" s="319">
        <v>23217215</v>
      </c>
      <c r="J57" s="320">
        <v>359739</v>
      </c>
      <c r="K57" s="321">
        <v>50.3</v>
      </c>
      <c r="L57" s="322">
        <v>66255</v>
      </c>
      <c r="M57" s="323">
        <v>3.6</v>
      </c>
      <c r="N57" s="324">
        <v>46.7</v>
      </c>
    </row>
    <row r="58" spans="1:14">
      <c r="A58" s="248"/>
      <c r="B58" s="244"/>
      <c r="C58" s="244"/>
      <c r="D58" s="244"/>
      <c r="E58" s="244"/>
      <c r="F58" s="244"/>
      <c r="G58" s="325"/>
      <c r="H58" s="326" t="s">
        <v>517</v>
      </c>
      <c r="I58" s="327">
        <v>3382921</v>
      </c>
      <c r="J58" s="328">
        <v>52417</v>
      </c>
      <c r="K58" s="329">
        <v>82.9</v>
      </c>
      <c r="L58" s="330">
        <v>31822</v>
      </c>
      <c r="M58" s="331">
        <v>8.8000000000000007</v>
      </c>
      <c r="N58" s="332">
        <v>74.099999999999994</v>
      </c>
    </row>
    <row r="59" spans="1:14">
      <c r="A59" s="248"/>
      <c r="B59" s="244"/>
      <c r="C59" s="244"/>
      <c r="D59" s="244"/>
      <c r="E59" s="244"/>
      <c r="F59" s="244"/>
      <c r="G59" s="310" t="s">
        <v>521</v>
      </c>
      <c r="H59" s="311"/>
      <c r="I59" s="319">
        <v>22804083</v>
      </c>
      <c r="J59" s="320">
        <v>356704</v>
      </c>
      <c r="K59" s="321">
        <v>-0.8</v>
      </c>
      <c r="L59" s="322">
        <v>92247</v>
      </c>
      <c r="M59" s="323">
        <v>39.200000000000003</v>
      </c>
      <c r="N59" s="324">
        <v>-40</v>
      </c>
    </row>
    <row r="60" spans="1:14">
      <c r="A60" s="248"/>
      <c r="B60" s="244"/>
      <c r="C60" s="244"/>
      <c r="D60" s="244"/>
      <c r="E60" s="244"/>
      <c r="F60" s="244"/>
      <c r="G60" s="325"/>
      <c r="H60" s="326" t="s">
        <v>517</v>
      </c>
      <c r="I60" s="333">
        <v>3159493</v>
      </c>
      <c r="J60" s="328">
        <v>49421</v>
      </c>
      <c r="K60" s="329">
        <v>-5.7</v>
      </c>
      <c r="L60" s="330">
        <v>37204</v>
      </c>
      <c r="M60" s="331">
        <v>16.899999999999999</v>
      </c>
      <c r="N60" s="332">
        <v>-22.6</v>
      </c>
    </row>
    <row r="61" spans="1:14">
      <c r="A61" s="248"/>
      <c r="B61" s="244"/>
      <c r="C61" s="244"/>
      <c r="D61" s="244"/>
      <c r="E61" s="244"/>
      <c r="F61" s="244"/>
      <c r="G61" s="310" t="s">
        <v>522</v>
      </c>
      <c r="H61" s="334"/>
      <c r="I61" s="335">
        <v>13573837</v>
      </c>
      <c r="J61" s="336">
        <v>210387</v>
      </c>
      <c r="K61" s="337">
        <v>86.3</v>
      </c>
      <c r="L61" s="338">
        <v>64181</v>
      </c>
      <c r="M61" s="339">
        <v>10.5</v>
      </c>
      <c r="N61" s="324">
        <v>75.8</v>
      </c>
    </row>
    <row r="62" spans="1:14">
      <c r="A62" s="248"/>
      <c r="B62" s="244"/>
      <c r="C62" s="244"/>
      <c r="D62" s="244"/>
      <c r="E62" s="244"/>
      <c r="F62" s="244"/>
      <c r="G62" s="325"/>
      <c r="H62" s="326" t="s">
        <v>517</v>
      </c>
      <c r="I62" s="327">
        <v>2131911</v>
      </c>
      <c r="J62" s="328">
        <v>32951</v>
      </c>
      <c r="K62" s="329">
        <v>24.7</v>
      </c>
      <c r="L62" s="330">
        <v>30280</v>
      </c>
      <c r="M62" s="331">
        <v>3.7</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Normal="100" zoomScaleSheetLayoutView="55" workbookViewId="0">
      <selection activeCell="A104" sqref="A104"/>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Normal="100" zoomScaleSheetLayoutView="55" workbookViewId="0">
      <selection activeCell="A104" sqref="A104"/>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Normal="100" zoomScaleSheetLayoutView="100" workbookViewId="0">
      <selection activeCell="C47" sqref="C47:E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8.36</v>
      </c>
      <c r="G47" s="12">
        <v>10.86</v>
      </c>
      <c r="H47" s="12">
        <v>16</v>
      </c>
      <c r="I47" s="12">
        <v>19.28</v>
      </c>
      <c r="J47" s="13">
        <v>17.89</v>
      </c>
    </row>
    <row r="48" spans="2:10" ht="57.75" customHeight="1">
      <c r="B48" s="14"/>
      <c r="C48" s="1171" t="s">
        <v>4</v>
      </c>
      <c r="D48" s="1171"/>
      <c r="E48" s="1172"/>
      <c r="F48" s="15">
        <v>11.5</v>
      </c>
      <c r="G48" s="16">
        <v>12.03</v>
      </c>
      <c r="H48" s="16">
        <v>11.52</v>
      </c>
      <c r="I48" s="16">
        <v>16.96</v>
      </c>
      <c r="J48" s="17">
        <v>11.23</v>
      </c>
    </row>
    <row r="49" spans="2:10" ht="57.75" customHeight="1" thickBot="1">
      <c r="B49" s="18"/>
      <c r="C49" s="1173" t="s">
        <v>5</v>
      </c>
      <c r="D49" s="1173"/>
      <c r="E49" s="1174"/>
      <c r="F49" s="19">
        <v>7.15</v>
      </c>
      <c r="G49" s="20">
        <v>2.75</v>
      </c>
      <c r="H49" s="20">
        <v>4.6500000000000004</v>
      </c>
      <c r="I49" s="20">
        <v>9.56</v>
      </c>
      <c r="J49" s="21">
        <v>1.95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鹿股 仁</cp:lastModifiedBy>
  <cp:lastPrinted>2017-03-01T01:33:10Z</cp:lastPrinted>
  <dcterms:created xsi:type="dcterms:W3CDTF">2017-02-15T16:07:23Z</dcterms:created>
  <dcterms:modified xsi:type="dcterms:W3CDTF">2017-05-23T02:29:39Z</dcterms:modified>
</cp:coreProperties>
</file>