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8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AM36" i="9"/>
  <c r="AM35" i="9"/>
  <c r="CO34" i="9"/>
  <c r="CO35" i="9" s="1"/>
  <c r="CO36" i="9" s="1"/>
  <c r="CO37" i="9" s="1"/>
  <c r="BW34" i="9"/>
  <c r="BW35" i="9" s="1"/>
  <c r="BW36" i="9" s="1"/>
  <c r="BW37" i="9" s="1"/>
  <c r="BW38" i="9" s="1"/>
  <c r="BW39" i="9" s="1"/>
  <c r="BW40" i="9" s="1"/>
  <c r="BW41" i="9" s="1"/>
  <c r="BW42" i="9" s="1"/>
  <c r="BW43" i="9" s="1"/>
  <c r="C34" i="9"/>
  <c r="C35" i="9" l="1"/>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 r="BE35" i="9" s="1"/>
  <c r="BE36" i="9" s="1"/>
</calcChain>
</file>

<file path=xl/sharedStrings.xml><?xml version="1.0" encoding="utf-8"?>
<sst xmlns="http://schemas.openxmlformats.org/spreadsheetml/2006/main" count="1054" uniqueCount="576">
  <si>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</si>
  <si>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</si>
  <si>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</si>
  <si>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</si>
  <si>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</si>
  <si>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</si>
  <si>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</si>
  <si>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</si>
  <si>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</si>
  <si>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</si>
  <si>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</si>
  <si>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</si>
  <si>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</si>
  <si>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</si>
  <si>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</si>
  <si>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</si>
  <si>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</si>
  <si>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</si>
  <si>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</si>
  <si>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</si>
  <si>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</si>
  <si>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</si>
  <si>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</si>
  <si>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</si>
  <si>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</si>
  <si>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</si>
  <si>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</si>
  <si>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</si>
  <si>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</si>
  <si>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</si>
  <si>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</si>
  <si>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</si>
  <si>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</si>
  <si>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</si>
  <si>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</si>
  <si>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</si>
  <si>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</si>
  <si>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</si>
  <si>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</si>
  <si>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</si>
  <si>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</si>
  <si>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</si>
  <si>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</si>
  <si>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</si>
  <si>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</si>
  <si>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</si>
  <si>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</si>
  <si>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</si>
  <si>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</si>
  <si>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</si>
  <si>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</si>
  <si>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</si>
  <si>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</si>
  <si>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</si>
  <si>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</si>
  <si>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</si>
  <si>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</si>
  <si>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</si>
  <si>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</si>
  <si>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</si>
  <si>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</si>
  <si>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</si>
  <si>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</si>
  <si>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</si>
  <si>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</si>
  <si>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</si>
  <si>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</si>
  <si>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</si>
  <si>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</si>
  <si>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</si>
  <si>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</si>
  <si>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</si>
  <si>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</si>
  <si>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</si>
  <si>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</si>
  <si>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</si>
  <si>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</si>
  <si>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</si>
  <si>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</si>
  <si>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</si>
  <si>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</si>
  <si>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</si>
  <si>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田村市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</si>
  <si>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</si>
  <si>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</si>
  <si>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</si>
  <si>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</si>
  <si>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</si>
  <si>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</si>
  <si>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</si>
  <si>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</si>
  <si>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</si>
  <si>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</si>
  <si>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</si>
  <si>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</si>
  <si>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</si>
  <si>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</si>
  <si>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</si>
  <si>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</si>
  <si>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</si>
  <si>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</si>
  <si>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</si>
  <si>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</si>
  <si>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</si>
  <si>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</si>
  <si>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</si>
  <si>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</si>
  <si>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</si>
  <si>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</si>
  <si>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</si>
  <si>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</si>
  <si>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</si>
  <si>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</si>
  <si>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</si>
  <si>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</si>
  <si>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</si>
  <si>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</si>
  <si>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</si>
  <si>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</si>
  <si>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</si>
  <si>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</si>
  <si>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</si>
  <si>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</si>
  <si>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</si>
  <si>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</si>
  <si>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</si>
  <si>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</si>
  <si>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</si>
  <si>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</si>
  <si>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</si>
  <si>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</si>
  <si>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</si>
  <si>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</si>
  <si>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</si>
  <si>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</si>
  <si>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</si>
  <si>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</si>
  <si>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</si>
  <si>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</si>
  <si>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</si>
  <si>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</si>
  <si>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</si>
  <si>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</si>
  <si>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</si>
  <si>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</si>
  <si>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</si>
  <si>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</si>
  <si>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</si>
  <si>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</si>
  <si>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</si>
  <si>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</si>
  <si>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</si>
  <si>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</si>
  <si>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</si>
  <si>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</si>
  <si>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</si>
  <si>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</si>
  <si>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</si>
  <si>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</si>
  <si>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</si>
  <si>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</si>
  <si>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</si>
  <si>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</si>
  <si>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</si>
  <si>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</si>
  <si>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</si>
  <si>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</si>
  <si>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</si>
  <si>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</si>
  <si>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</si>
  <si>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</si>
  <si>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</si>
  <si>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</si>
  <si>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</si>
  <si>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</si>
  <si>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</si>
  <si>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</si>
  <si>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</si>
  <si>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</si>
  <si>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</si>
  <si>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</si>
  <si>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</si>
  <si>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</si>
  <si>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</si>
  <si>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</si>
  <si>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</si>
  <si>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</si>
  <si>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</si>
  <si>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</si>
  <si>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</si>
  <si>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</si>
  <si>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</si>
  <si>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</si>
  <si>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福島県田村市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</si>
  <si>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</si>
  <si>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</si>
  <si>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</si>
  <si>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</si>
  <si>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</si>
  <si>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</si>
  <si>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</si>
  <si>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</si>
  <si>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</si>
  <si>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</si>
  <si>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</si>
  <si>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</si>
  <si>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</si>
  <si>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</si>
  <si>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</si>
  <si>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</si>
  <si>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</si>
  <si>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</si>
  <si>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</si>
  <si>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</si>
  <si>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</si>
  <si>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</si>
  <si>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</si>
  <si>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</si>
  <si>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</si>
  <si>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</si>
  <si>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</si>
  <si>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</si>
  <si>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</si>
  <si>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</si>
  <si>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</si>
  <si>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</si>
  <si>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</si>
  <si>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</si>
  <si>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</si>
  <si>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</si>
  <si>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</si>
  <si>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</si>
  <si>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</si>
  <si>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</si>
  <si>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</si>
  <si>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</si>
  <si>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</si>
  <si>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</si>
  <si>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</si>
  <si>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</si>
  <si>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</si>
  <si>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</si>
  <si>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</si>
  <si>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</si>
  <si>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</si>
  <si>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</si>
  <si>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</si>
  <si>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</si>
  <si>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</si>
  <si>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</si>
  <si>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</si>
  <si>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</si>
  <si>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</si>
  <si>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</si>
  <si>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</si>
  <si>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</si>
  <si>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</si>
  <si>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</si>
  <si>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</si>
  <si>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</si>
  <si>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</si>
  <si>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</si>
  <si>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</si>
  <si>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</si>
  <si>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</si>
  <si>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</si>
  <si>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</si>
  <si>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</si>
  <si>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</si>
  <si>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</si>
  <si>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</si>
  <si>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</si>
  <si>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</si>
  <si>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</si>
  <si>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</si>
  <si>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</si>
  <si>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</si>
  <si>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</si>
  <si>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</si>
  <si>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</si>
  <si>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</si>
  <si>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</si>
  <si>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</si>
  <si>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</si>
  <si>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</si>
  <si>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</si>
  <si>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</si>
  <si>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</si>
  <si>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</si>
  <si>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</si>
  <si>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</si>
  <si>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</si>
  <si>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</si>
  <si>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</si>
  <si>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</si>
  <si>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</si>
  <si>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</si>
  <si>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</si>
  <si>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</si>
  <si>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</si>
  <si>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</si>
  <si>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</si>
  <si>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</si>
  <si>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</si>
  <si>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</si>
  <si>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</si>
  <si>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</si>
  <si>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</si>
  <si>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</si>
  <si>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</si>
  <si>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</si>
  <si>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</si>
  <si>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</si>
  <si>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</si>
  <si>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</si>
  <si>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</si>
  <si>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</si>
  <si>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</si>
  <si>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</si>
  <si>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</si>
  <si>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</si>
  <si>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</si>
  <si>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</si>
  <si>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</si>
  <si>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</si>
  <si>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</si>
  <si>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</si>
  <si>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</si>
  <si>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</si>
  <si>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</si>
  <si>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</si>
  <si>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</si>
  <si>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</si>
  <si>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</si>
  <si>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</si>
  <si>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</si>
  <si>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</si>
  <si>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</si>
  <si>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</si>
  <si>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</si>
  <si>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</si>
  <si>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福島県田村市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</si>
  <si>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</si>
  <si>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</si>
  <si>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</si>
  <si>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</si>
  <si>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</si>
  <si>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</si>
  <si>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</si>
  <si>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</si>
  <si>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</si>
  <si>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</si>
  <si>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</si>
  <si>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</si>
  <si>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</si>
  <si>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</si>
  <si>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</si>
  <si>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</si>
  <si>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</si>
  <si>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</si>
  <si>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</si>
  <si>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</si>
  <si>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授産場事業特別会計</t>
    <phoneticPr fontId="5"/>
  </si>
  <si>
    <t>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</si>
  <si>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</si>
  <si>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</si>
  <si>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</si>
  <si>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</si>
  <si>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</si>
  <si>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</si>
  <si>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</si>
  <si>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</si>
  <si>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</si>
  <si>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</si>
  <si>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</si>
  <si>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</si>
  <si>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</si>
  <si>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</si>
  <si>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</si>
  <si>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</si>
  <si>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</si>
  <si>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</si>
  <si>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滝根町観光事業特別会計</t>
    <phoneticPr fontId="5"/>
  </si>
  <si>
    <t>法非適用企業</t>
    <phoneticPr fontId="5"/>
  </si>
  <si>
    <t>農業集落排水事業特別会計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</si>
  <si>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</si>
  <si>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</si>
  <si>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</si>
  <si>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</si>
  <si>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</si>
  <si>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</si>
  <si>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</si>
  <si>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</si>
  <si>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</si>
  <si>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</si>
  <si>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</si>
  <si>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</si>
  <si>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</si>
  <si>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</si>
  <si>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</si>
  <si>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</si>
  <si>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</si>
  <si>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</si>
  <si>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</si>
  <si>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</si>
  <si>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</si>
  <si>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</si>
  <si>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</si>
  <si>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</si>
  <si>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</si>
  <si>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</si>
  <si>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</si>
  <si>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</si>
  <si>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</si>
  <si>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</si>
  <si>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</si>
  <si>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</si>
  <si>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</si>
  <si>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</si>
  <si>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</si>
  <si>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</si>
  <si>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</si>
  <si>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</si>
  <si>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</si>
  <si>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</si>
  <si>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</si>
  <si>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</si>
  <si>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</si>
  <si>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</si>
  <si>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</si>
  <si>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</si>
  <si>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</si>
  <si>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</si>
  <si>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</si>
  <si>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</si>
  <si>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</si>
  <si>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</si>
  <si>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</si>
  <si>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</si>
  <si>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</si>
  <si>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</si>
  <si>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</si>
  <si>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</si>
  <si>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</si>
  <si>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</si>
  <si>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</si>
  <si>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</si>
  <si>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</si>
  <si>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</si>
  <si>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</si>
  <si>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</si>
  <si>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</si>
  <si>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</si>
  <si>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</si>
  <si>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</si>
  <si>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</si>
  <si>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</si>
  <si>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</si>
  <si>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</si>
  <si>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</si>
  <si>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</si>
  <si>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</si>
  <si>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</si>
  <si>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</si>
  <si>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</si>
  <si>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</si>
  <si>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</si>
  <si>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</si>
  <si>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</si>
  <si>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</si>
  <si>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</si>
  <si>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</si>
  <si>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</si>
  <si>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</si>
  <si>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</si>
  <si>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</si>
  <si>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</si>
  <si>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</si>
  <si>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</si>
  <si>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</si>
  <si>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</si>
  <si>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</si>
  <si>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</si>
  <si>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</si>
  <si>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</si>
  <si>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</si>
  <si>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</si>
  <si>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</si>
  <si>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</si>
  <si>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</si>
  <si>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</si>
  <si>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</si>
  <si>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</si>
  <si>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</si>
  <si>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</si>
  <si>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</si>
  <si>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</si>
  <si>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</si>
  <si>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</si>
  <si>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</si>
  <si>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</si>
  <si>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</si>
  <si>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</si>
  <si>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</si>
  <si>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</si>
  <si>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</si>
  <si>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</si>
  <si>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</si>
  <si>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</si>
  <si>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</si>
  <si>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</si>
  <si>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</si>
  <si>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</si>
  <si>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</si>
  <si>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</si>
  <si>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</si>
  <si>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</si>
  <si>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</si>
  <si>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</si>
  <si>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</si>
  <si>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</si>
  <si>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</si>
  <si>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</si>
  <si>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</si>
  <si>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</si>
  <si>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</si>
  <si>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</si>
  <si>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3.47</t>
  </si>
  <si>
    <t>▲ 2.97</t>
  </si>
  <si>
    <t>▲ 2.11</t>
  </si>
  <si>
    <t>一般会計</t>
  </si>
  <si>
    <t>水道事業会計</t>
  </si>
  <si>
    <t>介護保険特別会計</t>
  </si>
  <si>
    <t>国民健康保険特別会計</t>
  </si>
  <si>
    <t>滝根町観光事業特別会計</t>
  </si>
  <si>
    <t>後期高齢者医療特別会計</t>
  </si>
  <si>
    <t>授産場事業特別会計</t>
  </si>
  <si>
    <t>診療所事業特別会計</t>
  </si>
  <si>
    <t>その他会計（赤字）</t>
  </si>
  <si>
    <t>その他会計（黒字）</t>
  </si>
  <si>
    <t>-</t>
    <phoneticPr fontId="2"/>
  </si>
  <si>
    <t>-</t>
    <phoneticPr fontId="2"/>
  </si>
  <si>
    <t>-</t>
    <phoneticPr fontId="2"/>
  </si>
  <si>
    <t>-</t>
    <phoneticPr fontId="2"/>
  </si>
  <si>
    <t>福島県市町村総合事務組合一般会計</t>
    <rPh sb="0" eb="3">
      <t>フクシマケン</t>
    </rPh>
    <rPh sb="3" eb="6">
      <t>シチョウソン</t>
    </rPh>
    <rPh sb="6" eb="8">
      <t>ソウゴウ</t>
    </rPh>
    <rPh sb="8" eb="10">
      <t>ジム</t>
    </rPh>
    <rPh sb="10" eb="12">
      <t>クミアイ</t>
    </rPh>
    <rPh sb="12" eb="14">
      <t>イッパン</t>
    </rPh>
    <rPh sb="14" eb="16">
      <t>カイケイ</t>
    </rPh>
    <phoneticPr fontId="5"/>
  </si>
  <si>
    <t>福島県市町村総合事務組合消防補償等特別会計</t>
    <rPh sb="0" eb="3">
      <t>フクシマケン</t>
    </rPh>
    <rPh sb="3" eb="6">
      <t>シチョウソン</t>
    </rPh>
    <rPh sb="6" eb="8">
      <t>ソウゴウ</t>
    </rPh>
    <rPh sb="8" eb="10">
      <t>ジム</t>
    </rPh>
    <rPh sb="10" eb="12">
      <t>クミアイ</t>
    </rPh>
    <rPh sb="12" eb="14">
      <t>ショウボウ</t>
    </rPh>
    <rPh sb="14" eb="17">
      <t>ホショウトウ</t>
    </rPh>
    <rPh sb="17" eb="19">
      <t>トクベツ</t>
    </rPh>
    <rPh sb="19" eb="21">
      <t>カイケイ</t>
    </rPh>
    <phoneticPr fontId="5"/>
  </si>
  <si>
    <t>福島県市町村総合事務組合消防賞じゅつ金特別会計</t>
    <rPh sb="0" eb="3">
      <t>フクシマケン</t>
    </rPh>
    <rPh sb="3" eb="6">
      <t>シチョウソン</t>
    </rPh>
    <rPh sb="6" eb="8">
      <t>ソウゴウ</t>
    </rPh>
    <rPh sb="8" eb="10">
      <t>ジム</t>
    </rPh>
    <rPh sb="10" eb="12">
      <t>クミアイ</t>
    </rPh>
    <rPh sb="12" eb="14">
      <t>ショウボウ</t>
    </rPh>
    <rPh sb="14" eb="15">
      <t>ショウ</t>
    </rPh>
    <rPh sb="18" eb="19">
      <t>キン</t>
    </rPh>
    <rPh sb="19" eb="21">
      <t>トクベツ</t>
    </rPh>
    <rPh sb="21" eb="23">
      <t>カイケイ</t>
    </rPh>
    <phoneticPr fontId="5"/>
  </si>
  <si>
    <t>福島県市町村総合事務組合非常勤職員公務災害補償特別会計</t>
    <rPh sb="0" eb="3">
      <t>フクシマケン</t>
    </rPh>
    <rPh sb="3" eb="6">
      <t>シチョウソン</t>
    </rPh>
    <rPh sb="6" eb="8">
      <t>ソウゴウ</t>
    </rPh>
    <rPh sb="8" eb="10">
      <t>ジム</t>
    </rPh>
    <rPh sb="10" eb="12">
      <t>クミアイ</t>
    </rPh>
    <rPh sb="12" eb="15">
      <t>ヒジョウキン</t>
    </rPh>
    <rPh sb="15" eb="17">
      <t>ショクイン</t>
    </rPh>
    <rPh sb="17" eb="19">
      <t>コウム</t>
    </rPh>
    <rPh sb="19" eb="21">
      <t>サイガイ</t>
    </rPh>
    <rPh sb="21" eb="23">
      <t>ホショウ</t>
    </rPh>
    <rPh sb="23" eb="25">
      <t>トクベツ</t>
    </rPh>
    <rPh sb="25" eb="27">
      <t>カイケイ</t>
    </rPh>
    <phoneticPr fontId="5"/>
  </si>
  <si>
    <t>福島県市町村総合事務組合自治会館管理特別会計</t>
    <rPh sb="0" eb="3">
      <t>フクシマケン</t>
    </rPh>
    <rPh sb="3" eb="6">
      <t>シチョウソン</t>
    </rPh>
    <rPh sb="6" eb="8">
      <t>ソウゴウ</t>
    </rPh>
    <rPh sb="8" eb="10">
      <t>ジム</t>
    </rPh>
    <rPh sb="10" eb="12">
      <t>クミアイ</t>
    </rPh>
    <rPh sb="12" eb="14">
      <t>ジチ</t>
    </rPh>
    <rPh sb="14" eb="16">
      <t>カイカン</t>
    </rPh>
    <rPh sb="16" eb="18">
      <t>カンリ</t>
    </rPh>
    <rPh sb="18" eb="20">
      <t>トクベツ</t>
    </rPh>
    <rPh sb="20" eb="22">
      <t>カイケイ</t>
    </rPh>
    <phoneticPr fontId="5"/>
  </si>
  <si>
    <t>福島県後期高齢者医療広域連合一般会計</t>
  </si>
  <si>
    <t>福島県後期高齢者医療広域連合後期高齢者医療特別会計</t>
  </si>
  <si>
    <t>田村広域行政組合　一般会計</t>
  </si>
  <si>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5"/>
  </si>
  <si>
    <t>郡山地方広域消防組合一般会計</t>
    <rPh sb="0" eb="2">
      <t>コオリヤマ</t>
    </rPh>
    <rPh sb="2" eb="4">
      <t>チホウ</t>
    </rPh>
    <rPh sb="4" eb="6">
      <t>コウイキ</t>
    </rPh>
    <rPh sb="6" eb="8">
      <t>ショウボウ</t>
    </rPh>
    <rPh sb="8" eb="10">
      <t>クミアイ</t>
    </rPh>
    <rPh sb="10" eb="12">
      <t>イッパン</t>
    </rPh>
    <rPh sb="12" eb="14">
      <t>カイケイ</t>
    </rPh>
    <phoneticPr fontId="5"/>
  </si>
  <si>
    <t>福島県市民交通災害共済組合</t>
    <rPh sb="0" eb="3">
      <t>フクシマケン</t>
    </rPh>
    <rPh sb="3" eb="5">
      <t>シミン</t>
    </rPh>
    <rPh sb="5" eb="7">
      <t>コウツウ</t>
    </rPh>
    <rPh sb="7" eb="9">
      <t>サイガイ</t>
    </rPh>
    <rPh sb="9" eb="11">
      <t>キョウサイ</t>
    </rPh>
    <rPh sb="11" eb="13">
      <t>クミアイ</t>
    </rPh>
    <phoneticPr fontId="5"/>
  </si>
  <si>
    <t>滝根観光振興公社</t>
    <rPh sb="0" eb="2">
      <t>タキネ</t>
    </rPh>
    <rPh sb="2" eb="4">
      <t>カンコウ</t>
    </rPh>
    <rPh sb="4" eb="6">
      <t>シンコウ</t>
    </rPh>
    <rPh sb="6" eb="8">
      <t>コウシャ</t>
    </rPh>
    <phoneticPr fontId="5"/>
  </si>
  <si>
    <t>-</t>
    <phoneticPr fontId="2"/>
  </si>
  <si>
    <t>-</t>
    <phoneticPr fontId="2"/>
  </si>
  <si>
    <t>常葉振興公社</t>
    <rPh sb="0" eb="2">
      <t>トキワ</t>
    </rPh>
    <rPh sb="2" eb="4">
      <t>シンコウ</t>
    </rPh>
    <rPh sb="4" eb="6">
      <t>コウシャ</t>
    </rPh>
    <phoneticPr fontId="5"/>
  </si>
  <si>
    <t>ハム工房都路</t>
    <rPh sb="2" eb="4">
      <t>コウボウ</t>
    </rPh>
    <rPh sb="4" eb="6">
      <t>ミヤコジ</t>
    </rPh>
    <phoneticPr fontId="5"/>
  </si>
  <si>
    <t>まちづくりふねひき</t>
  </si>
  <si>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</si>
  <si>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</si>
  <si>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</si>
  <si>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</si>
  <si>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</si>
  <si>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</si>
  <si>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</si>
  <si>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</si>
  <si>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</si>
  <si>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</si>
  <si>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</si>
  <si>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</si>
  <si>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</si>
  <si>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比率及については、大規模な建設事業終了したため、地方債現在高が減少していくと見込まれることから、比率が良化すると見込まれるが、今後、公共施設の耐震化や、老朽化による施設改修等をかかえていることから、公共施設の計画的な管理が必要であり、また、企業債の借入・償還金の増（下水道）が想定されるため、比率に影響することが懸念されるため、これまで以上に職員の財政意識の向上を図り、いっそうの財政の効率化、適正化の取り組みを進めていく必要がある。</t>
    <phoneticPr fontId="2"/>
  </si>
  <si>
    <t xml:space="preserve">　市の大規模な建設事業については概ね終了したため、新たな資産形成にかかる負担は減少していくと見込まれるが、既存の建物及びインフラ資産の老朽化が進んでおり、有形固定資産減価償却率が、全国及び福島県平均よりも高い比率となっていることからも、公共施設等総合管理計画に基づき、長期的な将来の財政負担を把握し、所有資産の適切な管理を進める。
</t>
    <rPh sb="1" eb="2">
      <t>シ</t>
    </rPh>
    <rPh sb="16" eb="17">
      <t>オオム</t>
    </rPh>
    <rPh sb="25" eb="26">
      <t>アラ</t>
    </rPh>
    <rPh sb="28" eb="30">
      <t>シサン</t>
    </rPh>
    <rPh sb="30" eb="32">
      <t>ケイセイ</t>
    </rPh>
    <rPh sb="36" eb="38">
      <t>フタン</t>
    </rPh>
    <rPh sb="53" eb="55">
      <t>キゾン</t>
    </rPh>
    <rPh sb="90" eb="92">
      <t>ゼンコク</t>
    </rPh>
    <rPh sb="92" eb="93">
      <t>オヨ</t>
    </rPh>
    <rPh sb="94" eb="97">
      <t>フクシマケン</t>
    </rPh>
    <rPh sb="97" eb="99">
      <t>ヘイキン</t>
    </rPh>
    <rPh sb="102" eb="103">
      <t>タカ</t>
    </rPh>
    <rPh sb="104" eb="106">
      <t>ヒリツ</t>
    </rPh>
    <rPh sb="134" eb="137">
      <t>チョウキテキ</t>
    </rPh>
    <rPh sb="138" eb="140">
      <t>ショウライ</t>
    </rPh>
    <rPh sb="141" eb="143">
      <t>ザイセイ</t>
    </rPh>
    <rPh sb="143" eb="145">
      <t>フタン</t>
    </rPh>
    <rPh sb="146" eb="148">
      <t>ハアク</t>
    </rPh>
    <rPh sb="150" eb="152">
      <t>ショユウ</t>
    </rPh>
    <rPh sb="152" eb="154">
      <t>シサン</t>
    </rPh>
    <rPh sb="155" eb="157">
      <t>テキセツ</t>
    </rPh>
    <rPh sb="158" eb="160">
      <t>カンリ</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</si>
</sst>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0" borderId="0">
      <alignment vertical="center"/>
    </xf>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9"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19" fillId="0" borderId="98" xfId="38" applyFont="1" applyBorder="1" applyAlignment="1" applyProtection="1">
      <alignment horizontal="left" vertical="center" wrapText="1"/>
      <protection locked="0"/>
    </xf>
    <xf numFmtId="0" fontId="19" fillId="0" borderId="99" xfId="38" applyFont="1" applyBorder="1" applyAlignment="1" applyProtection="1">
      <alignment horizontal="left" vertical="center" wrapText="1"/>
      <protection locked="0"/>
    </xf>
    <xf numFmtId="0" fontId="19" fillId="0" borderId="100" xfId="38" applyFont="1" applyBorder="1" applyAlignment="1" applyProtection="1">
      <alignment horizontal="left" vertical="center" wrapText="1"/>
      <protection locked="0"/>
    </xf>
    <xf numFmtId="177" fontId="26" fillId="0" borderId="101" xfId="30" applyNumberFormat="1" applyFont="1" applyBorder="1" applyAlignment="1" applyProtection="1">
      <alignment horizontal="right" vertical="center" shrinkToFit="1"/>
      <protection locked="0"/>
    </xf>
    <xf numFmtId="0" fontId="19" fillId="0" borderId="112" xfId="38" applyFont="1" applyBorder="1" applyAlignment="1" applyProtection="1">
      <alignment horizontal="left" vertical="center" wrapText="1"/>
      <protection locked="0"/>
    </xf>
    <xf numFmtId="0" fontId="19" fillId="0" borderId="113" xfId="38" applyFont="1" applyBorder="1" applyAlignment="1" applyProtection="1">
      <alignment horizontal="left" vertical="center" wrapText="1"/>
      <protection locked="0"/>
    </xf>
    <xf numFmtId="0" fontId="19" fillId="0" borderId="114" xfId="38" applyFont="1" applyBorder="1" applyAlignment="1" applyProtection="1">
      <alignment horizontal="left" vertical="center" wrapTex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40">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 xfId="38"/>
    <cellStyle name="標準 6_APAHO402200_O-JJ1016-001-3_財政状況資料集(決算状況カード(各会計・関係団体))(Rev2)2" xfId="30"/>
    <cellStyle name="標準 7" xfId="39"/>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67088</c:v>
                </c:pt>
                <c:pt idx="1">
                  <c:v>70489</c:v>
                </c:pt>
                <c:pt idx="2">
                  <c:v>84389</c:v>
                </c:pt>
                <c:pt idx="3">
                  <c:v>83623</c:v>
                </c:pt>
                <c:pt idx="4">
                  <c:v>87974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111806</c:v>
                </c:pt>
                <c:pt idx="1">
                  <c:v>111818</c:v>
                </c:pt>
                <c:pt idx="2">
                  <c:v>111018</c:v>
                </c:pt>
                <c:pt idx="3">
                  <c:v>234885</c:v>
                </c:pt>
                <c:pt idx="4">
                  <c:v>170089</c:v>
                </c:pt>
              </c:numCache>
            </c:numRef>
          </c:val>
          <c:smooth val="0"/>
        </c:ser>
        <c:dLbls>
          <c:showLegendKey val="0"/>
          <c:showVal val="0"/>
          <c:showCatName val="0"/>
          <c:showSerName val="0"/>
          <c:showPercent val="0"/>
          <c:showBubbleSize val="0"/>
        </c:dLbls>
        <c:marker val="1"/>
        <c:smooth val="0"/>
        <c:axId val="90894336"/>
        <c:axId val="90896256"/>
      </c:lineChart>
      <c:catAx>
        <c:axId val="908943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96256"/>
        <c:crosses val="autoZero"/>
        <c:auto val="1"/>
        <c:lblAlgn val="ctr"/>
        <c:lblOffset val="100"/>
        <c:tickLblSkip val="1"/>
        <c:tickMarkSkip val="1"/>
        <c:noMultiLvlLbl val="0"/>
      </c:catAx>
      <c:valAx>
        <c:axId val="90896256"/>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943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9.4700000000000006</c:v>
                </c:pt>
                <c:pt idx="1">
                  <c:v>8.2200000000000006</c:v>
                </c:pt>
                <c:pt idx="2">
                  <c:v>6.81</c:v>
                </c:pt>
                <c:pt idx="3">
                  <c:v>12.76</c:v>
                </c:pt>
                <c:pt idx="4">
                  <c:v>7.91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24.53</c:v>
                </c:pt>
                <c:pt idx="1">
                  <c:v>27.09</c:v>
                </c:pt>
                <c:pt idx="2">
                  <c:v>24.54</c:v>
                </c:pt>
                <c:pt idx="3">
                  <c:v>22.17</c:v>
                </c:pt>
                <c:pt idx="4">
                  <c:v>30.43</c:v>
                </c:pt>
              </c:numCache>
            </c:numRef>
          </c:val>
        </c:ser>
        <c:dLbls>
          <c:showLegendKey val="0"/>
          <c:showVal val="0"/>
          <c:showCatName val="0"/>
          <c:showSerName val="0"/>
          <c:showPercent val="0"/>
          <c:showBubbleSize val="0"/>
        </c:dLbls>
        <c:gapWidth val="250"/>
        <c:overlap val="100"/>
        <c:axId val="125051648"/>
        <c:axId val="125053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5.2</c:v>
                </c:pt>
                <c:pt idx="1">
                  <c:v>-3.47</c:v>
                </c:pt>
                <c:pt idx="2">
                  <c:v>-2.97</c:v>
                </c:pt>
                <c:pt idx="3">
                  <c:v>3.22</c:v>
                </c:pt>
                <c:pt idx="4">
                  <c:v>-2.11</c:v>
                </c:pt>
              </c:numCache>
            </c:numRef>
          </c:val>
          <c:smooth val="0"/>
        </c:ser>
        <c:dLbls>
          <c:showLegendKey val="0"/>
          <c:showVal val="0"/>
          <c:showCatName val="0"/>
          <c:showSerName val="0"/>
          <c:showPercent val="0"/>
          <c:showBubbleSize val="0"/>
        </c:dLbls>
        <c:marker val="1"/>
        <c:smooth val="0"/>
        <c:axId val="125051648"/>
        <c:axId val="125053568"/>
      </c:lineChart>
      <c:catAx>
        <c:axId val="12505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053568"/>
        <c:crosses val="autoZero"/>
        <c:auto val="1"/>
        <c:lblAlgn val="ctr"/>
        <c:lblOffset val="100"/>
        <c:tickLblSkip val="1"/>
        <c:tickMarkSkip val="1"/>
        <c:noMultiLvlLbl val="0"/>
      </c:catAx>
      <c:valAx>
        <c:axId val="125053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05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0.32</c:v>
                </c:pt>
                <c:pt idx="2">
                  <c:v>#N/A</c:v>
                </c:pt>
                <c:pt idx="3">
                  <c:v>0.22</c:v>
                </c:pt>
                <c:pt idx="4">
                  <c:v>#N/A</c:v>
                </c:pt>
                <c:pt idx="5">
                  <c:v>0.17</c:v>
                </c:pt>
                <c:pt idx="6">
                  <c:v>#N/A</c:v>
                </c:pt>
                <c:pt idx="7">
                  <c:v>0.03</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診療所事業特別会計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0.24</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授産場事業特別会計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滝根町観光事業特別会計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c:v>
                </c:pt>
                <c:pt idx="2">
                  <c:v>#N/A</c:v>
                </c:pt>
                <c:pt idx="3">
                  <c:v>0.36</c:v>
                </c:pt>
                <c:pt idx="4">
                  <c:v>#N/A</c:v>
                </c:pt>
                <c:pt idx="5">
                  <c:v>0.1</c:v>
                </c:pt>
                <c:pt idx="6">
                  <c:v>#N/A</c:v>
                </c:pt>
                <c:pt idx="7">
                  <c:v>0.82</c:v>
                </c:pt>
                <c:pt idx="8">
                  <c:v>#N/A</c:v>
                </c:pt>
                <c:pt idx="9">
                  <c:v>0.24</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3.26</c:v>
                </c:pt>
                <c:pt idx="2">
                  <c:v>#N/A</c:v>
                </c:pt>
                <c:pt idx="3">
                  <c:v>3.63</c:v>
                </c:pt>
                <c:pt idx="4">
                  <c:v>#N/A</c:v>
                </c:pt>
                <c:pt idx="5">
                  <c:v>1.89</c:v>
                </c:pt>
                <c:pt idx="6">
                  <c:v>#N/A</c:v>
                </c:pt>
                <c:pt idx="7">
                  <c:v>0.99</c:v>
                </c:pt>
                <c:pt idx="8">
                  <c:v>#N/A</c:v>
                </c:pt>
                <c:pt idx="9">
                  <c:v>0.91</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0.32</c:v>
                </c:pt>
                <c:pt idx="4">
                  <c:v>#N/A</c:v>
                </c:pt>
                <c:pt idx="5">
                  <c:v>0.76</c:v>
                </c:pt>
                <c:pt idx="6">
                  <c:v>#N/A</c:v>
                </c:pt>
                <c:pt idx="7">
                  <c:v>0.95</c:v>
                </c:pt>
                <c:pt idx="8">
                  <c:v>#N/A</c:v>
                </c:pt>
                <c:pt idx="9">
                  <c:v>0.95</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2.15</c:v>
                </c:pt>
                <c:pt idx="2">
                  <c:v>#N/A</c:v>
                </c:pt>
                <c:pt idx="3">
                  <c:v>2.5499999999999998</c:v>
                </c:pt>
                <c:pt idx="4">
                  <c:v>#N/A</c:v>
                </c:pt>
                <c:pt idx="5">
                  <c:v>2.96</c:v>
                </c:pt>
                <c:pt idx="6">
                  <c:v>#N/A</c:v>
                </c:pt>
                <c:pt idx="7">
                  <c:v>3.05</c:v>
                </c:pt>
                <c:pt idx="8">
                  <c:v>#N/A</c:v>
                </c:pt>
                <c:pt idx="9">
                  <c:v>3.07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9.2200000000000006</c:v>
                </c:pt>
                <c:pt idx="2">
                  <c:v>#N/A</c:v>
                </c:pt>
                <c:pt idx="3">
                  <c:v>8.0399999999999991</c:v>
                </c:pt>
                <c:pt idx="4">
                  <c:v>#N/A</c:v>
                </c:pt>
                <c:pt idx="5">
                  <c:v>6.8</c:v>
                </c:pt>
                <c:pt idx="6">
                  <c:v>#N/A</c:v>
                </c:pt>
                <c:pt idx="7">
                  <c:v>12.76</c:v>
                </c:pt>
                <c:pt idx="8">
                  <c:v>#N/A</c:v>
                </c:pt>
                <c:pt idx="9">
                  <c:v>7.91</c:v>
                </c:pt>
              </c:numCache>
            </c:numRef>
          </c:val>
        </c:ser>
        <c:dLbls>
          <c:showLegendKey val="0"/>
          <c:showVal val="0"/>
          <c:showCatName val="0"/>
          <c:showSerName val="0"/>
          <c:showPercent val="0"/>
          <c:showBubbleSize val="0"/>
        </c:dLbls>
        <c:gapWidth val="150"/>
        <c:overlap val="100"/>
        <c:axId val="90614016"/>
        <c:axId val="90632192"/>
      </c:barChart>
      <c:catAx>
        <c:axId val="906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632192"/>
        <c:crosses val="autoZero"/>
        <c:auto val="1"/>
        <c:lblAlgn val="ctr"/>
        <c:lblOffset val="100"/>
        <c:tickLblSkip val="1"/>
        <c:tickMarkSkip val="1"/>
        <c:noMultiLvlLbl val="0"/>
      </c:catAx>
      <c:valAx>
        <c:axId val="9063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614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2389</c:v>
                </c:pt>
                <c:pt idx="5">
                  <c:v>2532</c:v>
                </c:pt>
                <c:pt idx="8">
                  <c:v>2576</c:v>
                </c:pt>
                <c:pt idx="11">
                  <c:v>2649</c:v>
                </c:pt>
                <c:pt idx="14">
                  <c:v>2733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262</c:v>
                </c:pt>
                <c:pt idx="3">
                  <c:v>271</c:v>
                </c:pt>
                <c:pt idx="6">
                  <c:v>227</c:v>
                </c:pt>
                <c:pt idx="9">
                  <c:v>190</c:v>
                </c:pt>
                <c:pt idx="12">
                  <c:v>47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11</c:v>
                </c:pt>
                <c:pt idx="3">
                  <c:v>16</c:v>
                </c:pt>
                <c:pt idx="6">
                  <c:v>8</c:v>
                </c:pt>
                <c:pt idx="9">
                  <c:v>12</c:v>
                </c:pt>
                <c:pt idx="12">
                  <c:v>186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349</c:v>
                </c:pt>
                <c:pt idx="3">
                  <c:v>347</c:v>
                </c:pt>
                <c:pt idx="6">
                  <c:v>373</c:v>
                </c:pt>
                <c:pt idx="9">
                  <c:v>373</c:v>
                </c:pt>
                <c:pt idx="12">
                  <c:v>387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2791</c:v>
                </c:pt>
                <c:pt idx="3">
                  <c:v>2826</c:v>
                </c:pt>
                <c:pt idx="6">
                  <c:v>2788</c:v>
                </c:pt>
                <c:pt idx="9">
                  <c:v>2733</c:v>
                </c:pt>
                <c:pt idx="12">
                  <c:v>2900</c:v>
                </c:pt>
              </c:numCache>
            </c:numRef>
          </c:val>
        </c:ser>
        <c:dLbls>
          <c:showLegendKey val="0"/>
          <c:showVal val="0"/>
          <c:showCatName val="0"/>
          <c:showSerName val="0"/>
          <c:showPercent val="0"/>
          <c:showBubbleSize val="0"/>
        </c:dLbls>
        <c:gapWidth val="100"/>
        <c:overlap val="100"/>
        <c:axId val="125880192"/>
        <c:axId val="125886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1024</c:v>
                </c:pt>
                <c:pt idx="2">
                  <c:v>#N/A</c:v>
                </c:pt>
                <c:pt idx="3">
                  <c:v>#N/A</c:v>
                </c:pt>
                <c:pt idx="4">
                  <c:v>928</c:v>
                </c:pt>
                <c:pt idx="5">
                  <c:v>#N/A</c:v>
                </c:pt>
                <c:pt idx="6">
                  <c:v>#N/A</c:v>
                </c:pt>
                <c:pt idx="7">
                  <c:v>820</c:v>
                </c:pt>
                <c:pt idx="8">
                  <c:v>#N/A</c:v>
                </c:pt>
                <c:pt idx="9">
                  <c:v>#N/A</c:v>
                </c:pt>
                <c:pt idx="10">
                  <c:v>660</c:v>
                </c:pt>
                <c:pt idx="11">
                  <c:v>#N/A</c:v>
                </c:pt>
                <c:pt idx="12">
                  <c:v>#N/A</c:v>
                </c:pt>
                <c:pt idx="13">
                  <c:v>788</c:v>
                </c:pt>
                <c:pt idx="14">
                  <c:v>#N/A</c:v>
                </c:pt>
              </c:numCache>
            </c:numRef>
          </c:val>
          <c:smooth val="0"/>
        </c:ser>
        <c:dLbls>
          <c:showLegendKey val="0"/>
          <c:showVal val="0"/>
          <c:showCatName val="0"/>
          <c:showSerName val="0"/>
          <c:showPercent val="0"/>
          <c:showBubbleSize val="0"/>
        </c:dLbls>
        <c:marker val="1"/>
        <c:smooth val="0"/>
        <c:axId val="125880192"/>
        <c:axId val="125886464"/>
      </c:lineChart>
      <c:catAx>
        <c:axId val="125880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886464"/>
        <c:crosses val="autoZero"/>
        <c:auto val="1"/>
        <c:lblAlgn val="ctr"/>
        <c:lblOffset val="100"/>
        <c:tickLblSkip val="1"/>
        <c:tickMarkSkip val="1"/>
        <c:noMultiLvlLbl val="0"/>
      </c:catAx>
      <c:valAx>
        <c:axId val="125886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880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24707</c:v>
                </c:pt>
                <c:pt idx="5">
                  <c:v>24924</c:v>
                </c:pt>
                <c:pt idx="8">
                  <c:v>24948</c:v>
                </c:pt>
                <c:pt idx="11">
                  <c:v>26155</c:v>
                </c:pt>
                <c:pt idx="14">
                  <c:v>25899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366</c:v>
                </c:pt>
                <c:pt idx="5">
                  <c:v>321</c:v>
                </c:pt>
                <c:pt idx="8">
                  <c:v>284</c:v>
                </c:pt>
                <c:pt idx="11">
                  <c:v>669</c:v>
                </c:pt>
                <c:pt idx="14">
                  <c:v>747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6872</c:v>
                </c:pt>
                <c:pt idx="5">
                  <c:v>6931</c:v>
                </c:pt>
                <c:pt idx="8">
                  <c:v>6951</c:v>
                </c:pt>
                <c:pt idx="11">
                  <c:v>6370</c:v>
                </c:pt>
                <c:pt idx="14">
                  <c:v>7964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5056</c:v>
                </c:pt>
                <c:pt idx="3">
                  <c:v>5071</c:v>
                </c:pt>
                <c:pt idx="6">
                  <c:v>4957</c:v>
                </c:pt>
                <c:pt idx="9">
                  <c:v>4531</c:v>
                </c:pt>
                <c:pt idx="12">
                  <c:v>4369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1602</c:v>
                </c:pt>
                <c:pt idx="3">
                  <c:v>1371</c:v>
                </c:pt>
                <c:pt idx="6">
                  <c:v>1186</c:v>
                </c:pt>
                <c:pt idx="9">
                  <c:v>1081</c:v>
                </c:pt>
                <c:pt idx="12">
                  <c:v>936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6767</c:v>
                </c:pt>
                <c:pt idx="3">
                  <c:v>6627</c:v>
                </c:pt>
                <c:pt idx="6">
                  <c:v>6459</c:v>
                </c:pt>
                <c:pt idx="9">
                  <c:v>6421</c:v>
                </c:pt>
                <c:pt idx="12">
                  <c:v>6471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280</c:v>
                </c:pt>
                <c:pt idx="3">
                  <c:v>167</c:v>
                </c:pt>
                <c:pt idx="6">
                  <c:v>96</c:v>
                </c:pt>
                <c:pt idx="9">
                  <c:v>1033</c:v>
                </c:pt>
                <c:pt idx="12">
                  <c:v>17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25446</c:v>
                </c:pt>
                <c:pt idx="3">
                  <c:v>25108</c:v>
                </c:pt>
                <c:pt idx="6">
                  <c:v>24420</c:v>
                </c:pt>
                <c:pt idx="9">
                  <c:v>26459</c:v>
                </c:pt>
                <c:pt idx="12">
                  <c:v>26365</c:v>
                </c:pt>
              </c:numCache>
            </c:numRef>
          </c:val>
        </c:ser>
        <c:dLbls>
          <c:showLegendKey val="0"/>
          <c:showVal val="0"/>
          <c:showCatName val="0"/>
          <c:showSerName val="0"/>
          <c:showPercent val="0"/>
          <c:showBubbleSize val="0"/>
        </c:dLbls>
        <c:gapWidth val="100"/>
        <c:overlap val="100"/>
        <c:axId val="106948096"/>
        <c:axId val="1069500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7205</c:v>
                </c:pt>
                <c:pt idx="2">
                  <c:v>#N/A</c:v>
                </c:pt>
                <c:pt idx="3">
                  <c:v>#N/A</c:v>
                </c:pt>
                <c:pt idx="4">
                  <c:v>6167</c:v>
                </c:pt>
                <c:pt idx="5">
                  <c:v>#N/A</c:v>
                </c:pt>
                <c:pt idx="6">
                  <c:v>#N/A</c:v>
                </c:pt>
                <c:pt idx="7">
                  <c:v>4935</c:v>
                </c:pt>
                <c:pt idx="8">
                  <c:v>#N/A</c:v>
                </c:pt>
                <c:pt idx="9">
                  <c:v>#N/A</c:v>
                </c:pt>
                <c:pt idx="10">
                  <c:v>6331</c:v>
                </c:pt>
                <c:pt idx="11">
                  <c:v>#N/A</c:v>
                </c:pt>
                <c:pt idx="12">
                  <c:v>#N/A</c:v>
                </c:pt>
                <c:pt idx="13">
                  <c:v>3549</c:v>
                </c:pt>
                <c:pt idx="14">
                  <c:v>#N/A</c:v>
                </c:pt>
              </c:numCache>
            </c:numRef>
          </c:val>
          <c:smooth val="0"/>
        </c:ser>
        <c:dLbls>
          <c:showLegendKey val="0"/>
          <c:showVal val="0"/>
          <c:showCatName val="0"/>
          <c:showSerName val="0"/>
          <c:showPercent val="0"/>
          <c:showBubbleSize val="0"/>
        </c:dLbls>
        <c:marker val="1"/>
        <c:smooth val="0"/>
        <c:axId val="106948096"/>
        <c:axId val="106950016"/>
      </c:lineChart>
      <c:catAx>
        <c:axId val="106948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950016"/>
        <c:crosses val="autoZero"/>
        <c:auto val="1"/>
        <c:lblAlgn val="ctr"/>
        <c:lblOffset val="100"/>
        <c:tickLblSkip val="1"/>
        <c:tickMarkSkip val="1"/>
        <c:noMultiLvlLbl val="0"/>
      </c:catAx>
      <c:valAx>
        <c:axId val="106950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948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{EDA366C9-D906-4920-A871-089FCD1523C3}</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{352FBF62-BC33-4E7D-AE6A-E65584B97792}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{0FEA5064-C1E8-4B7D-B05D-02E7FEED9F0C}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{2155CF02-3270-4A20-B41D-1432D262C1E5}</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{2DF7E348-3368-4B29-A9E9-64A512B091DB}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57.6</c:v>
                </c:pt>
              </c:numCache>
            </c:numRef>
          </c:xVal>
          <c:yVal>
            <c:numRef>
              <c:f>公会計指標分析・財政指標組合せ分析表!$K$51:$O$51</c:f>
              <c:numCache>
                <c:formatCode>#,##0.0;"▲ "#,##0.0</c:formatCode>
                <c:ptCount val="5"/>
                <c:pt idx="4">
                  <c:v>29.9</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{28D26030-D546-4FA2-B121-25B7FF27A78C}</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{C5E0472E-8E95-4EE1-BC16-BCC0A1F6DFCC}</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{FF5555E4-9E3C-4B79-A8FC-2C80E9FFD8F0}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{985BA54D-5BD0-4EF4-BB2E-8EAB78137882}</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{DF6FFBFC-6C99-4D99-B509-6714C622194A}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57.5</c:v>
                </c:pt>
              </c:numCache>
            </c:numRef>
          </c:xVal>
          <c:yVal>
            <c:numRef>
              <c:f>公会計指標分析・財政指標組合せ分析表!$K$55:$O$55</c:f>
              <c:numCache>
                <c:formatCode>#,##0.0;"▲ "#,##0.0</c:formatCode>
                <c:ptCount val="5"/>
                <c:pt idx="4">
                  <c:v>32.799999999999997</c:v>
                </c:pt>
              </c:numCache>
            </c:numRef>
          </c:yVal>
          <c:smooth val="0"/>
        </c:ser>
        <c:dLbls>
          <c:showLegendKey val="0"/>
          <c:showVal val="0"/>
          <c:showCatName val="0"/>
          <c:showSerName val="0"/>
          <c:showPercent val="0"/>
          <c:showBubbleSize val="0"/>
        </c:dLbls>
        <c:axId val="125945728"/>
        <c:axId val="126357504"/>
      </c:scatterChart>
      <c:valAx>
        <c:axId val="125945728"/>
        <c:scaling>
          <c:orientation val="minMax"/>
          <c:max val="57.7"/>
          <c:min val="57.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357504"/>
        <c:crosses val="autoZero"/>
        <c:crossBetween val="midCat"/>
      </c:valAx>
      <c:valAx>
        <c:axId val="126357504"/>
        <c:scaling>
          <c:orientation val="minMax"/>
          <c:max val="33.300000000000004"/>
          <c:min val="29.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945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{2E553795-D18C-4DDB-A55B-0D303042ADBF}</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{B021FB22-5D27-4FDE-9C2B-CD0917565F01}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{B89F5EA8-C997-4521-9E16-CFE40826BCAD}</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{16ED91CC-FFFC-4B87-BB9A-62D40DC15DF5}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{69AFC000-BCFE-4597-9D40-A76C85CB754C}</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9.1999999999999993</c:v>
                </c:pt>
                <c:pt idx="1">
                  <c:v>8.1999999999999993</c:v>
                </c:pt>
                <c:pt idx="2">
                  <c:v>7.7</c:v>
                </c:pt>
                <c:pt idx="3">
                  <c:v>6.7</c:v>
                </c:pt>
                <c:pt idx="4">
                  <c:v>6.3</c:v>
                </c:pt>
              </c:numCache>
            </c:numRef>
          </c:xVal>
          <c:yVal>
            <c:numRef>
              <c:f>公会計指標分析・財政指標組合せ分析表!$K$73:$O$73</c:f>
              <c:numCache>
                <c:formatCode>#,##0.0;"▲ "#,##0.0</c:formatCode>
                <c:ptCount val="5"/>
                <c:pt idx="0">
                  <c:v>60.3</c:v>
                </c:pt>
                <c:pt idx="1">
                  <c:v>51.9</c:v>
                </c:pt>
                <c:pt idx="2">
                  <c:v>40.799999999999997</c:v>
                </c:pt>
                <c:pt idx="3">
                  <c:v>53.5</c:v>
                </c:pt>
                <c:pt idx="4">
                  <c:v>29.9</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{24583E08-BFA8-45ED-80AC-CE27D56A3471}</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{8518EC30-FC77-492E-9BDC-3648532D7BC5}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{D712D8E9-48C9-4544-A0CC-6C1D261A8D80}</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{329D4BCD-0D42-4CA1-AF8F-7455CF323CC9}</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{FF1C2A4A-404E-4F67-A185-59E8E15BF1BF}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13.5</c:v>
                </c:pt>
                <c:pt idx="1">
                  <c:v>12.4</c:v>
                </c:pt>
                <c:pt idx="2">
                  <c:v>11.5</c:v>
                </c:pt>
                <c:pt idx="3">
                  <c:v>10.4</c:v>
                </c:pt>
                <c:pt idx="4">
                  <c:v>9.5</c:v>
                </c:pt>
              </c:numCache>
            </c:numRef>
          </c:xVal>
          <c:yVal>
            <c:numRef>
              <c:f>公会計指標分析・財政指標組合せ分析表!$K$77:$O$77</c:f>
              <c:numCache>
                <c:formatCode>#,##0.0;"▲ "#,##0.0</c:formatCode>
                <c:ptCount val="5"/>
                <c:pt idx="0">
                  <c:v>75.900000000000006</c:v>
                </c:pt>
                <c:pt idx="1">
                  <c:v>64.599999999999994</c:v>
                </c:pt>
                <c:pt idx="2">
                  <c:v>52.8</c:v>
                </c:pt>
                <c:pt idx="3">
                  <c:v>48.6</c:v>
                </c:pt>
                <c:pt idx="4">
                  <c:v>32.799999999999997</c:v>
                </c:pt>
              </c:numCache>
            </c:numRef>
          </c:yVal>
          <c:smooth val="0"/>
        </c:ser>
        <c:dLbls>
          <c:showLegendKey val="0"/>
          <c:showVal val="0"/>
          <c:showCatName val="0"/>
          <c:showSerName val="0"/>
          <c:showPercent val="0"/>
          <c:showBubbleSize val="0"/>
        </c:dLbls>
        <c:axId val="126364672"/>
        <c:axId val="126489728"/>
      </c:scatterChart>
      <c:valAx>
        <c:axId val="126364672"/>
        <c:scaling>
          <c:orientation val="minMax"/>
          <c:max val="14.1"/>
          <c:min val="5.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489728"/>
        <c:crosses val="autoZero"/>
        <c:crossBetween val="midCat"/>
      </c:valAx>
      <c:valAx>
        <c:axId val="126489728"/>
        <c:scaling>
          <c:orientation val="minMax"/>
          <c:max val="84"/>
          <c:min val="2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3646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６年度に新庁舎を建設し元利償還金額は増加している。今後も合併特例事業債等の事業が増加傾向にあり、元利償還金も増加になると思われる。また、公営企業債の元利償還金に対する繰入金について、下水道事業債が本格償還を迎えていることから、当面増加傾向が続くと推測される。組合等が起こした地方債の元利償還に対する負担金等については、田村消防署建設にかかる負担金が増加となる見込み。債務負担行為に基づく支出額については、引き続き減少傾向での推移が予想され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算入公債費、実質公債費率の分子の状況は、今後、横ばいもしくは微増となると思われる。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係る地方債現在高は、新庁舎の建設、統合小学校の建設と平成２６・２７年度に借入のピークを迎え、今後、減少が見込まれる。公営企業債等繰入見込額は、下水道事業債の償還が本格化していることから、当面増加が見込まれる。組合等負担額については、田村消防署建設にかかる負担金が増加となる見込み。退職手当負担見込額は一般職員に係る退職手当支給予定額の減によ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対象となる充当可能財源等は、財政調整基金をはじめとした基金は堅調に増加している</a:t>
          </a:r>
          <a:r>
            <a:rPr kumimoji="1" lang="ja-JP" altLang="en-US" sz="1100">
              <a:solidFill>
                <a:schemeClr val="dk1"/>
              </a:solidFill>
              <a:effectLst/>
              <a:latin typeface="+mn-lt"/>
              <a:ea typeface="+mn-ea"/>
              <a:cs typeface="+mn-cs"/>
            </a:rPr>
            <a:t>が、今後、普通交付税の合併算定終了に伴い財政調整基金等の取崩しにより充当可能基金は減少する見込み</a:t>
          </a:r>
          <a:r>
            <a:rPr kumimoji="1" lang="ja-JP" altLang="ja-JP" sz="1100">
              <a:solidFill>
                <a:schemeClr val="dk1"/>
              </a:solidFill>
              <a:effectLst/>
              <a:latin typeface="+mn-lt"/>
              <a:ea typeface="+mn-ea"/>
              <a:cs typeface="+mn-cs"/>
            </a:rPr>
            <a:t>。充当可能特定歳入は、地域総合整備資金貸付事業債の貸し付けを行い転貸債償還金が増額となっている。これらの理由により、将来負担比率の分子の状況は</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となることから、将来負担の縮小と充当可能財源の確保に向け、継続して取り組みを強化していく。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38,890
38,614
458.33
27,512,525
25,965,914
1,146,539
14,488,022
26,365,418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[ 57.6</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本市が所有する建物及びインフラ資産は昭和</a:t>
          </a:r>
          <a:r>
            <a:rPr kumimoji="1" lang="en-US" altLang="ja-JP" sz="1100">
              <a:latin typeface="ＭＳ Ｐゴシック"/>
            </a:rPr>
            <a:t>40</a:t>
          </a:r>
          <a:r>
            <a:rPr kumimoji="1" lang="ja-JP" altLang="en-US" sz="1100">
              <a:latin typeface="ＭＳ Ｐゴシック"/>
            </a:rPr>
            <a:t>年代から集中的に整備を進めたことから老朽化が進んでおり、有形固定資産減価償却率が</a:t>
          </a:r>
          <a:r>
            <a:rPr kumimoji="1" lang="en-US" altLang="ja-JP" sz="1100">
              <a:latin typeface="ＭＳ Ｐゴシック"/>
            </a:rPr>
            <a:t>57.6</a:t>
          </a:r>
          <a:r>
            <a:rPr kumimoji="1" lang="ja-JP" altLang="en-US" sz="1100">
              <a:latin typeface="ＭＳ Ｐゴシック"/>
            </a:rPr>
            <a:t>％となっている。平成</a:t>
          </a:r>
          <a:r>
            <a:rPr kumimoji="1" lang="en-US" altLang="ja-JP" sz="1100">
              <a:latin typeface="ＭＳ Ｐゴシック"/>
            </a:rPr>
            <a:t>28</a:t>
          </a:r>
          <a:r>
            <a:rPr kumimoji="1" lang="ja-JP" altLang="en-US" sz="1100">
              <a:latin typeface="ＭＳ Ｐゴシック"/>
            </a:rPr>
            <a:t>年度に策定した公共施設等総合管理計画並びに今後策定予定の長寿命化計画に基づいて施設の除却、集約化・複合化を進める。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56.1</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56.4</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56.7</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57.3</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57.6</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57.9</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74083</xdr:rowOff>
    </xdr:from>
    <xdr:to>
      <xdr:col>3</xdr:col>
      <xdr:colOff>1170940</xdr:colOff>
      <xdr:row>34</xdr:row>
      <xdr:rowOff>21872</xdr:rowOff>
    </xdr:to>
    <xdr:cxnSp macro="">
      <xdr:nvCxnSpPr>
        <xdr:cNvPr id="64" name="直線コネクタ 63"/>
        <xdr:cNvCxnSpPr/>
      </xdr:nvCxnSpPr>
      <xdr:spPr>
        <a:xfrm flipV="1">
          <a:off x="4760595" y="5312833"/>
          <a:ext cx="1270"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25699</xdr:rowOff>
    </xdr:from>
    <xdr:ext cx="405111" cy="259045"/>
    <xdr:sp macro="" textlink="">
      <xdr:nvSpPr>
        <xdr:cNvPr id="65" name="有形固定資産減価償却率最小値テキスト"/>
        <xdr:cNvSpPr txBox="1"/>
      </xdr:nvSpPr>
      <xdr:spPr>
        <a:xfrm>
          <a:off x="4813300" y="6636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a:t>
          </a:r>
          <a:endParaRPr kumimoji="1" lang="ja-JP" altLang="en-US" sz="1000" b="1">
            <a:latin typeface="ＭＳ Ｐゴシック"/>
          </a:endParaRPr>
        </a:p>
      </xdr:txBody>
    </xdr:sp>
    <xdr:clientData/>
  </xdr:oneCellAnchor>
  <xdr:twoCellAnchor>
    <xdr:from>
      <xdr:col>3</xdr:col>
      <xdr:colOff>1082675</xdr:colOff>
      <xdr:row>34</xdr:row>
      <xdr:rowOff>21872</xdr:rowOff>
    </xdr:from>
    <xdr:to>
      <xdr:col>3</xdr:col>
      <xdr:colOff>1260475</xdr:colOff>
      <xdr:row>34</xdr:row>
      <xdr:rowOff>21872</xdr:rowOff>
    </xdr:to>
    <xdr:cxnSp macro="">
      <xdr:nvCxnSpPr>
        <xdr:cNvPr id="66" name="直線コネクタ 65"/>
        <xdr:cNvCxnSpPr/>
      </xdr:nvCxnSpPr>
      <xdr:spPr>
        <a:xfrm>
          <a:off x="4673600" y="66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20760</xdr:rowOff>
    </xdr:from>
    <xdr:ext cx="405111" cy="259045"/>
    <xdr:sp macro="" textlink="">
      <xdr:nvSpPr>
        <xdr:cNvPr id="67" name="有形固定資産減価償却率最大値テキスト"/>
        <xdr:cNvSpPr txBox="1"/>
      </xdr:nvSpPr>
      <xdr:spPr>
        <a:xfrm>
          <a:off x="4813300" y="508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3</xdr:col>
      <xdr:colOff>1082675</xdr:colOff>
      <xdr:row>26</xdr:row>
      <xdr:rowOff>74083</xdr:rowOff>
    </xdr:from>
    <xdr:to>
      <xdr:col>3</xdr:col>
      <xdr:colOff>1260475</xdr:colOff>
      <xdr:row>26</xdr:row>
      <xdr:rowOff>74083</xdr:rowOff>
    </xdr:to>
    <xdr:cxnSp macro="">
      <xdr:nvCxnSpPr>
        <xdr:cNvPr id="68" name="直線コネクタ 67"/>
        <xdr:cNvCxnSpPr/>
      </xdr:nvCxnSpPr>
      <xdr:spPr>
        <a:xfrm>
          <a:off x="4673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121655</xdr:rowOff>
    </xdr:from>
    <xdr:ext cx="405111" cy="259045"/>
    <xdr:sp macro="" textlink="">
      <xdr:nvSpPr>
        <xdr:cNvPr id="69" name="有形固定資産減価償却率平均値テキスト"/>
        <xdr:cNvSpPr txBox="1"/>
      </xdr:nvSpPr>
      <xdr:spPr>
        <a:xfrm>
          <a:off x="4813300" y="53604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3</xdr:col>
      <xdr:colOff>1120775</xdr:colOff>
      <xdr:row>26</xdr:row>
      <xdr:rowOff>143228</xdr:rowOff>
    </xdr:from>
    <xdr:to>
      <xdr:col>3</xdr:col>
      <xdr:colOff>1222375</xdr:colOff>
      <xdr:row>27</xdr:row>
      <xdr:rowOff>73378</xdr:rowOff>
    </xdr:to>
    <xdr:sp macro="" textlink="">
      <xdr:nvSpPr>
        <xdr:cNvPr id="70" name="フローチャート : 判断 69"/>
        <xdr:cNvSpPr/>
      </xdr:nvSpPr>
      <xdr:spPr>
        <a:xfrm>
          <a:off x="4711700" y="5381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26</xdr:row>
      <xdr:rowOff>23283</xdr:rowOff>
    </xdr:from>
    <xdr:to>
      <xdr:col>3</xdr:col>
      <xdr:colOff>1222375</xdr:colOff>
      <xdr:row>26</xdr:row>
      <xdr:rowOff>124883</xdr:rowOff>
    </xdr:to>
    <xdr:sp macro="" textlink="">
      <xdr:nvSpPr>
        <xdr:cNvPr id="76" name="円/楕円 75"/>
        <xdr:cNvSpPr/>
      </xdr:nvSpPr>
      <xdr:spPr>
        <a:xfrm>
          <a:off x="4711700" y="526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25</xdr:row>
      <xdr:rowOff>147760</xdr:rowOff>
    </xdr:from>
    <xdr:ext cx="405111" cy="259045"/>
    <xdr:sp macro="" textlink="">
      <xdr:nvSpPr>
        <xdr:cNvPr id="77" name="有形固定資産減価償却率該当値テキスト"/>
        <xdr:cNvSpPr txBox="1"/>
      </xdr:nvSpPr>
      <xdr:spPr>
        <a:xfrm>
          <a:off x="4813300" y="5215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1" name="正方形/長方形 8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2" name="正方形/長方形 8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3" name="正方形/長方形 8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4" name="正方形/長方形 8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38,890
38,614
458.33
27,512,525
25,965,914
1,146,539
14,488,022
26,365,418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39" name="テキスト ボックス 38"/>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0" name="直線コネクタ 39"/>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1" name="テキスト ボックス 40"/>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52.2</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2" name="直線コネクタ 41"/>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3" name="テキスト ボックス 42"/>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52.3</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44" name="直線コネクタ 4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45" name="テキスト ボックス 4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52.4</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4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47" name="テキスト ボックス 4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48" name="テキスト ボックス 4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49" name="テキスト ボックス 4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50" name="テキスト ボックス 4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51" name="テキスト ボックス 5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82550</xdr:rowOff>
    </xdr:from>
    <xdr:to>
      <xdr:col>6</xdr:col>
      <xdr:colOff>561975</xdr:colOff>
      <xdr:row>38</xdr:row>
      <xdr:rowOff>12700</xdr:rowOff>
    </xdr:to>
    <xdr:sp macro="" textlink="">
      <xdr:nvSpPr>
        <xdr:cNvPr id="52" name="円/楕円 51"/>
        <xdr:cNvSpPr/>
      </xdr:nvSpPr>
      <xdr:spPr>
        <a:xfrm>
          <a:off x="4584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156227</xdr:rowOff>
    </xdr:from>
    <xdr:ext cx="405111" cy="259045"/>
    <xdr:sp macro="" textlink="">
      <xdr:nvSpPr>
        <xdr:cNvPr id="53" name="【道路】&#10;有形固定資産減価償却率該当値テキスト"/>
        <xdr:cNvSpPr txBox="1"/>
      </xdr:nvSpPr>
      <xdr:spPr>
        <a:xfrm>
          <a:off x="4724400"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54" name="正方形/長方形 53"/>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55" name="正方形/長方形 54"/>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56" name="正方形/長方形 55"/>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57" name="正方形/長方形 56"/>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58" name="正方形/長方形 57"/>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59" name="正方形/長方形 58"/>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60" name="テキスト ボックス 5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61" name="直線コネクタ 6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43</xdr:row>
      <xdr:rowOff>105427</xdr:rowOff>
    </xdr:from>
    <xdr:ext cx="531299" cy="259045"/>
    <xdr:sp macro="" textlink="">
      <xdr:nvSpPr>
        <xdr:cNvPr id="62" name="テキスト ボックス 61"/>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35.628</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63" name="直線コネクタ 6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64" name="テキスト ボックス 6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35.629</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5" name="直線コネクタ 6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66" name="テキスト ボックス 6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35.630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67"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68" name="テキスト ボックス 6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69" name="テキスト ボックス 6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0" name="テキスト ボックス 6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1" name="テキスト ボックス 7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2" name="テキスト ボックス 7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73" name="円/楕円 72"/>
        <xdr:cNvSpPr/>
      </xdr:nvSpPr>
      <xdr:spPr>
        <a:xfrm>
          <a:off x="10426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36</xdr:row>
      <xdr:rowOff>156227</xdr:rowOff>
    </xdr:from>
    <xdr:ext cx="534377" cy="259045"/>
    <xdr:sp macro="" textlink="">
      <xdr:nvSpPr>
        <xdr:cNvPr id="74" name="【道路】&#10;一人当たり延長該当値テキスト"/>
        <xdr:cNvSpPr txBox="1"/>
      </xdr:nvSpPr>
      <xdr:spPr>
        <a:xfrm>
          <a:off x="10566400" y="632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75" name="正方形/長方形 7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50</xdr:row>
      <xdr:rowOff>88900</xdr:rowOff>
    </xdr:from>
    <xdr:to>
      <xdr:col>3</xdr:col>
      <xdr:colOff>219075</xdr:colOff>
      <xdr:row>52</xdr:row>
      <xdr:rowOff>0</xdr:rowOff>
    </xdr:to>
    <xdr:sp macro="" textlink="">
      <xdr:nvSpPr>
        <xdr:cNvPr id="76" name="正方形/長方形 75"/>
        <xdr:cNvSpPr/>
      </xdr:nvSpPr>
      <xdr:spPr>
        <a:xfrm>
          <a:off x="76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51</xdr:row>
      <xdr:rowOff>120650</xdr:rowOff>
    </xdr:from>
    <xdr:to>
      <xdr:col>3</xdr:col>
      <xdr:colOff>219075</xdr:colOff>
      <xdr:row>53</xdr:row>
      <xdr:rowOff>31750</xdr:rowOff>
    </xdr:to>
    <xdr:sp macro="" textlink="">
      <xdr:nvSpPr>
        <xdr:cNvPr id="77" name="正方形/長方形 76"/>
        <xdr:cNvSpPr/>
      </xdr:nvSpPr>
      <xdr:spPr>
        <a:xfrm>
          <a:off x="76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2</xdr:col>
      <xdr:colOff>650875</xdr:colOff>
      <xdr:row>50</xdr:row>
      <xdr:rowOff>88900</xdr:rowOff>
    </xdr:from>
    <xdr:to>
      <xdr:col>5</xdr:col>
      <xdr:colOff>117475</xdr:colOff>
      <xdr:row>52</xdr:row>
      <xdr:rowOff>0</xdr:rowOff>
    </xdr:to>
    <xdr:sp macro="" textlink="">
      <xdr:nvSpPr>
        <xdr:cNvPr id="78" name="正方形/長方形 77"/>
        <xdr:cNvSpPr/>
      </xdr:nvSpPr>
      <xdr:spPr>
        <a:xfrm>
          <a:off x="20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51</xdr:row>
      <xdr:rowOff>120650</xdr:rowOff>
    </xdr:from>
    <xdr:to>
      <xdr:col>5</xdr:col>
      <xdr:colOff>117475</xdr:colOff>
      <xdr:row>53</xdr:row>
      <xdr:rowOff>31750</xdr:rowOff>
    </xdr:to>
    <xdr:sp macro="" textlink="">
      <xdr:nvSpPr>
        <xdr:cNvPr id="79" name="正方形/長方形 78"/>
        <xdr:cNvSpPr/>
      </xdr:nvSpPr>
      <xdr:spPr>
        <a:xfrm>
          <a:off x="20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80" name="正方形/長方形 7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1" name="テキスト ボックス 8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82" name="直線コネクタ 8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83" name="テキスト ボックス 8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63.2</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84" name="直線コネクタ 8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85" name="テキスト ボックス 8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63.3</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86" name="直線コネクタ 8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87" name="テキスト ボックス 8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63.4</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8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9" name="テキスト ボックス 8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90" name="テキスト ボックス 8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91" name="テキスト ボックス 9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92" name="テキスト ボックス 9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93" name="テキスト ボックス 9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120650</xdr:rowOff>
    </xdr:from>
    <xdr:to>
      <xdr:col>6</xdr:col>
      <xdr:colOff>561975</xdr:colOff>
      <xdr:row>60</xdr:row>
      <xdr:rowOff>50800</xdr:rowOff>
    </xdr:to>
    <xdr:sp macro="" textlink="">
      <xdr:nvSpPr>
        <xdr:cNvPr id="94" name="円/楕円 93"/>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22877</xdr:rowOff>
    </xdr:from>
    <xdr:ext cx="405111" cy="259045"/>
    <xdr:sp macro="" textlink="">
      <xdr:nvSpPr>
        <xdr:cNvPr id="95" name="【橋りょう・トンネル】&#10;有形固定資産減価償却率該当値テキスト"/>
        <xdr:cNvSpPr txBox="1"/>
      </xdr:nvSpPr>
      <xdr:spPr>
        <a:xfrm>
          <a:off x="47244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96" name="正方形/長方形 9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50</xdr:row>
      <xdr:rowOff>88900</xdr:rowOff>
    </xdr:from>
    <xdr:to>
      <xdr:col>11</xdr:col>
      <xdr:colOff>574675</xdr:colOff>
      <xdr:row>52</xdr:row>
      <xdr:rowOff>0</xdr:rowOff>
    </xdr:to>
    <xdr:sp macro="" textlink="">
      <xdr:nvSpPr>
        <xdr:cNvPr id="97" name="正方形/長方形 96"/>
        <xdr:cNvSpPr/>
      </xdr:nvSpPr>
      <xdr:spPr>
        <a:xfrm>
          <a:off x="660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51</xdr:row>
      <xdr:rowOff>120650</xdr:rowOff>
    </xdr:from>
    <xdr:to>
      <xdr:col>11</xdr:col>
      <xdr:colOff>574675</xdr:colOff>
      <xdr:row>53</xdr:row>
      <xdr:rowOff>31750</xdr:rowOff>
    </xdr:to>
    <xdr:sp macro="" textlink="">
      <xdr:nvSpPr>
        <xdr:cNvPr id="98" name="正方形/長方形 97"/>
        <xdr:cNvSpPr/>
      </xdr:nvSpPr>
      <xdr:spPr>
        <a:xfrm>
          <a:off x="660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11</xdr:col>
      <xdr:colOff>320675</xdr:colOff>
      <xdr:row>50</xdr:row>
      <xdr:rowOff>88900</xdr:rowOff>
    </xdr:from>
    <xdr:to>
      <xdr:col>13</xdr:col>
      <xdr:colOff>473075</xdr:colOff>
      <xdr:row>52</xdr:row>
      <xdr:rowOff>0</xdr:rowOff>
    </xdr:to>
    <xdr:sp macro="" textlink="">
      <xdr:nvSpPr>
        <xdr:cNvPr id="99" name="正方形/長方形 98"/>
        <xdr:cNvSpPr/>
      </xdr:nvSpPr>
      <xdr:spPr>
        <a:xfrm>
          <a:off x="78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51</xdr:row>
      <xdr:rowOff>120650</xdr:rowOff>
    </xdr:from>
    <xdr:to>
      <xdr:col>13</xdr:col>
      <xdr:colOff>473075</xdr:colOff>
      <xdr:row>53</xdr:row>
      <xdr:rowOff>31750</xdr:rowOff>
    </xdr:to>
    <xdr:sp macro="" textlink="">
      <xdr:nvSpPr>
        <xdr:cNvPr id="100" name="正方形/長方形 99"/>
        <xdr:cNvSpPr/>
      </xdr:nvSpPr>
      <xdr:spPr>
        <a:xfrm>
          <a:off x="78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127,225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01" name="正方形/長方形 100"/>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02" name="テキスト ボックス 1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3" name="直線コネクタ 1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65</xdr:row>
      <xdr:rowOff>143527</xdr:rowOff>
    </xdr:from>
    <xdr:ext cx="595419" cy="259045"/>
    <xdr:sp macro="" textlink="">
      <xdr:nvSpPr>
        <xdr:cNvPr id="104" name="テキスト ボックス 103"/>
        <xdr:cNvSpPr txBox="1"/>
      </xdr:nvSpPr>
      <xdr:spPr>
        <a:xfrm>
          <a:off x="6008581" y="1128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248,445</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06" name="テキスト ボックス 10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248,446</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08" name="テキスト ボックス 10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248,447</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9"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0" name="テキスト ボックス 10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1" name="テキスト ボックス 11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2" name="テキスト ボックス 11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3" name="テキスト ボックス 11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14" name="テキスト ボックス 11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15" name="円/楕円 114"/>
        <xdr:cNvSpPr/>
      </xdr:nvSpPr>
      <xdr:spPr>
        <a:xfrm>
          <a:off x="10426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22877</xdr:rowOff>
    </xdr:from>
    <xdr:ext cx="599010" cy="259045"/>
    <xdr:sp macro="" textlink="">
      <xdr:nvSpPr>
        <xdr:cNvPr id="116" name="【橋りょう・トンネル】&#10;一人当たり有形固定資産（償却資産）額該当値テキスト"/>
        <xdr:cNvSpPr txBox="1"/>
      </xdr:nvSpPr>
      <xdr:spPr>
        <a:xfrm>
          <a:off x="10566400" y="1013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248,446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17" name="正方形/長方形 116"/>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18" name="正方形/長方形 11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19" name="正方形/長方形 11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0" name="正方形/長方形 11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1" name="正方形/長方形 12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2" name="正方形/長方形 12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3" name="正方形/長方形 12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24" name="正方形/長方形 123"/>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25" name="テキスト ボックス 12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26" name="直線コネクタ 12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27" name="テキスト ボックス 12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28" name="直線コネクタ 12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29" name="テキスト ボックス 12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0" name="直線コネクタ 12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1" name="テキスト ボックス 13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2" name="直線コネクタ 13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3" name="テキスト ボックス 13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34" name="直線コネクタ 13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35" name="テキスト ボックス 13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36" name="直線コネクタ 13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37" name="テキスト ボックス 13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38" name="直線コネクタ 13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39" name="テキスト ボックス 13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0"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22861</xdr:rowOff>
    </xdr:from>
    <xdr:to>
      <xdr:col>6</xdr:col>
      <xdr:colOff>510540</xdr:colOff>
      <xdr:row>85</xdr:row>
      <xdr:rowOff>22861</xdr:rowOff>
    </xdr:to>
    <xdr:cxnSp macro="">
      <xdr:nvCxnSpPr>
        <xdr:cNvPr id="141" name="直線コネクタ 140"/>
        <xdr:cNvCxnSpPr/>
      </xdr:nvCxnSpPr>
      <xdr:spPr>
        <a:xfrm flipV="1">
          <a:off x="4634865" y="13395961"/>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26688</xdr:rowOff>
    </xdr:from>
    <xdr:ext cx="405111" cy="259045"/>
    <xdr:sp macro="" textlink="">
      <xdr:nvSpPr>
        <xdr:cNvPr id="142" name="【公営住宅】&#10;有形固定資産減価償却率最小値テキスト"/>
        <xdr:cNvSpPr txBox="1"/>
      </xdr:nvSpPr>
      <xdr:spPr>
        <a:xfrm>
          <a:off x="47244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85</xdr:row>
      <xdr:rowOff>22861</xdr:rowOff>
    </xdr:from>
    <xdr:to>
      <xdr:col>6</xdr:col>
      <xdr:colOff>600075</xdr:colOff>
      <xdr:row>85</xdr:row>
      <xdr:rowOff>22861</xdr:rowOff>
    </xdr:to>
    <xdr:cxnSp macro="">
      <xdr:nvCxnSpPr>
        <xdr:cNvPr id="143" name="直線コネクタ 142"/>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140988</xdr:rowOff>
    </xdr:from>
    <xdr:ext cx="405111" cy="259045"/>
    <xdr:sp macro="" textlink="">
      <xdr:nvSpPr>
        <xdr:cNvPr id="144" name="【公営住宅】&#10;有形固定資産減価償却率最大値テキスト"/>
        <xdr:cNvSpPr txBox="1"/>
      </xdr:nvSpPr>
      <xdr:spPr>
        <a:xfrm>
          <a:off x="47244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6</xdr:col>
      <xdr:colOff>422275</xdr:colOff>
      <xdr:row>78</xdr:row>
      <xdr:rowOff>22861</xdr:rowOff>
    </xdr:from>
    <xdr:to>
      <xdr:col>6</xdr:col>
      <xdr:colOff>600075</xdr:colOff>
      <xdr:row>78</xdr:row>
      <xdr:rowOff>22861</xdr:rowOff>
    </xdr:to>
    <xdr:cxnSp macro="">
      <xdr:nvCxnSpPr>
        <xdr:cNvPr id="145" name="直線コネクタ 144"/>
        <xdr:cNvCxnSpPr/>
      </xdr:nvCxnSpPr>
      <xdr:spPr>
        <a:xfrm>
          <a:off x="4546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76216</xdr:rowOff>
    </xdr:from>
    <xdr:ext cx="405111" cy="259045"/>
    <xdr:sp macro="" textlink="">
      <xdr:nvSpPr>
        <xdr:cNvPr id="146" name="【公営住宅】&#10;有形固定資産減価償却率平均値テキスト"/>
        <xdr:cNvSpPr txBox="1"/>
      </xdr:nvSpPr>
      <xdr:spPr>
        <a:xfrm>
          <a:off x="4724400" y="13620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97789</xdr:rowOff>
    </xdr:from>
    <xdr:to>
      <xdr:col>6</xdr:col>
      <xdr:colOff>561975</xdr:colOff>
      <xdr:row>80</xdr:row>
      <xdr:rowOff>27939</xdr:rowOff>
    </xdr:to>
    <xdr:sp macro="" textlink="">
      <xdr:nvSpPr>
        <xdr:cNvPr id="147" name="フローチャート : 判断 146"/>
        <xdr:cNvSpPr/>
      </xdr:nvSpPr>
      <xdr:spPr>
        <a:xfrm>
          <a:off x="4584700" y="1364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48" name="テキスト ボックス 14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49" name="テキスト ボックス 14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0" name="テキスト ボックス 14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1" name="テキスト ボックス 15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2" name="テキスト ボックス 15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143511</xdr:rowOff>
    </xdr:from>
    <xdr:to>
      <xdr:col>6</xdr:col>
      <xdr:colOff>561975</xdr:colOff>
      <xdr:row>78</xdr:row>
      <xdr:rowOff>73661</xdr:rowOff>
    </xdr:to>
    <xdr:sp macro="" textlink="">
      <xdr:nvSpPr>
        <xdr:cNvPr id="153" name="円/楕円 152"/>
        <xdr:cNvSpPr/>
      </xdr:nvSpPr>
      <xdr:spPr>
        <a:xfrm>
          <a:off x="45847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77</xdr:row>
      <xdr:rowOff>96538</xdr:rowOff>
    </xdr:from>
    <xdr:ext cx="405111" cy="259045"/>
    <xdr:sp macro="" textlink="">
      <xdr:nvSpPr>
        <xdr:cNvPr id="154" name="【公営住宅】&#10;有形固定資産減価償却率該当値テキスト"/>
        <xdr:cNvSpPr txBox="1"/>
      </xdr:nvSpPr>
      <xdr:spPr>
        <a:xfrm>
          <a:off x="4724400" y="1329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55" name="正方形/長方形 154"/>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56" name="正方形/長方形 1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57" name="正方形/長方形 1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58" name="正方形/長方形 1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59" name="正方形/長方形 1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0" name="正方形/長方形 1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1" name="正方形/長方形 1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0.849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2" name="正方形/長方形 161"/>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3" name="テキスト ボックス 1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64" name="直線コネクタ 1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65" name="テキスト ボックス 164"/>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1.401</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66" name="直線コネクタ 16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67" name="テキスト ボックス 16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1.404</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68" name="直線コネクタ 16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69" name="テキスト ボックス 16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1.407</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0" name="直線コネクタ 16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1" name="テキスト ボックス 17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1.410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2" name="直線コネクタ 17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3" name="テキスト ボックス 17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1.413</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74" name="直線コネクタ 17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75" name="テキスト ボックス 17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1.416</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76" name="直線コネクタ 17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77" name="テキスト ボックス 17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1.419</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78" name="直線コネクタ 1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79" name="テキスト ボックス 1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1.422</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16329</xdr:rowOff>
    </xdr:from>
    <xdr:to>
      <xdr:col>15</xdr:col>
      <xdr:colOff>180340</xdr:colOff>
      <xdr:row>85</xdr:row>
      <xdr:rowOff>122464</xdr:rowOff>
    </xdr:to>
    <xdr:cxnSp macro="">
      <xdr:nvCxnSpPr>
        <xdr:cNvPr id="181" name="直線コネクタ 180"/>
        <xdr:cNvCxnSpPr/>
      </xdr:nvCxnSpPr>
      <xdr:spPr>
        <a:xfrm flipV="1">
          <a:off x="10476865" y="13389429"/>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126291</xdr:rowOff>
    </xdr:from>
    <xdr:ext cx="469744" cy="259045"/>
    <xdr:sp macro="" textlink="">
      <xdr:nvSpPr>
        <xdr:cNvPr id="182" name="【公営住宅】&#10;一人当たり面積最小値テキスト"/>
        <xdr:cNvSpPr txBox="1"/>
      </xdr:nvSpPr>
      <xdr:spPr>
        <a:xfrm>
          <a:off x="10566400" y="1469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a:t>
          </a:r>
          <a:endParaRPr kumimoji="1" lang="ja-JP" altLang="en-US" sz="1000" b="1">
            <a:latin typeface="ＭＳ Ｐゴシック"/>
          </a:endParaRPr>
        </a:p>
      </xdr:txBody>
    </xdr:sp>
    <xdr:clientData/>
  </xdr:oneCellAnchor>
  <xdr:twoCellAnchor>
    <xdr:from>
      <xdr:col>15</xdr:col>
      <xdr:colOff>92075</xdr:colOff>
      <xdr:row>85</xdr:row>
      <xdr:rowOff>122464</xdr:rowOff>
    </xdr:from>
    <xdr:to>
      <xdr:col>15</xdr:col>
      <xdr:colOff>269875</xdr:colOff>
      <xdr:row>85</xdr:row>
      <xdr:rowOff>122464</xdr:rowOff>
    </xdr:to>
    <xdr:cxnSp macro="">
      <xdr:nvCxnSpPr>
        <xdr:cNvPr id="183" name="直線コネクタ 182"/>
        <xdr:cNvCxnSpPr/>
      </xdr:nvCxnSpPr>
      <xdr:spPr>
        <a:xfrm>
          <a:off x="10388600" y="14695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134456</xdr:rowOff>
    </xdr:from>
    <xdr:ext cx="469744" cy="259045"/>
    <xdr:sp macro="" textlink="">
      <xdr:nvSpPr>
        <xdr:cNvPr id="184" name="【公営住宅】&#10;一人当たり面積最大値テキスト"/>
        <xdr:cNvSpPr txBox="1"/>
      </xdr:nvSpPr>
      <xdr:spPr>
        <a:xfrm>
          <a:off x="10566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a:t>
          </a:r>
          <a:endParaRPr kumimoji="1" lang="ja-JP" altLang="en-US" sz="1000" b="1">
            <a:latin typeface="ＭＳ Ｐゴシック"/>
          </a:endParaRPr>
        </a:p>
      </xdr:txBody>
    </xdr:sp>
    <xdr:clientData/>
  </xdr:oneCellAnchor>
  <xdr:twoCellAnchor>
    <xdr:from>
      <xdr:col>15</xdr:col>
      <xdr:colOff>92075</xdr:colOff>
      <xdr:row>78</xdr:row>
      <xdr:rowOff>16329</xdr:rowOff>
    </xdr:from>
    <xdr:to>
      <xdr:col>15</xdr:col>
      <xdr:colOff>269875</xdr:colOff>
      <xdr:row>78</xdr:row>
      <xdr:rowOff>16329</xdr:rowOff>
    </xdr:to>
    <xdr:cxnSp macro="">
      <xdr:nvCxnSpPr>
        <xdr:cNvPr id="185" name="直線コネクタ 184"/>
        <xdr:cNvCxnSpPr/>
      </xdr:nvCxnSpPr>
      <xdr:spPr>
        <a:xfrm>
          <a:off x="10388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80</xdr:row>
      <xdr:rowOff>36484</xdr:rowOff>
    </xdr:from>
    <xdr:ext cx="469744" cy="259045"/>
    <xdr:sp macro="" textlink="">
      <xdr:nvSpPr>
        <xdr:cNvPr id="186" name="【公営住宅】&#10;一人当たり面積平均値テキスト"/>
        <xdr:cNvSpPr txBox="1"/>
      </xdr:nvSpPr>
      <xdr:spPr>
        <a:xfrm>
          <a:off x="10566400" y="13752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1.414</a:t>
          </a:r>
          <a:endParaRPr kumimoji="1" lang="ja-JP" altLang="en-US" sz="1000" b="1">
            <a:solidFill>
              <a:srgbClr val="000080"/>
            </a:solidFill>
            <a:latin typeface="ＭＳ Ｐゴシック"/>
          </a:endParaRPr>
        </a:p>
      </xdr:txBody>
    </xdr:sp>
    <xdr:clientData/>
  </xdr:oneCellAnchor>
  <xdr:twoCellAnchor>
    <xdr:from>
      <xdr:col>15</xdr:col>
      <xdr:colOff>130175</xdr:colOff>
      <xdr:row>80</xdr:row>
      <xdr:rowOff>58057</xdr:rowOff>
    </xdr:from>
    <xdr:to>
      <xdr:col>15</xdr:col>
      <xdr:colOff>231775</xdr:colOff>
      <xdr:row>80</xdr:row>
      <xdr:rowOff>159657</xdr:rowOff>
    </xdr:to>
    <xdr:sp macro="" textlink="">
      <xdr:nvSpPr>
        <xdr:cNvPr id="187" name="フローチャート : 判断 186"/>
        <xdr:cNvSpPr/>
      </xdr:nvSpPr>
      <xdr:spPr>
        <a:xfrm>
          <a:off x="10426700" y="1377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88" name="テキスト ボックス 1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89" name="テキスト ボックス 1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0" name="テキスト ボックス 1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1" name="テキスト ボックス 1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2" name="テキスト ボックス 1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136979</xdr:rowOff>
    </xdr:from>
    <xdr:to>
      <xdr:col>15</xdr:col>
      <xdr:colOff>231775</xdr:colOff>
      <xdr:row>78</xdr:row>
      <xdr:rowOff>67129</xdr:rowOff>
    </xdr:to>
    <xdr:sp macro="" textlink="">
      <xdr:nvSpPr>
        <xdr:cNvPr id="193" name="円/楕円 192"/>
        <xdr:cNvSpPr/>
      </xdr:nvSpPr>
      <xdr:spPr>
        <a:xfrm>
          <a:off x="10426700" y="1333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90006</xdr:rowOff>
    </xdr:from>
    <xdr:ext cx="469744" cy="259045"/>
    <xdr:sp macro="" textlink="">
      <xdr:nvSpPr>
        <xdr:cNvPr id="194" name="【公営住宅】&#10;一人当たり面積該当値テキスト"/>
        <xdr:cNvSpPr txBox="1"/>
      </xdr:nvSpPr>
      <xdr:spPr>
        <a:xfrm>
          <a:off x="10566400" y="1329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95" name="正方形/長方形 19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96" name="正方形/長方形 19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97" name="正方形/長方形 19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98" name="正方形/長方形 19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99" name="正方形/長方形 19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0" name="正方形/長方形 199"/>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1" name="正方形/長方形 200"/>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02" name="正方形/長方形 20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03" name="正方形/長方形 20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04" name="正方形/長方形 20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05" name="正方形/長方形 20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06" name="正方形/長方形 205"/>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07" name="正方形/長方形 206"/>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08" name="正方形/長方形 2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09" name="正方形/長方形 2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0" name="正方形/長方形 2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1" name="正方形/長方形 2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2" name="正方形/長方形 2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3" name="正方形/長方形 2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4" name="正方形/長方形 213"/>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5" name="テキスト ボックス 2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16" name="直線コネクタ 2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17" name="テキスト ボックス 21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218" name="直線コネクタ 217"/>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219" name="テキスト ボックス 218"/>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20" name="直線コネクタ 21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21" name="テキスト ボックス 22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222" name="直線コネクタ 221"/>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223" name="テキスト ボックス 222"/>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24" name="直線コネクタ 22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225" name="テキスト ボックス 22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2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93345</xdr:rowOff>
    </xdr:from>
    <xdr:to>
      <xdr:col>23</xdr:col>
      <xdr:colOff>516889</xdr:colOff>
      <xdr:row>41</xdr:row>
      <xdr:rowOff>41910</xdr:rowOff>
    </xdr:to>
    <xdr:cxnSp macro="">
      <xdr:nvCxnSpPr>
        <xdr:cNvPr id="227" name="直線コネクタ 226"/>
        <xdr:cNvCxnSpPr/>
      </xdr:nvCxnSpPr>
      <xdr:spPr>
        <a:xfrm flipV="1">
          <a:off x="16318864" y="575119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28" name="【認定こども園・幼稚園・保育所】&#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59.6</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29" name="直線コネクタ 228"/>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40022</xdr:rowOff>
    </xdr:from>
    <xdr:ext cx="405111" cy="259045"/>
    <xdr:sp macro="" textlink="">
      <xdr:nvSpPr>
        <xdr:cNvPr id="230" name="【認定こども園・幼稚園・保育所】&#10;有形固定資産減価償却率最大値テキスト"/>
        <xdr:cNvSpPr txBox="1"/>
      </xdr:nvSpPr>
      <xdr:spPr>
        <a:xfrm>
          <a:off x="164084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428625</xdr:colOff>
      <xdr:row>33</xdr:row>
      <xdr:rowOff>93345</xdr:rowOff>
    </xdr:from>
    <xdr:to>
      <xdr:col>23</xdr:col>
      <xdr:colOff>606425</xdr:colOff>
      <xdr:row>33</xdr:row>
      <xdr:rowOff>93345</xdr:rowOff>
    </xdr:to>
    <xdr:cxnSp macro="">
      <xdr:nvCxnSpPr>
        <xdr:cNvPr id="231" name="直線コネクタ 230"/>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93997</xdr:rowOff>
    </xdr:from>
    <xdr:ext cx="405111" cy="259045"/>
    <xdr:sp macro="" textlink="">
      <xdr:nvSpPr>
        <xdr:cNvPr id="232" name="【認定こども園・幼稚園・保育所】&#10;有形固定資産減価償却率平均値テキスト"/>
        <xdr:cNvSpPr txBox="1"/>
      </xdr:nvSpPr>
      <xdr:spPr>
        <a:xfrm>
          <a:off x="16408400" y="6780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71120</xdr:rowOff>
    </xdr:from>
    <xdr:to>
      <xdr:col>23</xdr:col>
      <xdr:colOff>568325</xdr:colOff>
      <xdr:row>41</xdr:row>
      <xdr:rowOff>1270</xdr:rowOff>
    </xdr:to>
    <xdr:sp macro="" textlink="">
      <xdr:nvSpPr>
        <xdr:cNvPr id="233" name="フローチャート : 判断 232"/>
        <xdr:cNvSpPr/>
      </xdr:nvSpPr>
      <xdr:spPr>
        <a:xfrm>
          <a:off x="16268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34" name="テキスト ボックス 2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35" name="テキスト ボックス 2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36" name="テキスト ボックス 2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37" name="テキスト ボックス 2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38" name="テキスト ボックス 2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162560</xdr:rowOff>
    </xdr:from>
    <xdr:to>
      <xdr:col>23</xdr:col>
      <xdr:colOff>568325</xdr:colOff>
      <xdr:row>41</xdr:row>
      <xdr:rowOff>92710</xdr:rowOff>
    </xdr:to>
    <xdr:sp macro="" textlink="">
      <xdr:nvSpPr>
        <xdr:cNvPr id="239" name="円/楕円 238"/>
        <xdr:cNvSpPr/>
      </xdr:nvSpPr>
      <xdr:spPr>
        <a:xfrm>
          <a:off x="16268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77487</xdr:rowOff>
    </xdr:from>
    <xdr:ext cx="405111" cy="259045"/>
    <xdr:sp macro="" textlink="">
      <xdr:nvSpPr>
        <xdr:cNvPr id="240" name="【認定こども園・幼稚園・保育所】&#10;有形固定資産減価償却率該当値テキスト"/>
        <xdr:cNvSpPr txBox="1"/>
      </xdr:nvSpPr>
      <xdr:spPr>
        <a:xfrm>
          <a:off x="16408400" y="693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41" name="正方形/長方形 24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2" name="正方形/長方形 2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3" name="正方形/長方形 2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4" name="正方形/長方形 2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5" name="正方形/長方形 2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6" name="正方形/長方形 2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47" name="正方形/長方形 2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48" name="正方形/長方形 24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49" name="テキスト ボックス 2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0" name="直線コネクタ 2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251" name="テキスト ボックス 25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252" name="直線コネクタ 25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253" name="テキスト ボックス 25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54" name="直線コネクタ 25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255" name="テキスト ボックス 25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56" name="直線コネクタ 25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257" name="テキスト ボックス 25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58" name="直線コネクタ 25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259" name="テキスト ボックス 25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60" name="直線コネクタ 25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261" name="テキスト ボックス 26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62" name="直線コネクタ 26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263" name="テキスト ボックス 26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4" name="直線コネクタ 2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65" name="テキスト ボックス 2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66"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141514</xdr:rowOff>
    </xdr:from>
    <xdr:to>
      <xdr:col>32</xdr:col>
      <xdr:colOff>186689</xdr:colOff>
      <xdr:row>41</xdr:row>
      <xdr:rowOff>149678</xdr:rowOff>
    </xdr:to>
    <xdr:cxnSp macro="">
      <xdr:nvCxnSpPr>
        <xdr:cNvPr id="267" name="直線コネクタ 266"/>
        <xdr:cNvCxnSpPr/>
      </xdr:nvCxnSpPr>
      <xdr:spPr>
        <a:xfrm flipV="1">
          <a:off x="22160864" y="5627914"/>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153505</xdr:rowOff>
    </xdr:from>
    <xdr:ext cx="469744" cy="259045"/>
    <xdr:sp macro="" textlink="">
      <xdr:nvSpPr>
        <xdr:cNvPr id="268" name="【認定こども園・幼稚園・保育所】&#10;一人当たり面積最小値テキスト"/>
        <xdr:cNvSpPr txBox="1"/>
      </xdr:nvSpPr>
      <xdr:spPr>
        <a:xfrm>
          <a:off x="22250400" y="718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0.067</a:t>
          </a:r>
          <a:endParaRPr kumimoji="1" lang="ja-JP" altLang="en-US" sz="1000" b="1">
            <a:latin typeface="ＭＳ Ｐゴシック"/>
          </a:endParaRPr>
        </a:p>
      </xdr:txBody>
    </xdr:sp>
    <xdr:clientData/>
  </xdr:oneCellAnchor>
  <xdr:twoCellAnchor>
    <xdr:from>
      <xdr:col>32</xdr:col>
      <xdr:colOff>98425</xdr:colOff>
      <xdr:row>41</xdr:row>
      <xdr:rowOff>149678</xdr:rowOff>
    </xdr:from>
    <xdr:to>
      <xdr:col>32</xdr:col>
      <xdr:colOff>276225</xdr:colOff>
      <xdr:row>41</xdr:row>
      <xdr:rowOff>149678</xdr:rowOff>
    </xdr:to>
    <xdr:cxnSp macro="">
      <xdr:nvCxnSpPr>
        <xdr:cNvPr id="269" name="直線コネクタ 268"/>
        <xdr:cNvCxnSpPr/>
      </xdr:nvCxnSpPr>
      <xdr:spPr>
        <a:xfrm>
          <a:off x="22072600" y="717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88191</xdr:rowOff>
    </xdr:from>
    <xdr:ext cx="469744" cy="259045"/>
    <xdr:sp macro="" textlink="">
      <xdr:nvSpPr>
        <xdr:cNvPr id="270" name="【認定こども園・幼稚園・保育所】&#10;一人当たり面積最大値テキスト"/>
        <xdr:cNvSpPr txBox="1"/>
      </xdr:nvSpPr>
      <xdr:spPr>
        <a:xfrm>
          <a:off x="22250400"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32</xdr:row>
      <xdr:rowOff>141514</xdr:rowOff>
    </xdr:from>
    <xdr:to>
      <xdr:col>32</xdr:col>
      <xdr:colOff>276225</xdr:colOff>
      <xdr:row>32</xdr:row>
      <xdr:rowOff>141514</xdr:rowOff>
    </xdr:to>
    <xdr:cxnSp macro="">
      <xdr:nvCxnSpPr>
        <xdr:cNvPr id="271" name="直線コネクタ 270"/>
        <xdr:cNvCxnSpPr/>
      </xdr:nvCxnSpPr>
      <xdr:spPr>
        <a:xfrm>
          <a:off x="22072600" y="5627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77305</xdr:rowOff>
    </xdr:from>
    <xdr:ext cx="469744" cy="259045"/>
    <xdr:sp macro="" textlink="">
      <xdr:nvSpPr>
        <xdr:cNvPr id="272" name="【認定こども園・幼稚園・保育所】&#10;一人当たり面積平均値テキスト"/>
        <xdr:cNvSpPr txBox="1"/>
      </xdr:nvSpPr>
      <xdr:spPr>
        <a:xfrm>
          <a:off x="22250400" y="6078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98878</xdr:rowOff>
    </xdr:from>
    <xdr:to>
      <xdr:col>32</xdr:col>
      <xdr:colOff>238125</xdr:colOff>
      <xdr:row>36</xdr:row>
      <xdr:rowOff>29028</xdr:rowOff>
    </xdr:to>
    <xdr:sp macro="" textlink="">
      <xdr:nvSpPr>
        <xdr:cNvPr id="273" name="フローチャート : 判断 272"/>
        <xdr:cNvSpPr/>
      </xdr:nvSpPr>
      <xdr:spPr>
        <a:xfrm>
          <a:off x="221107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74" name="テキスト ボックス 2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5" name="テキスト ボックス 2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6" name="テキスト ボックス 2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7" name="テキスト ボックス 2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8" name="テキスト ボックス 2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32</xdr:row>
      <xdr:rowOff>90714</xdr:rowOff>
    </xdr:from>
    <xdr:to>
      <xdr:col>32</xdr:col>
      <xdr:colOff>238125</xdr:colOff>
      <xdr:row>33</xdr:row>
      <xdr:rowOff>20864</xdr:rowOff>
    </xdr:to>
    <xdr:sp macro="" textlink="">
      <xdr:nvSpPr>
        <xdr:cNvPr id="279" name="円/楕円 278"/>
        <xdr:cNvSpPr/>
      </xdr:nvSpPr>
      <xdr:spPr>
        <a:xfrm>
          <a:off x="22110700" y="557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43741</xdr:rowOff>
    </xdr:from>
    <xdr:ext cx="469744" cy="259045"/>
    <xdr:sp macro="" textlink="">
      <xdr:nvSpPr>
        <xdr:cNvPr id="280" name="【認定こども園・幼稚園・保育所】&#10;一人当たり面積該当値テキスト"/>
        <xdr:cNvSpPr txBox="1"/>
      </xdr:nvSpPr>
      <xdr:spPr>
        <a:xfrm>
          <a:off x="22250400" y="5530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81" name="正方形/長方形 280"/>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82" name="正方形/長方形 2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83" name="正方形/長方形 2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4" name="正方形/長方形 2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5" name="正方形/長方形 2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6" name="正方形/長方形 2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7" name="正方形/長方形 2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88" name="正方形/長方形 287"/>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9" name="テキスト ボックス 2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0" name="直線コネクタ 2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91" name="テキスト ボックス 2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292" name="直線コネクタ 291"/>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293" name="テキスト ボックス 292"/>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94" name="直線コネクタ 29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95" name="テキスト ボックス 29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296" name="直線コネクタ 295"/>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297" name="テキスト ボックス 296"/>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67.0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98" name="直線コネクタ 29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99" name="テキスト ボックス 29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0"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114300</xdr:rowOff>
    </xdr:from>
    <xdr:to>
      <xdr:col>23</xdr:col>
      <xdr:colOff>516889</xdr:colOff>
      <xdr:row>64</xdr:row>
      <xdr:rowOff>0</xdr:rowOff>
    </xdr:to>
    <xdr:cxnSp macro="">
      <xdr:nvCxnSpPr>
        <xdr:cNvPr id="301" name="直線コネクタ 300"/>
        <xdr:cNvCxnSpPr/>
      </xdr:nvCxnSpPr>
      <xdr:spPr>
        <a:xfrm flipV="1">
          <a:off x="16318864" y="95440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02"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03" name="直線コネクタ 302"/>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60977</xdr:rowOff>
    </xdr:from>
    <xdr:ext cx="405111" cy="259045"/>
    <xdr:sp macro="" textlink="">
      <xdr:nvSpPr>
        <xdr:cNvPr id="304" name="【学校施設】&#10;有形固定資産減価償却率最大値テキスト"/>
        <xdr:cNvSpPr txBox="1"/>
      </xdr:nvSpPr>
      <xdr:spPr>
        <a:xfrm>
          <a:off x="164084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67.3</a:t>
          </a:r>
          <a:endParaRPr kumimoji="1" lang="ja-JP" altLang="en-US" sz="1000" b="1">
            <a:latin typeface="ＭＳ Ｐゴシック"/>
          </a:endParaRPr>
        </a:p>
      </xdr:txBody>
    </xdr:sp>
    <xdr:clientData/>
  </xdr:oneCellAnchor>
  <xdr:twoCellAnchor>
    <xdr:from>
      <xdr:col>23</xdr:col>
      <xdr:colOff>428625</xdr:colOff>
      <xdr:row>55</xdr:row>
      <xdr:rowOff>114300</xdr:rowOff>
    </xdr:from>
    <xdr:to>
      <xdr:col>23</xdr:col>
      <xdr:colOff>606425</xdr:colOff>
      <xdr:row>55</xdr:row>
      <xdr:rowOff>114300</xdr:rowOff>
    </xdr:to>
    <xdr:cxnSp macro="">
      <xdr:nvCxnSpPr>
        <xdr:cNvPr id="305" name="直線コネクタ 304"/>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143527</xdr:rowOff>
    </xdr:from>
    <xdr:ext cx="405111" cy="259045"/>
    <xdr:sp macro="" textlink="">
      <xdr:nvSpPr>
        <xdr:cNvPr id="306" name="【学校施設】&#10;有形固定資産減価償却率平均値テキスト"/>
        <xdr:cNvSpPr txBox="1"/>
      </xdr:nvSpPr>
      <xdr:spPr>
        <a:xfrm>
          <a:off x="16408400" y="10430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120650</xdr:rowOff>
    </xdr:from>
    <xdr:to>
      <xdr:col>23</xdr:col>
      <xdr:colOff>568325</xdr:colOff>
      <xdr:row>62</xdr:row>
      <xdr:rowOff>50800</xdr:rowOff>
    </xdr:to>
    <xdr:sp macro="" textlink="">
      <xdr:nvSpPr>
        <xdr:cNvPr id="307" name="フローチャート : 判断 306"/>
        <xdr:cNvSpPr/>
      </xdr:nvSpPr>
      <xdr:spPr>
        <a:xfrm>
          <a:off x="16268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08" name="テキスト ボックス 30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09" name="テキスト ボックス 30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0" name="テキスト ボックス 30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1" name="テキスト ボックス 31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2" name="テキスト ボックス 31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120650</xdr:rowOff>
    </xdr:from>
    <xdr:to>
      <xdr:col>23</xdr:col>
      <xdr:colOff>568325</xdr:colOff>
      <xdr:row>64</xdr:row>
      <xdr:rowOff>50800</xdr:rowOff>
    </xdr:to>
    <xdr:sp macro="" textlink="">
      <xdr:nvSpPr>
        <xdr:cNvPr id="313" name="円/楕円 312"/>
        <xdr:cNvSpPr/>
      </xdr:nvSpPr>
      <xdr:spPr>
        <a:xfrm>
          <a:off x="162687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35577</xdr:rowOff>
    </xdr:from>
    <xdr:ext cx="405111" cy="259045"/>
    <xdr:sp macro="" textlink="">
      <xdr:nvSpPr>
        <xdr:cNvPr id="314" name="【学校施設】&#10;有形固定資産減価償却率該当値テキスト"/>
        <xdr:cNvSpPr txBox="1"/>
      </xdr:nvSpPr>
      <xdr:spPr>
        <a:xfrm>
          <a:off x="16408400" y="1083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15" name="正方形/長方形 314"/>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6" name="正方形/長方形 3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7" name="正方形/長方形 3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8" name="正方形/長方形 3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9" name="正方形/長方形 3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0" name="正方形/長方形 3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1" name="正方形/長方形 3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22" name="正方形/長方形 321"/>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3" name="テキスト ボックス 3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4" name="直線コネクタ 3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25" name="テキスト ボックス 32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26" name="直線コネクタ 32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27" name="テキスト ボックス 32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2.600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28" name="直線コネクタ 32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29" name="テキスト ボックス 32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30" name="直線コネクタ 32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31" name="テキスト ボックス 33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2.800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32" name="直線コネクタ 33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33" name="テキスト ボックス 33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2.900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4" name="直線コネクタ 33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35" name="テキスト ボックス 33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3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66294</xdr:rowOff>
    </xdr:from>
    <xdr:to>
      <xdr:col>32</xdr:col>
      <xdr:colOff>186689</xdr:colOff>
      <xdr:row>62</xdr:row>
      <xdr:rowOff>160020</xdr:rowOff>
    </xdr:to>
    <xdr:cxnSp macro="">
      <xdr:nvCxnSpPr>
        <xdr:cNvPr id="337" name="直線コネクタ 336"/>
        <xdr:cNvCxnSpPr/>
      </xdr:nvCxnSpPr>
      <xdr:spPr>
        <a:xfrm flipV="1">
          <a:off x="22160864" y="9496044"/>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163847</xdr:rowOff>
    </xdr:from>
    <xdr:ext cx="469744" cy="259045"/>
    <xdr:sp macro="" textlink="">
      <xdr:nvSpPr>
        <xdr:cNvPr id="338" name="【学校施設】&#10;一人当たり面積最小値テキスト"/>
        <xdr:cNvSpPr txBox="1"/>
      </xdr:nvSpPr>
      <xdr:spPr>
        <a:xfrm>
          <a:off x="222504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2.640</a:t>
          </a:r>
          <a:endParaRPr kumimoji="1" lang="ja-JP" altLang="en-US" sz="1000" b="1">
            <a:latin typeface="ＭＳ Ｐゴシック"/>
          </a:endParaRPr>
        </a:p>
      </xdr:txBody>
    </xdr:sp>
    <xdr:clientData/>
  </xdr:oneCellAnchor>
  <xdr:twoCellAnchor>
    <xdr:from>
      <xdr:col>32</xdr:col>
      <xdr:colOff>98425</xdr:colOff>
      <xdr:row>62</xdr:row>
      <xdr:rowOff>160020</xdr:rowOff>
    </xdr:from>
    <xdr:to>
      <xdr:col>32</xdr:col>
      <xdr:colOff>276225</xdr:colOff>
      <xdr:row>62</xdr:row>
      <xdr:rowOff>160020</xdr:rowOff>
    </xdr:to>
    <xdr:cxnSp macro="">
      <xdr:nvCxnSpPr>
        <xdr:cNvPr id="339" name="直線コネクタ 338"/>
        <xdr:cNvCxnSpPr/>
      </xdr:nvCxnSpPr>
      <xdr:spPr>
        <a:xfrm>
          <a:off x="22072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12971</xdr:rowOff>
    </xdr:from>
    <xdr:ext cx="469744" cy="259045"/>
    <xdr:sp macro="" textlink="">
      <xdr:nvSpPr>
        <xdr:cNvPr id="340" name="【学校施設】&#10;一人当たり面積最大値テキスト"/>
        <xdr:cNvSpPr txBox="1"/>
      </xdr:nvSpPr>
      <xdr:spPr>
        <a:xfrm>
          <a:off x="22250400" y="92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2.923</a:t>
          </a:r>
          <a:endParaRPr kumimoji="1" lang="ja-JP" altLang="en-US" sz="1000" b="1">
            <a:latin typeface="ＭＳ Ｐゴシック"/>
          </a:endParaRPr>
        </a:p>
      </xdr:txBody>
    </xdr:sp>
    <xdr:clientData/>
  </xdr:oneCellAnchor>
  <xdr:twoCellAnchor>
    <xdr:from>
      <xdr:col>32</xdr:col>
      <xdr:colOff>98425</xdr:colOff>
      <xdr:row>55</xdr:row>
      <xdr:rowOff>66294</xdr:rowOff>
    </xdr:from>
    <xdr:to>
      <xdr:col>32</xdr:col>
      <xdr:colOff>276225</xdr:colOff>
      <xdr:row>55</xdr:row>
      <xdr:rowOff>66294</xdr:rowOff>
    </xdr:to>
    <xdr:cxnSp macro="">
      <xdr:nvCxnSpPr>
        <xdr:cNvPr id="341" name="直線コネクタ 340"/>
        <xdr:cNvCxnSpPr/>
      </xdr:nvCxnSpPr>
      <xdr:spPr>
        <a:xfrm>
          <a:off x="22072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85361</xdr:rowOff>
    </xdr:from>
    <xdr:ext cx="469744" cy="259045"/>
    <xdr:sp macro="" textlink="">
      <xdr:nvSpPr>
        <xdr:cNvPr id="342" name="【学校施設】&#10;一人当たり面積平均値テキスト"/>
        <xdr:cNvSpPr txBox="1"/>
      </xdr:nvSpPr>
      <xdr:spPr>
        <a:xfrm>
          <a:off x="22250400" y="98580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106934</xdr:rowOff>
    </xdr:from>
    <xdr:to>
      <xdr:col>32</xdr:col>
      <xdr:colOff>238125</xdr:colOff>
      <xdr:row>58</xdr:row>
      <xdr:rowOff>37084</xdr:rowOff>
    </xdr:to>
    <xdr:sp macro="" textlink="">
      <xdr:nvSpPr>
        <xdr:cNvPr id="343" name="フローチャート : 判断 342"/>
        <xdr:cNvSpPr/>
      </xdr:nvSpPr>
      <xdr:spPr>
        <a:xfrm>
          <a:off x="22110700" y="98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44" name="テキスト ボックス 3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45" name="テキスト ボックス 3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46" name="テキスト ボックス 3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47" name="テキスト ボックス 3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48" name="テキスト ボックス 3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55</xdr:row>
      <xdr:rowOff>15494</xdr:rowOff>
    </xdr:from>
    <xdr:to>
      <xdr:col>32</xdr:col>
      <xdr:colOff>238125</xdr:colOff>
      <xdr:row>55</xdr:row>
      <xdr:rowOff>117094</xdr:rowOff>
    </xdr:to>
    <xdr:sp macro="" textlink="">
      <xdr:nvSpPr>
        <xdr:cNvPr id="349" name="円/楕円 348"/>
        <xdr:cNvSpPr/>
      </xdr:nvSpPr>
      <xdr:spPr>
        <a:xfrm>
          <a:off x="22110700" y="94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139971</xdr:rowOff>
    </xdr:from>
    <xdr:ext cx="469744" cy="259045"/>
    <xdr:sp macro="" textlink="">
      <xdr:nvSpPr>
        <xdr:cNvPr id="350" name="【学校施設】&#10;一人当たり面積該当値テキスト"/>
        <xdr:cNvSpPr txBox="1"/>
      </xdr:nvSpPr>
      <xdr:spPr>
        <a:xfrm>
          <a:off x="22250400" y="9398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51" name="正方形/長方形 35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352" name="正方形/長方形 35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353" name="正方形/長方形 35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354" name="正方形/長方形 35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355" name="正方形/長方形 35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56" name="正方形/長方形 355"/>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57" name="テキスト ボックス 3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58" name="直線コネクタ 3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359" name="テキスト ボックス 35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57.2</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60" name="直線コネクタ 35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61" name="テキスト ボックス 36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57.3</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62" name="直線コネクタ 3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363" name="テキスト ボックス 36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57.4</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64"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65" name="テキスト ボックス 36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66" name="テキスト ボックス 36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67" name="テキスト ボックス 36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68" name="テキスト ボックス 36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69" name="テキスト ボックス 36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81</xdr:row>
      <xdr:rowOff>158750</xdr:rowOff>
    </xdr:from>
    <xdr:to>
      <xdr:col>23</xdr:col>
      <xdr:colOff>568325</xdr:colOff>
      <xdr:row>82</xdr:row>
      <xdr:rowOff>88900</xdr:rowOff>
    </xdr:to>
    <xdr:sp macro="" textlink="">
      <xdr:nvSpPr>
        <xdr:cNvPr id="370" name="円/楕円 369"/>
        <xdr:cNvSpPr/>
      </xdr:nvSpPr>
      <xdr:spPr>
        <a:xfrm>
          <a:off x="16268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60977</xdr:rowOff>
    </xdr:from>
    <xdr:ext cx="405111" cy="259045"/>
    <xdr:sp macro="" textlink="">
      <xdr:nvSpPr>
        <xdr:cNvPr id="371" name="【児童館】&#10;有形固定資産減価償却率該当値テキスト"/>
        <xdr:cNvSpPr txBox="1"/>
      </xdr:nvSpPr>
      <xdr:spPr>
        <a:xfrm>
          <a:off x="16408400" y="1394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72" name="正方形/長方形 37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373" name="正方形/長方形 372"/>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374" name="正方形/長方形 373"/>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375" name="正方形/長方形 374"/>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376" name="正方形/長方形 375"/>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77" name="正方形/長方形 37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78" name="テキスト ボックス 37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79" name="直線コネクタ 37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80" name="テキスト ボックス 37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0.028</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381" name="直線コネクタ 3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382" name="テキスト ボックス 3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0.029</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83" name="直線コネクタ 3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84" name="テキスト ボックス 3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385"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386" name="テキスト ボックス 3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87" name="テキスト ボックス 3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88" name="テキスト ボックス 3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89" name="テキスト ボックス 3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0" name="テキスト ボックス 3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391" name="円/楕円 390"/>
        <xdr:cNvSpPr/>
      </xdr:nvSpPr>
      <xdr:spPr>
        <a:xfrm>
          <a:off x="221107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60977</xdr:rowOff>
    </xdr:from>
    <xdr:ext cx="469744" cy="259045"/>
    <xdr:sp macro="" textlink="">
      <xdr:nvSpPr>
        <xdr:cNvPr id="392" name="【児童館】&#10;一人当たり面積該当値テキスト"/>
        <xdr:cNvSpPr txBox="1"/>
      </xdr:nvSpPr>
      <xdr:spPr>
        <a:xfrm>
          <a:off x="22250400" y="1394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393" name="正方形/長方形 39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4" name="正方形/長方形 39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5" name="正方形/長方形 39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6" name="正方形/長方形 39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7" name="正方形/長方形 39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8" name="正方形/長方形 39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99" name="正方形/長方形 39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00" name="正方形/長方形 39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1" name="テキスト ボックス 40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2" name="直線コネクタ 40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03" name="テキスト ボックス 40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79.0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4" name="直線コネクタ 40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5" name="テキスト ボックス 40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79.2</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6" name="直線コネクタ 40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7" name="テキスト ボックス 40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79.4</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8" name="直線コネクタ 40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09" name="テキスト ボックス 40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79.6</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0" name="直線コネクタ 40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1" name="テキスト ボックス 41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79.8</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2" name="直線コネクタ 41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13" name="テキスト ボックス 41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4" name="直線コネクタ 41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15" name="テキスト ボックス 41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80.2</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16"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19050</xdr:rowOff>
    </xdr:from>
    <xdr:to>
      <xdr:col>23</xdr:col>
      <xdr:colOff>516889</xdr:colOff>
      <xdr:row>108</xdr:row>
      <xdr:rowOff>152400</xdr:rowOff>
    </xdr:to>
    <xdr:cxnSp macro="">
      <xdr:nvCxnSpPr>
        <xdr:cNvPr id="417" name="直線コネクタ 416"/>
        <xdr:cNvCxnSpPr/>
      </xdr:nvCxnSpPr>
      <xdr:spPr>
        <a:xfrm flipV="1">
          <a:off x="16318864" y="17335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35577</xdr:rowOff>
    </xdr:from>
    <xdr:ext cx="405111" cy="259045"/>
    <xdr:sp macro="" textlink="">
      <xdr:nvSpPr>
        <xdr:cNvPr id="418" name="【公民館】&#10;有形固定資産減価償却率最小値テキスト"/>
        <xdr:cNvSpPr txBox="1"/>
      </xdr:nvSpPr>
      <xdr:spPr>
        <a:xfrm>
          <a:off x="16408400" y="1872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108</xdr:row>
      <xdr:rowOff>152400</xdr:rowOff>
    </xdr:from>
    <xdr:to>
      <xdr:col>23</xdr:col>
      <xdr:colOff>606425</xdr:colOff>
      <xdr:row>108</xdr:row>
      <xdr:rowOff>152400</xdr:rowOff>
    </xdr:to>
    <xdr:cxnSp macro="">
      <xdr:nvCxnSpPr>
        <xdr:cNvPr id="419" name="直線コネクタ 418"/>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137177</xdr:rowOff>
    </xdr:from>
    <xdr:ext cx="405111" cy="259045"/>
    <xdr:sp macro="" textlink="">
      <xdr:nvSpPr>
        <xdr:cNvPr id="420" name="【公民館】&#10;有形固定資産減価償却率最大値テキスト"/>
        <xdr:cNvSpPr txBox="1"/>
      </xdr:nvSpPr>
      <xdr:spPr>
        <a:xfrm>
          <a:off x="164084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23</xdr:col>
      <xdr:colOff>428625</xdr:colOff>
      <xdr:row>101</xdr:row>
      <xdr:rowOff>19050</xdr:rowOff>
    </xdr:from>
    <xdr:to>
      <xdr:col>23</xdr:col>
      <xdr:colOff>606425</xdr:colOff>
      <xdr:row>101</xdr:row>
      <xdr:rowOff>19050</xdr:rowOff>
    </xdr:to>
    <xdr:cxnSp macro="">
      <xdr:nvCxnSpPr>
        <xdr:cNvPr id="421" name="直線コネクタ 420"/>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124477</xdr:rowOff>
    </xdr:from>
    <xdr:ext cx="405111" cy="259045"/>
    <xdr:sp macro="" textlink="">
      <xdr:nvSpPr>
        <xdr:cNvPr id="422" name="【公民館】&#10;有形固定資産減価償却率平均値テキスト"/>
        <xdr:cNvSpPr txBox="1"/>
      </xdr:nvSpPr>
      <xdr:spPr>
        <a:xfrm>
          <a:off x="16408400" y="18469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79.2</a:t>
          </a:r>
          <a:endParaRPr kumimoji="1" lang="ja-JP" altLang="en-US" sz="1000" b="1">
            <a:solidFill>
              <a:srgbClr val="000080"/>
            </a:solidFill>
            <a:latin typeface="ＭＳ Ｐゴシック"/>
          </a:endParaRPr>
        </a:p>
      </xdr:txBody>
    </xdr:sp>
    <xdr:clientData/>
  </xdr:oneCellAnchor>
  <xdr:twoCellAnchor>
    <xdr:from>
      <xdr:col>23</xdr:col>
      <xdr:colOff>466725</xdr:colOff>
      <xdr:row>108</xdr:row>
      <xdr:rowOff>101600</xdr:rowOff>
    </xdr:from>
    <xdr:to>
      <xdr:col>23</xdr:col>
      <xdr:colOff>568325</xdr:colOff>
      <xdr:row>109</xdr:row>
      <xdr:rowOff>31750</xdr:rowOff>
    </xdr:to>
    <xdr:sp macro="" textlink="">
      <xdr:nvSpPr>
        <xdr:cNvPr id="423" name="フローチャート : 判断 422"/>
        <xdr:cNvSpPr/>
      </xdr:nvSpPr>
      <xdr:spPr>
        <a:xfrm>
          <a:off x="16268700" y="1861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24" name="テキスト ボックス 42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5" name="テキスト ボックス 42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6" name="テキスト ボックス 42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27" name="テキスト ボックス 42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28" name="テキスト ボックス 42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101600</xdr:rowOff>
    </xdr:from>
    <xdr:to>
      <xdr:col>23</xdr:col>
      <xdr:colOff>568325</xdr:colOff>
      <xdr:row>109</xdr:row>
      <xdr:rowOff>31750</xdr:rowOff>
    </xdr:to>
    <xdr:sp macro="" textlink="">
      <xdr:nvSpPr>
        <xdr:cNvPr id="429" name="円/楕円 428"/>
        <xdr:cNvSpPr/>
      </xdr:nvSpPr>
      <xdr:spPr>
        <a:xfrm>
          <a:off x="16268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80027</xdr:rowOff>
    </xdr:from>
    <xdr:ext cx="405111" cy="259045"/>
    <xdr:sp macro="" textlink="">
      <xdr:nvSpPr>
        <xdr:cNvPr id="430" name="【公民館】&#10;有形固定資産減価償却率該当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31" name="正方形/長方形 43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2" name="正方形/長方形 4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3" name="正方形/長方形 4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4" name="正方形/長方形 4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5" name="正方形/長方形 4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6" name="正方形/長方形 4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37" name="正方形/長方形 4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38" name="正方形/長方形 43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39" name="テキスト ボックス 4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0" name="直線コネクタ 4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1" name="テキスト ボックス 44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2" name="直線コネクタ 44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3" name="テキスト ボックス 44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0.170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4" name="直線コネクタ 44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45" name="テキスト ボックス 44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46" name="直線コネクタ 44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47" name="テキスト ボックス 44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0.190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48" name="直線コネクタ 44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49" name="テキスト ボックス 44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0" name="直線コネクタ 44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1" name="テキスト ボックス 45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2" name="直線コネクタ 45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3" name="テキスト ボックス 45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54"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95250</xdr:rowOff>
    </xdr:from>
    <xdr:to>
      <xdr:col>32</xdr:col>
      <xdr:colOff>186689</xdr:colOff>
      <xdr:row>107</xdr:row>
      <xdr:rowOff>133350</xdr:rowOff>
    </xdr:to>
    <xdr:cxnSp macro="">
      <xdr:nvCxnSpPr>
        <xdr:cNvPr id="455" name="直線コネクタ 454"/>
        <xdr:cNvCxnSpPr/>
      </xdr:nvCxnSpPr>
      <xdr:spPr>
        <a:xfrm flipV="1">
          <a:off x="22160864" y="1706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137177</xdr:rowOff>
    </xdr:from>
    <xdr:ext cx="469744" cy="259045"/>
    <xdr:sp macro="" textlink="">
      <xdr:nvSpPr>
        <xdr:cNvPr id="456" name="【公民館】&#10;一人当たり面積最小値テキスト"/>
        <xdr:cNvSpPr txBox="1"/>
      </xdr:nvSpPr>
      <xdr:spPr>
        <a:xfrm>
          <a:off x="222504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133350</xdr:rowOff>
    </xdr:from>
    <xdr:to>
      <xdr:col>32</xdr:col>
      <xdr:colOff>276225</xdr:colOff>
      <xdr:row>107</xdr:row>
      <xdr:rowOff>133350</xdr:rowOff>
    </xdr:to>
    <xdr:cxnSp macro="">
      <xdr:nvCxnSpPr>
        <xdr:cNvPr id="457" name="直線コネクタ 456"/>
        <xdr:cNvCxnSpPr/>
      </xdr:nvCxnSpPr>
      <xdr:spPr>
        <a:xfrm>
          <a:off x="22072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41927</xdr:rowOff>
    </xdr:from>
    <xdr:ext cx="469744" cy="259045"/>
    <xdr:sp macro="" textlink="">
      <xdr:nvSpPr>
        <xdr:cNvPr id="458" name="【公民館】&#10;一人当たり面積最大値テキスト"/>
        <xdr:cNvSpPr txBox="1"/>
      </xdr:nvSpPr>
      <xdr:spPr>
        <a:xfrm>
          <a:off x="22250400" y="1684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0.212</a:t>
          </a:r>
          <a:endParaRPr kumimoji="1" lang="ja-JP" altLang="en-US" sz="1000" b="1">
            <a:latin typeface="ＭＳ Ｐゴシック"/>
          </a:endParaRPr>
        </a:p>
      </xdr:txBody>
    </xdr:sp>
    <xdr:clientData/>
  </xdr:oneCellAnchor>
  <xdr:twoCellAnchor>
    <xdr:from>
      <xdr:col>32</xdr:col>
      <xdr:colOff>98425</xdr:colOff>
      <xdr:row>99</xdr:row>
      <xdr:rowOff>95250</xdr:rowOff>
    </xdr:from>
    <xdr:to>
      <xdr:col>32</xdr:col>
      <xdr:colOff>276225</xdr:colOff>
      <xdr:row>99</xdr:row>
      <xdr:rowOff>95250</xdr:rowOff>
    </xdr:to>
    <xdr:cxnSp macro="">
      <xdr:nvCxnSpPr>
        <xdr:cNvPr id="459" name="直線コネクタ 458"/>
        <xdr:cNvCxnSpPr/>
      </xdr:nvCxnSpPr>
      <xdr:spPr>
        <a:xfrm>
          <a:off x="22072600" y="1706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162577</xdr:rowOff>
    </xdr:from>
    <xdr:ext cx="469744" cy="259045"/>
    <xdr:sp macro="" textlink="">
      <xdr:nvSpPr>
        <xdr:cNvPr id="460" name="【公民館】&#10;一人当たり面積平均値テキスト"/>
        <xdr:cNvSpPr txBox="1"/>
      </xdr:nvSpPr>
      <xdr:spPr>
        <a:xfrm>
          <a:off x="222504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139700</xdr:rowOff>
    </xdr:from>
    <xdr:to>
      <xdr:col>32</xdr:col>
      <xdr:colOff>238125</xdr:colOff>
      <xdr:row>105</xdr:row>
      <xdr:rowOff>69850</xdr:rowOff>
    </xdr:to>
    <xdr:sp macro="" textlink="">
      <xdr:nvSpPr>
        <xdr:cNvPr id="461" name="フローチャート : 判断 460"/>
        <xdr:cNvSpPr/>
      </xdr:nvSpPr>
      <xdr:spPr>
        <a:xfrm>
          <a:off x="22110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62" name="テキスト ボックス 4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3" name="テキスト ボックス 4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4" name="テキスト ボックス 4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5" name="テキスト ボックス 4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6" name="テキスト ボックス 4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82550</xdr:rowOff>
    </xdr:from>
    <xdr:to>
      <xdr:col>32</xdr:col>
      <xdr:colOff>238125</xdr:colOff>
      <xdr:row>108</xdr:row>
      <xdr:rowOff>12700</xdr:rowOff>
    </xdr:to>
    <xdr:sp macro="" textlink="">
      <xdr:nvSpPr>
        <xdr:cNvPr id="467" name="円/楕円 466"/>
        <xdr:cNvSpPr/>
      </xdr:nvSpPr>
      <xdr:spPr>
        <a:xfrm>
          <a:off x="22110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168927</xdr:rowOff>
    </xdr:from>
    <xdr:ext cx="469744" cy="259045"/>
    <xdr:sp macro="" textlink="">
      <xdr:nvSpPr>
        <xdr:cNvPr id="468" name="【公民館】&#10;一人当たり面積該当値テキスト"/>
        <xdr:cNvSpPr txBox="1"/>
      </xdr:nvSpPr>
      <xdr:spPr>
        <a:xfrm>
          <a:off x="22250400" y="183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69" name="正方形/長方形 46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0" name="正方形/長方形 46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71" name="テキスト ボックス 47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類似団体と比較して、有形固定資産減価償却率が高くなっているのは、公営住宅、児童館であり、認定こども園等、学校施設は償却率が低くなっている。</a:t>
          </a:r>
          <a:endParaRPr kumimoji="1" lang="en-US" altLang="ja-JP" sz="1300">
            <a:latin typeface="ＭＳ Ｐゴシック"/>
          </a:endParaRPr>
        </a:p>
        <a:p>
          <a:r>
            <a:rPr kumimoji="1" lang="ja-JP" altLang="en-US" sz="1300">
              <a:latin typeface="ＭＳ Ｐゴシック"/>
            </a:rPr>
            <a:t>公営住宅については、平成</a:t>
          </a:r>
          <a:r>
            <a:rPr kumimoji="1" lang="en-US" altLang="ja-JP" sz="1300">
              <a:latin typeface="ＭＳ Ｐゴシック"/>
            </a:rPr>
            <a:t>26</a:t>
          </a:r>
          <a:r>
            <a:rPr kumimoji="1" lang="ja-JP" altLang="en-US" sz="1300">
              <a:latin typeface="ＭＳ Ｐゴシック"/>
            </a:rPr>
            <a:t>年度に長寿命化を策定したところであり、本計画に基づいて老朽化の進んでいる建物から取り壊すなど対策を進めている。児童館については、これから長寿命化計画を策定しその対策を進める。</a:t>
          </a:r>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38,890
38,614
458.33
27,512,525
25,965,914
1,146,539
14,488,022
26,365,418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4"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41910</xdr:rowOff>
    </xdr:to>
    <xdr:cxnSp macro="">
      <xdr:nvCxnSpPr>
        <xdr:cNvPr id="55" name="直線コネクタ 54"/>
        <xdr:cNvCxnSpPr/>
      </xdr:nvCxnSpPr>
      <xdr:spPr>
        <a:xfrm flipV="1">
          <a:off x="4634865" y="56997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45737</xdr:rowOff>
    </xdr:from>
    <xdr:ext cx="405111" cy="259045"/>
    <xdr:sp macro="" textlink="">
      <xdr:nvSpPr>
        <xdr:cNvPr id="56" name="【図書館】&#10;有形固定資産減価償却率最小値テキスト"/>
        <xdr:cNvSpPr txBox="1"/>
      </xdr:nvSpPr>
      <xdr:spPr>
        <a:xfrm>
          <a:off x="4724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41</xdr:row>
      <xdr:rowOff>41910</xdr:rowOff>
    </xdr:from>
    <xdr:to>
      <xdr:col>6</xdr:col>
      <xdr:colOff>600075</xdr:colOff>
      <xdr:row>41</xdr:row>
      <xdr:rowOff>41910</xdr:rowOff>
    </xdr:to>
    <xdr:cxnSp macro="">
      <xdr:nvCxnSpPr>
        <xdr:cNvPr id="57" name="直線コネクタ 56"/>
        <xdr:cNvCxnSpPr/>
      </xdr:nvCxnSpPr>
      <xdr:spPr>
        <a:xfrm>
          <a:off x="4546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90695</xdr:rowOff>
    </xdr:from>
    <xdr:ext cx="405111" cy="259045"/>
    <xdr:sp macro="" textlink="">
      <xdr:nvSpPr>
        <xdr:cNvPr id="60" name="【図書館】&#10;有形固定資産減価償却率平均値テキスト"/>
        <xdr:cNvSpPr txBox="1"/>
      </xdr:nvSpPr>
      <xdr:spPr>
        <a:xfrm>
          <a:off x="4724400" y="626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112268</xdr:rowOff>
    </xdr:from>
    <xdr:to>
      <xdr:col>6</xdr:col>
      <xdr:colOff>561975</xdr:colOff>
      <xdr:row>37</xdr:row>
      <xdr:rowOff>42418</xdr:rowOff>
    </xdr:to>
    <xdr:sp macro="" textlink="">
      <xdr:nvSpPr>
        <xdr:cNvPr id="61" name="フローチャート : 判断 60"/>
        <xdr:cNvSpPr/>
      </xdr:nvSpPr>
      <xdr:spPr>
        <a:xfrm>
          <a:off x="45847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162560</xdr:rowOff>
    </xdr:from>
    <xdr:to>
      <xdr:col>6</xdr:col>
      <xdr:colOff>561975</xdr:colOff>
      <xdr:row>33</xdr:row>
      <xdr:rowOff>92710</xdr:rowOff>
    </xdr:to>
    <xdr:sp macro="" textlink="">
      <xdr:nvSpPr>
        <xdr:cNvPr id="67" name="円/楕円 66"/>
        <xdr:cNvSpPr/>
      </xdr:nvSpPr>
      <xdr:spPr>
        <a:xfrm>
          <a:off x="45847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115587</xdr:rowOff>
    </xdr:from>
    <xdr:ext cx="405111" cy="259045"/>
    <xdr:sp macro="" textlink="">
      <xdr:nvSpPr>
        <xdr:cNvPr id="68" name="【図書館】&#10;有形固定資産減価償却率該当値テキスト"/>
        <xdr:cNvSpPr txBox="1"/>
      </xdr:nvSpPr>
      <xdr:spPr>
        <a:xfrm>
          <a:off x="4724400"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69" name="正方形/長方形 6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6" name="正方形/長方形 75"/>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7" name="テキスト ボックス 7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79" name="テキスト ボックス 7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0" name="直線コネクタ 7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1" name="テキスト ボックス 8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2" name="直線コネクタ 8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3" name="テキスト ボックス 8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4" name="直線コネクタ 8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5" name="テキスト ボックス 8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6" name="直線コネクタ 8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7" name="テキスト ボックス 8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8" name="直線コネクタ 8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9" name="テキスト ボックス 8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0"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64770</xdr:rowOff>
    </xdr:from>
    <xdr:to>
      <xdr:col>15</xdr:col>
      <xdr:colOff>180340</xdr:colOff>
      <xdr:row>40</xdr:row>
      <xdr:rowOff>167640</xdr:rowOff>
    </xdr:to>
    <xdr:cxnSp macro="">
      <xdr:nvCxnSpPr>
        <xdr:cNvPr id="91" name="直線コネクタ 90"/>
        <xdr:cNvCxnSpPr/>
      </xdr:nvCxnSpPr>
      <xdr:spPr>
        <a:xfrm flipV="1">
          <a:off x="10476865" y="606552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xdr:rowOff>
    </xdr:from>
    <xdr:ext cx="469744" cy="259045"/>
    <xdr:sp macro="" textlink="">
      <xdr:nvSpPr>
        <xdr:cNvPr id="92" name="【図書館】&#10;一人当たり面積最小値テキスト"/>
        <xdr:cNvSpPr txBox="1"/>
      </xdr:nvSpPr>
      <xdr:spPr>
        <a:xfrm>
          <a:off x="105664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40</xdr:row>
      <xdr:rowOff>167640</xdr:rowOff>
    </xdr:from>
    <xdr:to>
      <xdr:col>15</xdr:col>
      <xdr:colOff>269875</xdr:colOff>
      <xdr:row>40</xdr:row>
      <xdr:rowOff>167640</xdr:rowOff>
    </xdr:to>
    <xdr:cxnSp macro="">
      <xdr:nvCxnSpPr>
        <xdr:cNvPr id="93" name="直線コネクタ 92"/>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34</xdr:row>
      <xdr:rowOff>11447</xdr:rowOff>
    </xdr:from>
    <xdr:ext cx="469744" cy="259045"/>
    <xdr:sp macro="" textlink="">
      <xdr:nvSpPr>
        <xdr:cNvPr id="94" name="【図書館】&#10;一人当たり面積最大値テキスト"/>
        <xdr:cNvSpPr txBox="1"/>
      </xdr:nvSpPr>
      <xdr:spPr>
        <a:xfrm>
          <a:off x="10566400" y="584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15</xdr:col>
      <xdr:colOff>92075</xdr:colOff>
      <xdr:row>35</xdr:row>
      <xdr:rowOff>64770</xdr:rowOff>
    </xdr:from>
    <xdr:to>
      <xdr:col>15</xdr:col>
      <xdr:colOff>269875</xdr:colOff>
      <xdr:row>35</xdr:row>
      <xdr:rowOff>64770</xdr:rowOff>
    </xdr:to>
    <xdr:cxnSp macro="">
      <xdr:nvCxnSpPr>
        <xdr:cNvPr id="95" name="直線コネクタ 94"/>
        <xdr:cNvCxnSpPr/>
      </xdr:nvCxnSpPr>
      <xdr:spPr>
        <a:xfrm>
          <a:off x="10388600" y="606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162577</xdr:rowOff>
    </xdr:from>
    <xdr:ext cx="469744" cy="259045"/>
    <xdr:sp macro="" textlink="">
      <xdr:nvSpPr>
        <xdr:cNvPr id="96" name="【図書館】&#10;一人当たり面積平均値テキスト"/>
        <xdr:cNvSpPr txBox="1"/>
      </xdr:nvSpPr>
      <xdr:spPr>
        <a:xfrm>
          <a:off x="10566400" y="650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139700</xdr:rowOff>
    </xdr:from>
    <xdr:to>
      <xdr:col>15</xdr:col>
      <xdr:colOff>231775</xdr:colOff>
      <xdr:row>39</xdr:row>
      <xdr:rowOff>69850</xdr:rowOff>
    </xdr:to>
    <xdr:sp macro="" textlink="">
      <xdr:nvSpPr>
        <xdr:cNvPr id="97" name="フローチャート : 判断 96"/>
        <xdr:cNvSpPr/>
      </xdr:nvSpPr>
      <xdr:spPr>
        <a:xfrm>
          <a:off x="104267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8" name="テキスト ボックス 9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9" name="テキスト ボックス 9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0" name="テキスト ボックス 9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1" name="テキスト ボックス 10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2" name="テキスト ボックス 10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116840</xdr:rowOff>
    </xdr:from>
    <xdr:to>
      <xdr:col>15</xdr:col>
      <xdr:colOff>231775</xdr:colOff>
      <xdr:row>41</xdr:row>
      <xdr:rowOff>46990</xdr:rowOff>
    </xdr:to>
    <xdr:sp macro="" textlink="">
      <xdr:nvSpPr>
        <xdr:cNvPr id="103" name="円/楕円 102"/>
        <xdr:cNvSpPr/>
      </xdr:nvSpPr>
      <xdr:spPr>
        <a:xfrm>
          <a:off x="104267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31767</xdr:rowOff>
    </xdr:from>
    <xdr:ext cx="469744" cy="259045"/>
    <xdr:sp macro="" textlink="">
      <xdr:nvSpPr>
        <xdr:cNvPr id="104" name="【図書館】&#10;一人当たり面積該当値テキスト"/>
        <xdr:cNvSpPr txBox="1"/>
      </xdr:nvSpPr>
      <xdr:spPr>
        <a:xfrm>
          <a:off x="10566400" y="688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5" name="正方形/長方形 10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6" name="正方形/長方形 10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7" name="正方形/長方形 10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8" name="正方形/長方形 10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9" name="正方形/長方形 10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0" name="正方形/長方形 10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1" name="正方形/長方形 11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2" name="正方形/長方形 111"/>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3" name="テキスト ボックス 11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4" name="直線コネクタ 11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5" name="テキスト ボックス 11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17" name="テキスト ボックス 11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27" name="テキスト ボックス 126"/>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41910</xdr:rowOff>
    </xdr:from>
    <xdr:to>
      <xdr:col>6</xdr:col>
      <xdr:colOff>510540</xdr:colOff>
      <xdr:row>64</xdr:row>
      <xdr:rowOff>26670</xdr:rowOff>
    </xdr:to>
    <xdr:cxnSp macro="">
      <xdr:nvCxnSpPr>
        <xdr:cNvPr id="129" name="直線コネクタ 128"/>
        <xdr:cNvCxnSpPr/>
      </xdr:nvCxnSpPr>
      <xdr:spPr>
        <a:xfrm flipV="1">
          <a:off x="4634865" y="947166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30497</xdr:rowOff>
    </xdr:from>
    <xdr:ext cx="405111" cy="259045"/>
    <xdr:sp macro="" textlink="">
      <xdr:nvSpPr>
        <xdr:cNvPr id="130" name="【体育館・プール】&#10;有形固定資産減価償却率最小値テキスト"/>
        <xdr:cNvSpPr txBox="1"/>
      </xdr:nvSpPr>
      <xdr:spPr>
        <a:xfrm>
          <a:off x="4724400" y="1100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6</xdr:col>
      <xdr:colOff>422275</xdr:colOff>
      <xdr:row>64</xdr:row>
      <xdr:rowOff>26670</xdr:rowOff>
    </xdr:from>
    <xdr:to>
      <xdr:col>6</xdr:col>
      <xdr:colOff>600075</xdr:colOff>
      <xdr:row>64</xdr:row>
      <xdr:rowOff>26670</xdr:rowOff>
    </xdr:to>
    <xdr:cxnSp macro="">
      <xdr:nvCxnSpPr>
        <xdr:cNvPr id="131" name="直線コネクタ 130"/>
        <xdr:cNvCxnSpPr/>
      </xdr:nvCxnSpPr>
      <xdr:spPr>
        <a:xfrm>
          <a:off x="4546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160037</xdr:rowOff>
    </xdr:from>
    <xdr:ext cx="405111" cy="259045"/>
    <xdr:sp macro="" textlink="">
      <xdr:nvSpPr>
        <xdr:cNvPr id="132" name="【体育館・プール】&#10;有形固定資産減価償却率最大値テキスト"/>
        <xdr:cNvSpPr txBox="1"/>
      </xdr:nvSpPr>
      <xdr:spPr>
        <a:xfrm>
          <a:off x="47244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41910</xdr:rowOff>
    </xdr:from>
    <xdr:to>
      <xdr:col>6</xdr:col>
      <xdr:colOff>600075</xdr:colOff>
      <xdr:row>55</xdr:row>
      <xdr:rowOff>41910</xdr:rowOff>
    </xdr:to>
    <xdr:cxnSp macro="">
      <xdr:nvCxnSpPr>
        <xdr:cNvPr id="133" name="直線コネクタ 132"/>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82567</xdr:rowOff>
    </xdr:from>
    <xdr:ext cx="405111" cy="259045"/>
    <xdr:sp macro="" textlink="">
      <xdr:nvSpPr>
        <xdr:cNvPr id="134" name="【体育館・プール】&#10;有形固定資産減価償却率平均値テキスト"/>
        <xdr:cNvSpPr txBox="1"/>
      </xdr:nvSpPr>
      <xdr:spPr>
        <a:xfrm>
          <a:off x="4724400" y="10712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a:t>
          </a:r>
          <a:endParaRPr kumimoji="1" lang="ja-JP" altLang="en-US" sz="1000" b="1">
            <a:solidFill>
              <a:srgbClr val="000080"/>
            </a:solidFill>
            <a:latin typeface="ＭＳ Ｐゴシック"/>
          </a:endParaRPr>
        </a:p>
      </xdr:txBody>
    </xdr:sp>
    <xdr:clientData/>
  </xdr:oneCellAnchor>
  <xdr:twoCellAnchor>
    <xdr:from>
      <xdr:col>6</xdr:col>
      <xdr:colOff>460375</xdr:colOff>
      <xdr:row>63</xdr:row>
      <xdr:rowOff>59690</xdr:rowOff>
    </xdr:from>
    <xdr:to>
      <xdr:col>6</xdr:col>
      <xdr:colOff>561975</xdr:colOff>
      <xdr:row>63</xdr:row>
      <xdr:rowOff>161290</xdr:rowOff>
    </xdr:to>
    <xdr:sp macro="" textlink="">
      <xdr:nvSpPr>
        <xdr:cNvPr id="135" name="フローチャート : 判断 134"/>
        <xdr:cNvSpPr/>
      </xdr:nvSpPr>
      <xdr:spPr>
        <a:xfrm>
          <a:off x="4584700" y="108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147320</xdr:rowOff>
    </xdr:from>
    <xdr:to>
      <xdr:col>6</xdr:col>
      <xdr:colOff>561975</xdr:colOff>
      <xdr:row>64</xdr:row>
      <xdr:rowOff>77470</xdr:rowOff>
    </xdr:to>
    <xdr:sp macro="" textlink="">
      <xdr:nvSpPr>
        <xdr:cNvPr id="141" name="円/楕円 140"/>
        <xdr:cNvSpPr/>
      </xdr:nvSpPr>
      <xdr:spPr>
        <a:xfrm>
          <a:off x="4584700" y="1094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62247</xdr:rowOff>
    </xdr:from>
    <xdr:ext cx="405111" cy="259045"/>
    <xdr:sp macro="" textlink="">
      <xdr:nvSpPr>
        <xdr:cNvPr id="142" name="【体育館・プール】&#10;有形固定資産減価償却率該当値テキスト"/>
        <xdr:cNvSpPr txBox="1"/>
      </xdr:nvSpPr>
      <xdr:spPr>
        <a:xfrm>
          <a:off x="4724400" y="1086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3" name="テキスト ボックス 15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54" name="直線コネクタ 15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5" name="テキスト ボックス 15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6" name="直線コネクタ 15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7" name="テキスト ボックス 15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8" name="直線コネクタ 15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9" name="テキスト ボックス 15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0" name="直線コネクタ 15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1" name="テキスト ボックス 16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2" name="直線コネクタ 16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3" name="テキスト ボックス 16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4" name="直線コネクタ 16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5" name="テキスト ボックス 16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6"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80010</xdr:rowOff>
    </xdr:from>
    <xdr:to>
      <xdr:col>15</xdr:col>
      <xdr:colOff>180340</xdr:colOff>
      <xdr:row>62</xdr:row>
      <xdr:rowOff>140970</xdr:rowOff>
    </xdr:to>
    <xdr:cxnSp macro="">
      <xdr:nvCxnSpPr>
        <xdr:cNvPr id="167" name="直線コネクタ 166"/>
        <xdr:cNvCxnSpPr/>
      </xdr:nvCxnSpPr>
      <xdr:spPr>
        <a:xfrm flipV="1">
          <a:off x="10476865" y="968121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144797</xdr:rowOff>
    </xdr:from>
    <xdr:ext cx="469744" cy="259045"/>
    <xdr:sp macro="" textlink="">
      <xdr:nvSpPr>
        <xdr:cNvPr id="168" name="【体育館・プール】&#10;一人当たり面積最小値テキスト"/>
        <xdr:cNvSpPr txBox="1"/>
      </xdr:nvSpPr>
      <xdr:spPr>
        <a:xfrm>
          <a:off x="10566400"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0.173</a:t>
          </a:r>
          <a:endParaRPr kumimoji="1" lang="ja-JP" altLang="en-US" sz="1000" b="1">
            <a:latin typeface="ＭＳ Ｐゴシック"/>
          </a:endParaRPr>
        </a:p>
      </xdr:txBody>
    </xdr:sp>
    <xdr:clientData/>
  </xdr:oneCellAnchor>
  <xdr:twoCellAnchor>
    <xdr:from>
      <xdr:col>15</xdr:col>
      <xdr:colOff>92075</xdr:colOff>
      <xdr:row>62</xdr:row>
      <xdr:rowOff>140970</xdr:rowOff>
    </xdr:from>
    <xdr:to>
      <xdr:col>15</xdr:col>
      <xdr:colOff>269875</xdr:colOff>
      <xdr:row>62</xdr:row>
      <xdr:rowOff>140970</xdr:rowOff>
    </xdr:to>
    <xdr:cxnSp macro="">
      <xdr:nvCxnSpPr>
        <xdr:cNvPr id="169" name="直線コネクタ 168"/>
        <xdr:cNvCxnSpPr/>
      </xdr:nvCxnSpPr>
      <xdr:spPr>
        <a:xfrm>
          <a:off x="10388600" y="1077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26687</xdr:rowOff>
    </xdr:from>
    <xdr:ext cx="469744" cy="259045"/>
    <xdr:sp macro="" textlink="">
      <xdr:nvSpPr>
        <xdr:cNvPr id="170" name="【体育館・プール】&#10;一人当たり面積最大値テキスト"/>
        <xdr:cNvSpPr txBox="1"/>
      </xdr:nvSpPr>
      <xdr:spPr>
        <a:xfrm>
          <a:off x="10566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0.459</a:t>
          </a:r>
          <a:endParaRPr kumimoji="1" lang="ja-JP" altLang="en-US" sz="1000" b="1">
            <a:latin typeface="ＭＳ Ｐゴシック"/>
          </a:endParaRPr>
        </a:p>
      </xdr:txBody>
    </xdr:sp>
    <xdr:clientData/>
  </xdr:oneCellAnchor>
  <xdr:twoCellAnchor>
    <xdr:from>
      <xdr:col>15</xdr:col>
      <xdr:colOff>92075</xdr:colOff>
      <xdr:row>56</xdr:row>
      <xdr:rowOff>80010</xdr:rowOff>
    </xdr:from>
    <xdr:to>
      <xdr:col>15</xdr:col>
      <xdr:colOff>269875</xdr:colOff>
      <xdr:row>56</xdr:row>
      <xdr:rowOff>80010</xdr:rowOff>
    </xdr:to>
    <xdr:cxnSp macro="">
      <xdr:nvCxnSpPr>
        <xdr:cNvPr id="171" name="直線コネクタ 17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30497</xdr:rowOff>
    </xdr:from>
    <xdr:ext cx="469744" cy="259045"/>
    <xdr:sp macro="" textlink="">
      <xdr:nvSpPr>
        <xdr:cNvPr id="172" name="【体育館・プール】&#10;一人当たり面積平均値テキスト"/>
        <xdr:cNvSpPr txBox="1"/>
      </xdr:nvSpPr>
      <xdr:spPr>
        <a:xfrm>
          <a:off x="10566400" y="9974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0.363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52070</xdr:rowOff>
    </xdr:from>
    <xdr:to>
      <xdr:col>15</xdr:col>
      <xdr:colOff>231775</xdr:colOff>
      <xdr:row>58</xdr:row>
      <xdr:rowOff>153670</xdr:rowOff>
    </xdr:to>
    <xdr:sp macro="" textlink="">
      <xdr:nvSpPr>
        <xdr:cNvPr id="173" name="フローチャート : 判断 172"/>
        <xdr:cNvSpPr/>
      </xdr:nvSpPr>
      <xdr:spPr>
        <a:xfrm>
          <a:off x="10426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4" name="テキスト ボックス 17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5" name="テキスト ボックス 17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6" name="テキスト ボックス 17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7" name="テキスト ボックス 17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8" name="テキスト ボックス 17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29210</xdr:rowOff>
    </xdr:from>
    <xdr:to>
      <xdr:col>15</xdr:col>
      <xdr:colOff>231775</xdr:colOff>
      <xdr:row>56</xdr:row>
      <xdr:rowOff>130810</xdr:rowOff>
    </xdr:to>
    <xdr:sp macro="" textlink="">
      <xdr:nvSpPr>
        <xdr:cNvPr id="179" name="円/楕円 178"/>
        <xdr:cNvSpPr/>
      </xdr:nvSpPr>
      <xdr:spPr>
        <a:xfrm>
          <a:off x="10426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153687</xdr:rowOff>
    </xdr:from>
    <xdr:ext cx="469744" cy="259045"/>
    <xdr:sp macro="" textlink="">
      <xdr:nvSpPr>
        <xdr:cNvPr id="180" name="【体育館・プール】&#10;一人当たり面積該当値テキスト"/>
        <xdr:cNvSpPr txBox="1"/>
      </xdr:nvSpPr>
      <xdr:spPr>
        <a:xfrm>
          <a:off x="10566400" y="958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1" name="正方形/長方形 18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2" name="正方形/長方形 18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3" name="正方形/長方形 18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4" name="正方形/長方形 18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5" name="正方形/長方形 18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6" name="正方形/長方形 18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7" name="正方形/長方形 18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8" name="正方形/長方形 187"/>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89" name="テキスト ボックス 18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0" name="直線コネクタ 18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1" name="テキスト ボックス 19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2" name="直線コネクタ 19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3" name="テキスト ボックス 19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4" name="直線コネクタ 19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5" name="テキスト ボックス 19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6" name="直線コネクタ 19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7" name="テキスト ボックス 19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8" name="直線コネクタ 19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99" name="テキスト ボックス 198"/>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0" name="直線コネクタ 19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1" name="テキスト ボックス 20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2"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129539</xdr:rowOff>
    </xdr:from>
    <xdr:to>
      <xdr:col>6</xdr:col>
      <xdr:colOff>510540</xdr:colOff>
      <xdr:row>86</xdr:row>
      <xdr:rowOff>1524</xdr:rowOff>
    </xdr:to>
    <xdr:cxnSp macro="">
      <xdr:nvCxnSpPr>
        <xdr:cNvPr id="203" name="直線コネクタ 202"/>
        <xdr:cNvCxnSpPr/>
      </xdr:nvCxnSpPr>
      <xdr:spPr>
        <a:xfrm flipV="1">
          <a:off x="4634865" y="13502639"/>
          <a:ext cx="0" cy="124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5351</xdr:rowOff>
    </xdr:from>
    <xdr:ext cx="405111" cy="259045"/>
    <xdr:sp macro="" textlink="">
      <xdr:nvSpPr>
        <xdr:cNvPr id="204" name="【福祉施設】&#10;有形固定資産減価償却率最小値テキスト"/>
        <xdr:cNvSpPr txBox="1"/>
      </xdr:nvSpPr>
      <xdr:spPr>
        <a:xfrm>
          <a:off x="4724400" y="14750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86</xdr:row>
      <xdr:rowOff>1524</xdr:rowOff>
    </xdr:from>
    <xdr:to>
      <xdr:col>6</xdr:col>
      <xdr:colOff>600075</xdr:colOff>
      <xdr:row>86</xdr:row>
      <xdr:rowOff>1524</xdr:rowOff>
    </xdr:to>
    <xdr:cxnSp macro="">
      <xdr:nvCxnSpPr>
        <xdr:cNvPr id="205" name="直線コネクタ 204"/>
        <xdr:cNvCxnSpPr/>
      </xdr:nvCxnSpPr>
      <xdr:spPr>
        <a:xfrm>
          <a:off x="4546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76216</xdr:rowOff>
    </xdr:from>
    <xdr:ext cx="405111" cy="259045"/>
    <xdr:sp macro="" textlink="">
      <xdr:nvSpPr>
        <xdr:cNvPr id="206" name="【福祉施設】&#10;有形固定資産減価償却率最大値テキスト"/>
        <xdr:cNvSpPr txBox="1"/>
      </xdr:nvSpPr>
      <xdr:spPr>
        <a:xfrm>
          <a:off x="47244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6</xdr:col>
      <xdr:colOff>422275</xdr:colOff>
      <xdr:row>78</xdr:row>
      <xdr:rowOff>129539</xdr:rowOff>
    </xdr:from>
    <xdr:to>
      <xdr:col>6</xdr:col>
      <xdr:colOff>600075</xdr:colOff>
      <xdr:row>78</xdr:row>
      <xdr:rowOff>129539</xdr:rowOff>
    </xdr:to>
    <xdr:cxnSp macro="">
      <xdr:nvCxnSpPr>
        <xdr:cNvPr id="207" name="直線コネクタ 206"/>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102888</xdr:rowOff>
    </xdr:from>
    <xdr:ext cx="405111" cy="259045"/>
    <xdr:sp macro="" textlink="">
      <xdr:nvSpPr>
        <xdr:cNvPr id="208" name="【福祉施設】&#10;有形固定資産減価償却率平均値テキスト"/>
        <xdr:cNvSpPr txBox="1"/>
      </xdr:nvSpPr>
      <xdr:spPr>
        <a:xfrm>
          <a:off x="4724400" y="138188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124461</xdr:rowOff>
    </xdr:from>
    <xdr:to>
      <xdr:col>6</xdr:col>
      <xdr:colOff>561975</xdr:colOff>
      <xdr:row>81</xdr:row>
      <xdr:rowOff>54611</xdr:rowOff>
    </xdr:to>
    <xdr:sp macro="" textlink="">
      <xdr:nvSpPr>
        <xdr:cNvPr id="209" name="フローチャート : 判断 208"/>
        <xdr:cNvSpPr/>
      </xdr:nvSpPr>
      <xdr:spPr>
        <a:xfrm>
          <a:off x="45847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0" name="テキスト ボックス 20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1" name="テキスト ボックス 21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2" name="テキスト ボックス 21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3" name="テキスト ボックス 21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4" name="テキスト ボックス 21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78739</xdr:rowOff>
    </xdr:from>
    <xdr:to>
      <xdr:col>6</xdr:col>
      <xdr:colOff>561975</xdr:colOff>
      <xdr:row>79</xdr:row>
      <xdr:rowOff>8889</xdr:rowOff>
    </xdr:to>
    <xdr:sp macro="" textlink="">
      <xdr:nvSpPr>
        <xdr:cNvPr id="215" name="円/楕円 214"/>
        <xdr:cNvSpPr/>
      </xdr:nvSpPr>
      <xdr:spPr>
        <a:xfrm>
          <a:off x="45847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31766</xdr:rowOff>
    </xdr:from>
    <xdr:ext cx="405111" cy="259045"/>
    <xdr:sp macro="" textlink="">
      <xdr:nvSpPr>
        <xdr:cNvPr id="216" name="【福祉施設】&#10;有形固定資産減価償却率該当値テキスト"/>
        <xdr:cNvSpPr txBox="1"/>
      </xdr:nvSpPr>
      <xdr:spPr>
        <a:xfrm>
          <a:off x="4724400"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7" name="正方形/長方形 216"/>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8" name="正方形/長方形 2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19" name="正方形/長方形 2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0" name="正方形/長方形 2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1" name="正方形/長方形 2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2" name="正方形/長方形 2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3" name="正方形/長方形 2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4" name="正方形/長方形 223"/>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5" name="テキスト ボックス 2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6" name="直線コネクタ 2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27" name="テキスト ボックス 22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95250</xdr:rowOff>
    </xdr:from>
    <xdr:to>
      <xdr:col>15</xdr:col>
      <xdr:colOff>180340</xdr:colOff>
      <xdr:row>85</xdr:row>
      <xdr:rowOff>76200</xdr:rowOff>
    </xdr:to>
    <xdr:cxnSp macro="">
      <xdr:nvCxnSpPr>
        <xdr:cNvPr id="241" name="直線コネクタ 240"/>
        <xdr:cNvCxnSpPr/>
      </xdr:nvCxnSpPr>
      <xdr:spPr>
        <a:xfrm flipV="1">
          <a:off x="10476865" y="134683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80027</xdr:rowOff>
    </xdr:from>
    <xdr:ext cx="469744" cy="259045"/>
    <xdr:sp macro="" textlink="">
      <xdr:nvSpPr>
        <xdr:cNvPr id="242" name="【福祉施設】&#10;一人当たり面積最小値テキスト"/>
        <xdr:cNvSpPr txBox="1"/>
      </xdr:nvSpPr>
      <xdr:spPr>
        <a:xfrm>
          <a:off x="10566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76200</xdr:rowOff>
    </xdr:from>
    <xdr:to>
      <xdr:col>15</xdr:col>
      <xdr:colOff>269875</xdr:colOff>
      <xdr:row>85</xdr:row>
      <xdr:rowOff>76200</xdr:rowOff>
    </xdr:to>
    <xdr:cxnSp macro="">
      <xdr:nvCxnSpPr>
        <xdr:cNvPr id="243" name="直線コネクタ 242"/>
        <xdr:cNvCxnSpPr/>
      </xdr:nvCxnSpPr>
      <xdr:spPr>
        <a:xfrm>
          <a:off x="10388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41927</xdr:rowOff>
    </xdr:from>
    <xdr:ext cx="469744" cy="259045"/>
    <xdr:sp macro="" textlink="">
      <xdr:nvSpPr>
        <xdr:cNvPr id="244" name="【福祉施設】&#10;一人当たり面積最大値テキスト"/>
        <xdr:cNvSpPr txBox="1"/>
      </xdr:nvSpPr>
      <xdr:spPr>
        <a:xfrm>
          <a:off x="10566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0.193</a:t>
          </a:r>
          <a:endParaRPr kumimoji="1" lang="ja-JP" altLang="en-US" sz="1000" b="1">
            <a:latin typeface="ＭＳ Ｐゴシック"/>
          </a:endParaRPr>
        </a:p>
      </xdr:txBody>
    </xdr:sp>
    <xdr:clientData/>
  </xdr:oneCellAnchor>
  <xdr:twoCellAnchor>
    <xdr:from>
      <xdr:col>15</xdr:col>
      <xdr:colOff>92075</xdr:colOff>
      <xdr:row>78</xdr:row>
      <xdr:rowOff>95250</xdr:rowOff>
    </xdr:from>
    <xdr:to>
      <xdr:col>15</xdr:col>
      <xdr:colOff>269875</xdr:colOff>
      <xdr:row>78</xdr:row>
      <xdr:rowOff>95250</xdr:rowOff>
    </xdr:to>
    <xdr:cxnSp macro="">
      <xdr:nvCxnSpPr>
        <xdr:cNvPr id="245" name="直線コネクタ 244"/>
        <xdr:cNvCxnSpPr/>
      </xdr:nvCxnSpPr>
      <xdr:spPr>
        <a:xfrm>
          <a:off x="10388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10177</xdr:rowOff>
    </xdr:from>
    <xdr:ext cx="469744" cy="259045"/>
    <xdr:sp macro="" textlink="">
      <xdr:nvSpPr>
        <xdr:cNvPr id="246" name="【福祉施設】&#10;一人当たり面積平均値テキスト"/>
        <xdr:cNvSpPr txBox="1"/>
      </xdr:nvSpPr>
      <xdr:spPr>
        <a:xfrm>
          <a:off x="10566400" y="1406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158750</xdr:rowOff>
    </xdr:from>
    <xdr:to>
      <xdr:col>15</xdr:col>
      <xdr:colOff>231775</xdr:colOff>
      <xdr:row>83</xdr:row>
      <xdr:rowOff>88900</xdr:rowOff>
    </xdr:to>
    <xdr:sp macro="" textlink="">
      <xdr:nvSpPr>
        <xdr:cNvPr id="247" name="フローチャート : 判断 246"/>
        <xdr:cNvSpPr/>
      </xdr:nvSpPr>
      <xdr:spPr>
        <a:xfrm>
          <a:off x="10426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25400</xdr:rowOff>
    </xdr:from>
    <xdr:to>
      <xdr:col>15</xdr:col>
      <xdr:colOff>231775</xdr:colOff>
      <xdr:row>85</xdr:row>
      <xdr:rowOff>127000</xdr:rowOff>
    </xdr:to>
    <xdr:sp macro="" textlink="">
      <xdr:nvSpPr>
        <xdr:cNvPr id="253" name="円/楕円 252"/>
        <xdr:cNvSpPr/>
      </xdr:nvSpPr>
      <xdr:spPr>
        <a:xfrm>
          <a:off x="10426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111777</xdr:rowOff>
    </xdr:from>
    <xdr:ext cx="469744" cy="259045"/>
    <xdr:sp macro="" textlink="">
      <xdr:nvSpPr>
        <xdr:cNvPr id="254" name="【福祉施設】&#10;一人当たり面積該当値テキスト"/>
        <xdr:cNvSpPr txBox="1"/>
      </xdr:nvSpPr>
      <xdr:spPr>
        <a:xfrm>
          <a:off x="10566400" y="1451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3" name="テキスト ボックス 26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4" name="直線コネクタ 26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65" name="テキスト ボックス 26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107</xdr:row>
      <xdr:rowOff>133350</xdr:rowOff>
    </xdr:from>
    <xdr:to>
      <xdr:col>7</xdr:col>
      <xdr:colOff>638175</xdr:colOff>
      <xdr:row>107</xdr:row>
      <xdr:rowOff>133350</xdr:rowOff>
    </xdr:to>
    <xdr:cxnSp macro="">
      <xdr:nvCxnSpPr>
        <xdr:cNvPr id="266" name="直線コネクタ 265"/>
        <xdr:cNvCxnSpPr/>
      </xdr:nvCxnSpPr>
      <xdr:spPr>
        <a:xfrm>
          <a:off x="762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162577</xdr:rowOff>
    </xdr:from>
    <xdr:ext cx="403059" cy="259045"/>
    <xdr:sp macro="" textlink="">
      <xdr:nvSpPr>
        <xdr:cNvPr id="267" name="テキスト ボックス 266"/>
        <xdr:cNvSpPr txBox="1"/>
      </xdr:nvSpPr>
      <xdr:spPr>
        <a:xfrm>
          <a:off x="35894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68" name="直線コネクタ 26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69" name="テキスト ボックス 26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47.0</a:t>
          </a:r>
          <a:endParaRPr kumimoji="1" lang="ja-JP" altLang="en-US" sz="1000">
            <a:latin typeface="ＭＳ Ｐゴシック"/>
          </a:endParaRPr>
        </a:p>
      </xdr:txBody>
    </xdr:sp>
    <xdr:clientData/>
  </xdr:oneCellAnchor>
  <xdr:twoCellAnchor>
    <xdr:from>
      <xdr:col>1</xdr:col>
      <xdr:colOff>66675</xdr:colOff>
      <xdr:row>101</xdr:row>
      <xdr:rowOff>19050</xdr:rowOff>
    </xdr:from>
    <xdr:to>
      <xdr:col>7</xdr:col>
      <xdr:colOff>638175</xdr:colOff>
      <xdr:row>101</xdr:row>
      <xdr:rowOff>19050</xdr:rowOff>
    </xdr:to>
    <xdr:cxnSp macro="">
      <xdr:nvCxnSpPr>
        <xdr:cNvPr id="270" name="直線コネクタ 269"/>
        <xdr:cNvCxnSpPr/>
      </xdr:nvCxnSpPr>
      <xdr:spPr>
        <a:xfrm>
          <a:off x="762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48277</xdr:rowOff>
    </xdr:from>
    <xdr:ext cx="403059" cy="259045"/>
    <xdr:sp macro="" textlink="">
      <xdr:nvSpPr>
        <xdr:cNvPr id="271" name="テキスト ボックス 270"/>
        <xdr:cNvSpPr txBox="1"/>
      </xdr:nvSpPr>
      <xdr:spPr>
        <a:xfrm>
          <a:off x="35894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2" name="直線コネクタ 27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3" name="テキスト ボックス 272"/>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49.0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74"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19050</xdr:rowOff>
    </xdr:from>
    <xdr:to>
      <xdr:col>6</xdr:col>
      <xdr:colOff>510540</xdr:colOff>
      <xdr:row>107</xdr:row>
      <xdr:rowOff>133350</xdr:rowOff>
    </xdr:to>
    <xdr:cxnSp macro="">
      <xdr:nvCxnSpPr>
        <xdr:cNvPr id="275" name="直線コネクタ 274"/>
        <xdr:cNvCxnSpPr/>
      </xdr:nvCxnSpPr>
      <xdr:spPr>
        <a:xfrm flipV="1">
          <a:off x="4634865" y="17335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137177</xdr:rowOff>
    </xdr:from>
    <xdr:ext cx="405111" cy="259045"/>
    <xdr:sp macro="" textlink="">
      <xdr:nvSpPr>
        <xdr:cNvPr id="276" name="【市民会館】&#10;有形固定資産減価償却率最小値テキスト"/>
        <xdr:cNvSpPr txBox="1"/>
      </xdr:nvSpPr>
      <xdr:spPr>
        <a:xfrm>
          <a:off x="4724400"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107</xdr:row>
      <xdr:rowOff>133350</xdr:rowOff>
    </xdr:from>
    <xdr:to>
      <xdr:col>6</xdr:col>
      <xdr:colOff>600075</xdr:colOff>
      <xdr:row>107</xdr:row>
      <xdr:rowOff>133350</xdr:rowOff>
    </xdr:to>
    <xdr:cxnSp macro="">
      <xdr:nvCxnSpPr>
        <xdr:cNvPr id="277" name="直線コネクタ 276"/>
        <xdr:cNvCxnSpPr/>
      </xdr:nvCxnSpPr>
      <xdr:spPr>
        <a:xfrm>
          <a:off x="4546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137177</xdr:rowOff>
    </xdr:from>
    <xdr:ext cx="405111" cy="259045"/>
    <xdr:sp macro="" textlink="">
      <xdr:nvSpPr>
        <xdr:cNvPr id="278" name="【市民会館】&#10;有形固定資産減価償却率最大値テキスト"/>
        <xdr:cNvSpPr txBox="1"/>
      </xdr:nvSpPr>
      <xdr:spPr>
        <a:xfrm>
          <a:off x="47244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6</xdr:col>
      <xdr:colOff>422275</xdr:colOff>
      <xdr:row>101</xdr:row>
      <xdr:rowOff>19050</xdr:rowOff>
    </xdr:from>
    <xdr:to>
      <xdr:col>6</xdr:col>
      <xdr:colOff>600075</xdr:colOff>
      <xdr:row>101</xdr:row>
      <xdr:rowOff>19050</xdr:rowOff>
    </xdr:to>
    <xdr:cxnSp macro="">
      <xdr:nvCxnSpPr>
        <xdr:cNvPr id="279" name="直線コネクタ 278"/>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3827</xdr:rowOff>
    </xdr:from>
    <xdr:ext cx="405111" cy="259045"/>
    <xdr:sp macro="" textlink="">
      <xdr:nvSpPr>
        <xdr:cNvPr id="280" name="【市民会館】&#10;有形固定資産減価償却率平均値テキスト"/>
        <xdr:cNvSpPr txBox="1"/>
      </xdr:nvSpPr>
      <xdr:spPr>
        <a:xfrm>
          <a:off x="4724400" y="1766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25400</xdr:rowOff>
    </xdr:from>
    <xdr:to>
      <xdr:col>6</xdr:col>
      <xdr:colOff>561975</xdr:colOff>
      <xdr:row>103</xdr:row>
      <xdr:rowOff>127000</xdr:rowOff>
    </xdr:to>
    <xdr:sp macro="" textlink="">
      <xdr:nvSpPr>
        <xdr:cNvPr id="281" name="フローチャート : 判断 280"/>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2" name="テキスト ボックス 28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3" name="テキスト ボックス 28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4" name="テキスト ボックス 28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85" name="テキスト ボックス 28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86" name="テキスト ボックス 28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100</xdr:row>
      <xdr:rowOff>139700</xdr:rowOff>
    </xdr:from>
    <xdr:to>
      <xdr:col>6</xdr:col>
      <xdr:colOff>561975</xdr:colOff>
      <xdr:row>101</xdr:row>
      <xdr:rowOff>69850</xdr:rowOff>
    </xdr:to>
    <xdr:sp macro="" textlink="">
      <xdr:nvSpPr>
        <xdr:cNvPr id="287" name="円/楕円 286"/>
        <xdr:cNvSpPr/>
      </xdr:nvSpPr>
      <xdr:spPr>
        <a:xfrm>
          <a:off x="45847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92727</xdr:rowOff>
    </xdr:from>
    <xdr:ext cx="405111" cy="259045"/>
    <xdr:sp macro="" textlink="">
      <xdr:nvSpPr>
        <xdr:cNvPr id="288" name="【市民会館】&#10;有形固定資産減価償却率該当値テキスト"/>
        <xdr:cNvSpPr txBox="1"/>
      </xdr:nvSpPr>
      <xdr:spPr>
        <a:xfrm>
          <a:off x="4724400" y="17237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89" name="正方形/長方形 288"/>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96" name="正方形/長方形 295"/>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97" name="テキスト ボックス 29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98" name="直線コネクタ 29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99" name="テキスト ボックス 29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109</xdr:row>
      <xdr:rowOff>76200</xdr:rowOff>
    </xdr:from>
    <xdr:to>
      <xdr:col>16</xdr:col>
      <xdr:colOff>307975</xdr:colOff>
      <xdr:row>109</xdr:row>
      <xdr:rowOff>76200</xdr:rowOff>
    </xdr:to>
    <xdr:cxnSp macro="">
      <xdr:nvCxnSpPr>
        <xdr:cNvPr id="300" name="直線コネクタ 29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01" name="テキスト ボックス 30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02" name="直線コネクタ 30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03" name="テキスト ボックス 30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04" name="直線コネクタ 30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05" name="テキスト ボックス 30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6" name="直線コネクタ 3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07" name="テキスト ボックス 3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08" name="直線コネクタ 30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09" name="テキスト ボックス 30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10" name="直線コネクタ 30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11" name="テキスト ボックス 31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12" name="直線コネクタ 31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13" name="テキスト ボックス 31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5" name="テキスト ボックス 31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316"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90488</xdr:rowOff>
    </xdr:from>
    <xdr:to>
      <xdr:col>15</xdr:col>
      <xdr:colOff>180340</xdr:colOff>
      <xdr:row>108</xdr:row>
      <xdr:rowOff>61913</xdr:rowOff>
    </xdr:to>
    <xdr:cxnSp macro="">
      <xdr:nvCxnSpPr>
        <xdr:cNvPr id="317" name="直線コネクタ 316"/>
        <xdr:cNvCxnSpPr/>
      </xdr:nvCxnSpPr>
      <xdr:spPr>
        <a:xfrm flipV="1">
          <a:off x="10476865" y="17235488"/>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65740</xdr:rowOff>
    </xdr:from>
    <xdr:ext cx="469744" cy="259045"/>
    <xdr:sp macro="" textlink="">
      <xdr:nvSpPr>
        <xdr:cNvPr id="318" name="【市民会館】&#10;一人当たり面積最小値テキスト"/>
        <xdr:cNvSpPr txBox="1"/>
      </xdr:nvSpPr>
      <xdr:spPr>
        <a:xfrm>
          <a:off x="10566400" y="1858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108</xdr:row>
      <xdr:rowOff>61913</xdr:rowOff>
    </xdr:from>
    <xdr:to>
      <xdr:col>15</xdr:col>
      <xdr:colOff>269875</xdr:colOff>
      <xdr:row>108</xdr:row>
      <xdr:rowOff>61913</xdr:rowOff>
    </xdr:to>
    <xdr:cxnSp macro="">
      <xdr:nvCxnSpPr>
        <xdr:cNvPr id="319" name="直線コネクタ 318"/>
        <xdr:cNvCxnSpPr/>
      </xdr:nvCxnSpPr>
      <xdr:spPr>
        <a:xfrm>
          <a:off x="10388600" y="1857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37165</xdr:rowOff>
    </xdr:from>
    <xdr:ext cx="469744" cy="259045"/>
    <xdr:sp macro="" textlink="">
      <xdr:nvSpPr>
        <xdr:cNvPr id="320" name="【市民会館】&#10;一人当たり面積最大値テキスト"/>
        <xdr:cNvSpPr txBox="1"/>
      </xdr:nvSpPr>
      <xdr:spPr>
        <a:xfrm>
          <a:off x="10566400" y="1701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0.207</a:t>
          </a:r>
          <a:endParaRPr kumimoji="1" lang="ja-JP" altLang="en-US" sz="1000" b="1">
            <a:latin typeface="ＭＳ Ｐゴシック"/>
          </a:endParaRPr>
        </a:p>
      </xdr:txBody>
    </xdr:sp>
    <xdr:clientData/>
  </xdr:oneCellAnchor>
  <xdr:twoCellAnchor>
    <xdr:from>
      <xdr:col>15</xdr:col>
      <xdr:colOff>92075</xdr:colOff>
      <xdr:row>100</xdr:row>
      <xdr:rowOff>90488</xdr:rowOff>
    </xdr:from>
    <xdr:to>
      <xdr:col>15</xdr:col>
      <xdr:colOff>269875</xdr:colOff>
      <xdr:row>100</xdr:row>
      <xdr:rowOff>90488</xdr:rowOff>
    </xdr:to>
    <xdr:cxnSp macro="">
      <xdr:nvCxnSpPr>
        <xdr:cNvPr id="321" name="直線コネクタ 320"/>
        <xdr:cNvCxnSpPr/>
      </xdr:nvCxnSpPr>
      <xdr:spPr>
        <a:xfrm>
          <a:off x="10388600" y="17235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91140</xdr:rowOff>
    </xdr:from>
    <xdr:ext cx="469744" cy="259045"/>
    <xdr:sp macro="" textlink="">
      <xdr:nvSpPr>
        <xdr:cNvPr id="322" name="【市民会館】&#10;一人当たり面積平均値テキスト"/>
        <xdr:cNvSpPr txBox="1"/>
      </xdr:nvSpPr>
      <xdr:spPr>
        <a:xfrm>
          <a:off x="10566400" y="17921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68263</xdr:rowOff>
    </xdr:from>
    <xdr:to>
      <xdr:col>15</xdr:col>
      <xdr:colOff>231775</xdr:colOff>
      <xdr:row>105</xdr:row>
      <xdr:rowOff>169863</xdr:rowOff>
    </xdr:to>
    <xdr:sp macro="" textlink="">
      <xdr:nvSpPr>
        <xdr:cNvPr id="323" name="フローチャート : 判断 322"/>
        <xdr:cNvSpPr/>
      </xdr:nvSpPr>
      <xdr:spPr>
        <a:xfrm>
          <a:off x="10426700" y="18070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4" name="テキスト ボックス 3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5" name="テキスト ボックス 3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6" name="テキスト ボックス 3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7" name="テキスト ボックス 3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8" name="テキスト ボックス 3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108</xdr:row>
      <xdr:rowOff>11113</xdr:rowOff>
    </xdr:from>
    <xdr:to>
      <xdr:col>15</xdr:col>
      <xdr:colOff>231775</xdr:colOff>
      <xdr:row>108</xdr:row>
      <xdr:rowOff>112713</xdr:rowOff>
    </xdr:to>
    <xdr:sp macro="" textlink="">
      <xdr:nvSpPr>
        <xdr:cNvPr id="329" name="円/楕円 328"/>
        <xdr:cNvSpPr/>
      </xdr:nvSpPr>
      <xdr:spPr>
        <a:xfrm>
          <a:off x="10426700" y="1852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97490</xdr:rowOff>
    </xdr:from>
    <xdr:ext cx="469744" cy="259045"/>
    <xdr:sp macro="" textlink="">
      <xdr:nvSpPr>
        <xdr:cNvPr id="330" name="【市民会館】&#10;一人当たり面積該当値テキスト"/>
        <xdr:cNvSpPr txBox="1"/>
      </xdr:nvSpPr>
      <xdr:spPr>
        <a:xfrm>
          <a:off x="10566400" y="1844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331" name="正方形/長方形 33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2" name="正方形/長方形 33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3" name="正方形/長方形 33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4" name="正方形/長方形 33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5" name="正方形/長方形 33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6" name="正方形/長方形 33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7" name="正方形/長方形 33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338" name="正方形/長方形 33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9" name="テキスト ボックス 33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0" name="直線コネクタ 33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1" name="テキスト ボックス 34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43" name="テキスト ボックス 34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53" name="テキスト ボックス 35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5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41</xdr:row>
      <xdr:rowOff>136616</xdr:rowOff>
    </xdr:to>
    <xdr:cxnSp macro="">
      <xdr:nvCxnSpPr>
        <xdr:cNvPr id="357" name="直線コネクタ 356"/>
        <xdr:cNvCxnSpPr/>
      </xdr:nvCxnSpPr>
      <xdr:spPr>
        <a:xfrm flipV="1">
          <a:off x="16318864" y="5660572"/>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140443</xdr:rowOff>
    </xdr:from>
    <xdr:ext cx="405111" cy="259045"/>
    <xdr:sp macro="" textlink="">
      <xdr:nvSpPr>
        <xdr:cNvPr id="358" name="【一般廃棄物処理施設】&#10;有形固定資産減価償却率最小値テキスト"/>
        <xdr:cNvSpPr txBox="1"/>
      </xdr:nvSpPr>
      <xdr:spPr>
        <a:xfrm>
          <a:off x="16408400" y="7169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41</xdr:row>
      <xdr:rowOff>136616</xdr:rowOff>
    </xdr:from>
    <xdr:to>
      <xdr:col>23</xdr:col>
      <xdr:colOff>606425</xdr:colOff>
      <xdr:row>41</xdr:row>
      <xdr:rowOff>136616</xdr:rowOff>
    </xdr:to>
    <xdr:cxnSp macro="">
      <xdr:nvCxnSpPr>
        <xdr:cNvPr id="359" name="直線コネクタ 358"/>
        <xdr:cNvCxnSpPr/>
      </xdr:nvCxnSpPr>
      <xdr:spPr>
        <a:xfrm>
          <a:off x="16230600" y="716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05111" cy="259045"/>
    <xdr:sp macro="" textlink="">
      <xdr:nvSpPr>
        <xdr:cNvPr id="360" name="【一般廃棄物処理施設】&#10;有形固定資産減価償却率最大値テキスト"/>
        <xdr:cNvSpPr txBox="1"/>
      </xdr:nvSpPr>
      <xdr:spPr>
        <a:xfrm>
          <a:off x="16408400" y="543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162214</xdr:rowOff>
    </xdr:from>
    <xdr:ext cx="405111" cy="259045"/>
    <xdr:sp macro="" textlink="">
      <xdr:nvSpPr>
        <xdr:cNvPr id="362" name="【一般廃棄物処理施設】&#10;有形固定資産減価償却率平均値テキスト"/>
        <xdr:cNvSpPr txBox="1"/>
      </xdr:nvSpPr>
      <xdr:spPr>
        <a:xfrm>
          <a:off x="16408400" y="68487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12337</xdr:rowOff>
    </xdr:from>
    <xdr:to>
      <xdr:col>23</xdr:col>
      <xdr:colOff>568325</xdr:colOff>
      <xdr:row>40</xdr:row>
      <xdr:rowOff>113937</xdr:rowOff>
    </xdr:to>
    <xdr:sp macro="" textlink="">
      <xdr:nvSpPr>
        <xdr:cNvPr id="363" name="フローチャート : 判断 362"/>
        <xdr:cNvSpPr/>
      </xdr:nvSpPr>
      <xdr:spPr>
        <a:xfrm>
          <a:off x="16268700" y="687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32</xdr:row>
      <xdr:rowOff>123372</xdr:rowOff>
    </xdr:from>
    <xdr:to>
      <xdr:col>23</xdr:col>
      <xdr:colOff>568325</xdr:colOff>
      <xdr:row>33</xdr:row>
      <xdr:rowOff>53522</xdr:rowOff>
    </xdr:to>
    <xdr:sp macro="" textlink="">
      <xdr:nvSpPr>
        <xdr:cNvPr id="369" name="円/楕円 368"/>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76399</xdr:rowOff>
    </xdr:from>
    <xdr:ext cx="405111" cy="259045"/>
    <xdr:sp macro="" textlink="">
      <xdr:nvSpPr>
        <xdr:cNvPr id="370" name="【一般廃棄物処理施設】&#10;有形固定資産減価償却率該当値テキスト"/>
        <xdr:cNvSpPr txBox="1"/>
      </xdr:nvSpPr>
      <xdr:spPr>
        <a:xfrm>
          <a:off x="16408400" y="5562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71" name="正方形/長方形 37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2" name="正方形/長方形 3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3" name="正方形/長方形 3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4" name="正方形/長方形 3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5" name="正方形/長方形 3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6" name="正方形/長方形 3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7" name="正方形/長方形 3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76,717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78" name="正方形/長方形 37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9" name="テキスト ボックス 3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0" name="直線コネクタ 3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81" name="直線コネクタ 38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382" name="テキスト ボックス 381"/>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83" name="直線コネクタ 38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384" name="テキスト ボックス 383"/>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85" name="直線コネクタ 38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386" name="テキスト ボックス 385"/>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87" name="直線コネクタ 38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388" name="テキスト ボックス 387"/>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89" name="直線コネクタ 38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390" name="テキスト ボックス 389"/>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91" name="直線コネクタ 39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392" name="テキスト ボックス 391"/>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3" name="直線コネクタ 39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4" name="テキスト ボックス 39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95"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167161</xdr:rowOff>
    </xdr:from>
    <xdr:to>
      <xdr:col>32</xdr:col>
      <xdr:colOff>186689</xdr:colOff>
      <xdr:row>41</xdr:row>
      <xdr:rowOff>103654</xdr:rowOff>
    </xdr:to>
    <xdr:cxnSp macro="">
      <xdr:nvCxnSpPr>
        <xdr:cNvPr id="396" name="直線コネクタ 395"/>
        <xdr:cNvCxnSpPr/>
      </xdr:nvCxnSpPr>
      <xdr:spPr>
        <a:xfrm flipV="1">
          <a:off x="22160864" y="5653561"/>
          <a:ext cx="0" cy="1479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107481</xdr:rowOff>
    </xdr:from>
    <xdr:ext cx="534377" cy="259045"/>
    <xdr:sp macro="" textlink="">
      <xdr:nvSpPr>
        <xdr:cNvPr id="397" name="【一般廃棄物処理施設】&#10;一人当たり有形固定資産（償却資産）額最小値テキスト"/>
        <xdr:cNvSpPr txBox="1"/>
      </xdr:nvSpPr>
      <xdr:spPr>
        <a:xfrm>
          <a:off x="22250400" y="7136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14,728</a:t>
          </a:r>
          <a:endParaRPr kumimoji="1" lang="ja-JP" altLang="en-US" sz="1000" b="1">
            <a:latin typeface="ＭＳ Ｐゴシック"/>
          </a:endParaRPr>
        </a:p>
      </xdr:txBody>
    </xdr:sp>
    <xdr:clientData/>
  </xdr:oneCellAnchor>
  <xdr:twoCellAnchor>
    <xdr:from>
      <xdr:col>32</xdr:col>
      <xdr:colOff>98425</xdr:colOff>
      <xdr:row>41</xdr:row>
      <xdr:rowOff>103654</xdr:rowOff>
    </xdr:from>
    <xdr:to>
      <xdr:col>32</xdr:col>
      <xdr:colOff>276225</xdr:colOff>
      <xdr:row>41</xdr:row>
      <xdr:rowOff>103654</xdr:rowOff>
    </xdr:to>
    <xdr:cxnSp macro="">
      <xdr:nvCxnSpPr>
        <xdr:cNvPr id="398" name="直線コネクタ 397"/>
        <xdr:cNvCxnSpPr/>
      </xdr:nvCxnSpPr>
      <xdr:spPr>
        <a:xfrm>
          <a:off x="22072600" y="713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113838</xdr:rowOff>
    </xdr:from>
    <xdr:ext cx="599010" cy="259045"/>
    <xdr:sp macro="" textlink="">
      <xdr:nvSpPr>
        <xdr:cNvPr id="399" name="【一般廃棄物処理施設】&#10;一人当たり有形固定資産（償却資産）額最大値テキスト"/>
        <xdr:cNvSpPr txBox="1"/>
      </xdr:nvSpPr>
      <xdr:spPr>
        <a:xfrm>
          <a:off x="22250400" y="5428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150,644</a:t>
          </a:r>
          <a:endParaRPr kumimoji="1" lang="ja-JP" altLang="en-US" sz="1000" b="1">
            <a:latin typeface="ＭＳ Ｐゴシック"/>
          </a:endParaRPr>
        </a:p>
      </xdr:txBody>
    </xdr:sp>
    <xdr:clientData/>
  </xdr:oneCellAnchor>
  <xdr:twoCellAnchor>
    <xdr:from>
      <xdr:col>32</xdr:col>
      <xdr:colOff>98425</xdr:colOff>
      <xdr:row>32</xdr:row>
      <xdr:rowOff>167161</xdr:rowOff>
    </xdr:from>
    <xdr:to>
      <xdr:col>32</xdr:col>
      <xdr:colOff>276225</xdr:colOff>
      <xdr:row>32</xdr:row>
      <xdr:rowOff>167161</xdr:rowOff>
    </xdr:to>
    <xdr:cxnSp macro="">
      <xdr:nvCxnSpPr>
        <xdr:cNvPr id="400" name="直線コネクタ 399"/>
        <xdr:cNvCxnSpPr/>
      </xdr:nvCxnSpPr>
      <xdr:spPr>
        <a:xfrm>
          <a:off x="22072600" y="5653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93681</xdr:rowOff>
    </xdr:from>
    <xdr:ext cx="534377" cy="259045"/>
    <xdr:sp macro="" textlink="">
      <xdr:nvSpPr>
        <xdr:cNvPr id="401" name="【一般廃棄物処理施設】&#10;一人当たり有形固定資産（償却資産）額平均値テキスト"/>
        <xdr:cNvSpPr txBox="1"/>
      </xdr:nvSpPr>
      <xdr:spPr>
        <a:xfrm>
          <a:off x="22250400" y="6437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70804</xdr:rowOff>
    </xdr:from>
    <xdr:to>
      <xdr:col>32</xdr:col>
      <xdr:colOff>238125</xdr:colOff>
      <xdr:row>39</xdr:row>
      <xdr:rowOff>954</xdr:rowOff>
    </xdr:to>
    <xdr:sp macro="" textlink="">
      <xdr:nvSpPr>
        <xdr:cNvPr id="402" name="フローチャート : 判断 401"/>
        <xdr:cNvSpPr/>
      </xdr:nvSpPr>
      <xdr:spPr>
        <a:xfrm>
          <a:off x="22110700" y="658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3" name="テキスト ボックス 40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4" name="テキスト ボックス 40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5" name="テキスト ボックス 40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6" name="テキスト ボックス 40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7" name="テキスト ボックス 40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52854</xdr:rowOff>
    </xdr:from>
    <xdr:to>
      <xdr:col>32</xdr:col>
      <xdr:colOff>238125</xdr:colOff>
      <xdr:row>41</xdr:row>
      <xdr:rowOff>154454</xdr:rowOff>
    </xdr:to>
    <xdr:sp macro="" textlink="">
      <xdr:nvSpPr>
        <xdr:cNvPr id="408" name="円/楕円 407"/>
        <xdr:cNvSpPr/>
      </xdr:nvSpPr>
      <xdr:spPr>
        <a:xfrm>
          <a:off x="22110700" y="70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139231</xdr:rowOff>
    </xdr:from>
    <xdr:ext cx="534377" cy="259045"/>
    <xdr:sp macro="" textlink="">
      <xdr:nvSpPr>
        <xdr:cNvPr id="409" name="【一般廃棄物処理施設】&#10;一人当たり有形固定資産（償却資産）額該当値テキスト"/>
        <xdr:cNvSpPr txBox="1"/>
      </xdr:nvSpPr>
      <xdr:spPr>
        <a:xfrm>
          <a:off x="22250400" y="699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410" name="正方形/長方形 40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50</xdr:row>
      <xdr:rowOff>88900</xdr:rowOff>
    </xdr:from>
    <xdr:to>
      <xdr:col>20</xdr:col>
      <xdr:colOff>225425</xdr:colOff>
      <xdr:row>52</xdr:row>
      <xdr:rowOff>0</xdr:rowOff>
    </xdr:to>
    <xdr:sp macro="" textlink="">
      <xdr:nvSpPr>
        <xdr:cNvPr id="411" name="正方形/長方形 410"/>
        <xdr:cNvSpPr/>
      </xdr:nvSpPr>
      <xdr:spPr>
        <a:xfrm>
          <a:off x="1244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51</xdr:row>
      <xdr:rowOff>120650</xdr:rowOff>
    </xdr:from>
    <xdr:to>
      <xdr:col>20</xdr:col>
      <xdr:colOff>225425</xdr:colOff>
      <xdr:row>53</xdr:row>
      <xdr:rowOff>31750</xdr:rowOff>
    </xdr:to>
    <xdr:sp macro="" textlink="">
      <xdr:nvSpPr>
        <xdr:cNvPr id="412" name="正方形/長方形 411"/>
        <xdr:cNvSpPr/>
      </xdr:nvSpPr>
      <xdr:spPr>
        <a:xfrm>
          <a:off x="1244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19</xdr:col>
      <xdr:colOff>657225</xdr:colOff>
      <xdr:row>50</xdr:row>
      <xdr:rowOff>88900</xdr:rowOff>
    </xdr:from>
    <xdr:to>
      <xdr:col>22</xdr:col>
      <xdr:colOff>123825</xdr:colOff>
      <xdr:row>52</xdr:row>
      <xdr:rowOff>0</xdr:rowOff>
    </xdr:to>
    <xdr:sp macro="" textlink="">
      <xdr:nvSpPr>
        <xdr:cNvPr id="413" name="正方形/長方形 412"/>
        <xdr:cNvSpPr/>
      </xdr:nvSpPr>
      <xdr:spPr>
        <a:xfrm>
          <a:off x="13716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19</xdr:col>
      <xdr:colOff>657225</xdr:colOff>
      <xdr:row>51</xdr:row>
      <xdr:rowOff>120650</xdr:rowOff>
    </xdr:from>
    <xdr:to>
      <xdr:col>22</xdr:col>
      <xdr:colOff>123825</xdr:colOff>
      <xdr:row>53</xdr:row>
      <xdr:rowOff>31750</xdr:rowOff>
    </xdr:to>
    <xdr:sp macro="" textlink="">
      <xdr:nvSpPr>
        <xdr:cNvPr id="414" name="正方形/長方形 413"/>
        <xdr:cNvSpPr/>
      </xdr:nvSpPr>
      <xdr:spPr>
        <a:xfrm>
          <a:off x="13716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415" name="正方形/長方形 414"/>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8" name="テキスト ボックス 41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44.8</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44.9</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2" name="テキスト ボックス 4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423"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59</xdr:row>
      <xdr:rowOff>120650</xdr:rowOff>
    </xdr:from>
    <xdr:to>
      <xdr:col>23</xdr:col>
      <xdr:colOff>568325</xdr:colOff>
      <xdr:row>60</xdr:row>
      <xdr:rowOff>50800</xdr:rowOff>
    </xdr:to>
    <xdr:sp macro="" textlink="">
      <xdr:nvSpPr>
        <xdr:cNvPr id="429" name="円/楕円 428"/>
        <xdr:cNvSpPr/>
      </xdr:nvSpPr>
      <xdr:spPr>
        <a:xfrm>
          <a:off x="16268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22877</xdr:rowOff>
    </xdr:from>
    <xdr:ext cx="405111" cy="259045"/>
    <xdr:sp macro="" textlink="">
      <xdr:nvSpPr>
        <xdr:cNvPr id="430" name="【保健センター・保健所】&#10;有形固定資産減価償却率該当値テキスト"/>
        <xdr:cNvSpPr txBox="1"/>
      </xdr:nvSpPr>
      <xdr:spPr>
        <a:xfrm>
          <a:off x="16408400"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431" name="正方形/長方形 43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50</xdr:row>
      <xdr:rowOff>88900</xdr:rowOff>
    </xdr:from>
    <xdr:to>
      <xdr:col>28</xdr:col>
      <xdr:colOff>581025</xdr:colOff>
      <xdr:row>52</xdr:row>
      <xdr:rowOff>0</xdr:rowOff>
    </xdr:to>
    <xdr:sp macro="" textlink="">
      <xdr:nvSpPr>
        <xdr:cNvPr id="432" name="正方形/長方形 431"/>
        <xdr:cNvSpPr/>
      </xdr:nvSpPr>
      <xdr:spPr>
        <a:xfrm>
          <a:off x="1828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51</xdr:row>
      <xdr:rowOff>120650</xdr:rowOff>
    </xdr:from>
    <xdr:to>
      <xdr:col>28</xdr:col>
      <xdr:colOff>581025</xdr:colOff>
      <xdr:row>53</xdr:row>
      <xdr:rowOff>31750</xdr:rowOff>
    </xdr:to>
    <xdr:sp macro="" textlink="">
      <xdr:nvSpPr>
        <xdr:cNvPr id="433" name="正方形/長方形 432"/>
        <xdr:cNvSpPr/>
      </xdr:nvSpPr>
      <xdr:spPr>
        <a:xfrm>
          <a:off x="1828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28</xdr:col>
      <xdr:colOff>327025</xdr:colOff>
      <xdr:row>50</xdr:row>
      <xdr:rowOff>88900</xdr:rowOff>
    </xdr:from>
    <xdr:to>
      <xdr:col>30</xdr:col>
      <xdr:colOff>479425</xdr:colOff>
      <xdr:row>52</xdr:row>
      <xdr:rowOff>0</xdr:rowOff>
    </xdr:to>
    <xdr:sp macro="" textlink="">
      <xdr:nvSpPr>
        <xdr:cNvPr id="434" name="正方形/長方形 433"/>
        <xdr:cNvSpPr/>
      </xdr:nvSpPr>
      <xdr:spPr>
        <a:xfrm>
          <a:off x="1955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28</xdr:col>
      <xdr:colOff>327025</xdr:colOff>
      <xdr:row>51</xdr:row>
      <xdr:rowOff>120650</xdr:rowOff>
    </xdr:from>
    <xdr:to>
      <xdr:col>30</xdr:col>
      <xdr:colOff>479425</xdr:colOff>
      <xdr:row>53</xdr:row>
      <xdr:rowOff>31750</xdr:rowOff>
    </xdr:to>
    <xdr:sp macro="" textlink="">
      <xdr:nvSpPr>
        <xdr:cNvPr id="435" name="正方形/長方形 434"/>
        <xdr:cNvSpPr/>
      </xdr:nvSpPr>
      <xdr:spPr>
        <a:xfrm>
          <a:off x="1955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436" name="正方形/長方形 435"/>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7" name="テキスト ボックス 43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8" name="直線コネクタ 43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9" name="テキスト ボックス 43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0.083</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0" name="直線コネクタ 43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1" name="テキスト ボックス 44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0.084</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43" name="テキスト ボックス 4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0.085</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44"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45" name="テキスト ボックス 4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6" name="テキスト ボックス 4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7" name="テキスト ボックス 4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8" name="テキスト ボックス 4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9" name="テキスト ボックス 4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120650</xdr:rowOff>
    </xdr:from>
    <xdr:to>
      <xdr:col>32</xdr:col>
      <xdr:colOff>238125</xdr:colOff>
      <xdr:row>60</xdr:row>
      <xdr:rowOff>50800</xdr:rowOff>
    </xdr:to>
    <xdr:sp macro="" textlink="">
      <xdr:nvSpPr>
        <xdr:cNvPr id="450" name="円/楕円 449"/>
        <xdr:cNvSpPr/>
      </xdr:nvSpPr>
      <xdr:spPr>
        <a:xfrm>
          <a:off x="22110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22877</xdr:rowOff>
    </xdr:from>
    <xdr:ext cx="469744" cy="259045"/>
    <xdr:sp macro="" textlink="">
      <xdr:nvSpPr>
        <xdr:cNvPr id="451" name="【保健センター・保健所】&#10;一人当たり面積該当値テキスト"/>
        <xdr:cNvSpPr txBox="1"/>
      </xdr:nvSpPr>
      <xdr:spPr>
        <a:xfrm>
          <a:off x="22250400" y="1013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52" name="正方形/長方形 451"/>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53" name="正方形/長方形 45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54" name="正方形/長方形 45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5" name="正方形/長方形 45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6" name="正方形/長方形 45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7" name="正方形/長方形 45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8" name="正方形/長方形 45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59" name="正方形/長方形 458"/>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60" name="テキスト ボックス 45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61" name="直線コネクタ 46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62" name="テキスト ボックス 46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63" name="直線コネクタ 46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64" name="テキスト ボックス 463"/>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65" name="直線コネクタ 46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66" name="テキスト ボックス 46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67" name="直線コネクタ 46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68" name="テキスト ボックス 46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9" name="直線コネクタ 46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70" name="テキスト ボックス 46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71" name="直線コネクタ 47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72" name="テキスト ボックス 47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73" name="直線コネクタ 47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474" name="テキスト ボックス 473"/>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75" name="【消防施設】&#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22861</xdr:rowOff>
    </xdr:from>
    <xdr:to>
      <xdr:col>23</xdr:col>
      <xdr:colOff>516889</xdr:colOff>
      <xdr:row>85</xdr:row>
      <xdr:rowOff>57150</xdr:rowOff>
    </xdr:to>
    <xdr:cxnSp macro="">
      <xdr:nvCxnSpPr>
        <xdr:cNvPr id="476" name="直線コネクタ 475"/>
        <xdr:cNvCxnSpPr/>
      </xdr:nvCxnSpPr>
      <xdr:spPr>
        <a:xfrm flipV="1">
          <a:off x="16318864" y="13395961"/>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60977</xdr:rowOff>
    </xdr:from>
    <xdr:ext cx="405111" cy="259045"/>
    <xdr:sp macro="" textlink="">
      <xdr:nvSpPr>
        <xdr:cNvPr id="477" name="【消防施設】&#10;有形固定資産減価償却率最小値テキスト"/>
        <xdr:cNvSpPr txBox="1"/>
      </xdr:nvSpPr>
      <xdr:spPr>
        <a:xfrm>
          <a:off x="164084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63.0</a:t>
          </a:r>
          <a:endParaRPr kumimoji="1" lang="ja-JP" altLang="en-US" sz="1000" b="1">
            <a:latin typeface="ＭＳ Ｐゴシック"/>
          </a:endParaRPr>
        </a:p>
      </xdr:txBody>
    </xdr:sp>
    <xdr:clientData/>
  </xdr:oneCellAnchor>
  <xdr:twoCellAnchor>
    <xdr:from>
      <xdr:col>23</xdr:col>
      <xdr:colOff>428625</xdr:colOff>
      <xdr:row>85</xdr:row>
      <xdr:rowOff>57150</xdr:rowOff>
    </xdr:from>
    <xdr:to>
      <xdr:col>23</xdr:col>
      <xdr:colOff>606425</xdr:colOff>
      <xdr:row>85</xdr:row>
      <xdr:rowOff>57150</xdr:rowOff>
    </xdr:to>
    <xdr:cxnSp macro="">
      <xdr:nvCxnSpPr>
        <xdr:cNvPr id="478" name="直線コネクタ 477"/>
        <xdr:cNvCxnSpPr/>
      </xdr:nvCxnSpPr>
      <xdr:spPr>
        <a:xfrm>
          <a:off x="16230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140988</xdr:rowOff>
    </xdr:from>
    <xdr:ext cx="405111" cy="259045"/>
    <xdr:sp macro="" textlink="">
      <xdr:nvSpPr>
        <xdr:cNvPr id="479" name="【消防施設】&#10;有形固定資産減価償却率最大値テキスト"/>
        <xdr:cNvSpPr txBox="1"/>
      </xdr:nvSpPr>
      <xdr:spPr>
        <a:xfrm>
          <a:off x="164084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78</xdr:row>
      <xdr:rowOff>22861</xdr:rowOff>
    </xdr:from>
    <xdr:to>
      <xdr:col>23</xdr:col>
      <xdr:colOff>606425</xdr:colOff>
      <xdr:row>78</xdr:row>
      <xdr:rowOff>22861</xdr:rowOff>
    </xdr:to>
    <xdr:cxnSp macro="">
      <xdr:nvCxnSpPr>
        <xdr:cNvPr id="480" name="直線コネクタ 479"/>
        <xdr:cNvCxnSpPr/>
      </xdr:nvCxnSpPr>
      <xdr:spPr>
        <a:xfrm>
          <a:off x="16230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121938</xdr:rowOff>
    </xdr:from>
    <xdr:ext cx="405111" cy="259045"/>
    <xdr:sp macro="" textlink="">
      <xdr:nvSpPr>
        <xdr:cNvPr id="481" name="【消防施設】&#10;有形固定資産減価償却率平均値テキスト"/>
        <xdr:cNvSpPr txBox="1"/>
      </xdr:nvSpPr>
      <xdr:spPr>
        <a:xfrm>
          <a:off x="16408400" y="13666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143511</xdr:rowOff>
    </xdr:from>
    <xdr:to>
      <xdr:col>23</xdr:col>
      <xdr:colOff>568325</xdr:colOff>
      <xdr:row>80</xdr:row>
      <xdr:rowOff>73661</xdr:rowOff>
    </xdr:to>
    <xdr:sp macro="" textlink="">
      <xdr:nvSpPr>
        <xdr:cNvPr id="482" name="フローチャート : 判断 481"/>
        <xdr:cNvSpPr/>
      </xdr:nvSpPr>
      <xdr:spPr>
        <a:xfrm>
          <a:off x="16268700" y="13688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83" name="テキスト ボックス 4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84" name="テキスト ボックス 4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5" name="テキスト ボックス 4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6" name="テキスト ボックス 4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7" name="テキスト ボックス 4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143511</xdr:rowOff>
    </xdr:from>
    <xdr:to>
      <xdr:col>23</xdr:col>
      <xdr:colOff>568325</xdr:colOff>
      <xdr:row>78</xdr:row>
      <xdr:rowOff>73661</xdr:rowOff>
    </xdr:to>
    <xdr:sp macro="" textlink="">
      <xdr:nvSpPr>
        <xdr:cNvPr id="488" name="円/楕円 487"/>
        <xdr:cNvSpPr/>
      </xdr:nvSpPr>
      <xdr:spPr>
        <a:xfrm>
          <a:off x="162687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96538</xdr:rowOff>
    </xdr:from>
    <xdr:ext cx="405111" cy="259045"/>
    <xdr:sp macro="" textlink="">
      <xdr:nvSpPr>
        <xdr:cNvPr id="489" name="【消防施設】&#10;有形固定資産減価償却率該当値テキスト"/>
        <xdr:cNvSpPr txBox="1"/>
      </xdr:nvSpPr>
      <xdr:spPr>
        <a:xfrm>
          <a:off x="16408400" y="13298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90" name="正方形/長方形 489"/>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1" name="正方形/長方形 4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2" name="正方形/長方形 4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3" name="正方形/長方形 4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4" name="正方形/長方形 4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5" name="正方形/長方形 4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6" name="正方形/長方形 4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97" name="正方形/長方形 496"/>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8" name="テキスト ボックス 4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9" name="直線コネクタ 4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00" name="テキスト ボックス 49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0.111</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01" name="直線コネクタ 50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02" name="テキスト ボックス 50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0.114</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03" name="直線コネクタ 50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04" name="テキスト ボックス 50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0.117</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05" name="直線コネクタ 50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6" name="テキスト ボックス 50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7" name="直線コネクタ 50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8" name="テキスト ボックス 50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0.123</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9" name="直線コネクタ 50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10" name="テキスト ボックス 50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0.126</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11" name="直線コネクタ 51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12" name="テキスト ボックス 51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0.129</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513" name="【消防施設】&#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114300</xdr:rowOff>
    </xdr:to>
    <xdr:cxnSp macro="">
      <xdr:nvCxnSpPr>
        <xdr:cNvPr id="514" name="直線コネクタ 513"/>
        <xdr:cNvCxnSpPr/>
      </xdr:nvCxnSpPr>
      <xdr:spPr>
        <a:xfrm flipV="1">
          <a:off x="22160864"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118127</xdr:rowOff>
    </xdr:from>
    <xdr:ext cx="469744" cy="259045"/>
    <xdr:sp macro="" textlink="">
      <xdr:nvSpPr>
        <xdr:cNvPr id="515" name="【消防施設】&#10;一人当たり面積最小値テキスト"/>
        <xdr:cNvSpPr txBox="1"/>
      </xdr:nvSpPr>
      <xdr:spPr>
        <a:xfrm>
          <a:off x="222504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86</xdr:row>
      <xdr:rowOff>114300</xdr:rowOff>
    </xdr:from>
    <xdr:to>
      <xdr:col>32</xdr:col>
      <xdr:colOff>276225</xdr:colOff>
      <xdr:row>86</xdr:row>
      <xdr:rowOff>114300</xdr:rowOff>
    </xdr:to>
    <xdr:cxnSp macro="">
      <xdr:nvCxnSpPr>
        <xdr:cNvPr id="516" name="直線コネクタ 515"/>
        <xdr:cNvCxnSpPr/>
      </xdr:nvCxnSpPr>
      <xdr:spPr>
        <a:xfrm>
          <a:off x="22072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17" name="【消防施設】&#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8" name="直線コネクタ 517"/>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92727</xdr:rowOff>
    </xdr:from>
    <xdr:ext cx="469744" cy="259045"/>
    <xdr:sp macro="" textlink="">
      <xdr:nvSpPr>
        <xdr:cNvPr id="519" name="【消防施設】&#10;一人当たり面積平均値テキスト"/>
        <xdr:cNvSpPr txBox="1"/>
      </xdr:nvSpPr>
      <xdr:spPr>
        <a:xfrm>
          <a:off x="22250400" y="1415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69850</xdr:rowOff>
    </xdr:from>
    <xdr:to>
      <xdr:col>32</xdr:col>
      <xdr:colOff>238125</xdr:colOff>
      <xdr:row>84</xdr:row>
      <xdr:rowOff>0</xdr:rowOff>
    </xdr:to>
    <xdr:sp macro="" textlink="">
      <xdr:nvSpPr>
        <xdr:cNvPr id="520" name="フローチャート : 判断 519"/>
        <xdr:cNvSpPr/>
      </xdr:nvSpPr>
      <xdr:spPr>
        <a:xfrm>
          <a:off x="22110700" y="1430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21" name="テキスト ボックス 52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2" name="テキスト ボックス 52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3" name="テキスト ボックス 52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4" name="テキスト ボックス 52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5" name="テキスト ボックス 52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86</xdr:row>
      <xdr:rowOff>63500</xdr:rowOff>
    </xdr:from>
    <xdr:to>
      <xdr:col>32</xdr:col>
      <xdr:colOff>238125</xdr:colOff>
      <xdr:row>86</xdr:row>
      <xdr:rowOff>165100</xdr:rowOff>
    </xdr:to>
    <xdr:sp macro="" textlink="">
      <xdr:nvSpPr>
        <xdr:cNvPr id="526" name="円/楕円 525"/>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149877</xdr:rowOff>
    </xdr:from>
    <xdr:ext cx="469744" cy="259045"/>
    <xdr:sp macro="" textlink="">
      <xdr:nvSpPr>
        <xdr:cNvPr id="527" name="【消防施設】&#10;一人当たり面積該当値テキスト"/>
        <xdr:cNvSpPr txBox="1"/>
      </xdr:nvSpPr>
      <xdr:spPr>
        <a:xfrm>
          <a:off x="222504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528" name="正方形/長方形 527"/>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535" name="正方形/長方形 534"/>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6" name="テキスト ボックス 5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7" name="直線コネクタ 5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8" name="テキスト ボックス 53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39" name="直線コネクタ 53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40" name="テキスト ボックス 53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41" name="直線コネクタ 54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42" name="テキスト ボックス 54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3" name="直線コネクタ 54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4" name="テキスト ボックス 54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5" name="直線コネクタ 54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6" name="テキスト ボックス 54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7" name="直線コネクタ 54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8" name="テキスト ボックス 54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9" name="直線コネクタ 54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50" name="テキスト ボックス 54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51" name="直線コネクタ 55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52" name="テキスト ボックス 55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53"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89263</xdr:rowOff>
    </xdr:from>
    <xdr:to>
      <xdr:col>23</xdr:col>
      <xdr:colOff>516889</xdr:colOff>
      <xdr:row>109</xdr:row>
      <xdr:rowOff>117021</xdr:rowOff>
    </xdr:to>
    <xdr:cxnSp macro="">
      <xdr:nvCxnSpPr>
        <xdr:cNvPr id="554" name="直線コネクタ 553"/>
        <xdr:cNvCxnSpPr/>
      </xdr:nvCxnSpPr>
      <xdr:spPr>
        <a:xfrm flipV="1">
          <a:off x="16318864" y="17234263"/>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120848</xdr:rowOff>
    </xdr:from>
    <xdr:ext cx="405111" cy="259045"/>
    <xdr:sp macro="" textlink="">
      <xdr:nvSpPr>
        <xdr:cNvPr id="555" name="【庁舎】&#10;有形固定資産減価償却率最小値テキスト"/>
        <xdr:cNvSpPr txBox="1"/>
      </xdr:nvSpPr>
      <xdr:spPr>
        <a:xfrm>
          <a:off x="16408400" y="18808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23</xdr:col>
      <xdr:colOff>428625</xdr:colOff>
      <xdr:row>109</xdr:row>
      <xdr:rowOff>117021</xdr:rowOff>
    </xdr:from>
    <xdr:to>
      <xdr:col>23</xdr:col>
      <xdr:colOff>606425</xdr:colOff>
      <xdr:row>109</xdr:row>
      <xdr:rowOff>117021</xdr:rowOff>
    </xdr:to>
    <xdr:cxnSp macro="">
      <xdr:nvCxnSpPr>
        <xdr:cNvPr id="556" name="直線コネクタ 555"/>
        <xdr:cNvCxnSpPr/>
      </xdr:nvCxnSpPr>
      <xdr:spPr>
        <a:xfrm>
          <a:off x="16230600" y="1880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35940</xdr:rowOff>
    </xdr:from>
    <xdr:ext cx="405111" cy="259045"/>
    <xdr:sp macro="" textlink="">
      <xdr:nvSpPr>
        <xdr:cNvPr id="557" name="【庁舎】&#10;有形固定資産減価償却率最大値テキスト"/>
        <xdr:cNvSpPr txBox="1"/>
      </xdr:nvSpPr>
      <xdr:spPr>
        <a:xfrm>
          <a:off x="16408400" y="1700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100</xdr:row>
      <xdr:rowOff>89263</xdr:rowOff>
    </xdr:from>
    <xdr:to>
      <xdr:col>23</xdr:col>
      <xdr:colOff>606425</xdr:colOff>
      <xdr:row>100</xdr:row>
      <xdr:rowOff>89263</xdr:rowOff>
    </xdr:to>
    <xdr:cxnSp macro="">
      <xdr:nvCxnSpPr>
        <xdr:cNvPr id="558" name="直線コネクタ 557"/>
        <xdr:cNvCxnSpPr/>
      </xdr:nvCxnSpPr>
      <xdr:spPr>
        <a:xfrm>
          <a:off x="16230600" y="1723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97263</xdr:rowOff>
    </xdr:from>
    <xdr:ext cx="405111" cy="259045"/>
    <xdr:sp macro="" textlink="">
      <xdr:nvSpPr>
        <xdr:cNvPr id="559" name="【庁舎】&#10;有形固定資産減価償却率平均値テキスト"/>
        <xdr:cNvSpPr txBox="1"/>
      </xdr:nvSpPr>
      <xdr:spPr>
        <a:xfrm>
          <a:off x="16408400" y="1844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23</xdr:col>
      <xdr:colOff>466725</xdr:colOff>
      <xdr:row>108</xdr:row>
      <xdr:rowOff>74386</xdr:rowOff>
    </xdr:from>
    <xdr:to>
      <xdr:col>23</xdr:col>
      <xdr:colOff>568325</xdr:colOff>
      <xdr:row>109</xdr:row>
      <xdr:rowOff>4536</xdr:rowOff>
    </xdr:to>
    <xdr:sp macro="" textlink="">
      <xdr:nvSpPr>
        <xdr:cNvPr id="560" name="フローチャート : 判断 559"/>
        <xdr:cNvSpPr/>
      </xdr:nvSpPr>
      <xdr:spPr>
        <a:xfrm>
          <a:off x="16268700" y="185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61" name="テキスト ボックス 5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2" name="テキスト ボックス 5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3" name="テキスト ボックス 5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4" name="テキスト ボックス 5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5" name="テキスト ボックス 5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109</xdr:row>
      <xdr:rowOff>66221</xdr:rowOff>
    </xdr:from>
    <xdr:to>
      <xdr:col>23</xdr:col>
      <xdr:colOff>568325</xdr:colOff>
      <xdr:row>109</xdr:row>
      <xdr:rowOff>167821</xdr:rowOff>
    </xdr:to>
    <xdr:sp macro="" textlink="">
      <xdr:nvSpPr>
        <xdr:cNvPr id="566" name="円/楕円 565"/>
        <xdr:cNvSpPr/>
      </xdr:nvSpPr>
      <xdr:spPr>
        <a:xfrm>
          <a:off x="16268700" y="187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152598</xdr:rowOff>
    </xdr:from>
    <xdr:ext cx="405111" cy="259045"/>
    <xdr:sp macro="" textlink="">
      <xdr:nvSpPr>
        <xdr:cNvPr id="567" name="【庁舎】&#10;有形固定資産減価償却率該当値テキスト"/>
        <xdr:cNvSpPr txBox="1"/>
      </xdr:nvSpPr>
      <xdr:spPr>
        <a:xfrm>
          <a:off x="16408400" y="18669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68" name="正方形/長方形 567"/>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9" name="正方形/長方形 5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70" name="正方形/長方形 5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1" name="正方形/長方形 5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2" name="正方形/長方形 5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3" name="正方形/長方形 5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4" name="正方形/長方形 5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75" name="正方形/長方形 574"/>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6" name="テキスト ボックス 5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7" name="直線コネクタ 5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8" name="テキスト ボックス 57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579" name="直線コネクタ 5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80" name="テキスト ボックス 5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81" name="直線コネクタ 5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82" name="テキスト ボックス 5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83" name="直線コネクタ 5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84" name="テキスト ボックス 5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85" name="直線コネクタ 5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6" name="テキスト ボックス 5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7" name="直線コネクタ 5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8" name="テキスト ボックス 5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8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142494</xdr:rowOff>
    </xdr:from>
    <xdr:to>
      <xdr:col>32</xdr:col>
      <xdr:colOff>186689</xdr:colOff>
      <xdr:row>107</xdr:row>
      <xdr:rowOff>92202</xdr:rowOff>
    </xdr:to>
    <xdr:cxnSp macro="">
      <xdr:nvCxnSpPr>
        <xdr:cNvPr id="590" name="直線コネクタ 589"/>
        <xdr:cNvCxnSpPr/>
      </xdr:nvCxnSpPr>
      <xdr:spPr>
        <a:xfrm flipV="1">
          <a:off x="22160864" y="1745894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96029</xdr:rowOff>
    </xdr:from>
    <xdr:ext cx="469744" cy="259045"/>
    <xdr:sp macro="" textlink="">
      <xdr:nvSpPr>
        <xdr:cNvPr id="591" name="【庁舎】&#10;一人当たり面積最小値テキスト"/>
        <xdr:cNvSpPr txBox="1"/>
      </xdr:nvSpPr>
      <xdr:spPr>
        <a:xfrm>
          <a:off x="22250400" y="1844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32</xdr:col>
      <xdr:colOff>98425</xdr:colOff>
      <xdr:row>107</xdr:row>
      <xdr:rowOff>92202</xdr:rowOff>
    </xdr:from>
    <xdr:to>
      <xdr:col>32</xdr:col>
      <xdr:colOff>276225</xdr:colOff>
      <xdr:row>107</xdr:row>
      <xdr:rowOff>92202</xdr:rowOff>
    </xdr:to>
    <xdr:cxnSp macro="">
      <xdr:nvCxnSpPr>
        <xdr:cNvPr id="592" name="直線コネクタ 591"/>
        <xdr:cNvCxnSpPr/>
      </xdr:nvCxnSpPr>
      <xdr:spPr>
        <a:xfrm>
          <a:off x="22072600" y="1843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89171</xdr:rowOff>
    </xdr:from>
    <xdr:ext cx="469744" cy="259045"/>
    <xdr:sp macro="" textlink="">
      <xdr:nvSpPr>
        <xdr:cNvPr id="593" name="【庁舎】&#10;一人当たり面積最大値テキスト"/>
        <xdr:cNvSpPr txBox="1"/>
      </xdr:nvSpPr>
      <xdr:spPr>
        <a:xfrm>
          <a:off x="22250400" y="17234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0.548</a:t>
          </a:r>
          <a:endParaRPr kumimoji="1" lang="ja-JP" altLang="en-US" sz="1000" b="1">
            <a:latin typeface="ＭＳ Ｐゴシック"/>
          </a:endParaRPr>
        </a:p>
      </xdr:txBody>
    </xdr:sp>
    <xdr:clientData/>
  </xdr:oneCellAnchor>
  <xdr:twoCellAnchor>
    <xdr:from>
      <xdr:col>32</xdr:col>
      <xdr:colOff>98425</xdr:colOff>
      <xdr:row>101</xdr:row>
      <xdr:rowOff>142494</xdr:rowOff>
    </xdr:from>
    <xdr:to>
      <xdr:col>32</xdr:col>
      <xdr:colOff>276225</xdr:colOff>
      <xdr:row>101</xdr:row>
      <xdr:rowOff>142494</xdr:rowOff>
    </xdr:to>
    <xdr:cxnSp macro="">
      <xdr:nvCxnSpPr>
        <xdr:cNvPr id="594" name="直線コネクタ 593"/>
        <xdr:cNvCxnSpPr/>
      </xdr:nvCxnSpPr>
      <xdr:spPr>
        <a:xfrm>
          <a:off x="22072600" y="1745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56405</xdr:rowOff>
    </xdr:from>
    <xdr:ext cx="469744" cy="259045"/>
    <xdr:sp macro="" textlink="">
      <xdr:nvSpPr>
        <xdr:cNvPr id="595" name="【庁舎】&#10;一人当たり面積平均値テキスト"/>
        <xdr:cNvSpPr txBox="1"/>
      </xdr:nvSpPr>
      <xdr:spPr>
        <a:xfrm>
          <a:off x="22250400" y="17715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0.476</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77978</xdr:rowOff>
    </xdr:from>
    <xdr:to>
      <xdr:col>32</xdr:col>
      <xdr:colOff>238125</xdr:colOff>
      <xdr:row>104</xdr:row>
      <xdr:rowOff>8128</xdr:rowOff>
    </xdr:to>
    <xdr:sp macro="" textlink="">
      <xdr:nvSpPr>
        <xdr:cNvPr id="596" name="フローチャート : 判断 595"/>
        <xdr:cNvSpPr/>
      </xdr:nvSpPr>
      <xdr:spPr>
        <a:xfrm>
          <a:off x="22110700" y="1773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7" name="テキスト ボックス 5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8" name="テキスト ボックス 5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9" name="テキスト ボックス 5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0" name="テキスト ボックス 5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1" name="テキスト ボックス 6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101</xdr:row>
      <xdr:rowOff>91694</xdr:rowOff>
    </xdr:from>
    <xdr:to>
      <xdr:col>32</xdr:col>
      <xdr:colOff>238125</xdr:colOff>
      <xdr:row>102</xdr:row>
      <xdr:rowOff>21844</xdr:rowOff>
    </xdr:to>
    <xdr:sp macro="" textlink="">
      <xdr:nvSpPr>
        <xdr:cNvPr id="602" name="円/楕円 601"/>
        <xdr:cNvSpPr/>
      </xdr:nvSpPr>
      <xdr:spPr>
        <a:xfrm>
          <a:off x="22110700" y="1740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101</xdr:row>
      <xdr:rowOff>44721</xdr:rowOff>
    </xdr:from>
    <xdr:ext cx="469744" cy="259045"/>
    <xdr:sp macro="" textlink="">
      <xdr:nvSpPr>
        <xdr:cNvPr id="603" name="【庁舎】&#10;一人当たり面積該当値テキスト"/>
        <xdr:cNvSpPr txBox="1"/>
      </xdr:nvSpPr>
      <xdr:spPr>
        <a:xfrm>
          <a:off x="22250400" y="1736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604" name="正方形/長方形 60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606" name="テキスト ボックス 60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有形固定資産減価償却率が類似団体と比較して特に高くなっている施設は、図書館、一般廃棄物処理施設、福祉施設、消防施設となっている。</a:t>
          </a:r>
          <a:endParaRPr kumimoji="1" lang="en-US" altLang="ja-JP" sz="1300">
            <a:latin typeface="ＭＳ Ｐゴシック"/>
          </a:endParaRPr>
        </a:p>
        <a:p>
          <a:r>
            <a:rPr kumimoji="1" lang="ja-JP" altLang="en-US" sz="1300">
              <a:latin typeface="ＭＳ Ｐゴシック"/>
            </a:rPr>
            <a:t>図書館については、公民館等と施設複合化の検討を進めている。一般廃棄物処理施設は、隣接する２町とで組織する一部事務組合で廃棄物処理を現在行っていることから今後施設の除却を進める方向で検討している。</a:t>
          </a:r>
          <a:endParaRPr kumimoji="1" lang="en-US" altLang="ja-JP" sz="1300">
            <a:latin typeface="ＭＳ Ｐゴシック"/>
          </a:endParaRPr>
        </a:p>
        <a:p>
          <a:r>
            <a:rPr kumimoji="1" lang="ja-JP" altLang="en-US" sz="1300">
              <a:latin typeface="ＭＳ Ｐゴシック"/>
            </a:rPr>
            <a:t>福祉施設については合併前の旧町ごとにあることから、施設運営コストや料金収入など総合的に勘案しながら統廃合を進めるため準備を進めている。消防施設については、消防団組織の現況を踏まえながら施設の統合を進めており今後も同様の方法で進め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38,890
38,614
458.33
27,512,525
25,965,914
1,146,539
14,488,022
26,365,418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財政力指数は微増で推移し、類似団体と比較すると０．１０ポイント下回る結果となっている。</a:t>
          </a:r>
          <a:endParaRPr lang="ja-JP" altLang="ja-JP" sz="1400">
            <a:effectLst/>
          </a:endParaRPr>
        </a:p>
        <a:p>
          <a:pPr rtl="0" eaLnBrk="1" fontAlgn="auto" latinLnBrk="0" hangingPunct="1"/>
          <a:r>
            <a:rPr kumimoji="1" lang="ja-JP" altLang="ja-JP" sz="1100">
              <a:solidFill>
                <a:schemeClr val="dk1"/>
              </a:solidFill>
              <a:effectLst/>
              <a:latin typeface="+mn-lt"/>
              <a:ea typeface="+mn-ea"/>
              <a:cs typeface="+mn-cs"/>
            </a:rPr>
            <a:t>　歳入に占める税収の割合が１３．１％と低く、財政基盤</a:t>
          </a:r>
          <a:r>
            <a:rPr lang="ja-JP" altLang="ja-JP" sz="1100" b="0" i="0" baseline="0">
              <a:solidFill>
                <a:schemeClr val="dk1"/>
              </a:solidFill>
              <a:effectLst/>
              <a:latin typeface="+mn-lt"/>
              <a:ea typeface="+mn-ea"/>
              <a:cs typeface="+mn-cs"/>
            </a:rPr>
            <a:t>脆弱であることから、市税の徴収強化による徴収率の向上に努め、人件費の抑制と事務事業の見直しを行うことにより、行財政の効率化と財政の健全化を図る。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45</xdr:row>
      <xdr:rowOff>13758</xdr:rowOff>
    </xdr:to>
    <xdr:cxnSp macro="">
      <xdr:nvCxnSpPr>
        <xdr:cNvPr id="63" name="直線コネクタ 62"/>
        <xdr:cNvCxnSpPr/>
      </xdr:nvCxnSpPr>
      <xdr:spPr>
        <a:xfrm flipV="1">
          <a:off x="4953000" y="616055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24342</xdr:rowOff>
    </xdr:to>
    <xdr:cxnSp macro="">
      <xdr:nvCxnSpPr>
        <xdr:cNvPr id="68" name="直線コネクタ 67"/>
        <xdr:cNvCxnSpPr/>
      </xdr:nvCxnSpPr>
      <xdr:spPr>
        <a:xfrm flipV="1">
          <a:off x="4114800" y="75480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24342</xdr:rowOff>
    </xdr:from>
    <xdr:to>
      <xdr:col>6</xdr:col>
      <xdr:colOff>0</xdr:colOff>
      <xdr:row>44</xdr:row>
      <xdr:rowOff>24342</xdr:rowOff>
    </xdr:to>
    <xdr:cxnSp macro="">
      <xdr:nvCxnSpPr>
        <xdr:cNvPr id="71" name="直線コネクタ 70"/>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34925</xdr:rowOff>
    </xdr:from>
    <xdr:to>
      <xdr:col>6</xdr:col>
      <xdr:colOff>50800</xdr:colOff>
      <xdr:row>42</xdr:row>
      <xdr:rowOff>136525</xdr:rowOff>
    </xdr:to>
    <xdr:sp macro="" textlink="">
      <xdr:nvSpPr>
        <xdr:cNvPr id="72" name="フローチャート : 判断 71"/>
        <xdr:cNvSpPr/>
      </xdr:nvSpPr>
      <xdr:spPr>
        <a:xfrm>
          <a:off x="4064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73" name="テキスト ボックス 72"/>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24342</xdr:rowOff>
    </xdr:from>
    <xdr:to>
      <xdr:col>4</xdr:col>
      <xdr:colOff>482600</xdr:colOff>
      <xdr:row>44</xdr:row>
      <xdr:rowOff>24342</xdr:rowOff>
    </xdr:to>
    <xdr:cxnSp macro="">
      <xdr:nvCxnSpPr>
        <xdr:cNvPr id="74" name="直線コネクタ 73"/>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76" name="テキスト ボックス 75"/>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24342</xdr:rowOff>
    </xdr:to>
    <xdr:cxnSp macro="">
      <xdr:nvCxnSpPr>
        <xdr:cNvPr id="77" name="直線コネクタ 76"/>
        <xdr:cNvCxnSpPr/>
      </xdr:nvCxnSpPr>
      <xdr:spPr>
        <a:xfrm>
          <a:off x="1447800" y="75480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14817</xdr:rowOff>
    </xdr:from>
    <xdr:to>
      <xdr:col>2</xdr:col>
      <xdr:colOff>127000</xdr:colOff>
      <xdr:row>42</xdr:row>
      <xdr:rowOff>116417</xdr:rowOff>
    </xdr:to>
    <xdr:sp macro="" textlink="">
      <xdr:nvSpPr>
        <xdr:cNvPr id="80" name="フローチャート : 判断 79"/>
        <xdr:cNvSpPr/>
      </xdr:nvSpPr>
      <xdr:spPr>
        <a:xfrm>
          <a:off x="1397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126594</xdr:rowOff>
    </xdr:from>
    <xdr:ext cx="762000" cy="259045"/>
    <xdr:sp macro="" textlink="">
      <xdr:nvSpPr>
        <xdr:cNvPr id="81" name="テキスト ボックス 80"/>
        <xdr:cNvSpPr txBox="1"/>
      </xdr:nvSpPr>
      <xdr:spPr>
        <a:xfrm>
          <a:off x="1066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7" name="円/楕円 86"/>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96960</xdr:rowOff>
    </xdr:from>
    <xdr:ext cx="762000" cy="259045"/>
    <xdr:sp macro="" textlink="">
      <xdr:nvSpPr>
        <xdr:cNvPr id="88" name="財政力該当値テキスト"/>
        <xdr:cNvSpPr txBox="1"/>
      </xdr:nvSpPr>
      <xdr:spPr>
        <a:xfrm>
          <a:off x="5041900" y="746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144992</xdr:rowOff>
    </xdr:from>
    <xdr:to>
      <xdr:col>6</xdr:col>
      <xdr:colOff>50800</xdr:colOff>
      <xdr:row>44</xdr:row>
      <xdr:rowOff>75142</xdr:rowOff>
    </xdr:to>
    <xdr:sp macro="" textlink="">
      <xdr:nvSpPr>
        <xdr:cNvPr id="89" name="円/楕円 88"/>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59919</xdr:rowOff>
    </xdr:from>
    <xdr:ext cx="736600" cy="259045"/>
    <xdr:sp macro="" textlink="">
      <xdr:nvSpPr>
        <xdr:cNvPr id="90" name="テキスト ボックス 89"/>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144992</xdr:rowOff>
    </xdr:from>
    <xdr:to>
      <xdr:col>4</xdr:col>
      <xdr:colOff>533400</xdr:colOff>
      <xdr:row>44</xdr:row>
      <xdr:rowOff>75142</xdr:rowOff>
    </xdr:to>
    <xdr:sp macro="" textlink="">
      <xdr:nvSpPr>
        <xdr:cNvPr id="91" name="円/楕円 90"/>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59919</xdr:rowOff>
    </xdr:from>
    <xdr:ext cx="762000" cy="259045"/>
    <xdr:sp macro="" textlink="">
      <xdr:nvSpPr>
        <xdr:cNvPr id="92" name="テキスト ボックス 91"/>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144992</xdr:rowOff>
    </xdr:from>
    <xdr:to>
      <xdr:col>3</xdr:col>
      <xdr:colOff>330200</xdr:colOff>
      <xdr:row>44</xdr:row>
      <xdr:rowOff>75142</xdr:rowOff>
    </xdr:to>
    <xdr:sp macro="" textlink="">
      <xdr:nvSpPr>
        <xdr:cNvPr id="93" name="円/楕円 92"/>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59919</xdr:rowOff>
    </xdr:from>
    <xdr:ext cx="762000" cy="259045"/>
    <xdr:sp macro="" textlink="">
      <xdr:nvSpPr>
        <xdr:cNvPr id="94" name="テキスト ボックス 93"/>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5" name="円/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歳入については税収が前年度より増加したが、普通交付税が減少し、歳出については扶助費、公債費が増加したため、平成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年度に比べ０．２％増となり、類似団体と比較すると１．８％下回る結果となっている。</a:t>
          </a:r>
          <a:endParaRPr lang="ja-JP" altLang="ja-JP" sz="1400">
            <a:effectLst/>
          </a:endParaRPr>
        </a:p>
        <a:p>
          <a:pPr rtl="0"/>
          <a:r>
            <a:rPr lang="ja-JP" altLang="ja-JP" sz="1100" b="0" i="0" baseline="0">
              <a:solidFill>
                <a:schemeClr val="dk1"/>
              </a:solidFill>
              <a:effectLst/>
              <a:latin typeface="+mn-lt"/>
              <a:ea typeface="+mn-ea"/>
              <a:cs typeface="+mn-cs"/>
            </a:rPr>
            <a:t>　今後、経費削減、事務事業の見直しを図り、さらには類似施設の統廃合等をすすめ、後年度負担の軽減を</a:t>
          </a:r>
          <a:r>
            <a:rPr lang="ja-JP" altLang="en-US" sz="1100" b="0" i="0" baseline="0">
              <a:solidFill>
                <a:schemeClr val="dk1"/>
              </a:solidFill>
              <a:effectLst/>
              <a:latin typeface="+mn-lt"/>
              <a:ea typeface="+mn-ea"/>
              <a:cs typeface="+mn-cs"/>
            </a:rPr>
            <a:t>図る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129540</xdr:rowOff>
    </xdr:from>
    <xdr:to>
      <xdr:col>7</xdr:col>
      <xdr:colOff>152400</xdr:colOff>
      <xdr:row>66</xdr:row>
      <xdr:rowOff>2117</xdr:rowOff>
    </xdr:to>
    <xdr:cxnSp macro="">
      <xdr:nvCxnSpPr>
        <xdr:cNvPr id="126" name="直線コネクタ 125"/>
        <xdr:cNvCxnSpPr/>
      </xdr:nvCxnSpPr>
      <xdr:spPr>
        <a:xfrm flipV="1">
          <a:off x="4953000" y="99021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145644</xdr:rowOff>
    </xdr:from>
    <xdr:ext cx="762000" cy="259045"/>
    <xdr:sp macro="" textlink="">
      <xdr:nvSpPr>
        <xdr:cNvPr id="127" name="財政構造の弾力性最小値テキスト"/>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2117</xdr:rowOff>
    </xdr:from>
    <xdr:to>
      <xdr:col>7</xdr:col>
      <xdr:colOff>241300</xdr:colOff>
      <xdr:row>66</xdr:row>
      <xdr:rowOff>2117</xdr:rowOff>
    </xdr:to>
    <xdr:cxnSp macro="">
      <xdr:nvCxnSpPr>
        <xdr:cNvPr id="128" name="直線コネクタ 127"/>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44467</xdr:rowOff>
    </xdr:from>
    <xdr:ext cx="762000" cy="259045"/>
    <xdr:sp macro="" textlink="">
      <xdr:nvSpPr>
        <xdr:cNvPr id="129" name="財政構造の弾力性最大値テキスト"/>
        <xdr:cNvSpPr txBox="1"/>
      </xdr:nvSpPr>
      <xdr:spPr>
        <a:xfrm>
          <a:off x="5041900" y="964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7</xdr:col>
      <xdr:colOff>63500</xdr:colOff>
      <xdr:row>57</xdr:row>
      <xdr:rowOff>129540</xdr:rowOff>
    </xdr:from>
    <xdr:to>
      <xdr:col>7</xdr:col>
      <xdr:colOff>241300</xdr:colOff>
      <xdr:row>57</xdr:row>
      <xdr:rowOff>129540</xdr:rowOff>
    </xdr:to>
    <xdr:cxnSp macro="">
      <xdr:nvCxnSpPr>
        <xdr:cNvPr id="130" name="直線コネクタ 129"/>
        <xdr:cNvCxnSpPr/>
      </xdr:nvCxnSpPr>
      <xdr:spPr>
        <a:xfrm>
          <a:off x="4864100" y="9902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121920</xdr:rowOff>
    </xdr:from>
    <xdr:to>
      <xdr:col>7</xdr:col>
      <xdr:colOff>152400</xdr:colOff>
      <xdr:row>60</xdr:row>
      <xdr:rowOff>138006</xdr:rowOff>
    </xdr:to>
    <xdr:cxnSp macro="">
      <xdr:nvCxnSpPr>
        <xdr:cNvPr id="131" name="直線コネクタ 130"/>
        <xdr:cNvCxnSpPr/>
      </xdr:nvCxnSpPr>
      <xdr:spPr>
        <a:xfrm>
          <a:off x="4114800" y="1040892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32614</xdr:rowOff>
    </xdr:from>
    <xdr:ext cx="762000" cy="259045"/>
    <xdr:sp macro="" textlink="">
      <xdr:nvSpPr>
        <xdr:cNvPr id="132" name="財政構造の弾力性平均値テキスト"/>
        <xdr:cNvSpPr txBox="1"/>
      </xdr:nvSpPr>
      <xdr:spPr>
        <a:xfrm>
          <a:off x="5041900" y="1049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60537</xdr:rowOff>
    </xdr:from>
    <xdr:to>
      <xdr:col>7</xdr:col>
      <xdr:colOff>203200</xdr:colOff>
      <xdr:row>61</xdr:row>
      <xdr:rowOff>162137</xdr:rowOff>
    </xdr:to>
    <xdr:sp macro="" textlink="">
      <xdr:nvSpPr>
        <xdr:cNvPr id="133" name="フローチャート : 判断 132"/>
        <xdr:cNvSpPr/>
      </xdr:nvSpPr>
      <xdr:spPr>
        <a:xfrm>
          <a:off x="49022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121920</xdr:rowOff>
    </xdr:from>
    <xdr:to>
      <xdr:col>6</xdr:col>
      <xdr:colOff>0</xdr:colOff>
      <xdr:row>62</xdr:row>
      <xdr:rowOff>68580</xdr:rowOff>
    </xdr:to>
    <xdr:cxnSp macro="">
      <xdr:nvCxnSpPr>
        <xdr:cNvPr id="134" name="直線コネクタ 133"/>
        <xdr:cNvCxnSpPr/>
      </xdr:nvCxnSpPr>
      <xdr:spPr>
        <a:xfrm flipV="1">
          <a:off x="3225800" y="104089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149013</xdr:rowOff>
    </xdr:from>
    <xdr:to>
      <xdr:col>6</xdr:col>
      <xdr:colOff>50800</xdr:colOff>
      <xdr:row>62</xdr:row>
      <xdr:rowOff>79163</xdr:rowOff>
    </xdr:to>
    <xdr:sp macro="" textlink="">
      <xdr:nvSpPr>
        <xdr:cNvPr id="135" name="フローチャート : 判断 134"/>
        <xdr:cNvSpPr/>
      </xdr:nvSpPr>
      <xdr:spPr>
        <a:xfrm>
          <a:off x="4064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63940</xdr:rowOff>
    </xdr:from>
    <xdr:ext cx="736600" cy="259045"/>
    <xdr:sp macro="" textlink="">
      <xdr:nvSpPr>
        <xdr:cNvPr id="136" name="テキスト ボックス 135"/>
        <xdr:cNvSpPr txBox="1"/>
      </xdr:nvSpPr>
      <xdr:spPr>
        <a:xfrm>
          <a:off x="3733800" y="1069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71120</xdr:rowOff>
    </xdr:from>
    <xdr:to>
      <xdr:col>4</xdr:col>
      <xdr:colOff>482600</xdr:colOff>
      <xdr:row>62</xdr:row>
      <xdr:rowOff>68580</xdr:rowOff>
    </xdr:to>
    <xdr:cxnSp macro="">
      <xdr:nvCxnSpPr>
        <xdr:cNvPr id="137" name="直線コネクタ 136"/>
        <xdr:cNvCxnSpPr/>
      </xdr:nvCxnSpPr>
      <xdr:spPr>
        <a:xfrm>
          <a:off x="2336800" y="1052957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76623</xdr:rowOff>
    </xdr:from>
    <xdr:to>
      <xdr:col>4</xdr:col>
      <xdr:colOff>533400</xdr:colOff>
      <xdr:row>62</xdr:row>
      <xdr:rowOff>6773</xdr:rowOff>
    </xdr:to>
    <xdr:sp macro="" textlink="">
      <xdr:nvSpPr>
        <xdr:cNvPr id="138" name="フローチャート : 判断 137"/>
        <xdr:cNvSpPr/>
      </xdr:nvSpPr>
      <xdr:spPr>
        <a:xfrm>
          <a:off x="3175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16950</xdr:rowOff>
    </xdr:from>
    <xdr:ext cx="762000" cy="259045"/>
    <xdr:sp macro="" textlink="">
      <xdr:nvSpPr>
        <xdr:cNvPr id="139" name="テキスト ボックス 138"/>
        <xdr:cNvSpPr txBox="1"/>
      </xdr:nvSpPr>
      <xdr:spPr>
        <a:xfrm>
          <a:off x="2844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71120</xdr:rowOff>
    </xdr:from>
    <xdr:to>
      <xdr:col>3</xdr:col>
      <xdr:colOff>279400</xdr:colOff>
      <xdr:row>61</xdr:row>
      <xdr:rowOff>143510</xdr:rowOff>
    </xdr:to>
    <xdr:cxnSp macro="">
      <xdr:nvCxnSpPr>
        <xdr:cNvPr id="140" name="直線コネクタ 139"/>
        <xdr:cNvCxnSpPr/>
      </xdr:nvCxnSpPr>
      <xdr:spPr>
        <a:xfrm flipV="1">
          <a:off x="1447800" y="105295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124883</xdr:rowOff>
    </xdr:from>
    <xdr:to>
      <xdr:col>3</xdr:col>
      <xdr:colOff>330200</xdr:colOff>
      <xdr:row>62</xdr:row>
      <xdr:rowOff>55033</xdr:rowOff>
    </xdr:to>
    <xdr:sp macro="" textlink="">
      <xdr:nvSpPr>
        <xdr:cNvPr id="141" name="フローチャート : 判断 140"/>
        <xdr:cNvSpPr/>
      </xdr:nvSpPr>
      <xdr:spPr>
        <a:xfrm>
          <a:off x="2286000" y="105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39810</xdr:rowOff>
    </xdr:from>
    <xdr:ext cx="762000" cy="259045"/>
    <xdr:sp macro="" textlink="">
      <xdr:nvSpPr>
        <xdr:cNvPr id="142" name="テキスト ボックス 141"/>
        <xdr:cNvSpPr txBox="1"/>
      </xdr:nvSpPr>
      <xdr:spPr>
        <a:xfrm>
          <a:off x="1955800" y="1066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76623</xdr:rowOff>
    </xdr:from>
    <xdr:to>
      <xdr:col>2</xdr:col>
      <xdr:colOff>127000</xdr:colOff>
      <xdr:row>62</xdr:row>
      <xdr:rowOff>6773</xdr:rowOff>
    </xdr:to>
    <xdr:sp macro="" textlink="">
      <xdr:nvSpPr>
        <xdr:cNvPr id="143" name="フローチャート : 判断 142"/>
        <xdr:cNvSpPr/>
      </xdr:nvSpPr>
      <xdr:spPr>
        <a:xfrm>
          <a:off x="1397000" y="1053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16950</xdr:rowOff>
    </xdr:from>
    <xdr:ext cx="762000" cy="259045"/>
    <xdr:sp macro="" textlink="">
      <xdr:nvSpPr>
        <xdr:cNvPr id="144" name="テキスト ボックス 143"/>
        <xdr:cNvSpPr txBox="1"/>
      </xdr:nvSpPr>
      <xdr:spPr>
        <a:xfrm>
          <a:off x="1066800" y="103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60</xdr:row>
      <xdr:rowOff>87206</xdr:rowOff>
    </xdr:from>
    <xdr:to>
      <xdr:col>7</xdr:col>
      <xdr:colOff>203200</xdr:colOff>
      <xdr:row>61</xdr:row>
      <xdr:rowOff>17356</xdr:rowOff>
    </xdr:to>
    <xdr:sp macro="" textlink="">
      <xdr:nvSpPr>
        <xdr:cNvPr id="150" name="円/楕円 149"/>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103733</xdr:rowOff>
    </xdr:from>
    <xdr:ext cx="762000" cy="259045"/>
    <xdr:sp macro="" textlink="">
      <xdr:nvSpPr>
        <xdr:cNvPr id="151" name="財政構造の弾力性該当値テキスト"/>
        <xdr:cNvSpPr txBox="1"/>
      </xdr:nvSpPr>
      <xdr:spPr>
        <a:xfrm>
          <a:off x="5041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71120</xdr:rowOff>
    </xdr:from>
    <xdr:to>
      <xdr:col>6</xdr:col>
      <xdr:colOff>50800</xdr:colOff>
      <xdr:row>61</xdr:row>
      <xdr:rowOff>1270</xdr:rowOff>
    </xdr:to>
    <xdr:sp macro="" textlink="">
      <xdr:nvSpPr>
        <xdr:cNvPr id="152" name="円/楕円 151"/>
        <xdr:cNvSpPr/>
      </xdr:nvSpPr>
      <xdr:spPr>
        <a:xfrm>
          <a:off x="4064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11447</xdr:rowOff>
    </xdr:from>
    <xdr:ext cx="736600" cy="259045"/>
    <xdr:sp macro="" textlink="">
      <xdr:nvSpPr>
        <xdr:cNvPr id="153" name="テキスト ボックス 152"/>
        <xdr:cNvSpPr txBox="1"/>
      </xdr:nvSpPr>
      <xdr:spPr>
        <a:xfrm>
          <a:off x="3733800" y="1012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17780</xdr:rowOff>
    </xdr:from>
    <xdr:to>
      <xdr:col>4</xdr:col>
      <xdr:colOff>533400</xdr:colOff>
      <xdr:row>62</xdr:row>
      <xdr:rowOff>119380</xdr:rowOff>
    </xdr:to>
    <xdr:sp macro="" textlink="">
      <xdr:nvSpPr>
        <xdr:cNvPr id="154" name="円/楕円 153"/>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104157</xdr:rowOff>
    </xdr:from>
    <xdr:ext cx="762000" cy="259045"/>
    <xdr:sp macro="" textlink="">
      <xdr:nvSpPr>
        <xdr:cNvPr id="155" name="テキスト ボックス 154"/>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20320</xdr:rowOff>
    </xdr:from>
    <xdr:to>
      <xdr:col>3</xdr:col>
      <xdr:colOff>330200</xdr:colOff>
      <xdr:row>61</xdr:row>
      <xdr:rowOff>121920</xdr:rowOff>
    </xdr:to>
    <xdr:sp macro="" textlink="">
      <xdr:nvSpPr>
        <xdr:cNvPr id="156" name="円/楕円 155"/>
        <xdr:cNvSpPr/>
      </xdr:nvSpPr>
      <xdr:spPr>
        <a:xfrm>
          <a:off x="2286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132097</xdr:rowOff>
    </xdr:from>
    <xdr:ext cx="762000" cy="259045"/>
    <xdr:sp macro="" textlink="">
      <xdr:nvSpPr>
        <xdr:cNvPr id="157" name="テキスト ボックス 156"/>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58" name="円/楕円 157"/>
        <xdr:cNvSpPr/>
      </xdr:nvSpPr>
      <xdr:spPr>
        <a:xfrm>
          <a:off x="1397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7637</xdr:rowOff>
    </xdr:from>
    <xdr:ext cx="762000" cy="259045"/>
    <xdr:sp macro="" textlink="">
      <xdr:nvSpPr>
        <xdr:cNvPr id="159" name="テキスト ボックス 158"/>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[190,172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284,130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前年度より減少した要因は、除染対策事業費が減少したことによる。人件費・物件費の決算額が、類似団体平均より上回っているのは、町村合併後の人件費の割合が高いこと、物件費については除染対策事業費による。</a:t>
          </a:r>
          <a:endParaRPr lang="ja-JP" altLang="ja-JP" sz="1400">
            <a:effectLst/>
          </a:endParaRPr>
        </a:p>
        <a:p>
          <a:pPr rtl="0"/>
          <a:r>
            <a:rPr lang="ja-JP" altLang="ja-JP" sz="1100" b="0" i="0" baseline="0">
              <a:solidFill>
                <a:schemeClr val="dk1"/>
              </a:solidFill>
              <a:effectLst/>
              <a:latin typeface="+mn-lt"/>
              <a:ea typeface="+mn-ea"/>
              <a:cs typeface="+mn-cs"/>
            </a:rPr>
            <a:t>　職員の削減については町村合併後、順調に推移しているところであるが、物件費の抑制と併せて、人件費の抑制、職員数の適正管理に努め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103995</xdr:rowOff>
    </xdr:from>
    <xdr:to>
      <xdr:col>7</xdr:col>
      <xdr:colOff>152400</xdr:colOff>
      <xdr:row>84</xdr:row>
      <xdr:rowOff>95456</xdr:rowOff>
    </xdr:to>
    <xdr:cxnSp macro="">
      <xdr:nvCxnSpPr>
        <xdr:cNvPr id="189" name="直線コネクタ 188"/>
        <xdr:cNvCxnSpPr/>
      </xdr:nvCxnSpPr>
      <xdr:spPr>
        <a:xfrm flipV="1">
          <a:off x="4953000" y="13819995"/>
          <a:ext cx="0" cy="677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67533</xdr:rowOff>
    </xdr:from>
    <xdr:ext cx="762000" cy="259045"/>
    <xdr:sp macro="" textlink="">
      <xdr:nvSpPr>
        <xdr:cNvPr id="190" name="人件費・物件費等の状況最小値テキスト"/>
        <xdr:cNvSpPr txBox="1"/>
      </xdr:nvSpPr>
      <xdr:spPr>
        <a:xfrm>
          <a:off x="5041900" y="144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273,209</a:t>
          </a:r>
          <a:endParaRPr kumimoji="1" lang="ja-JP" altLang="en-US" sz="1000" b="1">
            <a:latin typeface="ＭＳ Ｐゴシック"/>
          </a:endParaRPr>
        </a:p>
      </xdr:txBody>
    </xdr:sp>
    <xdr:clientData/>
  </xdr:oneCellAnchor>
  <xdr:twoCellAnchor>
    <xdr:from>
      <xdr:col>7</xdr:col>
      <xdr:colOff>63500</xdr:colOff>
      <xdr:row>84</xdr:row>
      <xdr:rowOff>95456</xdr:rowOff>
    </xdr:from>
    <xdr:to>
      <xdr:col>7</xdr:col>
      <xdr:colOff>241300</xdr:colOff>
      <xdr:row>84</xdr:row>
      <xdr:rowOff>95456</xdr:rowOff>
    </xdr:to>
    <xdr:cxnSp macro="">
      <xdr:nvCxnSpPr>
        <xdr:cNvPr id="191" name="直線コネクタ 190"/>
        <xdr:cNvCxnSpPr/>
      </xdr:nvCxnSpPr>
      <xdr:spPr>
        <a:xfrm>
          <a:off x="4864100" y="1449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18922</xdr:rowOff>
    </xdr:from>
    <xdr:ext cx="762000" cy="259045"/>
    <xdr:sp macro="" textlink="">
      <xdr:nvSpPr>
        <xdr:cNvPr id="192" name="人件費・物件費等の状況最大値テキスト"/>
        <xdr:cNvSpPr txBox="1"/>
      </xdr:nvSpPr>
      <xdr:spPr>
        <a:xfrm>
          <a:off x="5041900" y="13563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104,806</a:t>
          </a:r>
          <a:endParaRPr kumimoji="1" lang="ja-JP" altLang="en-US" sz="1000" b="1">
            <a:latin typeface="ＭＳ Ｐゴシック"/>
          </a:endParaRPr>
        </a:p>
      </xdr:txBody>
    </xdr:sp>
    <xdr:clientData/>
  </xdr:oneCellAnchor>
  <xdr:twoCellAnchor>
    <xdr:from>
      <xdr:col>7</xdr:col>
      <xdr:colOff>63500</xdr:colOff>
      <xdr:row>80</xdr:row>
      <xdr:rowOff>103995</xdr:rowOff>
    </xdr:from>
    <xdr:to>
      <xdr:col>7</xdr:col>
      <xdr:colOff>241300</xdr:colOff>
      <xdr:row>80</xdr:row>
      <xdr:rowOff>103995</xdr:rowOff>
    </xdr:to>
    <xdr:cxnSp macro="">
      <xdr:nvCxnSpPr>
        <xdr:cNvPr id="193" name="直線コネクタ 192"/>
        <xdr:cNvCxnSpPr/>
      </xdr:nvCxnSpPr>
      <xdr:spPr>
        <a:xfrm>
          <a:off x="4864100" y="13819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104409</xdr:rowOff>
    </xdr:from>
    <xdr:to>
      <xdr:col>7</xdr:col>
      <xdr:colOff>152400</xdr:colOff>
      <xdr:row>89</xdr:row>
      <xdr:rowOff>75958</xdr:rowOff>
    </xdr:to>
    <xdr:cxnSp macro="">
      <xdr:nvCxnSpPr>
        <xdr:cNvPr id="194" name="直線コネクタ 193"/>
        <xdr:cNvCxnSpPr/>
      </xdr:nvCxnSpPr>
      <xdr:spPr>
        <a:xfrm flipV="1">
          <a:off x="4114800" y="14163309"/>
          <a:ext cx="838200" cy="117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96085</xdr:rowOff>
    </xdr:from>
    <xdr:ext cx="762000" cy="259045"/>
    <xdr:sp macro="" textlink="">
      <xdr:nvSpPr>
        <xdr:cNvPr id="195" name="人件費・物件費等の状況平均値テキスト"/>
        <xdr:cNvSpPr txBox="1"/>
      </xdr:nvSpPr>
      <xdr:spPr>
        <a:xfrm>
          <a:off x="5041900" y="13812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153,993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79558</xdr:rowOff>
    </xdr:from>
    <xdr:to>
      <xdr:col>7</xdr:col>
      <xdr:colOff>203200</xdr:colOff>
      <xdr:row>82</xdr:row>
      <xdr:rowOff>9708</xdr:rowOff>
    </xdr:to>
    <xdr:sp macro="" textlink="">
      <xdr:nvSpPr>
        <xdr:cNvPr id="196" name="フローチャート : 判断 195"/>
        <xdr:cNvSpPr/>
      </xdr:nvSpPr>
      <xdr:spPr>
        <a:xfrm>
          <a:off x="4902200" y="1396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88</xdr:row>
      <xdr:rowOff>59472</xdr:rowOff>
    </xdr:from>
    <xdr:to>
      <xdr:col>6</xdr:col>
      <xdr:colOff>0</xdr:colOff>
      <xdr:row>89</xdr:row>
      <xdr:rowOff>75958</xdr:rowOff>
    </xdr:to>
    <xdr:cxnSp macro="">
      <xdr:nvCxnSpPr>
        <xdr:cNvPr id="197" name="直線コネクタ 196"/>
        <xdr:cNvCxnSpPr/>
      </xdr:nvCxnSpPr>
      <xdr:spPr>
        <a:xfrm>
          <a:off x="3225800" y="15147072"/>
          <a:ext cx="889000" cy="18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70084</xdr:rowOff>
    </xdr:from>
    <xdr:to>
      <xdr:col>6</xdr:col>
      <xdr:colOff>50800</xdr:colOff>
      <xdr:row>82</xdr:row>
      <xdr:rowOff>234</xdr:rowOff>
    </xdr:to>
    <xdr:sp macro="" textlink="">
      <xdr:nvSpPr>
        <xdr:cNvPr id="198" name="フローチャート : 判断 197"/>
        <xdr:cNvSpPr/>
      </xdr:nvSpPr>
      <xdr:spPr>
        <a:xfrm>
          <a:off x="4064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10411</xdr:rowOff>
    </xdr:from>
    <xdr:ext cx="736600" cy="259045"/>
    <xdr:sp macro="" textlink="">
      <xdr:nvSpPr>
        <xdr:cNvPr id="199" name="テキスト ボックス 198"/>
        <xdr:cNvSpPr txBox="1"/>
      </xdr:nvSpPr>
      <xdr:spPr>
        <a:xfrm>
          <a:off x="3733800" y="13726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157969</xdr:rowOff>
    </xdr:from>
    <xdr:to>
      <xdr:col>4</xdr:col>
      <xdr:colOff>482600</xdr:colOff>
      <xdr:row>88</xdr:row>
      <xdr:rowOff>59472</xdr:rowOff>
    </xdr:to>
    <xdr:cxnSp macro="">
      <xdr:nvCxnSpPr>
        <xdr:cNvPr id="200" name="直線コネクタ 199"/>
        <xdr:cNvCxnSpPr/>
      </xdr:nvCxnSpPr>
      <xdr:spPr>
        <a:xfrm>
          <a:off x="2336800" y="14216869"/>
          <a:ext cx="889000" cy="93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56249</xdr:rowOff>
    </xdr:from>
    <xdr:to>
      <xdr:col>4</xdr:col>
      <xdr:colOff>533400</xdr:colOff>
      <xdr:row>81</xdr:row>
      <xdr:rowOff>157849</xdr:rowOff>
    </xdr:to>
    <xdr:sp macro="" textlink="">
      <xdr:nvSpPr>
        <xdr:cNvPr id="201" name="フローチャート : 判断 200"/>
        <xdr:cNvSpPr/>
      </xdr:nvSpPr>
      <xdr:spPr>
        <a:xfrm>
          <a:off x="3175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168026</xdr:rowOff>
    </xdr:from>
    <xdr:ext cx="762000" cy="259045"/>
    <xdr:sp macro="" textlink="">
      <xdr:nvSpPr>
        <xdr:cNvPr id="202" name="テキスト ボックス 201"/>
        <xdr:cNvSpPr txBox="1"/>
      </xdr:nvSpPr>
      <xdr:spPr>
        <a:xfrm>
          <a:off x="2844800" y="13712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140067</xdr:rowOff>
    </xdr:from>
    <xdr:to>
      <xdr:col>3</xdr:col>
      <xdr:colOff>279400</xdr:colOff>
      <xdr:row>82</xdr:row>
      <xdr:rowOff>157969</xdr:rowOff>
    </xdr:to>
    <xdr:cxnSp macro="">
      <xdr:nvCxnSpPr>
        <xdr:cNvPr id="203" name="直線コネクタ 202"/>
        <xdr:cNvCxnSpPr/>
      </xdr:nvCxnSpPr>
      <xdr:spPr>
        <a:xfrm>
          <a:off x="1447800" y="14027517"/>
          <a:ext cx="889000" cy="18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35389</xdr:rowOff>
    </xdr:from>
    <xdr:to>
      <xdr:col>3</xdr:col>
      <xdr:colOff>330200</xdr:colOff>
      <xdr:row>81</xdr:row>
      <xdr:rowOff>136989</xdr:rowOff>
    </xdr:to>
    <xdr:sp macro="" textlink="">
      <xdr:nvSpPr>
        <xdr:cNvPr id="204" name="フローチャート : 判断 203"/>
        <xdr:cNvSpPr/>
      </xdr:nvSpPr>
      <xdr:spPr>
        <a:xfrm>
          <a:off x="2286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147166</xdr:rowOff>
    </xdr:from>
    <xdr:ext cx="762000" cy="259045"/>
    <xdr:sp macro="" textlink="">
      <xdr:nvSpPr>
        <xdr:cNvPr id="205" name="テキスト ボックス 204"/>
        <xdr:cNvSpPr txBox="1"/>
      </xdr:nvSpPr>
      <xdr:spPr>
        <a:xfrm>
          <a:off x="1955800" y="1369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47530</xdr:rowOff>
    </xdr:from>
    <xdr:to>
      <xdr:col>2</xdr:col>
      <xdr:colOff>127000</xdr:colOff>
      <xdr:row>81</xdr:row>
      <xdr:rowOff>149130</xdr:rowOff>
    </xdr:to>
    <xdr:sp macro="" textlink="">
      <xdr:nvSpPr>
        <xdr:cNvPr id="206" name="フローチャート : 判断 205"/>
        <xdr:cNvSpPr/>
      </xdr:nvSpPr>
      <xdr:spPr>
        <a:xfrm>
          <a:off x="1397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159307</xdr:rowOff>
    </xdr:from>
    <xdr:ext cx="762000" cy="259045"/>
    <xdr:sp macro="" textlink="">
      <xdr:nvSpPr>
        <xdr:cNvPr id="207" name="テキスト ボックス 206"/>
        <xdr:cNvSpPr txBox="1"/>
      </xdr:nvSpPr>
      <xdr:spPr>
        <a:xfrm>
          <a:off x="1066800" y="1370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53609</xdr:rowOff>
    </xdr:from>
    <xdr:to>
      <xdr:col>7</xdr:col>
      <xdr:colOff>203200</xdr:colOff>
      <xdr:row>82</xdr:row>
      <xdr:rowOff>155209</xdr:rowOff>
    </xdr:to>
    <xdr:sp macro="" textlink="">
      <xdr:nvSpPr>
        <xdr:cNvPr id="213" name="円/楕円 212"/>
        <xdr:cNvSpPr/>
      </xdr:nvSpPr>
      <xdr:spPr>
        <a:xfrm>
          <a:off x="4902200" y="1411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25686</xdr:rowOff>
    </xdr:from>
    <xdr:ext cx="762000" cy="259045"/>
    <xdr:sp macro="" textlink="">
      <xdr:nvSpPr>
        <xdr:cNvPr id="214" name="人件費・物件費等の状況該当値テキスト"/>
        <xdr:cNvSpPr txBox="1"/>
      </xdr:nvSpPr>
      <xdr:spPr>
        <a:xfrm>
          <a:off x="5041900" y="140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190,172</a:t>
          </a:r>
          <a:endParaRPr kumimoji="1" lang="ja-JP" altLang="en-US" sz="1000" b="1">
            <a:solidFill>
              <a:srgbClr val="FF0000"/>
            </a:solidFill>
            <a:latin typeface="ＭＳ Ｐゴシック"/>
          </a:endParaRPr>
        </a:p>
      </xdr:txBody>
    </xdr:sp>
    <xdr:clientData/>
  </xdr:oneCellAnchor>
  <xdr:twoCellAnchor>
    <xdr:from>
      <xdr:col>5</xdr:col>
      <xdr:colOff>635000</xdr:colOff>
      <xdr:row>89</xdr:row>
      <xdr:rowOff>25158</xdr:rowOff>
    </xdr:from>
    <xdr:to>
      <xdr:col>6</xdr:col>
      <xdr:colOff>50800</xdr:colOff>
      <xdr:row>89</xdr:row>
      <xdr:rowOff>126758</xdr:rowOff>
    </xdr:to>
    <xdr:sp macro="" textlink="">
      <xdr:nvSpPr>
        <xdr:cNvPr id="215" name="円/楕円 214"/>
        <xdr:cNvSpPr/>
      </xdr:nvSpPr>
      <xdr:spPr>
        <a:xfrm>
          <a:off x="4064000" y="1528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89</xdr:row>
      <xdr:rowOff>111535</xdr:rowOff>
    </xdr:from>
    <xdr:ext cx="736600" cy="259045"/>
    <xdr:sp macro="" textlink="">
      <xdr:nvSpPr>
        <xdr:cNvPr id="216" name="テキスト ボックス 215"/>
        <xdr:cNvSpPr txBox="1"/>
      </xdr:nvSpPr>
      <xdr:spPr>
        <a:xfrm>
          <a:off x="3733800" y="1537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481,519</a:t>
          </a:r>
          <a:endParaRPr kumimoji="1" lang="ja-JP" altLang="en-US" sz="1000" b="1">
            <a:solidFill>
              <a:srgbClr val="FF0000"/>
            </a:solidFill>
            <a:latin typeface="ＭＳ Ｐゴシック"/>
          </a:endParaRPr>
        </a:p>
      </xdr:txBody>
    </xdr:sp>
    <xdr:clientData/>
  </xdr:oneCellAnchor>
  <xdr:twoCellAnchor>
    <xdr:from>
      <xdr:col>4</xdr:col>
      <xdr:colOff>431800</xdr:colOff>
      <xdr:row>88</xdr:row>
      <xdr:rowOff>8672</xdr:rowOff>
    </xdr:from>
    <xdr:to>
      <xdr:col>4</xdr:col>
      <xdr:colOff>533400</xdr:colOff>
      <xdr:row>88</xdr:row>
      <xdr:rowOff>110272</xdr:rowOff>
    </xdr:to>
    <xdr:sp macro="" textlink="">
      <xdr:nvSpPr>
        <xdr:cNvPr id="217" name="円/楕円 216"/>
        <xdr:cNvSpPr/>
      </xdr:nvSpPr>
      <xdr:spPr>
        <a:xfrm>
          <a:off x="3175000" y="15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95049</xdr:rowOff>
    </xdr:from>
    <xdr:ext cx="762000" cy="259045"/>
    <xdr:sp macro="" textlink="">
      <xdr:nvSpPr>
        <xdr:cNvPr id="218" name="テキスト ボックス 217"/>
        <xdr:cNvSpPr txBox="1"/>
      </xdr:nvSpPr>
      <xdr:spPr>
        <a:xfrm>
          <a:off x="2844800" y="151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434,788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107169</xdr:rowOff>
    </xdr:from>
    <xdr:to>
      <xdr:col>3</xdr:col>
      <xdr:colOff>330200</xdr:colOff>
      <xdr:row>83</xdr:row>
      <xdr:rowOff>37319</xdr:rowOff>
    </xdr:to>
    <xdr:sp macro="" textlink="">
      <xdr:nvSpPr>
        <xdr:cNvPr id="219" name="円/楕円 218"/>
        <xdr:cNvSpPr/>
      </xdr:nvSpPr>
      <xdr:spPr>
        <a:xfrm>
          <a:off x="2286000" y="1416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22096</xdr:rowOff>
    </xdr:from>
    <xdr:ext cx="762000" cy="259045"/>
    <xdr:sp macro="" textlink="">
      <xdr:nvSpPr>
        <xdr:cNvPr id="220" name="テキスト ボックス 219"/>
        <xdr:cNvSpPr txBox="1"/>
      </xdr:nvSpPr>
      <xdr:spPr>
        <a:xfrm>
          <a:off x="1955800" y="1425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203,490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89267</xdr:rowOff>
    </xdr:from>
    <xdr:to>
      <xdr:col>2</xdr:col>
      <xdr:colOff>127000</xdr:colOff>
      <xdr:row>82</xdr:row>
      <xdr:rowOff>19417</xdr:rowOff>
    </xdr:to>
    <xdr:sp macro="" textlink="">
      <xdr:nvSpPr>
        <xdr:cNvPr id="221" name="円/楕円 220"/>
        <xdr:cNvSpPr/>
      </xdr:nvSpPr>
      <xdr:spPr>
        <a:xfrm>
          <a:off x="1397000" y="1397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4194</xdr:rowOff>
    </xdr:from>
    <xdr:ext cx="762000" cy="259045"/>
    <xdr:sp macro="" textlink="">
      <xdr:nvSpPr>
        <xdr:cNvPr id="222" name="テキスト ボックス 221"/>
        <xdr:cNvSpPr txBox="1"/>
      </xdr:nvSpPr>
      <xdr:spPr>
        <a:xfrm>
          <a:off x="1066800" y="14063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156,407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給与の水準について適正化に努めており、類似団体平均を下回っている。今後も引き続き給与の適正化に努め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162278</xdr:rowOff>
    </xdr:from>
    <xdr:to>
      <xdr:col>24</xdr:col>
      <xdr:colOff>558800</xdr:colOff>
      <xdr:row>87</xdr:row>
      <xdr:rowOff>77611</xdr:rowOff>
    </xdr:to>
    <xdr:cxnSp macro="">
      <xdr:nvCxnSpPr>
        <xdr:cNvPr id="251" name="直線コネクタ 250"/>
        <xdr:cNvCxnSpPr/>
      </xdr:nvCxnSpPr>
      <xdr:spPr>
        <a:xfrm flipV="1">
          <a:off x="17018000" y="13706828"/>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49688</xdr:rowOff>
    </xdr:from>
    <xdr:ext cx="762000" cy="259045"/>
    <xdr:sp macro="" textlink="">
      <xdr:nvSpPr>
        <xdr:cNvPr id="252" name="給与水準   （国との比較）最小値テキスト"/>
        <xdr:cNvSpPr txBox="1"/>
      </xdr:nvSpPr>
      <xdr:spPr>
        <a:xfrm>
          <a:off x="17106900" y="1496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101.9</a:t>
          </a:r>
          <a:endParaRPr kumimoji="1" lang="ja-JP" altLang="en-US" sz="1000" b="1">
            <a:latin typeface="ＭＳ Ｐゴシック"/>
          </a:endParaRPr>
        </a:p>
      </xdr:txBody>
    </xdr:sp>
    <xdr:clientData/>
  </xdr:oneCellAnchor>
  <xdr:twoCellAnchor>
    <xdr:from>
      <xdr:col>24</xdr:col>
      <xdr:colOff>469900</xdr:colOff>
      <xdr:row>87</xdr:row>
      <xdr:rowOff>77611</xdr:rowOff>
    </xdr:from>
    <xdr:to>
      <xdr:col>24</xdr:col>
      <xdr:colOff>647700</xdr:colOff>
      <xdr:row>87</xdr:row>
      <xdr:rowOff>77611</xdr:rowOff>
    </xdr:to>
    <xdr:cxnSp macro="">
      <xdr:nvCxnSpPr>
        <xdr:cNvPr id="253" name="直線コネクタ 252"/>
        <xdr:cNvCxnSpPr/>
      </xdr:nvCxnSpPr>
      <xdr:spPr>
        <a:xfrm>
          <a:off x="16929100" y="1499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77205</xdr:rowOff>
    </xdr:from>
    <xdr:ext cx="762000" cy="259045"/>
    <xdr:sp macro="" textlink="">
      <xdr:nvSpPr>
        <xdr:cNvPr id="254"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24</xdr:col>
      <xdr:colOff>469900</xdr:colOff>
      <xdr:row>79</xdr:row>
      <xdr:rowOff>162278</xdr:rowOff>
    </xdr:from>
    <xdr:to>
      <xdr:col>24</xdr:col>
      <xdr:colOff>647700</xdr:colOff>
      <xdr:row>79</xdr:row>
      <xdr:rowOff>162278</xdr:rowOff>
    </xdr:to>
    <xdr:cxnSp macro="">
      <xdr:nvCxnSpPr>
        <xdr:cNvPr id="255" name="直線コネクタ 254"/>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130528</xdr:rowOff>
    </xdr:from>
    <xdr:to>
      <xdr:col>24</xdr:col>
      <xdr:colOff>558800</xdr:colOff>
      <xdr:row>83</xdr:row>
      <xdr:rowOff>12700</xdr:rowOff>
    </xdr:to>
    <xdr:cxnSp macro="">
      <xdr:nvCxnSpPr>
        <xdr:cNvPr id="256" name="直線コネクタ 255"/>
        <xdr:cNvCxnSpPr/>
      </xdr:nvCxnSpPr>
      <xdr:spPr>
        <a:xfrm>
          <a:off x="16179800" y="1418942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121655</xdr:rowOff>
    </xdr:from>
    <xdr:ext cx="762000" cy="259045"/>
    <xdr:sp macro="" textlink="">
      <xdr:nvSpPr>
        <xdr:cNvPr id="257" name="給与水準   （国との比較）平均値テキスト"/>
        <xdr:cNvSpPr txBox="1"/>
      </xdr:nvSpPr>
      <xdr:spPr>
        <a:xfrm>
          <a:off x="17106900" y="1435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58" name="フローチャート : 判断 257"/>
        <xdr:cNvSpPr/>
      </xdr:nvSpPr>
      <xdr:spPr>
        <a:xfrm>
          <a:off x="169672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50095</xdr:rowOff>
    </xdr:from>
    <xdr:to>
      <xdr:col>23</xdr:col>
      <xdr:colOff>406400</xdr:colOff>
      <xdr:row>82</xdr:row>
      <xdr:rowOff>130528</xdr:rowOff>
    </xdr:to>
    <xdr:cxnSp macro="">
      <xdr:nvCxnSpPr>
        <xdr:cNvPr id="259" name="直線コネクタ 258"/>
        <xdr:cNvCxnSpPr/>
      </xdr:nvCxnSpPr>
      <xdr:spPr>
        <a:xfrm>
          <a:off x="15290800" y="141089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0" name="フローチャート : 判断 259"/>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1" name="テキスト ボックス 260"/>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50095</xdr:rowOff>
    </xdr:from>
    <xdr:to>
      <xdr:col>22</xdr:col>
      <xdr:colOff>203200</xdr:colOff>
      <xdr:row>88</xdr:row>
      <xdr:rowOff>107245</xdr:rowOff>
    </xdr:to>
    <xdr:cxnSp macro="">
      <xdr:nvCxnSpPr>
        <xdr:cNvPr id="262" name="直線コネクタ 261"/>
        <xdr:cNvCxnSpPr/>
      </xdr:nvCxnSpPr>
      <xdr:spPr>
        <a:xfrm flipV="1">
          <a:off x="14401800" y="14108995"/>
          <a:ext cx="889000" cy="108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64" name="テキスト ボックス 263"/>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67028</xdr:rowOff>
    </xdr:from>
    <xdr:to>
      <xdr:col>21</xdr:col>
      <xdr:colOff>0</xdr:colOff>
      <xdr:row>88</xdr:row>
      <xdr:rowOff>107245</xdr:rowOff>
    </xdr:to>
    <xdr:cxnSp macro="">
      <xdr:nvCxnSpPr>
        <xdr:cNvPr id="265" name="直線コネクタ 264"/>
        <xdr:cNvCxnSpPr/>
      </xdr:nvCxnSpPr>
      <xdr:spPr>
        <a:xfrm>
          <a:off x="13512800" y="151546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72672</xdr:rowOff>
    </xdr:from>
    <xdr:to>
      <xdr:col>21</xdr:col>
      <xdr:colOff>50800</xdr:colOff>
      <xdr:row>90</xdr:row>
      <xdr:rowOff>2822</xdr:rowOff>
    </xdr:to>
    <xdr:sp macro="" textlink="">
      <xdr:nvSpPr>
        <xdr:cNvPr id="266" name="フローチャート : 判断 265"/>
        <xdr:cNvSpPr/>
      </xdr:nvSpPr>
      <xdr:spPr>
        <a:xfrm>
          <a:off x="14351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159049</xdr:rowOff>
    </xdr:from>
    <xdr:ext cx="762000" cy="259045"/>
    <xdr:sp macro="" textlink="">
      <xdr:nvSpPr>
        <xdr:cNvPr id="267" name="テキスト ボックス 266"/>
        <xdr:cNvSpPr txBox="1"/>
      </xdr:nvSpPr>
      <xdr:spPr>
        <a:xfrm>
          <a:off x="14020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72672</xdr:rowOff>
    </xdr:from>
    <xdr:to>
      <xdr:col>19</xdr:col>
      <xdr:colOff>533400</xdr:colOff>
      <xdr:row>90</xdr:row>
      <xdr:rowOff>2822</xdr:rowOff>
    </xdr:to>
    <xdr:sp macro="" textlink="">
      <xdr:nvSpPr>
        <xdr:cNvPr id="268" name="フローチャート : 判断 267"/>
        <xdr:cNvSpPr/>
      </xdr:nvSpPr>
      <xdr:spPr>
        <a:xfrm>
          <a:off x="13462000" y="1533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159049</xdr:rowOff>
    </xdr:from>
    <xdr:ext cx="762000" cy="259045"/>
    <xdr:sp macro="" textlink="">
      <xdr:nvSpPr>
        <xdr:cNvPr id="269" name="テキスト ボックス 268"/>
        <xdr:cNvSpPr txBox="1"/>
      </xdr:nvSpPr>
      <xdr:spPr>
        <a:xfrm>
          <a:off x="13131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82</xdr:row>
      <xdr:rowOff>133350</xdr:rowOff>
    </xdr:from>
    <xdr:to>
      <xdr:col>24</xdr:col>
      <xdr:colOff>609600</xdr:colOff>
      <xdr:row>83</xdr:row>
      <xdr:rowOff>63500</xdr:rowOff>
    </xdr:to>
    <xdr:sp macro="" textlink="">
      <xdr:nvSpPr>
        <xdr:cNvPr id="275" name="円/楕円 274"/>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149877</xdr:rowOff>
    </xdr:from>
    <xdr:ext cx="762000" cy="259045"/>
    <xdr:sp macro="" textlink="">
      <xdr:nvSpPr>
        <xdr:cNvPr id="276"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79728</xdr:rowOff>
    </xdr:from>
    <xdr:to>
      <xdr:col>23</xdr:col>
      <xdr:colOff>457200</xdr:colOff>
      <xdr:row>83</xdr:row>
      <xdr:rowOff>9878</xdr:rowOff>
    </xdr:to>
    <xdr:sp macro="" textlink="">
      <xdr:nvSpPr>
        <xdr:cNvPr id="277" name="円/楕円 276"/>
        <xdr:cNvSpPr/>
      </xdr:nvSpPr>
      <xdr:spPr>
        <a:xfrm>
          <a:off x="16129000" y="141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20055</xdr:rowOff>
    </xdr:from>
    <xdr:ext cx="736600" cy="259045"/>
    <xdr:sp macro="" textlink="">
      <xdr:nvSpPr>
        <xdr:cNvPr id="278" name="テキスト ボックス 277"/>
        <xdr:cNvSpPr txBox="1"/>
      </xdr:nvSpPr>
      <xdr:spPr>
        <a:xfrm>
          <a:off x="15798800" y="13907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170745</xdr:rowOff>
    </xdr:from>
    <xdr:to>
      <xdr:col>22</xdr:col>
      <xdr:colOff>254000</xdr:colOff>
      <xdr:row>82</xdr:row>
      <xdr:rowOff>100895</xdr:rowOff>
    </xdr:to>
    <xdr:sp macro="" textlink="">
      <xdr:nvSpPr>
        <xdr:cNvPr id="279" name="円/楕円 278"/>
        <xdr:cNvSpPr/>
      </xdr:nvSpPr>
      <xdr:spPr>
        <a:xfrm>
          <a:off x="15240000" y="140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111072</xdr:rowOff>
    </xdr:from>
    <xdr:ext cx="762000" cy="259045"/>
    <xdr:sp macro="" textlink="">
      <xdr:nvSpPr>
        <xdr:cNvPr id="280" name="テキスト ボックス 279"/>
        <xdr:cNvSpPr txBox="1"/>
      </xdr:nvSpPr>
      <xdr:spPr>
        <a:xfrm>
          <a:off x="14909800" y="1382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56445</xdr:rowOff>
    </xdr:from>
    <xdr:to>
      <xdr:col>21</xdr:col>
      <xdr:colOff>50800</xdr:colOff>
      <xdr:row>88</xdr:row>
      <xdr:rowOff>158045</xdr:rowOff>
    </xdr:to>
    <xdr:sp macro="" textlink="">
      <xdr:nvSpPr>
        <xdr:cNvPr id="281" name="円/楕円 280"/>
        <xdr:cNvSpPr/>
      </xdr:nvSpPr>
      <xdr:spPr>
        <a:xfrm>
          <a:off x="14351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168222</xdr:rowOff>
    </xdr:from>
    <xdr:ext cx="762000" cy="259045"/>
    <xdr:sp macro="" textlink="">
      <xdr:nvSpPr>
        <xdr:cNvPr id="282" name="テキスト ボックス 281"/>
        <xdr:cNvSpPr txBox="1"/>
      </xdr:nvSpPr>
      <xdr:spPr>
        <a:xfrm>
          <a:off x="14020800" y="1491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16228</xdr:rowOff>
    </xdr:from>
    <xdr:to>
      <xdr:col>19</xdr:col>
      <xdr:colOff>533400</xdr:colOff>
      <xdr:row>88</xdr:row>
      <xdr:rowOff>117828</xdr:rowOff>
    </xdr:to>
    <xdr:sp macro="" textlink="">
      <xdr:nvSpPr>
        <xdr:cNvPr id="283" name="円/楕円 282"/>
        <xdr:cNvSpPr/>
      </xdr:nvSpPr>
      <xdr:spPr>
        <a:xfrm>
          <a:off x="13462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128005</xdr:rowOff>
    </xdr:from>
    <xdr:ext cx="762000" cy="259045"/>
    <xdr:sp macro="" textlink="">
      <xdr:nvSpPr>
        <xdr:cNvPr id="284" name="テキスト ボックス 283"/>
        <xdr:cNvSpPr txBox="1"/>
      </xdr:nvSpPr>
      <xdr:spPr>
        <a:xfrm>
          <a:off x="13131800" y="148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町村合併により類似団体平均を大きく上回っているが、合併協議の過程において平成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年度までに職員数</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人純減を目標として職員の適正管理に努めたところである。純減数について目標を達成し、順調に推移しているところであるが、サービスの低下を招くことなく適正な定員管理に努め</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30480</xdr:rowOff>
    </xdr:from>
    <xdr:to>
      <xdr:col>24</xdr:col>
      <xdr:colOff>558800</xdr:colOff>
      <xdr:row>66</xdr:row>
      <xdr:rowOff>125640</xdr:rowOff>
    </xdr:to>
    <xdr:cxnSp macro="">
      <xdr:nvCxnSpPr>
        <xdr:cNvPr id="316" name="直線コネクタ 315"/>
        <xdr:cNvCxnSpPr/>
      </xdr:nvCxnSpPr>
      <xdr:spPr>
        <a:xfrm flipV="1">
          <a:off x="17018000" y="9974580"/>
          <a:ext cx="0" cy="1466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17"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18" name="直線コネクタ 317"/>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116857</xdr:rowOff>
    </xdr:from>
    <xdr:ext cx="762000" cy="259045"/>
    <xdr:sp macro="" textlink="">
      <xdr:nvSpPr>
        <xdr:cNvPr id="319" name="定員管理の状況最大値テキスト"/>
        <xdr:cNvSpPr txBox="1"/>
      </xdr:nvSpPr>
      <xdr:spPr>
        <a:xfrm>
          <a:off x="17106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a:t>
          </a:r>
          <a:endParaRPr kumimoji="1" lang="ja-JP" altLang="en-US" sz="1000" b="1">
            <a:latin typeface="ＭＳ Ｐゴシック"/>
          </a:endParaRPr>
        </a:p>
      </xdr:txBody>
    </xdr:sp>
    <xdr:clientData/>
  </xdr:oneCellAnchor>
  <xdr:twoCellAnchor>
    <xdr:from>
      <xdr:col>24</xdr:col>
      <xdr:colOff>469900</xdr:colOff>
      <xdr:row>58</xdr:row>
      <xdr:rowOff>30480</xdr:rowOff>
    </xdr:from>
    <xdr:to>
      <xdr:col>24</xdr:col>
      <xdr:colOff>647700</xdr:colOff>
      <xdr:row>58</xdr:row>
      <xdr:rowOff>30480</xdr:rowOff>
    </xdr:to>
    <xdr:cxnSp macro="">
      <xdr:nvCxnSpPr>
        <xdr:cNvPr id="320" name="直線コネクタ 319"/>
        <xdr:cNvCxnSpPr/>
      </xdr:nvCxnSpPr>
      <xdr:spPr>
        <a:xfrm>
          <a:off x="16929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5715</xdr:rowOff>
    </xdr:from>
    <xdr:to>
      <xdr:col>24</xdr:col>
      <xdr:colOff>558800</xdr:colOff>
      <xdr:row>63</xdr:row>
      <xdr:rowOff>7438</xdr:rowOff>
    </xdr:to>
    <xdr:cxnSp macro="">
      <xdr:nvCxnSpPr>
        <xdr:cNvPr id="321" name="直線コネクタ 320"/>
        <xdr:cNvCxnSpPr/>
      </xdr:nvCxnSpPr>
      <xdr:spPr>
        <a:xfrm>
          <a:off x="16179800" y="10807065"/>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10993</xdr:rowOff>
    </xdr:from>
    <xdr:ext cx="762000" cy="259045"/>
    <xdr:sp macro="" textlink="">
      <xdr:nvSpPr>
        <xdr:cNvPr id="322" name="定員管理の状況平均値テキスト"/>
        <xdr:cNvSpPr txBox="1"/>
      </xdr:nvSpPr>
      <xdr:spPr>
        <a:xfrm>
          <a:off x="17106900" y="10297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165916</xdr:rowOff>
    </xdr:from>
    <xdr:to>
      <xdr:col>24</xdr:col>
      <xdr:colOff>609600</xdr:colOff>
      <xdr:row>61</xdr:row>
      <xdr:rowOff>96066</xdr:rowOff>
    </xdr:to>
    <xdr:sp macro="" textlink="">
      <xdr:nvSpPr>
        <xdr:cNvPr id="323" name="フローチャート : 判断 322"/>
        <xdr:cNvSpPr/>
      </xdr:nvSpPr>
      <xdr:spPr>
        <a:xfrm>
          <a:off x="169672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5715</xdr:rowOff>
    </xdr:from>
    <xdr:to>
      <xdr:col>23</xdr:col>
      <xdr:colOff>406400</xdr:colOff>
      <xdr:row>63</xdr:row>
      <xdr:rowOff>17780</xdr:rowOff>
    </xdr:to>
    <xdr:cxnSp macro="">
      <xdr:nvCxnSpPr>
        <xdr:cNvPr id="324" name="直線コネクタ 323"/>
        <xdr:cNvCxnSpPr/>
      </xdr:nvCxnSpPr>
      <xdr:spPr>
        <a:xfrm flipV="1">
          <a:off x="15290800" y="1080706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134892</xdr:rowOff>
    </xdr:from>
    <xdr:to>
      <xdr:col>23</xdr:col>
      <xdr:colOff>457200</xdr:colOff>
      <xdr:row>61</xdr:row>
      <xdr:rowOff>65042</xdr:rowOff>
    </xdr:to>
    <xdr:sp macro="" textlink="">
      <xdr:nvSpPr>
        <xdr:cNvPr id="325" name="フローチャート : 判断 324"/>
        <xdr:cNvSpPr/>
      </xdr:nvSpPr>
      <xdr:spPr>
        <a:xfrm>
          <a:off x="16129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75219</xdr:rowOff>
    </xdr:from>
    <xdr:ext cx="736600" cy="259045"/>
    <xdr:sp macro="" textlink="">
      <xdr:nvSpPr>
        <xdr:cNvPr id="326" name="テキスト ボックス 325"/>
        <xdr:cNvSpPr txBox="1"/>
      </xdr:nvSpPr>
      <xdr:spPr>
        <a:xfrm>
          <a:off x="15798800" y="1019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168547</xdr:rowOff>
    </xdr:from>
    <xdr:to>
      <xdr:col>22</xdr:col>
      <xdr:colOff>203200</xdr:colOff>
      <xdr:row>63</xdr:row>
      <xdr:rowOff>17780</xdr:rowOff>
    </xdr:to>
    <xdr:cxnSp macro="">
      <xdr:nvCxnSpPr>
        <xdr:cNvPr id="327" name="直線コネクタ 326"/>
        <xdr:cNvCxnSpPr/>
      </xdr:nvCxnSpPr>
      <xdr:spPr>
        <a:xfrm>
          <a:off x="14401800" y="10798447"/>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122827</xdr:rowOff>
    </xdr:from>
    <xdr:to>
      <xdr:col>22</xdr:col>
      <xdr:colOff>254000</xdr:colOff>
      <xdr:row>61</xdr:row>
      <xdr:rowOff>52977</xdr:rowOff>
    </xdr:to>
    <xdr:sp macro="" textlink="">
      <xdr:nvSpPr>
        <xdr:cNvPr id="328" name="フローチャート : 判断 327"/>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63154</xdr:rowOff>
    </xdr:from>
    <xdr:ext cx="762000" cy="259045"/>
    <xdr:sp macro="" textlink="">
      <xdr:nvSpPr>
        <xdr:cNvPr id="329" name="テキスト ボックス 328"/>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168547</xdr:rowOff>
    </xdr:from>
    <xdr:to>
      <xdr:col>21</xdr:col>
      <xdr:colOff>0</xdr:colOff>
      <xdr:row>63</xdr:row>
      <xdr:rowOff>28122</xdr:rowOff>
    </xdr:to>
    <xdr:cxnSp macro="">
      <xdr:nvCxnSpPr>
        <xdr:cNvPr id="330" name="直線コネクタ 329"/>
        <xdr:cNvCxnSpPr/>
      </xdr:nvCxnSpPr>
      <xdr:spPr>
        <a:xfrm flipV="1">
          <a:off x="13512800" y="1079844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134892</xdr:rowOff>
    </xdr:from>
    <xdr:to>
      <xdr:col>21</xdr:col>
      <xdr:colOff>50800</xdr:colOff>
      <xdr:row>61</xdr:row>
      <xdr:rowOff>65042</xdr:rowOff>
    </xdr:to>
    <xdr:sp macro="" textlink="">
      <xdr:nvSpPr>
        <xdr:cNvPr id="331" name="フローチャート : 判断 330"/>
        <xdr:cNvSpPr/>
      </xdr:nvSpPr>
      <xdr:spPr>
        <a:xfrm>
          <a:off x="14351000" y="104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75219</xdr:rowOff>
    </xdr:from>
    <xdr:ext cx="762000" cy="259045"/>
    <xdr:sp macro="" textlink="">
      <xdr:nvSpPr>
        <xdr:cNvPr id="332" name="テキスト ボックス 331"/>
        <xdr:cNvSpPr txBox="1"/>
      </xdr:nvSpPr>
      <xdr:spPr>
        <a:xfrm>
          <a:off x="14020800" y="1019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159022</xdr:rowOff>
    </xdr:from>
    <xdr:to>
      <xdr:col>19</xdr:col>
      <xdr:colOff>533400</xdr:colOff>
      <xdr:row>61</xdr:row>
      <xdr:rowOff>89172</xdr:rowOff>
    </xdr:to>
    <xdr:sp macro="" textlink="">
      <xdr:nvSpPr>
        <xdr:cNvPr id="333" name="フローチャート : 判断 332"/>
        <xdr:cNvSpPr/>
      </xdr:nvSpPr>
      <xdr:spPr>
        <a:xfrm>
          <a:off x="13462000" y="1044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99349</xdr:rowOff>
    </xdr:from>
    <xdr:ext cx="762000" cy="259045"/>
    <xdr:sp macro="" textlink="">
      <xdr:nvSpPr>
        <xdr:cNvPr id="334" name="テキスト ボックス 333"/>
        <xdr:cNvSpPr txBox="1"/>
      </xdr:nvSpPr>
      <xdr:spPr>
        <a:xfrm>
          <a:off x="13131800" y="1021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128088</xdr:rowOff>
    </xdr:from>
    <xdr:to>
      <xdr:col>24</xdr:col>
      <xdr:colOff>609600</xdr:colOff>
      <xdr:row>63</xdr:row>
      <xdr:rowOff>58238</xdr:rowOff>
    </xdr:to>
    <xdr:sp macro="" textlink="">
      <xdr:nvSpPr>
        <xdr:cNvPr id="340" name="円/楕円 339"/>
        <xdr:cNvSpPr/>
      </xdr:nvSpPr>
      <xdr:spPr>
        <a:xfrm>
          <a:off x="16967200" y="1075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100165</xdr:rowOff>
    </xdr:from>
    <xdr:ext cx="762000" cy="259045"/>
    <xdr:sp macro="" textlink="">
      <xdr:nvSpPr>
        <xdr:cNvPr id="341" name="定員管理の状況該当値テキスト"/>
        <xdr:cNvSpPr txBox="1"/>
      </xdr:nvSpPr>
      <xdr:spPr>
        <a:xfrm>
          <a:off x="17106900" y="1073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126365</xdr:rowOff>
    </xdr:from>
    <xdr:to>
      <xdr:col>23</xdr:col>
      <xdr:colOff>457200</xdr:colOff>
      <xdr:row>63</xdr:row>
      <xdr:rowOff>56515</xdr:rowOff>
    </xdr:to>
    <xdr:sp macro="" textlink="">
      <xdr:nvSpPr>
        <xdr:cNvPr id="342" name="円/楕円 341"/>
        <xdr:cNvSpPr/>
      </xdr:nvSpPr>
      <xdr:spPr>
        <a:xfrm>
          <a:off x="16129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41292</xdr:rowOff>
    </xdr:from>
    <xdr:ext cx="736600" cy="259045"/>
    <xdr:sp macro="" textlink="">
      <xdr:nvSpPr>
        <xdr:cNvPr id="343" name="テキスト ボックス 342"/>
        <xdr:cNvSpPr txBox="1"/>
      </xdr:nvSpPr>
      <xdr:spPr>
        <a:xfrm>
          <a:off x="15798800" y="10842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138430</xdr:rowOff>
    </xdr:from>
    <xdr:to>
      <xdr:col>22</xdr:col>
      <xdr:colOff>254000</xdr:colOff>
      <xdr:row>63</xdr:row>
      <xdr:rowOff>68580</xdr:rowOff>
    </xdr:to>
    <xdr:sp macro="" textlink="">
      <xdr:nvSpPr>
        <xdr:cNvPr id="344" name="円/楕円 343"/>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53357</xdr:rowOff>
    </xdr:from>
    <xdr:ext cx="762000" cy="259045"/>
    <xdr:sp macro="" textlink="">
      <xdr:nvSpPr>
        <xdr:cNvPr id="345" name="テキスト ボックス 344"/>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117747</xdr:rowOff>
    </xdr:from>
    <xdr:to>
      <xdr:col>21</xdr:col>
      <xdr:colOff>50800</xdr:colOff>
      <xdr:row>63</xdr:row>
      <xdr:rowOff>47897</xdr:rowOff>
    </xdr:to>
    <xdr:sp macro="" textlink="">
      <xdr:nvSpPr>
        <xdr:cNvPr id="346" name="円/楕円 345"/>
        <xdr:cNvSpPr/>
      </xdr:nvSpPr>
      <xdr:spPr>
        <a:xfrm>
          <a:off x="14351000" y="1074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32674</xdr:rowOff>
    </xdr:from>
    <xdr:ext cx="762000" cy="259045"/>
    <xdr:sp macro="" textlink="">
      <xdr:nvSpPr>
        <xdr:cNvPr id="347" name="テキスト ボックス 346"/>
        <xdr:cNvSpPr txBox="1"/>
      </xdr:nvSpPr>
      <xdr:spPr>
        <a:xfrm>
          <a:off x="14020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148772</xdr:rowOff>
    </xdr:from>
    <xdr:to>
      <xdr:col>19</xdr:col>
      <xdr:colOff>533400</xdr:colOff>
      <xdr:row>63</xdr:row>
      <xdr:rowOff>78922</xdr:rowOff>
    </xdr:to>
    <xdr:sp macro="" textlink="">
      <xdr:nvSpPr>
        <xdr:cNvPr id="348" name="円/楕円 347"/>
        <xdr:cNvSpPr/>
      </xdr:nvSpPr>
      <xdr:spPr>
        <a:xfrm>
          <a:off x="13462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63699</xdr:rowOff>
    </xdr:from>
    <xdr:ext cx="762000" cy="259045"/>
    <xdr:sp macro="" textlink="">
      <xdr:nvSpPr>
        <xdr:cNvPr id="349" name="テキスト ボックス 348"/>
        <xdr:cNvSpPr txBox="1"/>
      </xdr:nvSpPr>
      <xdr:spPr>
        <a:xfrm>
          <a:off x="13131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類似団体平均と比較し３．２％、前年度から０．４％と比率は良化している。要因としては、繰上償還等を実施したこと、特定財源の増による。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交付税の合併算定替が終了し、段階的に交付税額が削減される時期を迎えることや、下水道事業会計への繰出金の増加などにより、比率が悪化することが懸念されるため、新発債の抑制、事務事業の見直しを図り公債費の負担軽減を図</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31448</xdr:rowOff>
    </xdr:from>
    <xdr:to>
      <xdr:col>24</xdr:col>
      <xdr:colOff>558800</xdr:colOff>
      <xdr:row>45</xdr:row>
      <xdr:rowOff>131535</xdr:rowOff>
    </xdr:to>
    <xdr:cxnSp macro="">
      <xdr:nvCxnSpPr>
        <xdr:cNvPr id="380" name="直線コネクタ 379"/>
        <xdr:cNvCxnSpPr/>
      </xdr:nvCxnSpPr>
      <xdr:spPr>
        <a:xfrm flipV="1">
          <a:off x="17018000" y="6203648"/>
          <a:ext cx="0" cy="16431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81"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82" name="直線コネクタ 381"/>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31448</xdr:rowOff>
    </xdr:from>
    <xdr:to>
      <xdr:col>24</xdr:col>
      <xdr:colOff>647700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160565</xdr:rowOff>
    </xdr:from>
    <xdr:to>
      <xdr:col>24</xdr:col>
      <xdr:colOff>558800</xdr:colOff>
      <xdr:row>40</xdr:row>
      <xdr:rowOff>35076</xdr:rowOff>
    </xdr:to>
    <xdr:cxnSp macro="">
      <xdr:nvCxnSpPr>
        <xdr:cNvPr id="385" name="直線コネクタ 384"/>
        <xdr:cNvCxnSpPr/>
      </xdr:nvCxnSpPr>
      <xdr:spPr>
        <a:xfrm flipV="1">
          <a:off x="16179800" y="684711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106636</xdr:rowOff>
    </xdr:from>
    <xdr:ext cx="762000" cy="259045"/>
    <xdr:sp macro="" textlink="">
      <xdr:nvSpPr>
        <xdr:cNvPr id="386" name="公債費負担の状況平均値テキスト"/>
        <xdr:cNvSpPr txBox="1"/>
      </xdr:nvSpPr>
      <xdr:spPr>
        <a:xfrm>
          <a:off x="17106900" y="713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134559</xdr:rowOff>
    </xdr:from>
    <xdr:to>
      <xdr:col>24</xdr:col>
      <xdr:colOff>609600</xdr:colOff>
      <xdr:row>42</xdr:row>
      <xdr:rowOff>64709</xdr:rowOff>
    </xdr:to>
    <xdr:sp macro="" textlink="">
      <xdr:nvSpPr>
        <xdr:cNvPr id="387" name="フローチャート : 判断 386"/>
        <xdr:cNvSpPr/>
      </xdr:nvSpPr>
      <xdr:spPr>
        <a:xfrm>
          <a:off x="169672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35076</xdr:rowOff>
    </xdr:from>
    <xdr:to>
      <xdr:col>23</xdr:col>
      <xdr:colOff>406400</xdr:colOff>
      <xdr:row>40</xdr:row>
      <xdr:rowOff>149981</xdr:rowOff>
    </xdr:to>
    <xdr:cxnSp macro="">
      <xdr:nvCxnSpPr>
        <xdr:cNvPr id="388" name="直線コネクタ 387"/>
        <xdr:cNvCxnSpPr/>
      </xdr:nvCxnSpPr>
      <xdr:spPr>
        <a:xfrm flipV="1">
          <a:off x="15290800" y="6893076"/>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66524</xdr:rowOff>
    </xdr:from>
    <xdr:to>
      <xdr:col>23</xdr:col>
      <xdr:colOff>457200</xdr:colOff>
      <xdr:row>42</xdr:row>
      <xdr:rowOff>168124</xdr:rowOff>
    </xdr:to>
    <xdr:sp macro="" textlink="">
      <xdr:nvSpPr>
        <xdr:cNvPr id="389" name="フローチャート : 判断 388"/>
        <xdr:cNvSpPr/>
      </xdr:nvSpPr>
      <xdr:spPr>
        <a:xfrm>
          <a:off x="16129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152901</xdr:rowOff>
    </xdr:from>
    <xdr:ext cx="736600" cy="259045"/>
    <xdr:sp macro="" textlink="">
      <xdr:nvSpPr>
        <xdr:cNvPr id="390" name="テキスト ボックス 389"/>
        <xdr:cNvSpPr txBox="1"/>
      </xdr:nvSpPr>
      <xdr:spPr>
        <a:xfrm>
          <a:off x="15798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149981</xdr:rowOff>
    </xdr:from>
    <xdr:to>
      <xdr:col>22</xdr:col>
      <xdr:colOff>203200</xdr:colOff>
      <xdr:row>41</xdr:row>
      <xdr:rowOff>35983</xdr:rowOff>
    </xdr:to>
    <xdr:cxnSp macro="">
      <xdr:nvCxnSpPr>
        <xdr:cNvPr id="391" name="直線コネクタ 390"/>
        <xdr:cNvCxnSpPr/>
      </xdr:nvCxnSpPr>
      <xdr:spPr>
        <a:xfrm flipV="1">
          <a:off x="14401800" y="700798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21469</xdr:rowOff>
    </xdr:from>
    <xdr:to>
      <xdr:col>22</xdr:col>
      <xdr:colOff>254000</xdr:colOff>
      <xdr:row>43</xdr:row>
      <xdr:rowOff>123069</xdr:rowOff>
    </xdr:to>
    <xdr:sp macro="" textlink="">
      <xdr:nvSpPr>
        <xdr:cNvPr id="392" name="フローチャート : 判断 391"/>
        <xdr:cNvSpPr/>
      </xdr:nvSpPr>
      <xdr:spPr>
        <a:xfrm>
          <a:off x="15240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393" name="テキスト ボックス 39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35983</xdr:rowOff>
    </xdr:from>
    <xdr:to>
      <xdr:col>21</xdr:col>
      <xdr:colOff>0</xdr:colOff>
      <xdr:row>41</xdr:row>
      <xdr:rowOff>150888</xdr:rowOff>
    </xdr:to>
    <xdr:cxnSp macro="">
      <xdr:nvCxnSpPr>
        <xdr:cNvPr id="394" name="直線コネクタ 393"/>
        <xdr:cNvCxnSpPr/>
      </xdr:nvCxnSpPr>
      <xdr:spPr>
        <a:xfrm flipV="1">
          <a:off x="13512800" y="7065433"/>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124883</xdr:rowOff>
    </xdr:from>
    <xdr:to>
      <xdr:col>21</xdr:col>
      <xdr:colOff>50800</xdr:colOff>
      <xdr:row>44</xdr:row>
      <xdr:rowOff>55033</xdr:rowOff>
    </xdr:to>
    <xdr:sp macro="" textlink="">
      <xdr:nvSpPr>
        <xdr:cNvPr id="395" name="フローチャート : 判断 394"/>
        <xdr:cNvSpPr/>
      </xdr:nvSpPr>
      <xdr:spPr>
        <a:xfrm>
          <a:off x="14351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396" name="テキスト ボックス 395"/>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79828</xdr:rowOff>
    </xdr:from>
    <xdr:to>
      <xdr:col>19</xdr:col>
      <xdr:colOff>533400</xdr:colOff>
      <xdr:row>45</xdr:row>
      <xdr:rowOff>9978</xdr:rowOff>
    </xdr:to>
    <xdr:sp macro="" textlink="">
      <xdr:nvSpPr>
        <xdr:cNvPr id="397" name="フローチャート : 判断 396"/>
        <xdr:cNvSpPr/>
      </xdr:nvSpPr>
      <xdr:spPr>
        <a:xfrm>
          <a:off x="13462000" y="762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166205</xdr:rowOff>
    </xdr:from>
    <xdr:ext cx="762000" cy="259045"/>
    <xdr:sp macro="" textlink="">
      <xdr:nvSpPr>
        <xdr:cNvPr id="398" name="テキスト ボックス 397"/>
        <xdr:cNvSpPr txBox="1"/>
      </xdr:nvSpPr>
      <xdr:spPr>
        <a:xfrm>
          <a:off x="13131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109765</xdr:rowOff>
    </xdr:from>
    <xdr:to>
      <xdr:col>24</xdr:col>
      <xdr:colOff>609600</xdr:colOff>
      <xdr:row>40</xdr:row>
      <xdr:rowOff>39915</xdr:rowOff>
    </xdr:to>
    <xdr:sp macro="" textlink="">
      <xdr:nvSpPr>
        <xdr:cNvPr id="404" name="円/楕円 403"/>
        <xdr:cNvSpPr/>
      </xdr:nvSpPr>
      <xdr:spPr>
        <a:xfrm>
          <a:off x="169672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126292</xdr:rowOff>
    </xdr:from>
    <xdr:ext cx="762000" cy="259045"/>
    <xdr:sp macro="" textlink="">
      <xdr:nvSpPr>
        <xdr:cNvPr id="405" name="公債費負担の状況該当値テキスト"/>
        <xdr:cNvSpPr txBox="1"/>
      </xdr:nvSpPr>
      <xdr:spPr>
        <a:xfrm>
          <a:off x="17106900" y="664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155726</xdr:rowOff>
    </xdr:from>
    <xdr:to>
      <xdr:col>23</xdr:col>
      <xdr:colOff>457200</xdr:colOff>
      <xdr:row>40</xdr:row>
      <xdr:rowOff>85876</xdr:rowOff>
    </xdr:to>
    <xdr:sp macro="" textlink="">
      <xdr:nvSpPr>
        <xdr:cNvPr id="406" name="円/楕円 405"/>
        <xdr:cNvSpPr/>
      </xdr:nvSpPr>
      <xdr:spPr>
        <a:xfrm>
          <a:off x="16129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96053</xdr:rowOff>
    </xdr:from>
    <xdr:ext cx="736600" cy="259045"/>
    <xdr:sp macro="" textlink="">
      <xdr:nvSpPr>
        <xdr:cNvPr id="407" name="テキスト ボックス 406"/>
        <xdr:cNvSpPr txBox="1"/>
      </xdr:nvSpPr>
      <xdr:spPr>
        <a:xfrm>
          <a:off x="15798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99181</xdr:rowOff>
    </xdr:from>
    <xdr:to>
      <xdr:col>22</xdr:col>
      <xdr:colOff>254000</xdr:colOff>
      <xdr:row>41</xdr:row>
      <xdr:rowOff>29331</xdr:rowOff>
    </xdr:to>
    <xdr:sp macro="" textlink="">
      <xdr:nvSpPr>
        <xdr:cNvPr id="408" name="円/楕円 407"/>
        <xdr:cNvSpPr/>
      </xdr:nvSpPr>
      <xdr:spPr>
        <a:xfrm>
          <a:off x="152400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39508</xdr:rowOff>
    </xdr:from>
    <xdr:ext cx="762000" cy="259045"/>
    <xdr:sp macro="" textlink="">
      <xdr:nvSpPr>
        <xdr:cNvPr id="409" name="テキスト ボックス 408"/>
        <xdr:cNvSpPr txBox="1"/>
      </xdr:nvSpPr>
      <xdr:spPr>
        <a:xfrm>
          <a:off x="14909800" y="6726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156633</xdr:rowOff>
    </xdr:from>
    <xdr:to>
      <xdr:col>21</xdr:col>
      <xdr:colOff>50800</xdr:colOff>
      <xdr:row>41</xdr:row>
      <xdr:rowOff>86783</xdr:rowOff>
    </xdr:to>
    <xdr:sp macro="" textlink="">
      <xdr:nvSpPr>
        <xdr:cNvPr id="410" name="円/楕円 409"/>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411" name="テキスト ボックス 410"/>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100088</xdr:rowOff>
    </xdr:from>
    <xdr:to>
      <xdr:col>19</xdr:col>
      <xdr:colOff>533400</xdr:colOff>
      <xdr:row>42</xdr:row>
      <xdr:rowOff>30238</xdr:rowOff>
    </xdr:to>
    <xdr:sp macro="" textlink="">
      <xdr:nvSpPr>
        <xdr:cNvPr id="412" name="円/楕円 411"/>
        <xdr:cNvSpPr/>
      </xdr:nvSpPr>
      <xdr:spPr>
        <a:xfrm>
          <a:off x="13462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40415</xdr:rowOff>
    </xdr:from>
    <xdr:ext cx="762000" cy="259045"/>
    <xdr:sp macro="" textlink="">
      <xdr:nvSpPr>
        <xdr:cNvPr id="413" name="テキスト ボックス 412"/>
        <xdr:cNvSpPr txBox="1"/>
      </xdr:nvSpPr>
      <xdr:spPr>
        <a:xfrm>
          <a:off x="13131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平均と比較し２．９％、前年度から２３．６％と比率は良化している。要因としては、繰上償還等による地方債残高の減、職員数減による退職手当負担見込額の減、充当可能基金の増が大きい。今後も新規の債務負担行為や借入れの抑制、新規採用職員の抑制を図ることで、将来負担の軽減と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94149</xdr:rowOff>
    </xdr:to>
    <xdr:cxnSp macro="">
      <xdr:nvCxnSpPr>
        <xdr:cNvPr id="442" name="直線コネクタ 441"/>
        <xdr:cNvCxnSpPr/>
      </xdr:nvCxnSpPr>
      <xdr:spPr>
        <a:xfrm flipV="1">
          <a:off x="17018000" y="2370667"/>
          <a:ext cx="0" cy="13239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66226</xdr:rowOff>
    </xdr:from>
    <xdr:ext cx="762000" cy="259045"/>
    <xdr:sp macro="" textlink="">
      <xdr:nvSpPr>
        <xdr:cNvPr id="443" name="将来負担の状況最小値テキスト"/>
        <xdr:cNvSpPr txBox="1"/>
      </xdr:nvSpPr>
      <xdr:spPr>
        <a:xfrm>
          <a:off x="17106900" y="3666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164.6</a:t>
          </a:r>
          <a:endParaRPr kumimoji="1" lang="ja-JP" altLang="en-US" sz="1000" b="1">
            <a:latin typeface="ＭＳ Ｐゴシック"/>
          </a:endParaRPr>
        </a:p>
      </xdr:txBody>
    </xdr:sp>
    <xdr:clientData/>
  </xdr:oneCellAnchor>
  <xdr:twoCellAnchor>
    <xdr:from>
      <xdr:col>24</xdr:col>
      <xdr:colOff>469900</xdr:colOff>
      <xdr:row>21</xdr:row>
      <xdr:rowOff>94149</xdr:rowOff>
    </xdr:from>
    <xdr:to>
      <xdr:col>24</xdr:col>
      <xdr:colOff>647700</xdr:colOff>
      <xdr:row>21</xdr:row>
      <xdr:rowOff>94149</xdr:rowOff>
    </xdr:to>
    <xdr:cxnSp macro="">
      <xdr:nvCxnSpPr>
        <xdr:cNvPr id="444" name="直線コネクタ 443"/>
        <xdr:cNvCxnSpPr/>
      </xdr:nvCxnSpPr>
      <xdr:spPr>
        <a:xfrm>
          <a:off x="16929100" y="369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39412</xdr:rowOff>
    </xdr:from>
    <xdr:to>
      <xdr:col>24</xdr:col>
      <xdr:colOff>558800</xdr:colOff>
      <xdr:row>16</xdr:row>
      <xdr:rowOff>57785</xdr:rowOff>
    </xdr:to>
    <xdr:cxnSp macro="">
      <xdr:nvCxnSpPr>
        <xdr:cNvPr id="447" name="直線コネクタ 446"/>
        <xdr:cNvCxnSpPr/>
      </xdr:nvCxnSpPr>
      <xdr:spPr>
        <a:xfrm flipV="1">
          <a:off x="16179800" y="2611162"/>
          <a:ext cx="838200" cy="18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155465</xdr:rowOff>
    </xdr:from>
    <xdr:ext cx="762000" cy="259045"/>
    <xdr:sp macro="" textlink="">
      <xdr:nvSpPr>
        <xdr:cNvPr id="448" name="将来負担の状況平均値テキスト"/>
        <xdr:cNvSpPr txBox="1"/>
      </xdr:nvSpPr>
      <xdr:spPr>
        <a:xfrm>
          <a:off x="17106900" y="2555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32.8</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11938</xdr:rowOff>
    </xdr:from>
    <xdr:to>
      <xdr:col>24</xdr:col>
      <xdr:colOff>609600</xdr:colOff>
      <xdr:row>15</xdr:row>
      <xdr:rowOff>113538</xdr:rowOff>
    </xdr:to>
    <xdr:sp macro="" textlink="">
      <xdr:nvSpPr>
        <xdr:cNvPr id="449" name="フローチャート : 判断 448"/>
        <xdr:cNvSpPr/>
      </xdr:nvSpPr>
      <xdr:spPr>
        <a:xfrm>
          <a:off x="16967200" y="258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127085</xdr:rowOff>
    </xdr:from>
    <xdr:to>
      <xdr:col>23</xdr:col>
      <xdr:colOff>406400</xdr:colOff>
      <xdr:row>16</xdr:row>
      <xdr:rowOff>57785</xdr:rowOff>
    </xdr:to>
    <xdr:cxnSp macro="">
      <xdr:nvCxnSpPr>
        <xdr:cNvPr id="450" name="直線コネクタ 449"/>
        <xdr:cNvCxnSpPr/>
      </xdr:nvCxnSpPr>
      <xdr:spPr>
        <a:xfrm>
          <a:off x="15290800" y="2698835"/>
          <a:ext cx="889000" cy="10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139023</xdr:rowOff>
    </xdr:from>
    <xdr:to>
      <xdr:col>23</xdr:col>
      <xdr:colOff>457200</xdr:colOff>
      <xdr:row>16</xdr:row>
      <xdr:rowOff>69173</xdr:rowOff>
    </xdr:to>
    <xdr:sp macro="" textlink="">
      <xdr:nvSpPr>
        <xdr:cNvPr id="451" name="フローチャート : 判断 450"/>
        <xdr:cNvSpPr/>
      </xdr:nvSpPr>
      <xdr:spPr>
        <a:xfrm>
          <a:off x="16129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79350</xdr:rowOff>
    </xdr:from>
    <xdr:ext cx="736600" cy="259045"/>
    <xdr:sp macro="" textlink="">
      <xdr:nvSpPr>
        <xdr:cNvPr id="452" name="テキスト ボックス 451"/>
        <xdr:cNvSpPr txBox="1"/>
      </xdr:nvSpPr>
      <xdr:spPr>
        <a:xfrm>
          <a:off x="15798800" y="2479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127085</xdr:rowOff>
    </xdr:from>
    <xdr:to>
      <xdr:col>22</xdr:col>
      <xdr:colOff>203200</xdr:colOff>
      <xdr:row>16</xdr:row>
      <xdr:rowOff>44916</xdr:rowOff>
    </xdr:to>
    <xdr:cxnSp macro="">
      <xdr:nvCxnSpPr>
        <xdr:cNvPr id="453" name="直線コネクタ 452"/>
        <xdr:cNvCxnSpPr/>
      </xdr:nvCxnSpPr>
      <xdr:spPr>
        <a:xfrm flipV="1">
          <a:off x="14401800" y="2698835"/>
          <a:ext cx="889000" cy="8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1355</xdr:rowOff>
    </xdr:from>
    <xdr:to>
      <xdr:col>22</xdr:col>
      <xdr:colOff>254000</xdr:colOff>
      <xdr:row>16</xdr:row>
      <xdr:rowOff>102955</xdr:rowOff>
    </xdr:to>
    <xdr:sp macro="" textlink="">
      <xdr:nvSpPr>
        <xdr:cNvPr id="454" name="フローチャート : 判断 453"/>
        <xdr:cNvSpPr/>
      </xdr:nvSpPr>
      <xdr:spPr>
        <a:xfrm>
          <a:off x="15240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87732</xdr:rowOff>
    </xdr:from>
    <xdr:ext cx="762000" cy="259045"/>
    <xdr:sp macro="" textlink="">
      <xdr:nvSpPr>
        <xdr:cNvPr id="455" name="テキスト ボックス 454"/>
        <xdr:cNvSpPr txBox="1"/>
      </xdr:nvSpPr>
      <xdr:spPr>
        <a:xfrm>
          <a:off x="14909800" y="283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44916</xdr:rowOff>
    </xdr:from>
    <xdr:to>
      <xdr:col>21</xdr:col>
      <xdr:colOff>0</xdr:colOff>
      <xdr:row>16</xdr:row>
      <xdr:rowOff>112480</xdr:rowOff>
    </xdr:to>
    <xdr:cxnSp macro="">
      <xdr:nvCxnSpPr>
        <xdr:cNvPr id="456" name="直線コネクタ 455"/>
        <xdr:cNvCxnSpPr/>
      </xdr:nvCxnSpPr>
      <xdr:spPr>
        <a:xfrm flipV="1">
          <a:off x="13512800" y="27881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96266</xdr:rowOff>
    </xdr:from>
    <xdr:to>
      <xdr:col>21</xdr:col>
      <xdr:colOff>50800</xdr:colOff>
      <xdr:row>17</xdr:row>
      <xdr:rowOff>26416</xdr:rowOff>
    </xdr:to>
    <xdr:sp macro="" textlink="">
      <xdr:nvSpPr>
        <xdr:cNvPr id="457" name="フローチャート : 判断 456"/>
        <xdr:cNvSpPr/>
      </xdr:nvSpPr>
      <xdr:spPr>
        <a:xfrm>
          <a:off x="14351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11193</xdr:rowOff>
    </xdr:from>
    <xdr:ext cx="762000" cy="259045"/>
    <xdr:sp macro="" textlink="">
      <xdr:nvSpPr>
        <xdr:cNvPr id="458" name="テキスト ボックス 457"/>
        <xdr:cNvSpPr txBox="1"/>
      </xdr:nvSpPr>
      <xdr:spPr>
        <a:xfrm>
          <a:off x="14020800" y="292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15706</xdr:rowOff>
    </xdr:from>
    <xdr:to>
      <xdr:col>19</xdr:col>
      <xdr:colOff>533400</xdr:colOff>
      <xdr:row>17</xdr:row>
      <xdr:rowOff>117306</xdr:rowOff>
    </xdr:to>
    <xdr:sp macro="" textlink="">
      <xdr:nvSpPr>
        <xdr:cNvPr id="459" name="フローチャート : 判断 458"/>
        <xdr:cNvSpPr/>
      </xdr:nvSpPr>
      <xdr:spPr>
        <a:xfrm>
          <a:off x="13462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102083</xdr:rowOff>
    </xdr:from>
    <xdr:ext cx="762000" cy="259045"/>
    <xdr:sp macro="" textlink="">
      <xdr:nvSpPr>
        <xdr:cNvPr id="460" name="テキスト ボックス 459"/>
        <xdr:cNvSpPr txBox="1"/>
      </xdr:nvSpPr>
      <xdr:spPr>
        <a:xfrm>
          <a:off x="13131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160062</xdr:rowOff>
    </xdr:from>
    <xdr:to>
      <xdr:col>24</xdr:col>
      <xdr:colOff>609600</xdr:colOff>
      <xdr:row>15</xdr:row>
      <xdr:rowOff>90212</xdr:rowOff>
    </xdr:to>
    <xdr:sp macro="" textlink="">
      <xdr:nvSpPr>
        <xdr:cNvPr id="466" name="円/楕円 465"/>
        <xdr:cNvSpPr/>
      </xdr:nvSpPr>
      <xdr:spPr>
        <a:xfrm>
          <a:off x="16967200" y="256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5139</xdr:rowOff>
    </xdr:from>
    <xdr:ext cx="762000" cy="259045"/>
    <xdr:sp macro="" textlink="">
      <xdr:nvSpPr>
        <xdr:cNvPr id="467" name="将来負担の状況該当値テキスト"/>
        <xdr:cNvSpPr txBox="1"/>
      </xdr:nvSpPr>
      <xdr:spPr>
        <a:xfrm>
          <a:off x="17106900" y="2405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6985</xdr:rowOff>
    </xdr:from>
    <xdr:to>
      <xdr:col>23</xdr:col>
      <xdr:colOff>457200</xdr:colOff>
      <xdr:row>16</xdr:row>
      <xdr:rowOff>108585</xdr:rowOff>
    </xdr:to>
    <xdr:sp macro="" textlink="">
      <xdr:nvSpPr>
        <xdr:cNvPr id="468" name="円/楕円 467"/>
        <xdr:cNvSpPr/>
      </xdr:nvSpPr>
      <xdr:spPr>
        <a:xfrm>
          <a:off x="16129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93362</xdr:rowOff>
    </xdr:from>
    <xdr:ext cx="736600" cy="259045"/>
    <xdr:sp macro="" textlink="">
      <xdr:nvSpPr>
        <xdr:cNvPr id="469" name="テキスト ボックス 468"/>
        <xdr:cNvSpPr txBox="1"/>
      </xdr:nvSpPr>
      <xdr:spPr>
        <a:xfrm>
          <a:off x="15798800" y="2836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76285</xdr:rowOff>
    </xdr:from>
    <xdr:to>
      <xdr:col>22</xdr:col>
      <xdr:colOff>254000</xdr:colOff>
      <xdr:row>16</xdr:row>
      <xdr:rowOff>6435</xdr:rowOff>
    </xdr:to>
    <xdr:sp macro="" textlink="">
      <xdr:nvSpPr>
        <xdr:cNvPr id="470" name="円/楕円 469"/>
        <xdr:cNvSpPr/>
      </xdr:nvSpPr>
      <xdr:spPr>
        <a:xfrm>
          <a:off x="15240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16612</xdr:rowOff>
    </xdr:from>
    <xdr:ext cx="762000" cy="259045"/>
    <xdr:sp macro="" textlink="">
      <xdr:nvSpPr>
        <xdr:cNvPr id="471" name="テキスト ボックス 470"/>
        <xdr:cNvSpPr txBox="1"/>
      </xdr:nvSpPr>
      <xdr:spPr>
        <a:xfrm>
          <a:off x="14909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165566</xdr:rowOff>
    </xdr:from>
    <xdr:to>
      <xdr:col>21</xdr:col>
      <xdr:colOff>50800</xdr:colOff>
      <xdr:row>16</xdr:row>
      <xdr:rowOff>95716</xdr:rowOff>
    </xdr:to>
    <xdr:sp macro="" textlink="">
      <xdr:nvSpPr>
        <xdr:cNvPr id="472" name="円/楕円 471"/>
        <xdr:cNvSpPr/>
      </xdr:nvSpPr>
      <xdr:spPr>
        <a:xfrm>
          <a:off x="14351000" y="273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105893</xdr:rowOff>
    </xdr:from>
    <xdr:ext cx="762000" cy="259045"/>
    <xdr:sp macro="" textlink="">
      <xdr:nvSpPr>
        <xdr:cNvPr id="473" name="テキスト ボックス 472"/>
        <xdr:cNvSpPr txBox="1"/>
      </xdr:nvSpPr>
      <xdr:spPr>
        <a:xfrm>
          <a:off x="14020800" y="250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61680</xdr:rowOff>
    </xdr:from>
    <xdr:to>
      <xdr:col>19</xdr:col>
      <xdr:colOff>533400</xdr:colOff>
      <xdr:row>16</xdr:row>
      <xdr:rowOff>163280</xdr:rowOff>
    </xdr:to>
    <xdr:sp macro="" textlink="">
      <xdr:nvSpPr>
        <xdr:cNvPr id="474" name="円/楕円 473"/>
        <xdr:cNvSpPr/>
      </xdr:nvSpPr>
      <xdr:spPr>
        <a:xfrm>
          <a:off x="13462000" y="280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2007</xdr:rowOff>
    </xdr:from>
    <xdr:ext cx="762000" cy="259045"/>
    <xdr:sp macro="" textlink="">
      <xdr:nvSpPr>
        <xdr:cNvPr id="475" name="テキスト ボックス 474"/>
        <xdr:cNvSpPr txBox="1"/>
      </xdr:nvSpPr>
      <xdr:spPr>
        <a:xfrm>
          <a:off x="13131800" y="257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38,890
38,614
458.33
27,512,525
25,965,914
1,146,539
14,488,022
26,365,418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類似団体より町村合併後の人件費の割合が高く、合併協議の過程において平成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年度までに職員数を</a:t>
          </a:r>
          <a:r>
            <a:rPr lang="en-US" altLang="ja-JP" sz="1100" b="0" i="0" baseline="0">
              <a:solidFill>
                <a:schemeClr val="dk1"/>
              </a:solidFill>
              <a:effectLst/>
              <a:latin typeface="+mn-lt"/>
              <a:ea typeface="+mn-ea"/>
              <a:cs typeface="+mn-cs"/>
            </a:rPr>
            <a:t>120</a:t>
          </a:r>
          <a:r>
            <a:rPr lang="ja-JP" altLang="ja-JP" sz="1100" b="0" i="0" baseline="0">
              <a:solidFill>
                <a:schemeClr val="dk1"/>
              </a:solidFill>
              <a:effectLst/>
              <a:latin typeface="+mn-lt"/>
              <a:ea typeface="+mn-ea"/>
              <a:cs typeface="+mn-cs"/>
            </a:rPr>
            <a:t>人純減させることを目標に取り組み達成したところである。　　　</a:t>
          </a:r>
          <a:endParaRPr lang="ja-JP" altLang="ja-JP" sz="1400">
            <a:effectLst/>
          </a:endParaRPr>
        </a:p>
        <a:p>
          <a:pPr rtl="0" fontAlgn="base"/>
          <a:r>
            <a:rPr lang="ja-JP" altLang="ja-JP" sz="1100" b="0" i="0" baseline="0">
              <a:solidFill>
                <a:schemeClr val="dk1"/>
              </a:solidFill>
              <a:effectLst/>
              <a:latin typeface="+mn-lt"/>
              <a:ea typeface="+mn-ea"/>
              <a:cs typeface="+mn-cs"/>
            </a:rPr>
            <a:t>　新規採用職員の抑制などの効果から、人件費は減少基調にある。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42</xdr:row>
      <xdr:rowOff>38100</xdr:rowOff>
    </xdr:to>
    <xdr:cxnSp macro="">
      <xdr:nvCxnSpPr>
        <xdr:cNvPr id="61" name="直線コネクタ 60"/>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2"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3" name="直線コネクタ 62"/>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95250</xdr:rowOff>
    </xdr:from>
    <xdr:to>
      <xdr:col>7</xdr:col>
      <xdr:colOff>15875</xdr:colOff>
      <xdr:row>38</xdr:row>
      <xdr:rowOff>25400</xdr:rowOff>
    </xdr:to>
    <xdr:cxnSp macro="">
      <xdr:nvCxnSpPr>
        <xdr:cNvPr id="66" name="直線コネクタ 65"/>
        <xdr:cNvCxnSpPr/>
      </xdr:nvCxnSpPr>
      <xdr:spPr>
        <a:xfrm flipV="1">
          <a:off x="3987800" y="6438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67327</xdr:rowOff>
    </xdr:from>
    <xdr:ext cx="762000" cy="259045"/>
    <xdr:sp macro="" textlink="">
      <xdr:nvSpPr>
        <xdr:cNvPr id="67" name="人件費平均値テキスト"/>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50800</xdr:rowOff>
    </xdr:from>
    <xdr:to>
      <xdr:col>7</xdr:col>
      <xdr:colOff>66675</xdr:colOff>
      <xdr:row>36</xdr:row>
      <xdr:rowOff>152400</xdr:rowOff>
    </xdr:to>
    <xdr:sp macro="" textlink="">
      <xdr:nvSpPr>
        <xdr:cNvPr id="68" name="フローチャート : 判断 67"/>
        <xdr:cNvSpPr/>
      </xdr:nvSpPr>
      <xdr:spPr>
        <a:xfrm>
          <a:off x="47752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25400</xdr:rowOff>
    </xdr:from>
    <xdr:to>
      <xdr:col>5</xdr:col>
      <xdr:colOff>549275</xdr:colOff>
      <xdr:row>38</xdr:row>
      <xdr:rowOff>127000</xdr:rowOff>
    </xdr:to>
    <xdr:cxnSp macro="">
      <xdr:nvCxnSpPr>
        <xdr:cNvPr id="69" name="直線コネクタ 68"/>
        <xdr:cNvCxnSpPr/>
      </xdr:nvCxnSpPr>
      <xdr:spPr>
        <a:xfrm flipV="1">
          <a:off x="3098800" y="6540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114300</xdr:rowOff>
    </xdr:from>
    <xdr:to>
      <xdr:col>5</xdr:col>
      <xdr:colOff>600075</xdr:colOff>
      <xdr:row>37</xdr:row>
      <xdr:rowOff>44450</xdr:rowOff>
    </xdr:to>
    <xdr:sp macro="" textlink="">
      <xdr:nvSpPr>
        <xdr:cNvPr id="70" name="フローチャート :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114300</xdr:rowOff>
    </xdr:from>
    <xdr:to>
      <xdr:col>4</xdr:col>
      <xdr:colOff>346075</xdr:colOff>
      <xdr:row>38</xdr:row>
      <xdr:rowOff>127000</xdr:rowOff>
    </xdr:to>
    <xdr:cxnSp macro="">
      <xdr:nvCxnSpPr>
        <xdr:cNvPr id="72" name="直線コネクタ 71"/>
        <xdr:cNvCxnSpPr/>
      </xdr:nvCxnSpPr>
      <xdr:spPr>
        <a:xfrm>
          <a:off x="22098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101600</xdr:rowOff>
    </xdr:from>
    <xdr:to>
      <xdr:col>4</xdr:col>
      <xdr:colOff>396875</xdr:colOff>
      <xdr:row>37</xdr:row>
      <xdr:rowOff>31750</xdr:rowOff>
    </xdr:to>
    <xdr:sp macro="" textlink="">
      <xdr:nvSpPr>
        <xdr:cNvPr id="73" name="フローチャート : 判断 72"/>
        <xdr:cNvSpPr/>
      </xdr:nvSpPr>
      <xdr:spPr>
        <a:xfrm>
          <a:off x="3048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41927</xdr:rowOff>
    </xdr:from>
    <xdr:ext cx="762000" cy="259045"/>
    <xdr:sp macro="" textlink="">
      <xdr:nvSpPr>
        <xdr:cNvPr id="74" name="テキスト ボックス 73"/>
        <xdr:cNvSpPr txBox="1"/>
      </xdr:nvSpPr>
      <xdr:spPr>
        <a:xfrm>
          <a:off x="2717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114300</xdr:rowOff>
    </xdr:from>
    <xdr:to>
      <xdr:col>3</xdr:col>
      <xdr:colOff>142875</xdr:colOff>
      <xdr:row>39</xdr:row>
      <xdr:rowOff>120650</xdr:rowOff>
    </xdr:to>
    <xdr:cxnSp macro="">
      <xdr:nvCxnSpPr>
        <xdr:cNvPr id="75" name="直線コネクタ 74"/>
        <xdr:cNvCxnSpPr/>
      </xdr:nvCxnSpPr>
      <xdr:spPr>
        <a:xfrm flipV="1">
          <a:off x="1320800" y="6629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31750</xdr:rowOff>
    </xdr:from>
    <xdr:to>
      <xdr:col>3</xdr:col>
      <xdr:colOff>193675</xdr:colOff>
      <xdr:row>37</xdr:row>
      <xdr:rowOff>133350</xdr:rowOff>
    </xdr:to>
    <xdr:sp macro="" textlink="">
      <xdr:nvSpPr>
        <xdr:cNvPr id="76" name="フローチャート : 判断 75"/>
        <xdr:cNvSpPr/>
      </xdr:nvSpPr>
      <xdr:spPr>
        <a:xfrm>
          <a:off x="2159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143527</xdr:rowOff>
    </xdr:from>
    <xdr:ext cx="762000" cy="259045"/>
    <xdr:sp macro="" textlink="">
      <xdr:nvSpPr>
        <xdr:cNvPr id="77" name="テキスト ボックス 76"/>
        <xdr:cNvSpPr txBox="1"/>
      </xdr:nvSpPr>
      <xdr:spPr>
        <a:xfrm>
          <a:off x="1828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82550</xdr:rowOff>
    </xdr:from>
    <xdr:to>
      <xdr:col>1</xdr:col>
      <xdr:colOff>676275</xdr:colOff>
      <xdr:row>38</xdr:row>
      <xdr:rowOff>12700</xdr:rowOff>
    </xdr:to>
    <xdr:sp macro="" textlink="">
      <xdr:nvSpPr>
        <xdr:cNvPr id="78" name="フローチャート : 判断 77"/>
        <xdr:cNvSpPr/>
      </xdr:nvSpPr>
      <xdr:spPr>
        <a:xfrm>
          <a:off x="1270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22877</xdr:rowOff>
    </xdr:from>
    <xdr:ext cx="762000" cy="259045"/>
    <xdr:sp macro="" textlink="">
      <xdr:nvSpPr>
        <xdr:cNvPr id="79" name="テキスト ボックス 78"/>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44450</xdr:rowOff>
    </xdr:from>
    <xdr:to>
      <xdr:col>7</xdr:col>
      <xdr:colOff>66675</xdr:colOff>
      <xdr:row>37</xdr:row>
      <xdr:rowOff>146050</xdr:rowOff>
    </xdr:to>
    <xdr:sp macro="" textlink="">
      <xdr:nvSpPr>
        <xdr:cNvPr id="85" name="円/楕円 84"/>
        <xdr:cNvSpPr/>
      </xdr:nvSpPr>
      <xdr:spPr>
        <a:xfrm>
          <a:off x="47752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16527</xdr:rowOff>
    </xdr:from>
    <xdr:ext cx="762000" cy="259045"/>
    <xdr:sp macro="" textlink="">
      <xdr:nvSpPr>
        <xdr:cNvPr id="86" name="人件費該当値テキスト"/>
        <xdr:cNvSpPr txBox="1"/>
      </xdr:nvSpPr>
      <xdr:spPr>
        <a:xfrm>
          <a:off x="49149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146050</xdr:rowOff>
    </xdr:from>
    <xdr:to>
      <xdr:col>5</xdr:col>
      <xdr:colOff>600075</xdr:colOff>
      <xdr:row>38</xdr:row>
      <xdr:rowOff>76200</xdr:rowOff>
    </xdr:to>
    <xdr:sp macro="" textlink="">
      <xdr:nvSpPr>
        <xdr:cNvPr id="87" name="円/楕円 86"/>
        <xdr:cNvSpPr/>
      </xdr:nvSpPr>
      <xdr:spPr>
        <a:xfrm>
          <a:off x="39370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60977</xdr:rowOff>
    </xdr:from>
    <xdr:ext cx="736600" cy="259045"/>
    <xdr:sp macro="" textlink="">
      <xdr:nvSpPr>
        <xdr:cNvPr id="88" name="テキスト ボックス 87"/>
        <xdr:cNvSpPr txBox="1"/>
      </xdr:nvSpPr>
      <xdr:spPr>
        <a:xfrm>
          <a:off x="3606800" y="6576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76200</xdr:rowOff>
    </xdr:from>
    <xdr:to>
      <xdr:col>4</xdr:col>
      <xdr:colOff>396875</xdr:colOff>
      <xdr:row>39</xdr:row>
      <xdr:rowOff>6350</xdr:rowOff>
    </xdr:to>
    <xdr:sp macro="" textlink="">
      <xdr:nvSpPr>
        <xdr:cNvPr id="89" name="円/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63500</xdr:rowOff>
    </xdr:from>
    <xdr:to>
      <xdr:col>3</xdr:col>
      <xdr:colOff>193675</xdr:colOff>
      <xdr:row>38</xdr:row>
      <xdr:rowOff>165100</xdr:rowOff>
    </xdr:to>
    <xdr:sp macro="" textlink="">
      <xdr:nvSpPr>
        <xdr:cNvPr id="91" name="円/楕円 90"/>
        <xdr:cNvSpPr/>
      </xdr:nvSpPr>
      <xdr:spPr>
        <a:xfrm>
          <a:off x="2159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149877</xdr:rowOff>
    </xdr:from>
    <xdr:ext cx="762000" cy="259045"/>
    <xdr:sp macro="" textlink="">
      <xdr:nvSpPr>
        <xdr:cNvPr id="92" name="テキスト ボックス 91"/>
        <xdr:cNvSpPr txBox="1"/>
      </xdr:nvSpPr>
      <xdr:spPr>
        <a:xfrm>
          <a:off x="1828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69850</xdr:rowOff>
    </xdr:from>
    <xdr:to>
      <xdr:col>1</xdr:col>
      <xdr:colOff>676275</xdr:colOff>
      <xdr:row>40</xdr:row>
      <xdr:rowOff>0</xdr:rowOff>
    </xdr:to>
    <xdr:sp macro="" textlink="">
      <xdr:nvSpPr>
        <xdr:cNvPr id="93" name="円/楕円 92"/>
        <xdr:cNvSpPr/>
      </xdr:nvSpPr>
      <xdr:spPr>
        <a:xfrm>
          <a:off x="1270000" y="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156227</xdr:rowOff>
    </xdr:from>
    <xdr:ext cx="762000" cy="259045"/>
    <xdr:sp macro="" textlink="">
      <xdr:nvSpPr>
        <xdr:cNvPr id="94" name="テキスト ボックス 93"/>
        <xdr:cNvSpPr txBox="1"/>
      </xdr:nvSpPr>
      <xdr:spPr>
        <a:xfrm>
          <a:off x="9398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物件費に係る経常経費見直しの取り組みにより、類似団体平均をわずかに下回りながら推移しているが、今後、さらに抑制に努め、現状の水準</a:t>
          </a:r>
          <a:r>
            <a:rPr kumimoji="1" lang="ja-JP" altLang="en-US" sz="1100">
              <a:solidFill>
                <a:schemeClr val="dk1"/>
              </a:solidFill>
              <a:effectLst/>
              <a:latin typeface="+mn-lt"/>
              <a:ea typeface="+mn-ea"/>
              <a:cs typeface="+mn-cs"/>
            </a:rPr>
            <a:t>の維持</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69850</xdr:rowOff>
    </xdr:to>
    <xdr:cxnSp macro="">
      <xdr:nvCxnSpPr>
        <xdr:cNvPr id="122" name="直線コネクタ 121"/>
        <xdr:cNvCxnSpPr/>
      </xdr:nvCxnSpPr>
      <xdr:spPr>
        <a:xfrm flipV="1">
          <a:off x="16510000" y="2349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41927</xdr:rowOff>
    </xdr:from>
    <xdr:ext cx="762000" cy="259045"/>
    <xdr:sp macro="" textlink="">
      <xdr:nvSpPr>
        <xdr:cNvPr id="123"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21</xdr:row>
      <xdr:rowOff>69850</xdr:rowOff>
    </xdr:from>
    <xdr:to>
      <xdr:col>24</xdr:col>
      <xdr:colOff>120650</xdr:colOff>
      <xdr:row>21</xdr:row>
      <xdr:rowOff>69850</xdr:rowOff>
    </xdr:to>
    <xdr:cxnSp macro="">
      <xdr:nvCxnSpPr>
        <xdr:cNvPr id="124" name="直線コネクタ 123"/>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17</xdr:row>
      <xdr:rowOff>69850</xdr:rowOff>
    </xdr:to>
    <xdr:cxnSp macro="">
      <xdr:nvCxnSpPr>
        <xdr:cNvPr id="127" name="直線コネクタ 126"/>
        <xdr:cNvCxnSpPr/>
      </xdr:nvCxnSpPr>
      <xdr:spPr>
        <a:xfrm>
          <a:off x="15671800" y="2971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92727</xdr:rowOff>
    </xdr:from>
    <xdr:ext cx="762000" cy="259045"/>
    <xdr:sp macro="" textlink="">
      <xdr:nvSpPr>
        <xdr:cNvPr id="128" name="物件費平均値テキスト"/>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19050</xdr:rowOff>
    </xdr:from>
    <xdr:to>
      <xdr:col>22</xdr:col>
      <xdr:colOff>565150</xdr:colOff>
      <xdr:row>17</xdr:row>
      <xdr:rowOff>57150</xdr:rowOff>
    </xdr:to>
    <xdr:cxnSp macro="">
      <xdr:nvCxnSpPr>
        <xdr:cNvPr id="130" name="直線コネクタ 129"/>
        <xdr:cNvCxnSpPr/>
      </xdr:nvCxnSpPr>
      <xdr:spPr>
        <a:xfrm>
          <a:off x="14782800" y="293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133350</xdr:rowOff>
    </xdr:from>
    <xdr:to>
      <xdr:col>22</xdr:col>
      <xdr:colOff>615950</xdr:colOff>
      <xdr:row>18</xdr:row>
      <xdr:rowOff>63500</xdr:rowOff>
    </xdr:to>
    <xdr:sp macro="" textlink="">
      <xdr:nvSpPr>
        <xdr:cNvPr id="131" name="フローチャート : 判断 130"/>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48277</xdr:rowOff>
    </xdr:from>
    <xdr:ext cx="736600" cy="259045"/>
    <xdr:sp macro="" textlink="">
      <xdr:nvSpPr>
        <xdr:cNvPr id="132" name="テキスト ボックス 131"/>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76200</xdr:rowOff>
    </xdr:from>
    <xdr:to>
      <xdr:col>21</xdr:col>
      <xdr:colOff>361950</xdr:colOff>
      <xdr:row>17</xdr:row>
      <xdr:rowOff>19050</xdr:rowOff>
    </xdr:to>
    <xdr:cxnSp macro="">
      <xdr:nvCxnSpPr>
        <xdr:cNvPr id="133" name="直線コネクタ 132"/>
        <xdr:cNvCxnSpPr/>
      </xdr:nvCxnSpPr>
      <xdr:spPr>
        <a:xfrm>
          <a:off x="13893800" y="2819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0</xdr:rowOff>
    </xdr:from>
    <xdr:to>
      <xdr:col>20</xdr:col>
      <xdr:colOff>158750</xdr:colOff>
      <xdr:row>16</xdr:row>
      <xdr:rowOff>76200</xdr:rowOff>
    </xdr:to>
    <xdr:cxnSp macro="">
      <xdr:nvCxnSpPr>
        <xdr:cNvPr id="136" name="直線コネクタ 135"/>
        <xdr:cNvCxnSpPr/>
      </xdr:nvCxnSpPr>
      <xdr:spPr>
        <a:xfrm>
          <a:off x="13004800" y="2743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16527</xdr:rowOff>
    </xdr:from>
    <xdr:ext cx="762000" cy="259045"/>
    <xdr:sp macro="" textlink="">
      <xdr:nvSpPr>
        <xdr:cNvPr id="140" name="テキスト ボックス 139"/>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19050</xdr:rowOff>
    </xdr:from>
    <xdr:to>
      <xdr:col>24</xdr:col>
      <xdr:colOff>82550</xdr:colOff>
      <xdr:row>17</xdr:row>
      <xdr:rowOff>120650</xdr:rowOff>
    </xdr:to>
    <xdr:sp macro="" textlink="">
      <xdr:nvSpPr>
        <xdr:cNvPr id="146" name="円/楕円 145"/>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35577</xdr:rowOff>
    </xdr:from>
    <xdr:ext cx="762000" cy="259045"/>
    <xdr:sp macro="" textlink="">
      <xdr:nvSpPr>
        <xdr:cNvPr id="147"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6350</xdr:rowOff>
    </xdr:from>
    <xdr:to>
      <xdr:col>22</xdr:col>
      <xdr:colOff>615950</xdr:colOff>
      <xdr:row>17</xdr:row>
      <xdr:rowOff>107950</xdr:rowOff>
    </xdr:to>
    <xdr:sp macro="" textlink="">
      <xdr:nvSpPr>
        <xdr:cNvPr id="148" name="円/楕円 147"/>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118127</xdr:rowOff>
    </xdr:from>
    <xdr:ext cx="736600" cy="259045"/>
    <xdr:sp macro="" textlink="">
      <xdr:nvSpPr>
        <xdr:cNvPr id="149" name="テキスト ボックス 148"/>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139700</xdr:rowOff>
    </xdr:from>
    <xdr:to>
      <xdr:col>21</xdr:col>
      <xdr:colOff>412750</xdr:colOff>
      <xdr:row>17</xdr:row>
      <xdr:rowOff>69850</xdr:rowOff>
    </xdr:to>
    <xdr:sp macro="" textlink="">
      <xdr:nvSpPr>
        <xdr:cNvPr id="150" name="円/楕円 149"/>
        <xdr:cNvSpPr/>
      </xdr:nvSpPr>
      <xdr:spPr>
        <a:xfrm>
          <a:off x="14732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80027</xdr:rowOff>
    </xdr:from>
    <xdr:ext cx="762000" cy="259045"/>
    <xdr:sp macro="" textlink="">
      <xdr:nvSpPr>
        <xdr:cNvPr id="151" name="テキスト ボックス 150"/>
        <xdr:cNvSpPr txBox="1"/>
      </xdr:nvSpPr>
      <xdr:spPr>
        <a:xfrm>
          <a:off x="14401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25400</xdr:rowOff>
    </xdr:from>
    <xdr:to>
      <xdr:col>20</xdr:col>
      <xdr:colOff>209550</xdr:colOff>
      <xdr:row>16</xdr:row>
      <xdr:rowOff>127000</xdr:rowOff>
    </xdr:to>
    <xdr:sp macro="" textlink="">
      <xdr:nvSpPr>
        <xdr:cNvPr id="152" name="円/楕円 151"/>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137177</xdr:rowOff>
    </xdr:from>
    <xdr:ext cx="762000" cy="259045"/>
    <xdr:sp macro="" textlink="">
      <xdr:nvSpPr>
        <xdr:cNvPr id="153" name="テキスト ボックス 152"/>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120650</xdr:rowOff>
    </xdr:from>
    <xdr:to>
      <xdr:col>19</xdr:col>
      <xdr:colOff>6350</xdr:colOff>
      <xdr:row>16</xdr:row>
      <xdr:rowOff>50800</xdr:rowOff>
    </xdr:to>
    <xdr:sp macro="" textlink="">
      <xdr:nvSpPr>
        <xdr:cNvPr id="154" name="円/楕円 153"/>
        <xdr:cNvSpPr/>
      </xdr:nvSpPr>
      <xdr:spPr>
        <a:xfrm>
          <a:off x="12954000" y="269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60977</xdr:rowOff>
    </xdr:from>
    <xdr:ext cx="762000" cy="259045"/>
    <xdr:sp macro="" textlink="">
      <xdr:nvSpPr>
        <xdr:cNvPr id="155" name="テキスト ボックス 154"/>
        <xdr:cNvSpPr txBox="1"/>
      </xdr:nvSpPr>
      <xdr:spPr>
        <a:xfrm>
          <a:off x="126238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ついては類似団体平均を下回っているが、障害者自立支援費や施設型給付費など扶助費は今後も増加傾向にあることから、制度の適切な運用、さらには資格審査の適正化を通じ、現状の水準維持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60</xdr:row>
      <xdr:rowOff>159657</xdr:rowOff>
    </xdr:to>
    <xdr:cxnSp macro="">
      <xdr:nvCxnSpPr>
        <xdr:cNvPr id="185" name="直線コネクタ 184"/>
        <xdr:cNvCxnSpPr/>
      </xdr:nvCxnSpPr>
      <xdr:spPr>
        <a:xfrm flipV="1">
          <a:off x="4826000" y="9091385"/>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131734</xdr:rowOff>
    </xdr:from>
    <xdr:ext cx="762000" cy="259045"/>
    <xdr:sp macro="" textlink="">
      <xdr:nvSpPr>
        <xdr:cNvPr id="186" name="扶助費最小値テキスト"/>
        <xdr:cNvSpPr txBox="1"/>
      </xdr:nvSpPr>
      <xdr:spPr>
        <a:xfrm>
          <a:off x="4914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a:t>
          </a:r>
          <a:endParaRPr kumimoji="1" lang="ja-JP" altLang="en-US" sz="1000" b="1">
            <a:latin typeface="ＭＳ Ｐゴシック"/>
          </a:endParaRPr>
        </a:p>
      </xdr:txBody>
    </xdr:sp>
    <xdr:clientData/>
  </xdr:oneCellAnchor>
  <xdr:twoCellAnchor>
    <xdr:from>
      <xdr:col>6</xdr:col>
      <xdr:colOff>612775</xdr:colOff>
      <xdr:row>60</xdr:row>
      <xdr:rowOff>159657</xdr:rowOff>
    </xdr:from>
    <xdr:to>
      <xdr:col>7</xdr:col>
      <xdr:colOff>104775</xdr:colOff>
      <xdr:row>60</xdr:row>
      <xdr:rowOff>159657</xdr:rowOff>
    </xdr:to>
    <xdr:cxnSp macro="">
      <xdr:nvCxnSpPr>
        <xdr:cNvPr id="187" name="直線コネクタ 186"/>
        <xdr:cNvCxnSpPr/>
      </xdr:nvCxnSpPr>
      <xdr:spPr>
        <a:xfrm>
          <a:off x="4737100" y="1044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8"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9" name="直線コネクタ 188"/>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37193</xdr:rowOff>
    </xdr:from>
    <xdr:to>
      <xdr:col>7</xdr:col>
      <xdr:colOff>15875</xdr:colOff>
      <xdr:row>53</xdr:row>
      <xdr:rowOff>102507</xdr:rowOff>
    </xdr:to>
    <xdr:cxnSp macro="">
      <xdr:nvCxnSpPr>
        <xdr:cNvPr id="190" name="直線コネクタ 189"/>
        <xdr:cNvCxnSpPr/>
      </xdr:nvCxnSpPr>
      <xdr:spPr>
        <a:xfrm>
          <a:off x="3987800" y="91240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121755</xdr:rowOff>
    </xdr:from>
    <xdr:ext cx="762000" cy="259045"/>
    <xdr:sp macro="" textlink="">
      <xdr:nvSpPr>
        <xdr:cNvPr id="191" name="扶助費平均値テキスト"/>
        <xdr:cNvSpPr txBox="1"/>
      </xdr:nvSpPr>
      <xdr:spPr>
        <a:xfrm>
          <a:off x="4914900" y="9551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149678</xdr:rowOff>
    </xdr:from>
    <xdr:to>
      <xdr:col>7</xdr:col>
      <xdr:colOff>66675</xdr:colOff>
      <xdr:row>56</xdr:row>
      <xdr:rowOff>79828</xdr:rowOff>
    </xdr:to>
    <xdr:sp macro="" textlink="">
      <xdr:nvSpPr>
        <xdr:cNvPr id="192" name="フローチャート : 判断 191"/>
        <xdr:cNvSpPr/>
      </xdr:nvSpPr>
      <xdr:spPr>
        <a:xfrm>
          <a:off x="47752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37193</xdr:rowOff>
    </xdr:from>
    <xdr:to>
      <xdr:col>5</xdr:col>
      <xdr:colOff>549275</xdr:colOff>
      <xdr:row>53</xdr:row>
      <xdr:rowOff>86178</xdr:rowOff>
    </xdr:to>
    <xdr:cxnSp macro="">
      <xdr:nvCxnSpPr>
        <xdr:cNvPr id="193" name="直線コネクタ 192"/>
        <xdr:cNvCxnSpPr/>
      </xdr:nvCxnSpPr>
      <xdr:spPr>
        <a:xfrm flipV="1">
          <a:off x="3098800" y="9124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4" name="フローチャート : 判断 193"/>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15620</xdr:rowOff>
    </xdr:from>
    <xdr:ext cx="736600" cy="259045"/>
    <xdr:sp macro="" textlink="">
      <xdr:nvSpPr>
        <xdr:cNvPr id="195" name="テキスト ボックス 194"/>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86178</xdr:rowOff>
    </xdr:from>
    <xdr:to>
      <xdr:col>4</xdr:col>
      <xdr:colOff>346075</xdr:colOff>
      <xdr:row>53</xdr:row>
      <xdr:rowOff>86178</xdr:rowOff>
    </xdr:to>
    <xdr:cxnSp macro="">
      <xdr:nvCxnSpPr>
        <xdr:cNvPr id="196" name="直線コネクタ 195"/>
        <xdr:cNvCxnSpPr/>
      </xdr:nvCxnSpPr>
      <xdr:spPr>
        <a:xfrm>
          <a:off x="2209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7" name="フローチャート : 判断 196"/>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198" name="テキスト ボックス 197"/>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86178</xdr:rowOff>
    </xdr:to>
    <xdr:cxnSp macro="">
      <xdr:nvCxnSpPr>
        <xdr:cNvPr id="199" name="直線コネクタ 198"/>
        <xdr:cNvCxnSpPr/>
      </xdr:nvCxnSpPr>
      <xdr:spPr>
        <a:xfrm>
          <a:off x="1320800" y="91567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200" name="フローチャート : 判断 199"/>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201" name="テキスト ボックス 200"/>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02" name="フローチャート : 判断 201"/>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03" name="テキスト ボックス 202"/>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51707</xdr:rowOff>
    </xdr:from>
    <xdr:to>
      <xdr:col>7</xdr:col>
      <xdr:colOff>66675</xdr:colOff>
      <xdr:row>53</xdr:row>
      <xdr:rowOff>153307</xdr:rowOff>
    </xdr:to>
    <xdr:sp macro="" textlink="">
      <xdr:nvSpPr>
        <xdr:cNvPr id="209" name="円/楕円 208"/>
        <xdr:cNvSpPr/>
      </xdr:nvSpPr>
      <xdr:spPr>
        <a:xfrm>
          <a:off x="47752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131734</xdr:rowOff>
    </xdr:from>
    <xdr:ext cx="762000" cy="259045"/>
    <xdr:sp macro="" textlink="">
      <xdr:nvSpPr>
        <xdr:cNvPr id="210" name="扶助費該当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157843</xdr:rowOff>
    </xdr:from>
    <xdr:to>
      <xdr:col>5</xdr:col>
      <xdr:colOff>600075</xdr:colOff>
      <xdr:row>53</xdr:row>
      <xdr:rowOff>87993</xdr:rowOff>
    </xdr:to>
    <xdr:sp macro="" textlink="">
      <xdr:nvSpPr>
        <xdr:cNvPr id="211" name="円/楕円 210"/>
        <xdr:cNvSpPr/>
      </xdr:nvSpPr>
      <xdr:spPr>
        <a:xfrm>
          <a:off x="3937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98170</xdr:rowOff>
    </xdr:from>
    <xdr:ext cx="736600" cy="259045"/>
    <xdr:sp macro="" textlink="">
      <xdr:nvSpPr>
        <xdr:cNvPr id="212" name="テキスト ボックス 211"/>
        <xdr:cNvSpPr txBox="1"/>
      </xdr:nvSpPr>
      <xdr:spPr>
        <a:xfrm>
          <a:off x="3606800" y="884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35378</xdr:rowOff>
    </xdr:from>
    <xdr:to>
      <xdr:col>4</xdr:col>
      <xdr:colOff>396875</xdr:colOff>
      <xdr:row>53</xdr:row>
      <xdr:rowOff>136978</xdr:rowOff>
    </xdr:to>
    <xdr:sp macro="" textlink="">
      <xdr:nvSpPr>
        <xdr:cNvPr id="213" name="円/楕円 212"/>
        <xdr:cNvSpPr/>
      </xdr:nvSpPr>
      <xdr:spPr>
        <a:xfrm>
          <a:off x="3048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147155</xdr:rowOff>
    </xdr:from>
    <xdr:ext cx="762000" cy="259045"/>
    <xdr:sp macro="" textlink="">
      <xdr:nvSpPr>
        <xdr:cNvPr id="214" name="テキスト ボックス 213"/>
        <xdr:cNvSpPr txBox="1"/>
      </xdr:nvSpPr>
      <xdr:spPr>
        <a:xfrm>
          <a:off x="2717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35378</xdr:rowOff>
    </xdr:from>
    <xdr:to>
      <xdr:col>3</xdr:col>
      <xdr:colOff>193675</xdr:colOff>
      <xdr:row>53</xdr:row>
      <xdr:rowOff>136978</xdr:rowOff>
    </xdr:to>
    <xdr:sp macro="" textlink="">
      <xdr:nvSpPr>
        <xdr:cNvPr id="215" name="円/楕円 214"/>
        <xdr:cNvSpPr/>
      </xdr:nvSpPr>
      <xdr:spPr>
        <a:xfrm>
          <a:off x="2159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147155</xdr:rowOff>
    </xdr:from>
    <xdr:ext cx="762000" cy="259045"/>
    <xdr:sp macro="" textlink="">
      <xdr:nvSpPr>
        <xdr:cNvPr id="216" name="テキスト ボックス 215"/>
        <xdr:cNvSpPr txBox="1"/>
      </xdr:nvSpPr>
      <xdr:spPr>
        <a:xfrm>
          <a:off x="1828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7" name="円/楕円 216"/>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8" name="テキスト ボックス 217"/>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ついて、類似団体を下回っているのは公営企業会計を含む各会計への繰出金額が順調に推移していることによる。しかしながら、今後下水道事業の公債費が増加していくことから事業費の節減と独立採算の原則に立ち返った、受益者負担及び使用料の適正化を図</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12700</xdr:rowOff>
    </xdr:to>
    <xdr:cxnSp macro="">
      <xdr:nvCxnSpPr>
        <xdr:cNvPr id="246" name="直線コネクタ 245"/>
        <xdr:cNvCxnSpPr/>
      </xdr:nvCxnSpPr>
      <xdr:spPr>
        <a:xfrm flipV="1">
          <a:off x="16510000" y="89789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9"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50" name="直線コネクタ 249"/>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114300</xdr:rowOff>
    </xdr:from>
    <xdr:to>
      <xdr:col>24</xdr:col>
      <xdr:colOff>31750</xdr:colOff>
      <xdr:row>53</xdr:row>
      <xdr:rowOff>19050</xdr:rowOff>
    </xdr:to>
    <xdr:cxnSp macro="">
      <xdr:nvCxnSpPr>
        <xdr:cNvPr id="251" name="直線コネクタ 250"/>
        <xdr:cNvCxnSpPr/>
      </xdr:nvCxnSpPr>
      <xdr:spPr>
        <a:xfrm>
          <a:off x="15671800" y="9029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99077</xdr:rowOff>
    </xdr:from>
    <xdr:ext cx="762000" cy="259045"/>
    <xdr:sp macro="" textlink="">
      <xdr:nvSpPr>
        <xdr:cNvPr id="252" name="その他平均値テキスト"/>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127000</xdr:rowOff>
    </xdr:from>
    <xdr:to>
      <xdr:col>24</xdr:col>
      <xdr:colOff>82550</xdr:colOff>
      <xdr:row>57</xdr:row>
      <xdr:rowOff>57150</xdr:rowOff>
    </xdr:to>
    <xdr:sp macro="" textlink="">
      <xdr:nvSpPr>
        <xdr:cNvPr id="253" name="フローチャート : 判断 252"/>
        <xdr:cNvSpPr/>
      </xdr:nvSpPr>
      <xdr:spPr>
        <a:xfrm>
          <a:off x="164592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114300</xdr:rowOff>
    </xdr:from>
    <xdr:to>
      <xdr:col>22</xdr:col>
      <xdr:colOff>565150</xdr:colOff>
      <xdr:row>53</xdr:row>
      <xdr:rowOff>57150</xdr:rowOff>
    </xdr:to>
    <xdr:cxnSp macro="">
      <xdr:nvCxnSpPr>
        <xdr:cNvPr id="254" name="直線コネクタ 253"/>
        <xdr:cNvCxnSpPr/>
      </xdr:nvCxnSpPr>
      <xdr:spPr>
        <a:xfrm flipV="1">
          <a:off x="14782800" y="902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127000</xdr:rowOff>
    </xdr:from>
    <xdr:to>
      <xdr:col>22</xdr:col>
      <xdr:colOff>615950</xdr:colOff>
      <xdr:row>57</xdr:row>
      <xdr:rowOff>57150</xdr:rowOff>
    </xdr:to>
    <xdr:sp macro="" textlink="">
      <xdr:nvSpPr>
        <xdr:cNvPr id="255" name="フローチャート : 判断 254"/>
        <xdr:cNvSpPr/>
      </xdr:nvSpPr>
      <xdr:spPr>
        <a:xfrm>
          <a:off x="15621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41927</xdr:rowOff>
    </xdr:from>
    <xdr:ext cx="736600" cy="259045"/>
    <xdr:sp macro="" textlink="">
      <xdr:nvSpPr>
        <xdr:cNvPr id="256" name="テキスト ボックス 255"/>
        <xdr:cNvSpPr txBox="1"/>
      </xdr:nvSpPr>
      <xdr:spPr>
        <a:xfrm>
          <a:off x="15290800" y="981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152400</xdr:rowOff>
    </xdr:from>
    <xdr:to>
      <xdr:col>21</xdr:col>
      <xdr:colOff>361950</xdr:colOff>
      <xdr:row>53</xdr:row>
      <xdr:rowOff>57150</xdr:rowOff>
    </xdr:to>
    <xdr:cxnSp macro="">
      <xdr:nvCxnSpPr>
        <xdr:cNvPr id="257" name="直線コネクタ 256"/>
        <xdr:cNvCxnSpPr/>
      </xdr:nvCxnSpPr>
      <xdr:spPr>
        <a:xfrm>
          <a:off x="13893800" y="906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52</xdr:row>
      <xdr:rowOff>114300</xdr:rowOff>
    </xdr:from>
    <xdr:to>
      <xdr:col>20</xdr:col>
      <xdr:colOff>158750</xdr:colOff>
      <xdr:row>52</xdr:row>
      <xdr:rowOff>152400</xdr:rowOff>
    </xdr:to>
    <xdr:cxnSp macro="">
      <xdr:nvCxnSpPr>
        <xdr:cNvPr id="260" name="直線コネクタ 259"/>
        <xdr:cNvCxnSpPr/>
      </xdr:nvCxnSpPr>
      <xdr:spPr>
        <a:xfrm>
          <a:off x="13004800" y="9029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101600</xdr:rowOff>
    </xdr:from>
    <xdr:to>
      <xdr:col>20</xdr:col>
      <xdr:colOff>209550</xdr:colOff>
      <xdr:row>57</xdr:row>
      <xdr:rowOff>31750</xdr:rowOff>
    </xdr:to>
    <xdr:sp macro="" textlink="">
      <xdr:nvSpPr>
        <xdr:cNvPr id="261" name="フローチャート : 判断 260"/>
        <xdr:cNvSpPr/>
      </xdr:nvSpPr>
      <xdr:spPr>
        <a:xfrm>
          <a:off x="13843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62" name="テキスト ボックス 261"/>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63" name="フローチャート :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52</xdr:row>
      <xdr:rowOff>139700</xdr:rowOff>
    </xdr:from>
    <xdr:to>
      <xdr:col>24</xdr:col>
      <xdr:colOff>82550</xdr:colOff>
      <xdr:row>53</xdr:row>
      <xdr:rowOff>69850</xdr:rowOff>
    </xdr:to>
    <xdr:sp macro="" textlink="">
      <xdr:nvSpPr>
        <xdr:cNvPr id="270" name="円/楕円 269"/>
        <xdr:cNvSpPr/>
      </xdr:nvSpPr>
      <xdr:spPr>
        <a:xfrm>
          <a:off x="16459200" y="905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51</xdr:row>
      <xdr:rowOff>156227</xdr:rowOff>
    </xdr:from>
    <xdr:ext cx="762000" cy="259045"/>
    <xdr:sp macro="" textlink="">
      <xdr:nvSpPr>
        <xdr:cNvPr id="271" name="その他該当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63500</xdr:rowOff>
    </xdr:from>
    <xdr:to>
      <xdr:col>22</xdr:col>
      <xdr:colOff>615950</xdr:colOff>
      <xdr:row>52</xdr:row>
      <xdr:rowOff>165100</xdr:rowOff>
    </xdr:to>
    <xdr:sp macro="" textlink="">
      <xdr:nvSpPr>
        <xdr:cNvPr id="272" name="円/楕円 271"/>
        <xdr:cNvSpPr/>
      </xdr:nvSpPr>
      <xdr:spPr>
        <a:xfrm>
          <a:off x="15621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3827</xdr:rowOff>
    </xdr:from>
    <xdr:ext cx="736600" cy="259045"/>
    <xdr:sp macro="" textlink="">
      <xdr:nvSpPr>
        <xdr:cNvPr id="273" name="テキスト ボックス 272"/>
        <xdr:cNvSpPr txBox="1"/>
      </xdr:nvSpPr>
      <xdr:spPr>
        <a:xfrm>
          <a:off x="15290800" y="874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6350</xdr:rowOff>
    </xdr:from>
    <xdr:to>
      <xdr:col>21</xdr:col>
      <xdr:colOff>412750</xdr:colOff>
      <xdr:row>53</xdr:row>
      <xdr:rowOff>107950</xdr:rowOff>
    </xdr:to>
    <xdr:sp macro="" textlink="">
      <xdr:nvSpPr>
        <xdr:cNvPr id="274" name="円/楕円 273"/>
        <xdr:cNvSpPr/>
      </xdr:nvSpPr>
      <xdr:spPr>
        <a:xfrm>
          <a:off x="1473200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118127</xdr:rowOff>
    </xdr:from>
    <xdr:ext cx="762000" cy="259045"/>
    <xdr:sp macro="" textlink="">
      <xdr:nvSpPr>
        <xdr:cNvPr id="275" name="テキスト ボックス 274"/>
        <xdr:cNvSpPr txBox="1"/>
      </xdr:nvSpPr>
      <xdr:spPr>
        <a:xfrm>
          <a:off x="144018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52</xdr:row>
      <xdr:rowOff>101600</xdr:rowOff>
    </xdr:from>
    <xdr:to>
      <xdr:col>20</xdr:col>
      <xdr:colOff>209550</xdr:colOff>
      <xdr:row>53</xdr:row>
      <xdr:rowOff>31750</xdr:rowOff>
    </xdr:to>
    <xdr:sp macro="" textlink="">
      <xdr:nvSpPr>
        <xdr:cNvPr id="276" name="円/楕円 275"/>
        <xdr:cNvSpPr/>
      </xdr:nvSpPr>
      <xdr:spPr>
        <a:xfrm>
          <a:off x="13843000" y="901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41927</xdr:rowOff>
    </xdr:from>
    <xdr:ext cx="762000" cy="259045"/>
    <xdr:sp macro="" textlink="">
      <xdr:nvSpPr>
        <xdr:cNvPr id="277" name="テキスト ボックス 276"/>
        <xdr:cNvSpPr txBox="1"/>
      </xdr:nvSpPr>
      <xdr:spPr>
        <a:xfrm>
          <a:off x="135128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63500</xdr:rowOff>
    </xdr:from>
    <xdr:to>
      <xdr:col>19</xdr:col>
      <xdr:colOff>6350</xdr:colOff>
      <xdr:row>52</xdr:row>
      <xdr:rowOff>165100</xdr:rowOff>
    </xdr:to>
    <xdr:sp macro="" textlink="">
      <xdr:nvSpPr>
        <xdr:cNvPr id="278" name="円/楕円 277"/>
        <xdr:cNvSpPr/>
      </xdr:nvSpPr>
      <xdr:spPr>
        <a:xfrm>
          <a:off x="12954000" y="897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3827</xdr:rowOff>
    </xdr:from>
    <xdr:ext cx="762000" cy="259045"/>
    <xdr:sp macro="" textlink="">
      <xdr:nvSpPr>
        <xdr:cNvPr id="279" name="テキスト ボックス 278"/>
        <xdr:cNvSpPr txBox="1"/>
      </xdr:nvSpPr>
      <xdr:spPr>
        <a:xfrm>
          <a:off x="126238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類似団体平均を大きく上回っており、補助金の見直しや廃止などの抑制策を講じてきたところではあるが、一部事務組合負担金等の増により当面高止まりは続くものと思われる。引き続き、補助金の見直しや廃止等、抑制を行っていく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107950</xdr:rowOff>
    </xdr:from>
    <xdr:to>
      <xdr:col>24</xdr:col>
      <xdr:colOff>31750</xdr:colOff>
      <xdr:row>37</xdr:row>
      <xdr:rowOff>168910</xdr:rowOff>
    </xdr:to>
    <xdr:cxnSp macro="">
      <xdr:nvCxnSpPr>
        <xdr:cNvPr id="312" name="直線コネクタ 311"/>
        <xdr:cNvCxnSpPr/>
      </xdr:nvCxnSpPr>
      <xdr:spPr>
        <a:xfrm flipV="1">
          <a:off x="15671800" y="64516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73677</xdr:rowOff>
    </xdr:from>
    <xdr:ext cx="762000" cy="259045"/>
    <xdr:sp macro="" textlink="">
      <xdr:nvSpPr>
        <xdr:cNvPr id="313" name="補助費等平均値テキスト"/>
        <xdr:cNvSpPr txBox="1"/>
      </xdr:nvSpPr>
      <xdr:spPr>
        <a:xfrm>
          <a:off x="16598900" y="590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57150</xdr:rowOff>
    </xdr:from>
    <xdr:to>
      <xdr:col>24</xdr:col>
      <xdr:colOff>82550</xdr:colOff>
      <xdr:row>35</xdr:row>
      <xdr:rowOff>158750</xdr:rowOff>
    </xdr:to>
    <xdr:sp macro="" textlink="">
      <xdr:nvSpPr>
        <xdr:cNvPr id="314" name="フローチャート : 判断 313"/>
        <xdr:cNvSpPr/>
      </xdr:nvSpPr>
      <xdr:spPr>
        <a:xfrm>
          <a:off x="164592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168910</xdr:rowOff>
    </xdr:from>
    <xdr:to>
      <xdr:col>22</xdr:col>
      <xdr:colOff>565150</xdr:colOff>
      <xdr:row>38</xdr:row>
      <xdr:rowOff>88900</xdr:rowOff>
    </xdr:to>
    <xdr:cxnSp macro="">
      <xdr:nvCxnSpPr>
        <xdr:cNvPr id="315" name="直線コネクタ 314"/>
        <xdr:cNvCxnSpPr/>
      </xdr:nvCxnSpPr>
      <xdr:spPr>
        <a:xfrm flipV="1">
          <a:off x="14782800" y="6512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87630</xdr:rowOff>
    </xdr:from>
    <xdr:to>
      <xdr:col>22</xdr:col>
      <xdr:colOff>615950</xdr:colOff>
      <xdr:row>36</xdr:row>
      <xdr:rowOff>17780</xdr:rowOff>
    </xdr:to>
    <xdr:sp macro="" textlink="">
      <xdr:nvSpPr>
        <xdr:cNvPr id="316" name="フローチャート : 判断 315"/>
        <xdr:cNvSpPr/>
      </xdr:nvSpPr>
      <xdr:spPr>
        <a:xfrm>
          <a:off x="15621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17" name="テキスト ボックス 316"/>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43180</xdr:rowOff>
    </xdr:from>
    <xdr:to>
      <xdr:col>21</xdr:col>
      <xdr:colOff>361950</xdr:colOff>
      <xdr:row>38</xdr:row>
      <xdr:rowOff>88900</xdr:rowOff>
    </xdr:to>
    <xdr:cxnSp macro="">
      <xdr:nvCxnSpPr>
        <xdr:cNvPr id="318" name="直線コネクタ 317"/>
        <xdr:cNvCxnSpPr/>
      </xdr:nvCxnSpPr>
      <xdr:spPr>
        <a:xfrm>
          <a:off x="13893800" y="6558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95250</xdr:rowOff>
    </xdr:from>
    <xdr:to>
      <xdr:col>21</xdr:col>
      <xdr:colOff>412750</xdr:colOff>
      <xdr:row>36</xdr:row>
      <xdr:rowOff>25400</xdr:rowOff>
    </xdr:to>
    <xdr:sp macro="" textlink="">
      <xdr:nvSpPr>
        <xdr:cNvPr id="319" name="フローチャート : 判断 318"/>
        <xdr:cNvSpPr/>
      </xdr:nvSpPr>
      <xdr:spPr>
        <a:xfrm>
          <a:off x="14732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20" name="テキスト ボックス 319"/>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43180</xdr:rowOff>
    </xdr:from>
    <xdr:to>
      <xdr:col>20</xdr:col>
      <xdr:colOff>158750</xdr:colOff>
      <xdr:row>38</xdr:row>
      <xdr:rowOff>50800</xdr:rowOff>
    </xdr:to>
    <xdr:cxnSp macro="">
      <xdr:nvCxnSpPr>
        <xdr:cNvPr id="321" name="直線コネクタ 320"/>
        <xdr:cNvCxnSpPr/>
      </xdr:nvCxnSpPr>
      <xdr:spPr>
        <a:xfrm flipV="1">
          <a:off x="13004800" y="655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2" name="フローチャート : 判断 321"/>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3" name="テキスト ボックス 322"/>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110490</xdr:rowOff>
    </xdr:from>
    <xdr:to>
      <xdr:col>19</xdr:col>
      <xdr:colOff>6350</xdr:colOff>
      <xdr:row>36</xdr:row>
      <xdr:rowOff>40640</xdr:rowOff>
    </xdr:to>
    <xdr:sp macro="" textlink="">
      <xdr:nvSpPr>
        <xdr:cNvPr id="324" name="フローチャート : 判断 323"/>
        <xdr:cNvSpPr/>
      </xdr:nvSpPr>
      <xdr:spPr>
        <a:xfrm>
          <a:off x="12954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50817</xdr:rowOff>
    </xdr:from>
    <xdr:ext cx="762000" cy="259045"/>
    <xdr:sp macro="" textlink="">
      <xdr:nvSpPr>
        <xdr:cNvPr id="325" name="テキスト ボックス 324"/>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57150</xdr:rowOff>
    </xdr:from>
    <xdr:to>
      <xdr:col>24</xdr:col>
      <xdr:colOff>82550</xdr:colOff>
      <xdr:row>37</xdr:row>
      <xdr:rowOff>158750</xdr:rowOff>
    </xdr:to>
    <xdr:sp macro="" textlink="">
      <xdr:nvSpPr>
        <xdr:cNvPr id="331" name="円/楕円 330"/>
        <xdr:cNvSpPr/>
      </xdr:nvSpPr>
      <xdr:spPr>
        <a:xfrm>
          <a:off x="16459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29227</xdr:rowOff>
    </xdr:from>
    <xdr:ext cx="762000" cy="259045"/>
    <xdr:sp macro="" textlink="">
      <xdr:nvSpPr>
        <xdr:cNvPr id="332" name="補助費等該当値テキスト"/>
        <xdr:cNvSpPr txBox="1"/>
      </xdr:nvSpPr>
      <xdr:spPr>
        <a:xfrm>
          <a:off x="16598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118110</xdr:rowOff>
    </xdr:from>
    <xdr:to>
      <xdr:col>22</xdr:col>
      <xdr:colOff>615950</xdr:colOff>
      <xdr:row>38</xdr:row>
      <xdr:rowOff>48260</xdr:rowOff>
    </xdr:to>
    <xdr:sp macro="" textlink="">
      <xdr:nvSpPr>
        <xdr:cNvPr id="333" name="円/楕円 332"/>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33037</xdr:rowOff>
    </xdr:from>
    <xdr:ext cx="736600" cy="259045"/>
    <xdr:sp macro="" textlink="">
      <xdr:nvSpPr>
        <xdr:cNvPr id="334" name="テキスト ボックス 333"/>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38100</xdr:rowOff>
    </xdr:from>
    <xdr:to>
      <xdr:col>21</xdr:col>
      <xdr:colOff>412750</xdr:colOff>
      <xdr:row>38</xdr:row>
      <xdr:rowOff>139700</xdr:rowOff>
    </xdr:to>
    <xdr:sp macro="" textlink="">
      <xdr:nvSpPr>
        <xdr:cNvPr id="335" name="円/楕円 334"/>
        <xdr:cNvSpPr/>
      </xdr:nvSpPr>
      <xdr:spPr>
        <a:xfrm>
          <a:off x="14732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124477</xdr:rowOff>
    </xdr:from>
    <xdr:ext cx="762000" cy="259045"/>
    <xdr:sp macro="" textlink="">
      <xdr:nvSpPr>
        <xdr:cNvPr id="336" name="テキスト ボックス 335"/>
        <xdr:cNvSpPr txBox="1"/>
      </xdr:nvSpPr>
      <xdr:spPr>
        <a:xfrm>
          <a:off x="14401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163830</xdr:rowOff>
    </xdr:from>
    <xdr:to>
      <xdr:col>20</xdr:col>
      <xdr:colOff>209550</xdr:colOff>
      <xdr:row>38</xdr:row>
      <xdr:rowOff>93980</xdr:rowOff>
    </xdr:to>
    <xdr:sp macro="" textlink="">
      <xdr:nvSpPr>
        <xdr:cNvPr id="337" name="円/楕円 336"/>
        <xdr:cNvSpPr/>
      </xdr:nvSpPr>
      <xdr:spPr>
        <a:xfrm>
          <a:off x="13843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78757</xdr:rowOff>
    </xdr:from>
    <xdr:ext cx="762000" cy="259045"/>
    <xdr:sp macro="" textlink="">
      <xdr:nvSpPr>
        <xdr:cNvPr id="338" name="テキスト ボックス 337"/>
        <xdr:cNvSpPr txBox="1"/>
      </xdr:nvSpPr>
      <xdr:spPr>
        <a:xfrm>
          <a:off x="13512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0</xdr:rowOff>
    </xdr:from>
    <xdr:to>
      <xdr:col>19</xdr:col>
      <xdr:colOff>6350</xdr:colOff>
      <xdr:row>38</xdr:row>
      <xdr:rowOff>101600</xdr:rowOff>
    </xdr:to>
    <xdr:sp macro="" textlink="">
      <xdr:nvSpPr>
        <xdr:cNvPr id="339" name="円/楕円 338"/>
        <xdr:cNvSpPr/>
      </xdr:nvSpPr>
      <xdr:spPr>
        <a:xfrm>
          <a:off x="12954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86377</xdr:rowOff>
    </xdr:from>
    <xdr:ext cx="762000" cy="259045"/>
    <xdr:sp macro="" textlink="">
      <xdr:nvSpPr>
        <xdr:cNvPr id="340" name="テキスト ボックス 339"/>
        <xdr:cNvSpPr txBox="1"/>
      </xdr:nvSpPr>
      <xdr:spPr>
        <a:xfrm>
          <a:off x="12623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公債費については、ほぼ類似団体との平均を維持しているが、平成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年度にかけて起債発行額がピークを迎え、元利償還額は増加している。</a:t>
          </a:r>
          <a:endParaRPr lang="ja-JP" altLang="ja-JP" sz="1400">
            <a:effectLst/>
          </a:endParaRPr>
        </a:p>
        <a:p>
          <a:r>
            <a:rPr kumimoji="1" lang="ja-JP" altLang="ja-JP" sz="1100">
              <a:solidFill>
                <a:schemeClr val="dk1"/>
              </a:solidFill>
              <a:effectLst/>
              <a:latin typeface="+mn-lt"/>
              <a:ea typeface="+mn-ea"/>
              <a:cs typeface="+mn-cs"/>
            </a:rPr>
            <a:t>　今後の合併特例債等事業の進捗により、当面類似団体平均よりも高止まりでの推移が想定される。引き続き、長期債借入の抑制に努め、公債費の低減化を図る。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108712</xdr:rowOff>
    </xdr:from>
    <xdr:to>
      <xdr:col>7</xdr:col>
      <xdr:colOff>15875</xdr:colOff>
      <xdr:row>79</xdr:row>
      <xdr:rowOff>170435</xdr:rowOff>
    </xdr:to>
    <xdr:cxnSp macro="">
      <xdr:nvCxnSpPr>
        <xdr:cNvPr id="365" name="直線コネクタ 364"/>
        <xdr:cNvCxnSpPr/>
      </xdr:nvCxnSpPr>
      <xdr:spPr>
        <a:xfrm flipV="1">
          <a:off x="4826000" y="12796012"/>
          <a:ext cx="0" cy="91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142512</xdr:rowOff>
    </xdr:from>
    <xdr:ext cx="762000" cy="259045"/>
    <xdr:sp macro="" textlink="">
      <xdr:nvSpPr>
        <xdr:cNvPr id="366" name="公債費最小値テキスト"/>
        <xdr:cNvSpPr txBox="1"/>
      </xdr:nvSpPr>
      <xdr:spPr>
        <a:xfrm>
          <a:off x="4914900" y="1368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79</xdr:row>
      <xdr:rowOff>170435</xdr:rowOff>
    </xdr:from>
    <xdr:to>
      <xdr:col>7</xdr:col>
      <xdr:colOff>104775</xdr:colOff>
      <xdr:row>79</xdr:row>
      <xdr:rowOff>170435</xdr:rowOff>
    </xdr:to>
    <xdr:cxnSp macro="">
      <xdr:nvCxnSpPr>
        <xdr:cNvPr id="367" name="直線コネクタ 366"/>
        <xdr:cNvCxnSpPr/>
      </xdr:nvCxnSpPr>
      <xdr:spPr>
        <a:xfrm>
          <a:off x="4737100" y="13714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23639</xdr:rowOff>
    </xdr:from>
    <xdr:ext cx="762000" cy="259045"/>
    <xdr:sp macro="" textlink="">
      <xdr:nvSpPr>
        <xdr:cNvPr id="368" name="公債費最大値テキスト"/>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6</xdr:col>
      <xdr:colOff>612775</xdr:colOff>
      <xdr:row>74</xdr:row>
      <xdr:rowOff>108712</xdr:rowOff>
    </xdr:from>
    <xdr:to>
      <xdr:col>7</xdr:col>
      <xdr:colOff>104775</xdr:colOff>
      <xdr:row>74</xdr:row>
      <xdr:rowOff>108712</xdr:rowOff>
    </xdr:to>
    <xdr:cxnSp macro="">
      <xdr:nvCxnSpPr>
        <xdr:cNvPr id="369" name="直線コネクタ 368"/>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72137</xdr:rowOff>
    </xdr:from>
    <xdr:to>
      <xdr:col>7</xdr:col>
      <xdr:colOff>15875</xdr:colOff>
      <xdr:row>78</xdr:row>
      <xdr:rowOff>104139</xdr:rowOff>
    </xdr:to>
    <xdr:cxnSp macro="">
      <xdr:nvCxnSpPr>
        <xdr:cNvPr id="370" name="直線コネクタ 369"/>
        <xdr:cNvCxnSpPr/>
      </xdr:nvCxnSpPr>
      <xdr:spPr>
        <a:xfrm>
          <a:off x="3987800" y="13445237"/>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15003</xdr:rowOff>
    </xdr:from>
    <xdr:ext cx="762000" cy="259045"/>
    <xdr:sp macro="" textlink="">
      <xdr:nvSpPr>
        <xdr:cNvPr id="371" name="公債費平均値テキスト"/>
        <xdr:cNvSpPr txBox="1"/>
      </xdr:nvSpPr>
      <xdr:spPr>
        <a:xfrm>
          <a:off x="4914900" y="13216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72" name="フローチャート : 判断 371"/>
        <xdr:cNvSpPr/>
      </xdr:nvSpPr>
      <xdr:spPr>
        <a:xfrm>
          <a:off x="47752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72137</xdr:rowOff>
    </xdr:from>
    <xdr:to>
      <xdr:col>5</xdr:col>
      <xdr:colOff>549275</xdr:colOff>
      <xdr:row>78</xdr:row>
      <xdr:rowOff>104139</xdr:rowOff>
    </xdr:to>
    <xdr:cxnSp macro="">
      <xdr:nvCxnSpPr>
        <xdr:cNvPr id="373" name="直線コネクタ 372"/>
        <xdr:cNvCxnSpPr/>
      </xdr:nvCxnSpPr>
      <xdr:spPr>
        <a:xfrm flipV="1">
          <a:off x="3098800" y="134452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74" name="フローチャート : 判断 373"/>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75" name="テキスト ボックス 374"/>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104139</xdr:rowOff>
    </xdr:from>
    <xdr:to>
      <xdr:col>4</xdr:col>
      <xdr:colOff>346075</xdr:colOff>
      <xdr:row>78</xdr:row>
      <xdr:rowOff>108713</xdr:rowOff>
    </xdr:to>
    <xdr:cxnSp macro="">
      <xdr:nvCxnSpPr>
        <xdr:cNvPr id="376" name="直線コネクタ 375"/>
        <xdr:cNvCxnSpPr/>
      </xdr:nvCxnSpPr>
      <xdr:spPr>
        <a:xfrm flipV="1">
          <a:off x="2209800" y="134772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77" name="フローチャート : 判断 376"/>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133114</xdr:rowOff>
    </xdr:from>
    <xdr:ext cx="762000" cy="259045"/>
    <xdr:sp macro="" textlink="">
      <xdr:nvSpPr>
        <xdr:cNvPr id="378" name="テキスト ボックス 377"/>
        <xdr:cNvSpPr txBox="1"/>
      </xdr:nvSpPr>
      <xdr:spPr>
        <a:xfrm>
          <a:off x="2717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108713</xdr:rowOff>
    </xdr:from>
    <xdr:to>
      <xdr:col>3</xdr:col>
      <xdr:colOff>142875</xdr:colOff>
      <xdr:row>78</xdr:row>
      <xdr:rowOff>127000</xdr:rowOff>
    </xdr:to>
    <xdr:cxnSp macro="">
      <xdr:nvCxnSpPr>
        <xdr:cNvPr id="379" name="直線コネクタ 378"/>
        <xdr:cNvCxnSpPr/>
      </xdr:nvCxnSpPr>
      <xdr:spPr>
        <a:xfrm flipV="1">
          <a:off x="1320800" y="134818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80" name="フローチャート : 判断 379"/>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142257</xdr:rowOff>
    </xdr:from>
    <xdr:ext cx="762000" cy="259045"/>
    <xdr:sp macro="" textlink="">
      <xdr:nvSpPr>
        <xdr:cNvPr id="381" name="テキスト ボックス 380"/>
        <xdr:cNvSpPr txBox="1"/>
      </xdr:nvSpPr>
      <xdr:spPr>
        <a:xfrm>
          <a:off x="1828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53339</xdr:rowOff>
    </xdr:from>
    <xdr:to>
      <xdr:col>1</xdr:col>
      <xdr:colOff>676275</xdr:colOff>
      <xdr:row>78</xdr:row>
      <xdr:rowOff>154939</xdr:rowOff>
    </xdr:to>
    <xdr:sp macro="" textlink="">
      <xdr:nvSpPr>
        <xdr:cNvPr id="382" name="フローチャート : 判断 381"/>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165116</xdr:rowOff>
    </xdr:from>
    <xdr:ext cx="762000" cy="259045"/>
    <xdr:sp macro="" textlink="">
      <xdr:nvSpPr>
        <xdr:cNvPr id="383" name="テキスト ボックス 382"/>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78</xdr:row>
      <xdr:rowOff>53339</xdr:rowOff>
    </xdr:from>
    <xdr:to>
      <xdr:col>7</xdr:col>
      <xdr:colOff>66675</xdr:colOff>
      <xdr:row>78</xdr:row>
      <xdr:rowOff>154939</xdr:rowOff>
    </xdr:to>
    <xdr:sp macro="" textlink="">
      <xdr:nvSpPr>
        <xdr:cNvPr id="389" name="円/楕円 388"/>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25416</xdr:rowOff>
    </xdr:from>
    <xdr:ext cx="762000" cy="259045"/>
    <xdr:sp macro="" textlink="">
      <xdr:nvSpPr>
        <xdr:cNvPr id="390"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21337</xdr:rowOff>
    </xdr:from>
    <xdr:to>
      <xdr:col>5</xdr:col>
      <xdr:colOff>600075</xdr:colOff>
      <xdr:row>78</xdr:row>
      <xdr:rowOff>122937</xdr:rowOff>
    </xdr:to>
    <xdr:sp macro="" textlink="">
      <xdr:nvSpPr>
        <xdr:cNvPr id="391" name="円/楕円 390"/>
        <xdr:cNvSpPr/>
      </xdr:nvSpPr>
      <xdr:spPr>
        <a:xfrm>
          <a:off x="3937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107714</xdr:rowOff>
    </xdr:from>
    <xdr:ext cx="736600" cy="259045"/>
    <xdr:sp macro="" textlink="">
      <xdr:nvSpPr>
        <xdr:cNvPr id="392" name="テキスト ボックス 391"/>
        <xdr:cNvSpPr txBox="1"/>
      </xdr:nvSpPr>
      <xdr:spPr>
        <a:xfrm>
          <a:off x="3606800" y="13480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53339</xdr:rowOff>
    </xdr:from>
    <xdr:to>
      <xdr:col>4</xdr:col>
      <xdr:colOff>396875</xdr:colOff>
      <xdr:row>78</xdr:row>
      <xdr:rowOff>154939</xdr:rowOff>
    </xdr:to>
    <xdr:sp macro="" textlink="">
      <xdr:nvSpPr>
        <xdr:cNvPr id="393" name="円/楕円 392"/>
        <xdr:cNvSpPr/>
      </xdr:nvSpPr>
      <xdr:spPr>
        <a:xfrm>
          <a:off x="3048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94" name="テキスト ボックス 393"/>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57913</xdr:rowOff>
    </xdr:from>
    <xdr:to>
      <xdr:col>3</xdr:col>
      <xdr:colOff>193675</xdr:colOff>
      <xdr:row>78</xdr:row>
      <xdr:rowOff>159513</xdr:rowOff>
    </xdr:to>
    <xdr:sp macro="" textlink="">
      <xdr:nvSpPr>
        <xdr:cNvPr id="395" name="円/楕円 394"/>
        <xdr:cNvSpPr/>
      </xdr:nvSpPr>
      <xdr:spPr>
        <a:xfrm>
          <a:off x="2159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144290</xdr:rowOff>
    </xdr:from>
    <xdr:ext cx="762000" cy="259045"/>
    <xdr:sp macro="" textlink="">
      <xdr:nvSpPr>
        <xdr:cNvPr id="396" name="テキスト ボックス 395"/>
        <xdr:cNvSpPr txBox="1"/>
      </xdr:nvSpPr>
      <xdr:spPr>
        <a:xfrm>
          <a:off x="1828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97" name="円/楕円 396"/>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98" name="テキスト ボックス 397"/>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ついて、類似団体平均を下回っており、歳出削減の成果が出ているものの、扶助費・補助費等の一部事務組合負担金は増加傾向であることから、今後も事業費の見直しや経常経費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3" name="直線コネクタ 412"/>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4" name="テキスト ボックス 413"/>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5" name="直線コネクタ 41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6" name="テキスト ボックス 41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7" name="直線コネクタ 416"/>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8" name="テキスト ボックス 417"/>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41275</xdr:rowOff>
    </xdr:from>
    <xdr:to>
      <xdr:col>24</xdr:col>
      <xdr:colOff>31750</xdr:colOff>
      <xdr:row>80</xdr:row>
      <xdr:rowOff>155575</xdr:rowOff>
    </xdr:to>
    <xdr:cxnSp macro="">
      <xdr:nvCxnSpPr>
        <xdr:cNvPr id="422" name="直線コネクタ 421"/>
        <xdr:cNvCxnSpPr/>
      </xdr:nvCxnSpPr>
      <xdr:spPr>
        <a:xfrm flipV="1">
          <a:off x="16510000" y="1255712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127652</xdr:rowOff>
    </xdr:from>
    <xdr:ext cx="762000" cy="259045"/>
    <xdr:sp macro="" textlink="">
      <xdr:nvSpPr>
        <xdr:cNvPr id="423" name="公債費以外最小値テキスト"/>
        <xdr:cNvSpPr txBox="1"/>
      </xdr:nvSpPr>
      <xdr:spPr>
        <a:xfrm>
          <a:off x="16598900" y="13843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23</xdr:col>
      <xdr:colOff>628650</xdr:colOff>
      <xdr:row>80</xdr:row>
      <xdr:rowOff>155575</xdr:rowOff>
    </xdr:from>
    <xdr:to>
      <xdr:col>24</xdr:col>
      <xdr:colOff>120650</xdr:colOff>
      <xdr:row>80</xdr:row>
      <xdr:rowOff>155575</xdr:rowOff>
    </xdr:to>
    <xdr:cxnSp macro="">
      <xdr:nvCxnSpPr>
        <xdr:cNvPr id="424" name="直線コネクタ 423"/>
        <xdr:cNvCxnSpPr/>
      </xdr:nvCxnSpPr>
      <xdr:spPr>
        <a:xfrm>
          <a:off x="16421100" y="1387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127652</xdr:rowOff>
    </xdr:from>
    <xdr:ext cx="762000" cy="259045"/>
    <xdr:sp macro="" textlink="">
      <xdr:nvSpPr>
        <xdr:cNvPr id="425"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57.5</a:t>
          </a:r>
          <a:endParaRPr kumimoji="1" lang="ja-JP" altLang="en-US" sz="1000" b="1">
            <a:latin typeface="ＭＳ Ｐゴシック"/>
          </a:endParaRPr>
        </a:p>
      </xdr:txBody>
    </xdr:sp>
    <xdr:clientData/>
  </xdr:oneCellAnchor>
  <xdr:twoCellAnchor>
    <xdr:from>
      <xdr:col>23</xdr:col>
      <xdr:colOff>628650</xdr:colOff>
      <xdr:row>73</xdr:row>
      <xdr:rowOff>41275</xdr:rowOff>
    </xdr:from>
    <xdr:to>
      <xdr:col>24</xdr:col>
      <xdr:colOff>120650</xdr:colOff>
      <xdr:row>73</xdr:row>
      <xdr:rowOff>41275</xdr:rowOff>
    </xdr:to>
    <xdr:cxnSp macro="">
      <xdr:nvCxnSpPr>
        <xdr:cNvPr id="426" name="直線コネクタ 425"/>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6986</xdr:rowOff>
    </xdr:from>
    <xdr:to>
      <xdr:col>24</xdr:col>
      <xdr:colOff>31750</xdr:colOff>
      <xdr:row>76</xdr:row>
      <xdr:rowOff>35561</xdr:rowOff>
    </xdr:to>
    <xdr:cxnSp macro="">
      <xdr:nvCxnSpPr>
        <xdr:cNvPr id="427" name="直線コネクタ 426"/>
        <xdr:cNvCxnSpPr/>
      </xdr:nvCxnSpPr>
      <xdr:spPr>
        <a:xfrm flipV="1">
          <a:off x="15671800" y="1303718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99713</xdr:rowOff>
    </xdr:from>
    <xdr:ext cx="762000" cy="259045"/>
    <xdr:sp macro="" textlink="">
      <xdr:nvSpPr>
        <xdr:cNvPr id="428" name="公債費以外平均値テキスト"/>
        <xdr:cNvSpPr txBox="1"/>
      </xdr:nvSpPr>
      <xdr:spPr>
        <a:xfrm>
          <a:off x="16598900" y="1312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127636</xdr:rowOff>
    </xdr:from>
    <xdr:to>
      <xdr:col>24</xdr:col>
      <xdr:colOff>82550</xdr:colOff>
      <xdr:row>77</xdr:row>
      <xdr:rowOff>57786</xdr:rowOff>
    </xdr:to>
    <xdr:sp macro="" textlink="">
      <xdr:nvSpPr>
        <xdr:cNvPr id="429" name="フローチャート : 判断 428"/>
        <xdr:cNvSpPr/>
      </xdr:nvSpPr>
      <xdr:spPr>
        <a:xfrm>
          <a:off x="16459200" y="1315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35561</xdr:rowOff>
    </xdr:from>
    <xdr:to>
      <xdr:col>22</xdr:col>
      <xdr:colOff>565150</xdr:colOff>
      <xdr:row>77</xdr:row>
      <xdr:rowOff>29845</xdr:rowOff>
    </xdr:to>
    <xdr:cxnSp macro="">
      <xdr:nvCxnSpPr>
        <xdr:cNvPr id="430" name="直線コネクタ 429"/>
        <xdr:cNvCxnSpPr/>
      </xdr:nvCxnSpPr>
      <xdr:spPr>
        <a:xfrm flipV="1">
          <a:off x="14782800" y="13065761"/>
          <a:ext cx="889000" cy="16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75564</xdr:rowOff>
    </xdr:from>
    <xdr:to>
      <xdr:col>21</xdr:col>
      <xdr:colOff>361950</xdr:colOff>
      <xdr:row>77</xdr:row>
      <xdr:rowOff>29845</xdr:rowOff>
    </xdr:to>
    <xdr:cxnSp macro="">
      <xdr:nvCxnSpPr>
        <xdr:cNvPr id="433" name="直線コネクタ 432"/>
        <xdr:cNvCxnSpPr/>
      </xdr:nvCxnSpPr>
      <xdr:spPr>
        <a:xfrm>
          <a:off x="13893800" y="13105764"/>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34" name="フローチャート : 判断 433"/>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35" name="テキスト ボックス 434"/>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75564</xdr:rowOff>
    </xdr:from>
    <xdr:to>
      <xdr:col>20</xdr:col>
      <xdr:colOff>158750</xdr:colOff>
      <xdr:row>76</xdr:row>
      <xdr:rowOff>104139</xdr:rowOff>
    </xdr:to>
    <xdr:cxnSp macro="">
      <xdr:nvCxnSpPr>
        <xdr:cNvPr id="436" name="直線コネクタ 435"/>
        <xdr:cNvCxnSpPr/>
      </xdr:nvCxnSpPr>
      <xdr:spPr>
        <a:xfrm flipV="1">
          <a:off x="13004800" y="131057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7" name="フローチャート : 判断 436"/>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38" name="テキスト ボックス 437"/>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70486</xdr:rowOff>
    </xdr:from>
    <xdr:to>
      <xdr:col>19</xdr:col>
      <xdr:colOff>6350</xdr:colOff>
      <xdr:row>77</xdr:row>
      <xdr:rowOff>636</xdr:rowOff>
    </xdr:to>
    <xdr:sp macro="" textlink="">
      <xdr:nvSpPr>
        <xdr:cNvPr id="439" name="フローチャート : 判断 438"/>
        <xdr:cNvSpPr/>
      </xdr:nvSpPr>
      <xdr:spPr>
        <a:xfrm>
          <a:off x="12954000" y="1310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156863</xdr:rowOff>
    </xdr:from>
    <xdr:ext cx="762000" cy="259045"/>
    <xdr:sp macro="" textlink="">
      <xdr:nvSpPr>
        <xdr:cNvPr id="440" name="テキスト ボックス 439"/>
        <xdr:cNvSpPr txBox="1"/>
      </xdr:nvSpPr>
      <xdr:spPr>
        <a:xfrm>
          <a:off x="12623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75</xdr:row>
      <xdr:rowOff>127635</xdr:rowOff>
    </xdr:from>
    <xdr:to>
      <xdr:col>24</xdr:col>
      <xdr:colOff>82550</xdr:colOff>
      <xdr:row>76</xdr:row>
      <xdr:rowOff>57786</xdr:rowOff>
    </xdr:to>
    <xdr:sp macro="" textlink="">
      <xdr:nvSpPr>
        <xdr:cNvPr id="446" name="円/楕円 445"/>
        <xdr:cNvSpPr/>
      </xdr:nvSpPr>
      <xdr:spPr>
        <a:xfrm>
          <a:off x="16459200" y="12986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144162</xdr:rowOff>
    </xdr:from>
    <xdr:ext cx="762000" cy="259045"/>
    <xdr:sp macro="" textlink="">
      <xdr:nvSpPr>
        <xdr:cNvPr id="447" name="公債費以外該当値テキスト"/>
        <xdr:cNvSpPr txBox="1"/>
      </xdr:nvSpPr>
      <xdr:spPr>
        <a:xfrm>
          <a:off x="16598900" y="1283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156211</xdr:rowOff>
    </xdr:from>
    <xdr:to>
      <xdr:col>22</xdr:col>
      <xdr:colOff>615950</xdr:colOff>
      <xdr:row>76</xdr:row>
      <xdr:rowOff>86361</xdr:rowOff>
    </xdr:to>
    <xdr:sp macro="" textlink="">
      <xdr:nvSpPr>
        <xdr:cNvPr id="448" name="円/楕円 447"/>
        <xdr:cNvSpPr/>
      </xdr:nvSpPr>
      <xdr:spPr>
        <a:xfrm>
          <a:off x="15621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49" name="テキスト ボックス 448"/>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150495</xdr:rowOff>
    </xdr:from>
    <xdr:to>
      <xdr:col>21</xdr:col>
      <xdr:colOff>412750</xdr:colOff>
      <xdr:row>77</xdr:row>
      <xdr:rowOff>80645</xdr:rowOff>
    </xdr:to>
    <xdr:sp macro="" textlink="">
      <xdr:nvSpPr>
        <xdr:cNvPr id="450" name="円/楕円 449"/>
        <xdr:cNvSpPr/>
      </xdr:nvSpPr>
      <xdr:spPr>
        <a:xfrm>
          <a:off x="14732000" y="131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65422</xdr:rowOff>
    </xdr:from>
    <xdr:ext cx="762000" cy="259045"/>
    <xdr:sp macro="" textlink="">
      <xdr:nvSpPr>
        <xdr:cNvPr id="451" name="テキスト ボックス 450"/>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24764</xdr:rowOff>
    </xdr:from>
    <xdr:to>
      <xdr:col>20</xdr:col>
      <xdr:colOff>209550</xdr:colOff>
      <xdr:row>76</xdr:row>
      <xdr:rowOff>126364</xdr:rowOff>
    </xdr:to>
    <xdr:sp macro="" textlink="">
      <xdr:nvSpPr>
        <xdr:cNvPr id="452" name="円/楕円 451"/>
        <xdr:cNvSpPr/>
      </xdr:nvSpPr>
      <xdr:spPr>
        <a:xfrm>
          <a:off x="138430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136542</xdr:rowOff>
    </xdr:from>
    <xdr:ext cx="762000" cy="259045"/>
    <xdr:sp macro="" textlink="">
      <xdr:nvSpPr>
        <xdr:cNvPr id="453" name="テキスト ボックス 452"/>
        <xdr:cNvSpPr txBox="1"/>
      </xdr:nvSpPr>
      <xdr:spPr>
        <a:xfrm>
          <a:off x="13512800" y="1282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54" name="円/楕円 453"/>
        <xdr:cNvSpPr/>
      </xdr:nvSpPr>
      <xdr:spPr>
        <a:xfrm>
          <a:off x="12954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55" name="テキスト ボックス 45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福島県田村市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9086</xdr:rowOff>
    </xdr:from>
    <xdr:to>
      <xdr:col>4</xdr:col>
      <xdr:colOff>1117600</xdr:colOff>
      <xdr:row>20</xdr:row>
      <xdr:rowOff>130391</xdr:rowOff>
    </xdr:to>
    <xdr:cxnSp macro="">
      <xdr:nvCxnSpPr>
        <xdr:cNvPr id="47" name="直線コネクタ 46"/>
        <xdr:cNvCxnSpPr/>
      </xdr:nvCxnSpPr>
      <xdr:spPr bwMode="auto">
        <a:xfrm flipV="1">
          <a:off x="5651500" y="2114111"/>
          <a:ext cx="0" cy="1492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102468</xdr:rowOff>
    </xdr:from>
    <xdr:ext cx="762000" cy="259045"/>
    <xdr:sp macro="" textlink="">
      <xdr:nvSpPr>
        <xdr:cNvPr id="48" name="人口1人当たり決算額の推移最小値テキスト130"/>
        <xdr:cNvSpPr txBox="1"/>
      </xdr:nvSpPr>
      <xdr:spPr>
        <a:xfrm>
          <a:off x="5740400" y="357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60,209</a:t>
          </a:r>
          <a:endParaRPr kumimoji="1" lang="ja-JP" altLang="en-US" sz="1000" b="1">
            <a:latin typeface="ＭＳ Ｐゴシック"/>
          </a:endParaRPr>
        </a:p>
      </xdr:txBody>
    </xdr:sp>
    <xdr:clientData/>
  </xdr:oneCellAnchor>
  <xdr:twoCellAnchor>
    <xdr:from>
      <xdr:col>4</xdr:col>
      <xdr:colOff>1028700</xdr:colOff>
      <xdr:row>20</xdr:row>
      <xdr:rowOff>130391</xdr:rowOff>
    </xdr:from>
    <xdr:to>
      <xdr:col>5</xdr:col>
      <xdr:colOff>73025</xdr:colOff>
      <xdr:row>20</xdr:row>
      <xdr:rowOff>130391</xdr:rowOff>
    </xdr:to>
    <xdr:cxnSp macro="">
      <xdr:nvCxnSpPr>
        <xdr:cNvPr id="49" name="直線コネクタ 48"/>
        <xdr:cNvCxnSpPr/>
      </xdr:nvCxnSpPr>
      <xdr:spPr bwMode="auto">
        <a:xfrm>
          <a:off x="5562600" y="36070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95463</xdr:rowOff>
    </xdr:from>
    <xdr:ext cx="762000" cy="259045"/>
    <xdr:sp macro="" textlink="">
      <xdr:nvSpPr>
        <xdr:cNvPr id="50" name="人口1人当たり決算額の推移最大値テキスト130"/>
        <xdr:cNvSpPr txBox="1"/>
      </xdr:nvSpPr>
      <xdr:spPr>
        <a:xfrm>
          <a:off x="5740400" y="1857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151,638</a:t>
          </a:r>
          <a:endParaRPr kumimoji="1" lang="ja-JP" altLang="en-US" sz="1000" b="1">
            <a:latin typeface="ＭＳ Ｐゴシック"/>
          </a:endParaRPr>
        </a:p>
      </xdr:txBody>
    </xdr:sp>
    <xdr:clientData/>
  </xdr:oneCellAnchor>
  <xdr:twoCellAnchor>
    <xdr:from>
      <xdr:col>4</xdr:col>
      <xdr:colOff>1028700</xdr:colOff>
      <xdr:row>12</xdr:row>
      <xdr:rowOff>9086</xdr:rowOff>
    </xdr:from>
    <xdr:to>
      <xdr:col>5</xdr:col>
      <xdr:colOff>73025</xdr:colOff>
      <xdr:row>12</xdr:row>
      <xdr:rowOff>9086</xdr:rowOff>
    </xdr:to>
    <xdr:cxnSp macro="">
      <xdr:nvCxnSpPr>
        <xdr:cNvPr id="51" name="直線コネクタ 50"/>
        <xdr:cNvCxnSpPr/>
      </xdr:nvCxnSpPr>
      <xdr:spPr bwMode="auto">
        <a:xfrm>
          <a:off x="5562600" y="2114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118830</xdr:rowOff>
    </xdr:from>
    <xdr:to>
      <xdr:col>4</xdr:col>
      <xdr:colOff>1117600</xdr:colOff>
      <xdr:row>15</xdr:row>
      <xdr:rowOff>124464</xdr:rowOff>
    </xdr:to>
    <xdr:cxnSp macro="">
      <xdr:nvCxnSpPr>
        <xdr:cNvPr id="52" name="直線コネクタ 51"/>
        <xdr:cNvCxnSpPr/>
      </xdr:nvCxnSpPr>
      <xdr:spPr bwMode="auto">
        <a:xfrm>
          <a:off x="5003800" y="2738205"/>
          <a:ext cx="647700" cy="5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133147</xdr:rowOff>
    </xdr:from>
    <xdr:ext cx="762000" cy="259045"/>
    <xdr:sp macro="" textlink="">
      <xdr:nvSpPr>
        <xdr:cNvPr id="53" name="人口1人当たり決算額の推移平均値テキスト130"/>
        <xdr:cNvSpPr txBox="1"/>
      </xdr:nvSpPr>
      <xdr:spPr>
        <a:xfrm>
          <a:off x="5740400" y="29239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97,219</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161070</xdr:rowOff>
    </xdr:from>
    <xdr:to>
      <xdr:col>5</xdr:col>
      <xdr:colOff>34925</xdr:colOff>
      <xdr:row>17</xdr:row>
      <xdr:rowOff>91220</xdr:rowOff>
    </xdr:to>
    <xdr:sp macro="" textlink="">
      <xdr:nvSpPr>
        <xdr:cNvPr id="54" name="フローチャート : 判断 53"/>
        <xdr:cNvSpPr/>
      </xdr:nvSpPr>
      <xdr:spPr bwMode="auto">
        <a:xfrm>
          <a:off x="5600700" y="2951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118830</xdr:rowOff>
    </xdr:from>
    <xdr:to>
      <xdr:col>4</xdr:col>
      <xdr:colOff>469900</xdr:colOff>
      <xdr:row>16</xdr:row>
      <xdr:rowOff>34918</xdr:rowOff>
    </xdr:to>
    <xdr:cxnSp macro="">
      <xdr:nvCxnSpPr>
        <xdr:cNvPr id="55" name="直線コネクタ 54"/>
        <xdr:cNvCxnSpPr/>
      </xdr:nvCxnSpPr>
      <xdr:spPr bwMode="auto">
        <a:xfrm flipV="1">
          <a:off x="4305300" y="2738205"/>
          <a:ext cx="698500" cy="87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48795</xdr:rowOff>
    </xdr:from>
    <xdr:to>
      <xdr:col>4</xdr:col>
      <xdr:colOff>520700</xdr:colOff>
      <xdr:row>17</xdr:row>
      <xdr:rowOff>150395</xdr:rowOff>
    </xdr:to>
    <xdr:sp macro="" textlink="">
      <xdr:nvSpPr>
        <xdr:cNvPr id="56" name="フローチャート : 判断 55"/>
        <xdr:cNvSpPr/>
      </xdr:nvSpPr>
      <xdr:spPr bwMode="auto">
        <a:xfrm>
          <a:off x="4953000" y="3011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135172</xdr:rowOff>
    </xdr:from>
    <xdr:ext cx="736600" cy="259045"/>
    <xdr:sp macro="" textlink="">
      <xdr:nvSpPr>
        <xdr:cNvPr id="57" name="テキスト ボックス 56"/>
        <xdr:cNvSpPr txBox="1"/>
      </xdr:nvSpPr>
      <xdr:spPr>
        <a:xfrm>
          <a:off x="4622800" y="3097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114781</xdr:rowOff>
    </xdr:from>
    <xdr:to>
      <xdr:col>3</xdr:col>
      <xdr:colOff>904875</xdr:colOff>
      <xdr:row>16</xdr:row>
      <xdr:rowOff>34918</xdr:rowOff>
    </xdr:to>
    <xdr:cxnSp macro="">
      <xdr:nvCxnSpPr>
        <xdr:cNvPr id="58" name="直線コネクタ 57"/>
        <xdr:cNvCxnSpPr/>
      </xdr:nvCxnSpPr>
      <xdr:spPr bwMode="auto">
        <a:xfrm>
          <a:off x="3606800" y="2734156"/>
          <a:ext cx="698500" cy="915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92915</xdr:rowOff>
    </xdr:from>
    <xdr:to>
      <xdr:col>3</xdr:col>
      <xdr:colOff>955675</xdr:colOff>
      <xdr:row>18</xdr:row>
      <xdr:rowOff>23065</xdr:rowOff>
    </xdr:to>
    <xdr:sp macro="" textlink="">
      <xdr:nvSpPr>
        <xdr:cNvPr id="59" name="フローチャート : 判断 58"/>
        <xdr:cNvSpPr/>
      </xdr:nvSpPr>
      <xdr:spPr bwMode="auto">
        <a:xfrm>
          <a:off x="4254500" y="3055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7842</xdr:rowOff>
    </xdr:from>
    <xdr:ext cx="762000" cy="259045"/>
    <xdr:sp macro="" textlink="">
      <xdr:nvSpPr>
        <xdr:cNvPr id="60" name="テキスト ボックス 59"/>
        <xdr:cNvSpPr txBox="1"/>
      </xdr:nvSpPr>
      <xdr:spPr>
        <a:xfrm>
          <a:off x="3924300" y="31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52259</xdr:rowOff>
    </xdr:from>
    <xdr:to>
      <xdr:col>3</xdr:col>
      <xdr:colOff>206375</xdr:colOff>
      <xdr:row>15</xdr:row>
      <xdr:rowOff>114781</xdr:rowOff>
    </xdr:to>
    <xdr:cxnSp macro="">
      <xdr:nvCxnSpPr>
        <xdr:cNvPr id="61" name="直線コネクタ 60"/>
        <xdr:cNvCxnSpPr/>
      </xdr:nvCxnSpPr>
      <xdr:spPr bwMode="auto">
        <a:xfrm>
          <a:off x="2908300" y="2671634"/>
          <a:ext cx="698500" cy="62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55196</xdr:rowOff>
    </xdr:from>
    <xdr:to>
      <xdr:col>3</xdr:col>
      <xdr:colOff>257175</xdr:colOff>
      <xdr:row>17</xdr:row>
      <xdr:rowOff>156796</xdr:rowOff>
    </xdr:to>
    <xdr:sp macro="" textlink="">
      <xdr:nvSpPr>
        <xdr:cNvPr id="62" name="フローチャート : 判断 61"/>
        <xdr:cNvSpPr/>
      </xdr:nvSpPr>
      <xdr:spPr bwMode="auto">
        <a:xfrm>
          <a:off x="3556000" y="30174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141573</xdr:rowOff>
    </xdr:from>
    <xdr:ext cx="762000" cy="259045"/>
    <xdr:sp macro="" textlink="">
      <xdr:nvSpPr>
        <xdr:cNvPr id="63" name="テキスト ボックス 62"/>
        <xdr:cNvSpPr txBox="1"/>
      </xdr:nvSpPr>
      <xdr:spPr>
        <a:xfrm>
          <a:off x="3225800" y="310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21314</xdr:rowOff>
    </xdr:from>
    <xdr:to>
      <xdr:col>2</xdr:col>
      <xdr:colOff>692150</xdr:colOff>
      <xdr:row>17</xdr:row>
      <xdr:rowOff>122914</xdr:rowOff>
    </xdr:to>
    <xdr:sp macro="" textlink="">
      <xdr:nvSpPr>
        <xdr:cNvPr id="64" name="フローチャート : 判断 63"/>
        <xdr:cNvSpPr/>
      </xdr:nvSpPr>
      <xdr:spPr bwMode="auto">
        <a:xfrm>
          <a:off x="2857500" y="29835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107691</xdr:rowOff>
    </xdr:from>
    <xdr:ext cx="762000" cy="259045"/>
    <xdr:sp macro="" textlink="">
      <xdr:nvSpPr>
        <xdr:cNvPr id="65" name="テキスト ボックス 64"/>
        <xdr:cNvSpPr txBox="1"/>
      </xdr:nvSpPr>
      <xdr:spPr>
        <a:xfrm>
          <a:off x="2527300" y="30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73664</xdr:rowOff>
    </xdr:from>
    <xdr:to>
      <xdr:col>5</xdr:col>
      <xdr:colOff>34925</xdr:colOff>
      <xdr:row>16</xdr:row>
      <xdr:rowOff>3814</xdr:rowOff>
    </xdr:to>
    <xdr:sp macro="" textlink="">
      <xdr:nvSpPr>
        <xdr:cNvPr id="71" name="円/楕円 70"/>
        <xdr:cNvSpPr/>
      </xdr:nvSpPr>
      <xdr:spPr bwMode="auto">
        <a:xfrm>
          <a:off x="5600700" y="2693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90191</xdr:rowOff>
    </xdr:from>
    <xdr:ext cx="762000" cy="259045"/>
    <xdr:sp macro="" textlink="">
      <xdr:nvSpPr>
        <xdr:cNvPr id="72" name="人口1人当たり決算額の推移該当値テキスト130"/>
        <xdr:cNvSpPr txBox="1"/>
      </xdr:nvSpPr>
      <xdr:spPr>
        <a:xfrm>
          <a:off x="5740400" y="2538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113,072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68030</xdr:rowOff>
    </xdr:from>
    <xdr:to>
      <xdr:col>4</xdr:col>
      <xdr:colOff>520700</xdr:colOff>
      <xdr:row>15</xdr:row>
      <xdr:rowOff>169630</xdr:rowOff>
    </xdr:to>
    <xdr:sp macro="" textlink="">
      <xdr:nvSpPr>
        <xdr:cNvPr id="73" name="円/楕円 72"/>
        <xdr:cNvSpPr/>
      </xdr:nvSpPr>
      <xdr:spPr bwMode="auto">
        <a:xfrm>
          <a:off x="4953000" y="268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8357</xdr:rowOff>
    </xdr:from>
    <xdr:ext cx="736600" cy="259045"/>
    <xdr:sp macro="" textlink="">
      <xdr:nvSpPr>
        <xdr:cNvPr id="74" name="テキスト ボックス 73"/>
        <xdr:cNvSpPr txBox="1"/>
      </xdr:nvSpPr>
      <xdr:spPr>
        <a:xfrm>
          <a:off x="4622800" y="245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113,417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155568</xdr:rowOff>
    </xdr:from>
    <xdr:to>
      <xdr:col>3</xdr:col>
      <xdr:colOff>955675</xdr:colOff>
      <xdr:row>16</xdr:row>
      <xdr:rowOff>85718</xdr:rowOff>
    </xdr:to>
    <xdr:sp macro="" textlink="">
      <xdr:nvSpPr>
        <xdr:cNvPr id="75" name="円/楕円 74"/>
        <xdr:cNvSpPr/>
      </xdr:nvSpPr>
      <xdr:spPr bwMode="auto">
        <a:xfrm>
          <a:off x="4254500" y="2774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95895</xdr:rowOff>
    </xdr:from>
    <xdr:ext cx="762000" cy="259045"/>
    <xdr:sp macro="" textlink="">
      <xdr:nvSpPr>
        <xdr:cNvPr id="76" name="テキスト ボックス 75"/>
        <xdr:cNvSpPr txBox="1"/>
      </xdr:nvSpPr>
      <xdr:spPr>
        <a:xfrm>
          <a:off x="3924300" y="254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108,056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63981</xdr:rowOff>
    </xdr:from>
    <xdr:to>
      <xdr:col>3</xdr:col>
      <xdr:colOff>257175</xdr:colOff>
      <xdr:row>15</xdr:row>
      <xdr:rowOff>165581</xdr:rowOff>
    </xdr:to>
    <xdr:sp macro="" textlink="">
      <xdr:nvSpPr>
        <xdr:cNvPr id="77" name="円/楕円 76"/>
        <xdr:cNvSpPr/>
      </xdr:nvSpPr>
      <xdr:spPr bwMode="auto">
        <a:xfrm>
          <a:off x="3556000" y="2683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4308</xdr:rowOff>
    </xdr:from>
    <xdr:ext cx="762000" cy="259045"/>
    <xdr:sp macro="" textlink="">
      <xdr:nvSpPr>
        <xdr:cNvPr id="78" name="テキスト ボックス 77"/>
        <xdr:cNvSpPr txBox="1"/>
      </xdr:nvSpPr>
      <xdr:spPr>
        <a:xfrm>
          <a:off x="3225800" y="245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113,665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1459</xdr:rowOff>
    </xdr:from>
    <xdr:to>
      <xdr:col>2</xdr:col>
      <xdr:colOff>692150</xdr:colOff>
      <xdr:row>15</xdr:row>
      <xdr:rowOff>103059</xdr:rowOff>
    </xdr:to>
    <xdr:sp macro="" textlink="">
      <xdr:nvSpPr>
        <xdr:cNvPr id="79" name="円/楕円 78"/>
        <xdr:cNvSpPr/>
      </xdr:nvSpPr>
      <xdr:spPr bwMode="auto">
        <a:xfrm>
          <a:off x="2857500" y="2620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113236</xdr:rowOff>
    </xdr:from>
    <xdr:ext cx="762000" cy="259045"/>
    <xdr:sp macro="" textlink="">
      <xdr:nvSpPr>
        <xdr:cNvPr id="80" name="テキスト ボックス 79"/>
        <xdr:cNvSpPr txBox="1"/>
      </xdr:nvSpPr>
      <xdr:spPr>
        <a:xfrm>
          <a:off x="2527300" y="238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208545</xdr:rowOff>
    </xdr:from>
    <xdr:to>
      <xdr:col>4</xdr:col>
      <xdr:colOff>1117600</xdr:colOff>
      <xdr:row>39</xdr:row>
      <xdr:rowOff>37846</xdr:rowOff>
    </xdr:to>
    <xdr:cxnSp macro="">
      <xdr:nvCxnSpPr>
        <xdr:cNvPr id="111" name="直線コネクタ 110"/>
        <xdr:cNvCxnSpPr/>
      </xdr:nvCxnSpPr>
      <xdr:spPr bwMode="auto">
        <a:xfrm flipV="1">
          <a:off x="5651500" y="6133095"/>
          <a:ext cx="0" cy="15438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9923</xdr:rowOff>
    </xdr:from>
    <xdr:ext cx="762000" cy="259045"/>
    <xdr:sp macro="" textlink="">
      <xdr:nvSpPr>
        <xdr:cNvPr id="112" name="人口1人当たり決算額の推移最小値テキスト445"/>
        <xdr:cNvSpPr txBox="1"/>
      </xdr:nvSpPr>
      <xdr:spPr>
        <a:xfrm>
          <a:off x="5740400" y="764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-2,020</a:t>
          </a:r>
          <a:endParaRPr kumimoji="1" lang="ja-JP" altLang="en-US" sz="1000" b="1">
            <a:latin typeface="ＭＳ Ｐゴシック"/>
          </a:endParaRPr>
        </a:p>
      </xdr:txBody>
    </xdr:sp>
    <xdr:clientData/>
  </xdr:oneCellAnchor>
  <xdr:twoCellAnchor>
    <xdr:from>
      <xdr:col>4</xdr:col>
      <xdr:colOff>1028700</xdr:colOff>
      <xdr:row>39</xdr:row>
      <xdr:rowOff>37846</xdr:rowOff>
    </xdr:from>
    <xdr:to>
      <xdr:col>5</xdr:col>
      <xdr:colOff>73025</xdr:colOff>
      <xdr:row>39</xdr:row>
      <xdr:rowOff>37846</xdr:rowOff>
    </xdr:to>
    <xdr:cxnSp macro="">
      <xdr:nvCxnSpPr>
        <xdr:cNvPr id="113" name="直線コネクタ 112"/>
        <xdr:cNvCxnSpPr/>
      </xdr:nvCxnSpPr>
      <xdr:spPr bwMode="auto">
        <a:xfrm>
          <a:off x="5562600" y="76768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123472</xdr:rowOff>
    </xdr:from>
    <xdr:ext cx="762000" cy="259045"/>
    <xdr:sp macro="" textlink="">
      <xdr:nvSpPr>
        <xdr:cNvPr id="114" name="人口1人当たり決算額の推移最大値テキスト445"/>
        <xdr:cNvSpPr txBox="1"/>
      </xdr:nvSpPr>
      <xdr:spPr>
        <a:xfrm>
          <a:off x="5740400" y="587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45,253</a:t>
          </a:r>
          <a:endParaRPr kumimoji="1" lang="ja-JP" altLang="en-US" sz="1000" b="1">
            <a:latin typeface="ＭＳ Ｐゴシック"/>
          </a:endParaRPr>
        </a:p>
      </xdr:txBody>
    </xdr:sp>
    <xdr:clientData/>
  </xdr:oneCellAnchor>
  <xdr:twoCellAnchor>
    <xdr:from>
      <xdr:col>4</xdr:col>
      <xdr:colOff>1028700</xdr:colOff>
      <xdr:row>33</xdr:row>
      <xdr:rowOff>208545</xdr:rowOff>
    </xdr:from>
    <xdr:to>
      <xdr:col>5</xdr:col>
      <xdr:colOff>73025</xdr:colOff>
      <xdr:row>33</xdr:row>
      <xdr:rowOff>208545</xdr:rowOff>
    </xdr:to>
    <xdr:cxnSp macro="">
      <xdr:nvCxnSpPr>
        <xdr:cNvPr id="115" name="直線コネクタ 114"/>
        <xdr:cNvCxnSpPr/>
      </xdr:nvCxnSpPr>
      <xdr:spPr bwMode="auto">
        <a:xfrm>
          <a:off x="5562600" y="6133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337998</xdr:rowOff>
    </xdr:from>
    <xdr:to>
      <xdr:col>4</xdr:col>
      <xdr:colOff>1117600</xdr:colOff>
      <xdr:row>36</xdr:row>
      <xdr:rowOff>111651</xdr:rowOff>
    </xdr:to>
    <xdr:cxnSp macro="">
      <xdr:nvCxnSpPr>
        <xdr:cNvPr id="116" name="直線コネクタ 115"/>
        <xdr:cNvCxnSpPr/>
      </xdr:nvCxnSpPr>
      <xdr:spPr bwMode="auto">
        <a:xfrm flipV="1">
          <a:off x="5003800" y="6948348"/>
          <a:ext cx="647700" cy="116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16277</xdr:rowOff>
    </xdr:from>
    <xdr:ext cx="762000" cy="259045"/>
    <xdr:sp macro="" textlink="">
      <xdr:nvSpPr>
        <xdr:cNvPr id="117" name="人口1人当たり決算額の推移平均値テキスト445"/>
        <xdr:cNvSpPr txBox="1"/>
      </xdr:nvSpPr>
      <xdr:spPr>
        <a:xfrm>
          <a:off x="5740400" y="662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171200</xdr:rowOff>
    </xdr:from>
    <xdr:to>
      <xdr:col>5</xdr:col>
      <xdr:colOff>34925</xdr:colOff>
      <xdr:row>35</xdr:row>
      <xdr:rowOff>272800</xdr:rowOff>
    </xdr:to>
    <xdr:sp macro="" textlink="">
      <xdr:nvSpPr>
        <xdr:cNvPr id="118" name="フローチャート : 判断 117"/>
        <xdr:cNvSpPr/>
      </xdr:nvSpPr>
      <xdr:spPr bwMode="auto">
        <a:xfrm>
          <a:off x="5600700" y="6781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331532</xdr:rowOff>
    </xdr:from>
    <xdr:to>
      <xdr:col>4</xdr:col>
      <xdr:colOff>469900</xdr:colOff>
      <xdr:row>36</xdr:row>
      <xdr:rowOff>111651</xdr:rowOff>
    </xdr:to>
    <xdr:cxnSp macro="">
      <xdr:nvCxnSpPr>
        <xdr:cNvPr id="119" name="直線コネクタ 118"/>
        <xdr:cNvCxnSpPr/>
      </xdr:nvCxnSpPr>
      <xdr:spPr bwMode="auto">
        <a:xfrm>
          <a:off x="4305300" y="6941882"/>
          <a:ext cx="698500" cy="123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171820</xdr:rowOff>
    </xdr:from>
    <xdr:to>
      <xdr:col>4</xdr:col>
      <xdr:colOff>520700</xdr:colOff>
      <xdr:row>35</xdr:row>
      <xdr:rowOff>273420</xdr:rowOff>
    </xdr:to>
    <xdr:sp macro="" textlink="">
      <xdr:nvSpPr>
        <xdr:cNvPr id="120" name="フローチャート : 判断 119"/>
        <xdr:cNvSpPr/>
      </xdr:nvSpPr>
      <xdr:spPr bwMode="auto">
        <a:xfrm>
          <a:off x="4953000" y="6782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283597</xdr:rowOff>
    </xdr:from>
    <xdr:ext cx="736600" cy="259045"/>
    <xdr:sp macro="" textlink="">
      <xdr:nvSpPr>
        <xdr:cNvPr id="121" name="テキスト ボックス 120"/>
        <xdr:cNvSpPr txBox="1"/>
      </xdr:nvSpPr>
      <xdr:spPr>
        <a:xfrm>
          <a:off x="4622800" y="6551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251751</xdr:rowOff>
    </xdr:from>
    <xdr:to>
      <xdr:col>3</xdr:col>
      <xdr:colOff>904875</xdr:colOff>
      <xdr:row>35</xdr:row>
      <xdr:rowOff>331532</xdr:rowOff>
    </xdr:to>
    <xdr:cxnSp macro="">
      <xdr:nvCxnSpPr>
        <xdr:cNvPr id="122" name="直線コネクタ 121"/>
        <xdr:cNvCxnSpPr/>
      </xdr:nvCxnSpPr>
      <xdr:spPr bwMode="auto">
        <a:xfrm>
          <a:off x="3606800" y="6862101"/>
          <a:ext cx="698500" cy="797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73228</xdr:rowOff>
    </xdr:from>
    <xdr:to>
      <xdr:col>3</xdr:col>
      <xdr:colOff>955675</xdr:colOff>
      <xdr:row>35</xdr:row>
      <xdr:rowOff>174828</xdr:rowOff>
    </xdr:to>
    <xdr:sp macro="" textlink="">
      <xdr:nvSpPr>
        <xdr:cNvPr id="123" name="フローチャート : 判断 122"/>
        <xdr:cNvSpPr/>
      </xdr:nvSpPr>
      <xdr:spPr bwMode="auto">
        <a:xfrm>
          <a:off x="42545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185005</xdr:rowOff>
    </xdr:from>
    <xdr:ext cx="762000" cy="259045"/>
    <xdr:sp macro="" textlink="">
      <xdr:nvSpPr>
        <xdr:cNvPr id="124" name="テキスト ボックス 123"/>
        <xdr:cNvSpPr txBox="1"/>
      </xdr:nvSpPr>
      <xdr:spPr>
        <a:xfrm>
          <a:off x="3924300" y="645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180688</xdr:rowOff>
    </xdr:from>
    <xdr:to>
      <xdr:col>3</xdr:col>
      <xdr:colOff>206375</xdr:colOff>
      <xdr:row>35</xdr:row>
      <xdr:rowOff>251751</xdr:rowOff>
    </xdr:to>
    <xdr:cxnSp macro="">
      <xdr:nvCxnSpPr>
        <xdr:cNvPr id="125" name="直線コネクタ 124"/>
        <xdr:cNvCxnSpPr/>
      </xdr:nvCxnSpPr>
      <xdr:spPr bwMode="auto">
        <a:xfrm>
          <a:off x="2908300" y="6791038"/>
          <a:ext cx="698500" cy="71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325145</xdr:rowOff>
    </xdr:from>
    <xdr:to>
      <xdr:col>3</xdr:col>
      <xdr:colOff>257175</xdr:colOff>
      <xdr:row>35</xdr:row>
      <xdr:rowOff>83845</xdr:rowOff>
    </xdr:to>
    <xdr:sp macro="" textlink="">
      <xdr:nvSpPr>
        <xdr:cNvPr id="126" name="フローチャート : 判断 125"/>
        <xdr:cNvSpPr/>
      </xdr:nvSpPr>
      <xdr:spPr bwMode="auto">
        <a:xfrm>
          <a:off x="3556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94022</xdr:rowOff>
    </xdr:from>
    <xdr:ext cx="762000" cy="259045"/>
    <xdr:sp macro="" textlink="">
      <xdr:nvSpPr>
        <xdr:cNvPr id="127" name="テキスト ボックス 126"/>
        <xdr:cNvSpPr txBox="1"/>
      </xdr:nvSpPr>
      <xdr:spPr>
        <a:xfrm>
          <a:off x="3225800" y="636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227435</xdr:rowOff>
    </xdr:from>
    <xdr:to>
      <xdr:col>2</xdr:col>
      <xdr:colOff>692150</xdr:colOff>
      <xdr:row>34</xdr:row>
      <xdr:rowOff>329036</xdr:rowOff>
    </xdr:to>
    <xdr:sp macro="" textlink="">
      <xdr:nvSpPr>
        <xdr:cNvPr id="128" name="フローチャート : 判断 127"/>
        <xdr:cNvSpPr/>
      </xdr:nvSpPr>
      <xdr:spPr bwMode="auto">
        <a:xfrm>
          <a:off x="2857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339212</xdr:rowOff>
    </xdr:from>
    <xdr:ext cx="762000" cy="259045"/>
    <xdr:sp macro="" textlink="">
      <xdr:nvSpPr>
        <xdr:cNvPr id="129" name="テキスト ボックス 128"/>
        <xdr:cNvSpPr txBox="1"/>
      </xdr:nvSpPr>
      <xdr:spPr>
        <a:xfrm>
          <a:off x="2527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287198</xdr:rowOff>
    </xdr:from>
    <xdr:to>
      <xdr:col>5</xdr:col>
      <xdr:colOff>34925</xdr:colOff>
      <xdr:row>36</xdr:row>
      <xdr:rowOff>45898</xdr:rowOff>
    </xdr:to>
    <xdr:sp macro="" textlink="">
      <xdr:nvSpPr>
        <xdr:cNvPr id="135" name="円/楕円 134"/>
        <xdr:cNvSpPr/>
      </xdr:nvSpPr>
      <xdr:spPr bwMode="auto">
        <a:xfrm>
          <a:off x="5600700" y="6897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259275</xdr:rowOff>
    </xdr:from>
    <xdr:ext cx="762000" cy="259045"/>
    <xdr:sp macro="" textlink="">
      <xdr:nvSpPr>
        <xdr:cNvPr id="136" name="人口1人当たり決算額の推移該当値テキスト445"/>
        <xdr:cNvSpPr txBox="1"/>
      </xdr:nvSpPr>
      <xdr:spPr>
        <a:xfrm>
          <a:off x="5740400" y="68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20,289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60851</xdr:rowOff>
    </xdr:from>
    <xdr:to>
      <xdr:col>4</xdr:col>
      <xdr:colOff>520700</xdr:colOff>
      <xdr:row>36</xdr:row>
      <xdr:rowOff>162451</xdr:rowOff>
    </xdr:to>
    <xdr:sp macro="" textlink="">
      <xdr:nvSpPr>
        <xdr:cNvPr id="137" name="円/楕円 136"/>
        <xdr:cNvSpPr/>
      </xdr:nvSpPr>
      <xdr:spPr bwMode="auto">
        <a:xfrm>
          <a:off x="4953000" y="7014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147228</xdr:rowOff>
    </xdr:from>
    <xdr:ext cx="736600" cy="259045"/>
    <xdr:sp macro="" textlink="">
      <xdr:nvSpPr>
        <xdr:cNvPr id="138" name="テキスト ボックス 137"/>
        <xdr:cNvSpPr txBox="1"/>
      </xdr:nvSpPr>
      <xdr:spPr>
        <a:xfrm>
          <a:off x="4622800" y="710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280732</xdr:rowOff>
    </xdr:from>
    <xdr:to>
      <xdr:col>3</xdr:col>
      <xdr:colOff>955675</xdr:colOff>
      <xdr:row>36</xdr:row>
      <xdr:rowOff>39432</xdr:rowOff>
    </xdr:to>
    <xdr:sp macro="" textlink="">
      <xdr:nvSpPr>
        <xdr:cNvPr id="139" name="円/楕円 138"/>
        <xdr:cNvSpPr/>
      </xdr:nvSpPr>
      <xdr:spPr bwMode="auto">
        <a:xfrm>
          <a:off x="4254500" y="6891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24209</xdr:rowOff>
    </xdr:from>
    <xdr:ext cx="762000" cy="259045"/>
    <xdr:sp macro="" textlink="">
      <xdr:nvSpPr>
        <xdr:cNvPr id="140" name="テキスト ボックス 139"/>
        <xdr:cNvSpPr txBox="1"/>
      </xdr:nvSpPr>
      <xdr:spPr>
        <a:xfrm>
          <a:off x="3924300" y="6977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20,487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200951</xdr:rowOff>
    </xdr:from>
    <xdr:to>
      <xdr:col>3</xdr:col>
      <xdr:colOff>257175</xdr:colOff>
      <xdr:row>35</xdr:row>
      <xdr:rowOff>302551</xdr:rowOff>
    </xdr:to>
    <xdr:sp macro="" textlink="">
      <xdr:nvSpPr>
        <xdr:cNvPr id="141" name="円/楕円 140"/>
        <xdr:cNvSpPr/>
      </xdr:nvSpPr>
      <xdr:spPr bwMode="auto">
        <a:xfrm>
          <a:off x="3556000" y="68113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287328</xdr:rowOff>
    </xdr:from>
    <xdr:ext cx="762000" cy="259045"/>
    <xdr:sp macro="" textlink="">
      <xdr:nvSpPr>
        <xdr:cNvPr id="142" name="テキスト ボックス 141"/>
        <xdr:cNvSpPr txBox="1"/>
      </xdr:nvSpPr>
      <xdr:spPr>
        <a:xfrm>
          <a:off x="3225800" y="6897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22,930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129888</xdr:rowOff>
    </xdr:from>
    <xdr:to>
      <xdr:col>2</xdr:col>
      <xdr:colOff>692150</xdr:colOff>
      <xdr:row>35</xdr:row>
      <xdr:rowOff>231488</xdr:rowOff>
    </xdr:to>
    <xdr:sp macro="" textlink="">
      <xdr:nvSpPr>
        <xdr:cNvPr id="143" name="円/楕円 142"/>
        <xdr:cNvSpPr/>
      </xdr:nvSpPr>
      <xdr:spPr bwMode="auto">
        <a:xfrm>
          <a:off x="2857500" y="6740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216265</xdr:rowOff>
    </xdr:from>
    <xdr:ext cx="762000" cy="259045"/>
    <xdr:sp macro="" textlink="">
      <xdr:nvSpPr>
        <xdr:cNvPr id="144" name="テキスト ボックス 143"/>
        <xdr:cNvSpPr txBox="1"/>
      </xdr:nvSpPr>
      <xdr:spPr>
        <a:xfrm>
          <a:off x="2527300" y="6826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25,106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38,890
38,614
458.33
27,512,525
25,965,914
1,146,539
14,488,022
26,365,418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80835</xdr:rowOff>
    </xdr:from>
    <xdr:to>
      <xdr:col>6</xdr:col>
      <xdr:colOff>510540</xdr:colOff>
      <xdr:row>39</xdr:row>
      <xdr:rowOff>102730</xdr:rowOff>
    </xdr:to>
    <xdr:cxnSp macro="">
      <xdr:nvCxnSpPr>
        <xdr:cNvPr id="56" name="直線コネクタ 55"/>
        <xdr:cNvCxnSpPr/>
      </xdr:nvCxnSpPr>
      <xdr:spPr>
        <a:xfrm flipV="1">
          <a:off x="4633595" y="5395785"/>
          <a:ext cx="1270" cy="13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106557</xdr:rowOff>
    </xdr:from>
    <xdr:ext cx="534377" cy="259045"/>
    <xdr:sp macro="" textlink="">
      <xdr:nvSpPr>
        <xdr:cNvPr id="57" name="人件費最小値テキスト"/>
        <xdr:cNvSpPr txBox="1"/>
      </xdr:nvSpPr>
      <xdr:spPr>
        <a:xfrm>
          <a:off x="4686300" y="679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55,411</a:t>
          </a:r>
          <a:endParaRPr kumimoji="1" lang="ja-JP" altLang="en-US" sz="1000" b="1">
            <a:latin typeface="ＭＳ Ｐゴシック"/>
          </a:endParaRPr>
        </a:p>
      </xdr:txBody>
    </xdr:sp>
    <xdr:clientData/>
  </xdr:oneCellAnchor>
  <xdr:twoCellAnchor>
    <xdr:from>
      <xdr:col>6</xdr:col>
      <xdr:colOff>422275</xdr:colOff>
      <xdr:row>39</xdr:row>
      <xdr:rowOff>102730</xdr:rowOff>
    </xdr:from>
    <xdr:to>
      <xdr:col>6</xdr:col>
      <xdr:colOff>600075</xdr:colOff>
      <xdr:row>39</xdr:row>
      <xdr:rowOff>102730</xdr:rowOff>
    </xdr:to>
    <xdr:cxnSp macro="">
      <xdr:nvCxnSpPr>
        <xdr:cNvPr id="58" name="直線コネクタ 57"/>
        <xdr:cNvCxnSpPr/>
      </xdr:nvCxnSpPr>
      <xdr:spPr>
        <a:xfrm>
          <a:off x="4546600" y="678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27512</xdr:rowOff>
    </xdr:from>
    <xdr:ext cx="599010" cy="259045"/>
    <xdr:sp macro="" textlink="">
      <xdr:nvSpPr>
        <xdr:cNvPr id="59" name="人件費最大値テキスト"/>
        <xdr:cNvSpPr txBox="1"/>
      </xdr:nvSpPr>
      <xdr:spPr>
        <a:xfrm>
          <a:off x="4686300" y="5171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165,135</a:t>
          </a:r>
          <a:endParaRPr kumimoji="1" lang="ja-JP" altLang="en-US" sz="1000" b="1">
            <a:latin typeface="ＭＳ Ｐゴシック"/>
          </a:endParaRPr>
        </a:p>
      </xdr:txBody>
    </xdr:sp>
    <xdr:clientData/>
  </xdr:oneCellAnchor>
  <xdr:twoCellAnchor>
    <xdr:from>
      <xdr:col>6</xdr:col>
      <xdr:colOff>422275</xdr:colOff>
      <xdr:row>31</xdr:row>
      <xdr:rowOff>80835</xdr:rowOff>
    </xdr:from>
    <xdr:to>
      <xdr:col>6</xdr:col>
      <xdr:colOff>600075</xdr:colOff>
      <xdr:row>31</xdr:row>
      <xdr:rowOff>80835</xdr:rowOff>
    </xdr:to>
    <xdr:cxnSp macro="">
      <xdr:nvCxnSpPr>
        <xdr:cNvPr id="60" name="直線コネクタ 59"/>
        <xdr:cNvCxnSpPr/>
      </xdr:nvCxnSpPr>
      <xdr:spPr>
        <a:xfrm>
          <a:off x="4546600" y="539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93066</xdr:rowOff>
    </xdr:from>
    <xdr:to>
      <xdr:col>6</xdr:col>
      <xdr:colOff>511175</xdr:colOff>
      <xdr:row>36</xdr:row>
      <xdr:rowOff>108966</xdr:rowOff>
    </xdr:to>
    <xdr:cxnSp macro="">
      <xdr:nvCxnSpPr>
        <xdr:cNvPr id="61" name="直線コネクタ 60"/>
        <xdr:cNvCxnSpPr/>
      </xdr:nvCxnSpPr>
      <xdr:spPr>
        <a:xfrm>
          <a:off x="3797300" y="6265266"/>
          <a:ext cx="838200" cy="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13657</xdr:rowOff>
    </xdr:from>
    <xdr:ext cx="534377" cy="259045"/>
    <xdr:sp macro="" textlink="">
      <xdr:nvSpPr>
        <xdr:cNvPr id="62" name="人件費平均値テキスト"/>
        <xdr:cNvSpPr txBox="1"/>
      </xdr:nvSpPr>
      <xdr:spPr>
        <a:xfrm>
          <a:off x="4686300" y="6357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35230</xdr:rowOff>
    </xdr:from>
    <xdr:to>
      <xdr:col>6</xdr:col>
      <xdr:colOff>561975</xdr:colOff>
      <xdr:row>37</xdr:row>
      <xdr:rowOff>136830</xdr:rowOff>
    </xdr:to>
    <xdr:sp macro="" textlink="">
      <xdr:nvSpPr>
        <xdr:cNvPr id="63" name="フローチャート : 判断 62"/>
        <xdr:cNvSpPr/>
      </xdr:nvSpPr>
      <xdr:spPr>
        <a:xfrm>
          <a:off x="4584700" y="63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93066</xdr:rowOff>
    </xdr:from>
    <xdr:to>
      <xdr:col>5</xdr:col>
      <xdr:colOff>358775</xdr:colOff>
      <xdr:row>36</xdr:row>
      <xdr:rowOff>140043</xdr:rowOff>
    </xdr:to>
    <xdr:cxnSp macro="">
      <xdr:nvCxnSpPr>
        <xdr:cNvPr id="64" name="直線コネクタ 63"/>
        <xdr:cNvCxnSpPr/>
      </xdr:nvCxnSpPr>
      <xdr:spPr>
        <a:xfrm flipV="1">
          <a:off x="2908300" y="6265266"/>
          <a:ext cx="889000" cy="46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72072</xdr:rowOff>
    </xdr:from>
    <xdr:to>
      <xdr:col>5</xdr:col>
      <xdr:colOff>409575</xdr:colOff>
      <xdr:row>38</xdr:row>
      <xdr:rowOff>2222</xdr:rowOff>
    </xdr:to>
    <xdr:sp macro="" textlink="">
      <xdr:nvSpPr>
        <xdr:cNvPr id="65" name="フローチャート : 判断 64"/>
        <xdr:cNvSpPr/>
      </xdr:nvSpPr>
      <xdr:spPr>
        <a:xfrm>
          <a:off x="3746500" y="641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164799</xdr:rowOff>
    </xdr:from>
    <xdr:ext cx="534377" cy="259045"/>
    <xdr:sp macro="" textlink="">
      <xdr:nvSpPr>
        <xdr:cNvPr id="66" name="テキスト ボックス 65"/>
        <xdr:cNvSpPr txBox="1"/>
      </xdr:nvSpPr>
      <xdr:spPr>
        <a:xfrm>
          <a:off x="3530111" y="650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140043</xdr:rowOff>
    </xdr:from>
    <xdr:to>
      <xdr:col>4</xdr:col>
      <xdr:colOff>155575</xdr:colOff>
      <xdr:row>36</xdr:row>
      <xdr:rowOff>150063</xdr:rowOff>
    </xdr:to>
    <xdr:cxnSp macro="">
      <xdr:nvCxnSpPr>
        <xdr:cNvPr id="67" name="直線コネクタ 66"/>
        <xdr:cNvCxnSpPr/>
      </xdr:nvCxnSpPr>
      <xdr:spPr>
        <a:xfrm flipV="1">
          <a:off x="2019300" y="6312243"/>
          <a:ext cx="889000" cy="1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85738</xdr:rowOff>
    </xdr:from>
    <xdr:to>
      <xdr:col>4</xdr:col>
      <xdr:colOff>206375</xdr:colOff>
      <xdr:row>38</xdr:row>
      <xdr:rowOff>15887</xdr:rowOff>
    </xdr:to>
    <xdr:sp macro="" textlink="">
      <xdr:nvSpPr>
        <xdr:cNvPr id="68" name="フローチャート : 判断 67"/>
        <xdr:cNvSpPr/>
      </xdr:nvSpPr>
      <xdr:spPr>
        <a:xfrm>
          <a:off x="2857500" y="64293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7014</xdr:rowOff>
    </xdr:from>
    <xdr:ext cx="534377" cy="259045"/>
    <xdr:sp macro="" textlink="">
      <xdr:nvSpPr>
        <xdr:cNvPr id="69" name="テキスト ボックス 68"/>
        <xdr:cNvSpPr txBox="1"/>
      </xdr:nvSpPr>
      <xdr:spPr>
        <a:xfrm>
          <a:off x="2641111" y="652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116294</xdr:rowOff>
    </xdr:from>
    <xdr:to>
      <xdr:col>2</xdr:col>
      <xdr:colOff>638175</xdr:colOff>
      <xdr:row>36</xdr:row>
      <xdr:rowOff>150063</xdr:rowOff>
    </xdr:to>
    <xdr:cxnSp macro="">
      <xdr:nvCxnSpPr>
        <xdr:cNvPr id="70" name="直線コネクタ 69"/>
        <xdr:cNvCxnSpPr/>
      </xdr:nvCxnSpPr>
      <xdr:spPr>
        <a:xfrm>
          <a:off x="1130300" y="6288494"/>
          <a:ext cx="889000" cy="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54788</xdr:rowOff>
    </xdr:from>
    <xdr:to>
      <xdr:col>3</xdr:col>
      <xdr:colOff>3175</xdr:colOff>
      <xdr:row>37</xdr:row>
      <xdr:rowOff>156388</xdr:rowOff>
    </xdr:to>
    <xdr:sp macro="" textlink="">
      <xdr:nvSpPr>
        <xdr:cNvPr id="71" name="フローチャート : 判断 70"/>
        <xdr:cNvSpPr/>
      </xdr:nvSpPr>
      <xdr:spPr>
        <a:xfrm>
          <a:off x="1968500" y="639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147515</xdr:rowOff>
    </xdr:from>
    <xdr:ext cx="534377" cy="259045"/>
    <xdr:sp macro="" textlink="">
      <xdr:nvSpPr>
        <xdr:cNvPr id="72" name="テキスト ボックス 71"/>
        <xdr:cNvSpPr txBox="1"/>
      </xdr:nvSpPr>
      <xdr:spPr>
        <a:xfrm>
          <a:off x="1752111" y="649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24752</xdr:rowOff>
    </xdr:from>
    <xdr:to>
      <xdr:col>1</xdr:col>
      <xdr:colOff>485775</xdr:colOff>
      <xdr:row>37</xdr:row>
      <xdr:rowOff>126352</xdr:rowOff>
    </xdr:to>
    <xdr:sp macro="" textlink="">
      <xdr:nvSpPr>
        <xdr:cNvPr id="73" name="フローチャート : 判断 72"/>
        <xdr:cNvSpPr/>
      </xdr:nvSpPr>
      <xdr:spPr>
        <a:xfrm>
          <a:off x="1079500" y="636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117479</xdr:rowOff>
    </xdr:from>
    <xdr:ext cx="534377" cy="259045"/>
    <xdr:sp macro="" textlink="">
      <xdr:nvSpPr>
        <xdr:cNvPr id="74" name="テキスト ボックス 73"/>
        <xdr:cNvSpPr txBox="1"/>
      </xdr:nvSpPr>
      <xdr:spPr>
        <a:xfrm>
          <a:off x="863111" y="646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84,551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58166</xdr:rowOff>
    </xdr:from>
    <xdr:to>
      <xdr:col>6</xdr:col>
      <xdr:colOff>561975</xdr:colOff>
      <xdr:row>36</xdr:row>
      <xdr:rowOff>159766</xdr:rowOff>
    </xdr:to>
    <xdr:sp macro="" textlink="">
      <xdr:nvSpPr>
        <xdr:cNvPr id="80" name="円/楕円 79"/>
        <xdr:cNvSpPr/>
      </xdr:nvSpPr>
      <xdr:spPr>
        <a:xfrm>
          <a:off x="4584700" y="623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81043</xdr:rowOff>
    </xdr:from>
    <xdr:ext cx="534377" cy="259045"/>
    <xdr:sp macro="" textlink="">
      <xdr:nvSpPr>
        <xdr:cNvPr id="81" name="人件費該当値テキスト"/>
        <xdr:cNvSpPr txBox="1"/>
      </xdr:nvSpPr>
      <xdr:spPr>
        <a:xfrm>
          <a:off x="4686300" y="60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42266</xdr:rowOff>
    </xdr:from>
    <xdr:to>
      <xdr:col>5</xdr:col>
      <xdr:colOff>409575</xdr:colOff>
      <xdr:row>36</xdr:row>
      <xdr:rowOff>143866</xdr:rowOff>
    </xdr:to>
    <xdr:sp macro="" textlink="">
      <xdr:nvSpPr>
        <xdr:cNvPr id="82" name="円/楕円 81"/>
        <xdr:cNvSpPr/>
      </xdr:nvSpPr>
      <xdr:spPr>
        <a:xfrm>
          <a:off x="3746500" y="62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160393</xdr:rowOff>
    </xdr:from>
    <xdr:ext cx="534377" cy="259045"/>
    <xdr:sp macro="" textlink="">
      <xdr:nvSpPr>
        <xdr:cNvPr id="83" name="テキスト ボックス 82"/>
        <xdr:cNvSpPr txBox="1"/>
      </xdr:nvSpPr>
      <xdr:spPr>
        <a:xfrm>
          <a:off x="3530111" y="598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96,672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89243</xdr:rowOff>
    </xdr:from>
    <xdr:to>
      <xdr:col>4</xdr:col>
      <xdr:colOff>206375</xdr:colOff>
      <xdr:row>37</xdr:row>
      <xdr:rowOff>19393</xdr:rowOff>
    </xdr:to>
    <xdr:sp macro="" textlink="">
      <xdr:nvSpPr>
        <xdr:cNvPr id="84" name="円/楕円 83"/>
        <xdr:cNvSpPr/>
      </xdr:nvSpPr>
      <xdr:spPr>
        <a:xfrm>
          <a:off x="2857500" y="626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35920</xdr:rowOff>
    </xdr:from>
    <xdr:ext cx="534377" cy="259045"/>
    <xdr:sp macro="" textlink="">
      <xdr:nvSpPr>
        <xdr:cNvPr id="85" name="テキスト ボックス 84"/>
        <xdr:cNvSpPr txBox="1"/>
      </xdr:nvSpPr>
      <xdr:spPr>
        <a:xfrm>
          <a:off x="2641111" y="60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99263</xdr:rowOff>
    </xdr:from>
    <xdr:to>
      <xdr:col>3</xdr:col>
      <xdr:colOff>3175</xdr:colOff>
      <xdr:row>37</xdr:row>
      <xdr:rowOff>29413</xdr:rowOff>
    </xdr:to>
    <xdr:sp macro="" textlink="">
      <xdr:nvSpPr>
        <xdr:cNvPr id="86" name="円/楕円 85"/>
        <xdr:cNvSpPr/>
      </xdr:nvSpPr>
      <xdr:spPr>
        <a:xfrm>
          <a:off x="1968500" y="6271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45940</xdr:rowOff>
    </xdr:from>
    <xdr:ext cx="534377" cy="259045"/>
    <xdr:sp macro="" textlink="">
      <xdr:nvSpPr>
        <xdr:cNvPr id="87" name="テキスト ボックス 86"/>
        <xdr:cNvSpPr txBox="1"/>
      </xdr:nvSpPr>
      <xdr:spPr>
        <a:xfrm>
          <a:off x="1752111" y="604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92,184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65494</xdr:rowOff>
    </xdr:from>
    <xdr:to>
      <xdr:col>1</xdr:col>
      <xdr:colOff>485775</xdr:colOff>
      <xdr:row>36</xdr:row>
      <xdr:rowOff>167094</xdr:rowOff>
    </xdr:to>
    <xdr:sp macro="" textlink="">
      <xdr:nvSpPr>
        <xdr:cNvPr id="88" name="円/楕円 87"/>
        <xdr:cNvSpPr/>
      </xdr:nvSpPr>
      <xdr:spPr>
        <a:xfrm>
          <a:off x="1079500" y="623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12171</xdr:rowOff>
    </xdr:from>
    <xdr:ext cx="534377" cy="259045"/>
    <xdr:sp macro="" textlink="">
      <xdr:nvSpPr>
        <xdr:cNvPr id="89" name="テキスト ボックス 88"/>
        <xdr:cNvSpPr txBox="1"/>
      </xdr:nvSpPr>
      <xdr:spPr>
        <a:xfrm>
          <a:off x="863111" y="601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94,843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213,650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56</xdr:row>
      <xdr:rowOff>108527</xdr:rowOff>
    </xdr:from>
    <xdr:to>
      <xdr:col>6</xdr:col>
      <xdr:colOff>510540</xdr:colOff>
      <xdr:row>58</xdr:row>
      <xdr:rowOff>51384</xdr:rowOff>
    </xdr:to>
    <xdr:cxnSp macro="">
      <xdr:nvCxnSpPr>
        <xdr:cNvPr id="113" name="直線コネクタ 112"/>
        <xdr:cNvCxnSpPr/>
      </xdr:nvCxnSpPr>
      <xdr:spPr>
        <a:xfrm flipV="1">
          <a:off x="4633595" y="9709727"/>
          <a:ext cx="1270" cy="285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55211</xdr:rowOff>
    </xdr:from>
    <xdr:ext cx="534377" cy="259045"/>
    <xdr:sp macro="" textlink="">
      <xdr:nvSpPr>
        <xdr:cNvPr id="114" name="物件費最小値テキスト"/>
        <xdr:cNvSpPr txBox="1"/>
      </xdr:nvSpPr>
      <xdr:spPr>
        <a:xfrm>
          <a:off x="4686300" y="999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43,180</a:t>
          </a:r>
          <a:endParaRPr kumimoji="1" lang="ja-JP" altLang="en-US" sz="1000" b="1">
            <a:latin typeface="ＭＳ Ｐゴシック"/>
          </a:endParaRPr>
        </a:p>
      </xdr:txBody>
    </xdr:sp>
    <xdr:clientData/>
  </xdr:oneCellAnchor>
  <xdr:twoCellAnchor>
    <xdr:from>
      <xdr:col>6</xdr:col>
      <xdr:colOff>422275</xdr:colOff>
      <xdr:row>58</xdr:row>
      <xdr:rowOff>51384</xdr:rowOff>
    </xdr:from>
    <xdr:to>
      <xdr:col>6</xdr:col>
      <xdr:colOff>600075</xdr:colOff>
      <xdr:row>58</xdr:row>
      <xdr:rowOff>51384</xdr:rowOff>
    </xdr:to>
    <xdr:cxnSp macro="">
      <xdr:nvCxnSpPr>
        <xdr:cNvPr id="115" name="直線コネクタ 114"/>
        <xdr:cNvCxnSpPr/>
      </xdr:nvCxnSpPr>
      <xdr:spPr>
        <a:xfrm>
          <a:off x="4546600" y="999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55204</xdr:rowOff>
    </xdr:from>
    <xdr:ext cx="599010" cy="259045"/>
    <xdr:sp macro="" textlink="">
      <xdr:nvSpPr>
        <xdr:cNvPr id="116" name="物件費最大値テキスト"/>
        <xdr:cNvSpPr txBox="1"/>
      </xdr:nvSpPr>
      <xdr:spPr>
        <a:xfrm>
          <a:off x="4686300" y="9484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118,182</a:t>
          </a:r>
          <a:endParaRPr kumimoji="1" lang="ja-JP" altLang="en-US" sz="1000" b="1">
            <a:latin typeface="ＭＳ Ｐゴシック"/>
          </a:endParaRPr>
        </a:p>
      </xdr:txBody>
    </xdr:sp>
    <xdr:clientData/>
  </xdr:oneCellAnchor>
  <xdr:twoCellAnchor>
    <xdr:from>
      <xdr:col>6</xdr:col>
      <xdr:colOff>422275</xdr:colOff>
      <xdr:row>56</xdr:row>
      <xdr:rowOff>108527</xdr:rowOff>
    </xdr:from>
    <xdr:to>
      <xdr:col>6</xdr:col>
      <xdr:colOff>600075</xdr:colOff>
      <xdr:row>56</xdr:row>
      <xdr:rowOff>108527</xdr:rowOff>
    </xdr:to>
    <xdr:cxnSp macro="">
      <xdr:nvCxnSpPr>
        <xdr:cNvPr id="117" name="直線コネクタ 116"/>
        <xdr:cNvCxnSpPr/>
      </xdr:nvCxnSpPr>
      <xdr:spPr>
        <a:xfrm>
          <a:off x="4546600" y="9709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50</xdr:row>
      <xdr:rowOff>103536</xdr:rowOff>
    </xdr:from>
    <xdr:to>
      <xdr:col>6</xdr:col>
      <xdr:colOff>511175</xdr:colOff>
      <xdr:row>57</xdr:row>
      <xdr:rowOff>9402</xdr:rowOff>
    </xdr:to>
    <xdr:cxnSp macro="">
      <xdr:nvCxnSpPr>
        <xdr:cNvPr id="118" name="直線コネクタ 117"/>
        <xdr:cNvCxnSpPr/>
      </xdr:nvCxnSpPr>
      <xdr:spPr>
        <a:xfrm>
          <a:off x="3797300" y="8676036"/>
          <a:ext cx="838200" cy="1106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46821</xdr:rowOff>
    </xdr:from>
    <xdr:ext cx="534377" cy="259045"/>
    <xdr:sp macro="" textlink="">
      <xdr:nvSpPr>
        <xdr:cNvPr id="119" name="物件費平均値テキスト"/>
        <xdr:cNvSpPr txBox="1"/>
      </xdr:nvSpPr>
      <xdr:spPr>
        <a:xfrm>
          <a:off x="4686300" y="98194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70,382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68394</xdr:rowOff>
    </xdr:from>
    <xdr:to>
      <xdr:col>6</xdr:col>
      <xdr:colOff>561975</xdr:colOff>
      <xdr:row>57</xdr:row>
      <xdr:rowOff>169994</xdr:rowOff>
    </xdr:to>
    <xdr:sp macro="" textlink="">
      <xdr:nvSpPr>
        <xdr:cNvPr id="120" name="フローチャート : 判断 119"/>
        <xdr:cNvSpPr/>
      </xdr:nvSpPr>
      <xdr:spPr>
        <a:xfrm>
          <a:off x="4584700" y="98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50</xdr:row>
      <xdr:rowOff>103536</xdr:rowOff>
    </xdr:from>
    <xdr:to>
      <xdr:col>5</xdr:col>
      <xdr:colOff>358775</xdr:colOff>
      <xdr:row>51</xdr:row>
      <xdr:rowOff>108352</xdr:rowOff>
    </xdr:to>
    <xdr:cxnSp macro="">
      <xdr:nvCxnSpPr>
        <xdr:cNvPr id="121" name="直線コネクタ 120"/>
        <xdr:cNvCxnSpPr/>
      </xdr:nvCxnSpPr>
      <xdr:spPr>
        <a:xfrm flipV="1">
          <a:off x="2908300" y="8676036"/>
          <a:ext cx="889000" cy="17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67827</xdr:rowOff>
    </xdr:from>
    <xdr:to>
      <xdr:col>5</xdr:col>
      <xdr:colOff>409575</xdr:colOff>
      <xdr:row>57</xdr:row>
      <xdr:rowOff>169427</xdr:rowOff>
    </xdr:to>
    <xdr:sp macro="" textlink="">
      <xdr:nvSpPr>
        <xdr:cNvPr id="122" name="フローチャート : 判断 121"/>
        <xdr:cNvSpPr/>
      </xdr:nvSpPr>
      <xdr:spPr>
        <a:xfrm>
          <a:off x="3746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160554</xdr:rowOff>
    </xdr:from>
    <xdr:ext cx="534377" cy="259045"/>
    <xdr:sp macro="" textlink="">
      <xdr:nvSpPr>
        <xdr:cNvPr id="123" name="テキスト ボックス 122"/>
        <xdr:cNvSpPr txBox="1"/>
      </xdr:nvSpPr>
      <xdr:spPr>
        <a:xfrm>
          <a:off x="3530111" y="99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2</xdr:col>
      <xdr:colOff>638175</xdr:colOff>
      <xdr:row>51</xdr:row>
      <xdr:rowOff>108352</xdr:rowOff>
    </xdr:from>
    <xdr:to>
      <xdr:col>4</xdr:col>
      <xdr:colOff>155575</xdr:colOff>
      <xdr:row>56</xdr:row>
      <xdr:rowOff>128625</xdr:rowOff>
    </xdr:to>
    <xdr:cxnSp macro="">
      <xdr:nvCxnSpPr>
        <xdr:cNvPr id="124" name="直線コネクタ 123"/>
        <xdr:cNvCxnSpPr/>
      </xdr:nvCxnSpPr>
      <xdr:spPr>
        <a:xfrm flipV="1">
          <a:off x="2019300" y="8852302"/>
          <a:ext cx="889000" cy="87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69938</xdr:rowOff>
    </xdr:from>
    <xdr:to>
      <xdr:col>4</xdr:col>
      <xdr:colOff>206375</xdr:colOff>
      <xdr:row>58</xdr:row>
      <xdr:rowOff>88</xdr:rowOff>
    </xdr:to>
    <xdr:sp macro="" textlink="">
      <xdr:nvSpPr>
        <xdr:cNvPr id="125" name="フローチャート : 判断 124"/>
        <xdr:cNvSpPr/>
      </xdr:nvSpPr>
      <xdr:spPr>
        <a:xfrm>
          <a:off x="2857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162665</xdr:rowOff>
    </xdr:from>
    <xdr:ext cx="534377" cy="259045"/>
    <xdr:sp macro="" textlink="">
      <xdr:nvSpPr>
        <xdr:cNvPr id="126" name="テキスト ボックス 125"/>
        <xdr:cNvSpPr txBox="1"/>
      </xdr:nvSpPr>
      <xdr:spPr>
        <a:xfrm>
          <a:off x="2641111" y="993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128625</xdr:rowOff>
    </xdr:from>
    <xdr:to>
      <xdr:col>2</xdr:col>
      <xdr:colOff>638175</xdr:colOff>
      <xdr:row>57</xdr:row>
      <xdr:rowOff>148272</xdr:rowOff>
    </xdr:to>
    <xdr:cxnSp macro="">
      <xdr:nvCxnSpPr>
        <xdr:cNvPr id="127" name="直線コネクタ 126"/>
        <xdr:cNvCxnSpPr/>
      </xdr:nvCxnSpPr>
      <xdr:spPr>
        <a:xfrm flipV="1">
          <a:off x="1130300" y="9729825"/>
          <a:ext cx="889000" cy="19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97724</xdr:rowOff>
    </xdr:from>
    <xdr:to>
      <xdr:col>3</xdr:col>
      <xdr:colOff>3175</xdr:colOff>
      <xdr:row>58</xdr:row>
      <xdr:rowOff>27874</xdr:rowOff>
    </xdr:to>
    <xdr:sp macro="" textlink="">
      <xdr:nvSpPr>
        <xdr:cNvPr id="128" name="フローチャート : 判断 127"/>
        <xdr:cNvSpPr/>
      </xdr:nvSpPr>
      <xdr:spPr>
        <a:xfrm>
          <a:off x="1968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19001</xdr:rowOff>
    </xdr:from>
    <xdr:ext cx="534377" cy="259045"/>
    <xdr:sp macro="" textlink="">
      <xdr:nvSpPr>
        <xdr:cNvPr id="129" name="テキスト ボックス 128"/>
        <xdr:cNvSpPr txBox="1"/>
      </xdr:nvSpPr>
      <xdr:spPr>
        <a:xfrm>
          <a:off x="1752111" y="996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94390</xdr:rowOff>
    </xdr:from>
    <xdr:to>
      <xdr:col>1</xdr:col>
      <xdr:colOff>485775</xdr:colOff>
      <xdr:row>58</xdr:row>
      <xdr:rowOff>24540</xdr:rowOff>
    </xdr:to>
    <xdr:sp macro="" textlink="">
      <xdr:nvSpPr>
        <xdr:cNvPr id="130" name="フローチャート : 判断 129"/>
        <xdr:cNvSpPr/>
      </xdr:nvSpPr>
      <xdr:spPr>
        <a:xfrm>
          <a:off x="1079500" y="986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41067</xdr:rowOff>
    </xdr:from>
    <xdr:ext cx="534377" cy="259045"/>
    <xdr:sp macro="" textlink="">
      <xdr:nvSpPr>
        <xdr:cNvPr id="131" name="テキスト ボックス 130"/>
        <xdr:cNvSpPr txBox="1"/>
      </xdr:nvSpPr>
      <xdr:spPr>
        <a:xfrm>
          <a:off x="863111" y="964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63,559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130052</xdr:rowOff>
    </xdr:from>
    <xdr:to>
      <xdr:col>6</xdr:col>
      <xdr:colOff>561975</xdr:colOff>
      <xdr:row>57</xdr:row>
      <xdr:rowOff>60202</xdr:rowOff>
    </xdr:to>
    <xdr:sp macro="" textlink="">
      <xdr:nvSpPr>
        <xdr:cNvPr id="137" name="円/楕円 136"/>
        <xdr:cNvSpPr/>
      </xdr:nvSpPr>
      <xdr:spPr>
        <a:xfrm>
          <a:off x="4584700" y="973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44979</xdr:rowOff>
    </xdr:from>
    <xdr:ext cx="534377" cy="259045"/>
    <xdr:sp macro="" textlink="">
      <xdr:nvSpPr>
        <xdr:cNvPr id="138" name="物件費該当値テキスト"/>
        <xdr:cNvSpPr txBox="1"/>
      </xdr:nvSpPr>
      <xdr:spPr>
        <a:xfrm>
          <a:off x="4686300" y="964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99,199</a:t>
          </a:r>
          <a:endParaRPr kumimoji="1" lang="ja-JP" altLang="en-US" sz="1000" b="1">
            <a:solidFill>
              <a:srgbClr val="FF0000"/>
            </a:solidFill>
            <a:latin typeface="ＭＳ Ｐゴシック"/>
          </a:endParaRPr>
        </a:p>
      </xdr:txBody>
    </xdr:sp>
    <xdr:clientData/>
  </xdr:oneCellAnchor>
  <xdr:twoCellAnchor>
    <xdr:from>
      <xdr:col>5</xdr:col>
      <xdr:colOff>307975</xdr:colOff>
      <xdr:row>50</xdr:row>
      <xdr:rowOff>52736</xdr:rowOff>
    </xdr:from>
    <xdr:to>
      <xdr:col>5</xdr:col>
      <xdr:colOff>409575</xdr:colOff>
      <xdr:row>50</xdr:row>
      <xdr:rowOff>154336</xdr:rowOff>
    </xdr:to>
    <xdr:sp macro="" textlink="">
      <xdr:nvSpPr>
        <xdr:cNvPr id="139" name="円/楕円 138"/>
        <xdr:cNvSpPr/>
      </xdr:nvSpPr>
      <xdr:spPr>
        <a:xfrm>
          <a:off x="3746500" y="86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48</xdr:row>
      <xdr:rowOff>170863</xdr:rowOff>
    </xdr:from>
    <xdr:ext cx="599010" cy="259045"/>
    <xdr:sp macro="" textlink="">
      <xdr:nvSpPr>
        <xdr:cNvPr id="140" name="テキスト ボックス 139"/>
        <xdr:cNvSpPr txBox="1"/>
      </xdr:nvSpPr>
      <xdr:spPr>
        <a:xfrm>
          <a:off x="3497794" y="8400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389,492</a:t>
          </a:r>
          <a:endParaRPr kumimoji="1" lang="ja-JP" altLang="en-US" sz="1000" b="1">
            <a:solidFill>
              <a:srgbClr val="FF0000"/>
            </a:solidFill>
            <a:latin typeface="ＭＳ Ｐゴシック"/>
          </a:endParaRPr>
        </a:p>
      </xdr:txBody>
    </xdr:sp>
    <xdr:clientData/>
  </xdr:oneCellAnchor>
  <xdr:twoCellAnchor>
    <xdr:from>
      <xdr:col>4</xdr:col>
      <xdr:colOff>104775</xdr:colOff>
      <xdr:row>51</xdr:row>
      <xdr:rowOff>57552</xdr:rowOff>
    </xdr:from>
    <xdr:to>
      <xdr:col>4</xdr:col>
      <xdr:colOff>206375</xdr:colOff>
      <xdr:row>51</xdr:row>
      <xdr:rowOff>159152</xdr:rowOff>
    </xdr:to>
    <xdr:sp macro="" textlink="">
      <xdr:nvSpPr>
        <xdr:cNvPr id="141" name="円/楕円 140"/>
        <xdr:cNvSpPr/>
      </xdr:nvSpPr>
      <xdr:spPr>
        <a:xfrm>
          <a:off x="2857500" y="88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50</xdr:row>
      <xdr:rowOff>4229</xdr:rowOff>
    </xdr:from>
    <xdr:ext cx="599010" cy="259045"/>
    <xdr:sp macro="" textlink="">
      <xdr:nvSpPr>
        <xdr:cNvPr id="142" name="テキスト ボックス 141"/>
        <xdr:cNvSpPr txBox="1"/>
      </xdr:nvSpPr>
      <xdr:spPr>
        <a:xfrm>
          <a:off x="2608794" y="85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343,228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77825</xdr:rowOff>
    </xdr:from>
    <xdr:to>
      <xdr:col>3</xdr:col>
      <xdr:colOff>3175</xdr:colOff>
      <xdr:row>57</xdr:row>
      <xdr:rowOff>7975</xdr:rowOff>
    </xdr:to>
    <xdr:sp macro="" textlink="">
      <xdr:nvSpPr>
        <xdr:cNvPr id="143" name="円/楕円 142"/>
        <xdr:cNvSpPr/>
      </xdr:nvSpPr>
      <xdr:spPr>
        <a:xfrm>
          <a:off x="1968500" y="967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24502</xdr:rowOff>
    </xdr:from>
    <xdr:ext cx="599010" cy="259045"/>
    <xdr:sp macro="" textlink="">
      <xdr:nvSpPr>
        <xdr:cNvPr id="144" name="テキスト ボックス 143"/>
        <xdr:cNvSpPr txBox="1"/>
      </xdr:nvSpPr>
      <xdr:spPr>
        <a:xfrm>
          <a:off x="1719794" y="945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112,907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97472</xdr:rowOff>
    </xdr:from>
    <xdr:to>
      <xdr:col>1</xdr:col>
      <xdr:colOff>485775</xdr:colOff>
      <xdr:row>58</xdr:row>
      <xdr:rowOff>27622</xdr:rowOff>
    </xdr:to>
    <xdr:sp macro="" textlink="">
      <xdr:nvSpPr>
        <xdr:cNvPr id="145" name="円/楕円 144"/>
        <xdr:cNvSpPr/>
      </xdr:nvSpPr>
      <xdr:spPr>
        <a:xfrm>
          <a:off x="1079500" y="9870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18749</xdr:rowOff>
    </xdr:from>
    <xdr:ext cx="534377" cy="259045"/>
    <xdr:sp macro="" textlink="">
      <xdr:nvSpPr>
        <xdr:cNvPr id="146" name="テキスト ボックス 145"/>
        <xdr:cNvSpPr txBox="1"/>
      </xdr:nvSpPr>
      <xdr:spPr>
        <a:xfrm>
          <a:off x="863111" y="996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53289</xdr:rowOff>
    </xdr:from>
    <xdr:to>
      <xdr:col>6</xdr:col>
      <xdr:colOff>510540</xdr:colOff>
      <xdr:row>79</xdr:row>
      <xdr:rowOff>80395</xdr:rowOff>
    </xdr:to>
    <xdr:cxnSp macro="">
      <xdr:nvCxnSpPr>
        <xdr:cNvPr id="172" name="直線コネクタ 171"/>
        <xdr:cNvCxnSpPr/>
      </xdr:nvCxnSpPr>
      <xdr:spPr>
        <a:xfrm flipV="1">
          <a:off x="4633595" y="12054789"/>
          <a:ext cx="1270" cy="157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79</xdr:row>
      <xdr:rowOff>80395</xdr:rowOff>
    </xdr:from>
    <xdr:to>
      <xdr:col>6</xdr:col>
      <xdr:colOff>600075</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171416</xdr:rowOff>
    </xdr:from>
    <xdr:ext cx="534377" cy="259045"/>
    <xdr:sp macro="" textlink="">
      <xdr:nvSpPr>
        <xdr:cNvPr id="175" name="維持補修費最大値テキスト"/>
        <xdr:cNvSpPr txBox="1"/>
      </xdr:nvSpPr>
      <xdr:spPr>
        <a:xfrm>
          <a:off x="4686300" y="118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48,646</a:t>
          </a:r>
          <a:endParaRPr kumimoji="1" lang="ja-JP" altLang="en-US" sz="1000" b="1">
            <a:latin typeface="ＭＳ Ｐゴシック"/>
          </a:endParaRPr>
        </a:p>
      </xdr:txBody>
    </xdr:sp>
    <xdr:clientData/>
  </xdr:oneCellAnchor>
  <xdr:twoCellAnchor>
    <xdr:from>
      <xdr:col>6</xdr:col>
      <xdr:colOff>422275</xdr:colOff>
      <xdr:row>70</xdr:row>
      <xdr:rowOff>53289</xdr:rowOff>
    </xdr:from>
    <xdr:to>
      <xdr:col>6</xdr:col>
      <xdr:colOff>600075</xdr:colOff>
      <xdr:row>70</xdr:row>
      <xdr:rowOff>53289</xdr:rowOff>
    </xdr:to>
    <xdr:cxnSp macro="">
      <xdr:nvCxnSpPr>
        <xdr:cNvPr id="176" name="直線コネクタ 175"/>
        <xdr:cNvCxnSpPr/>
      </xdr:nvCxnSpPr>
      <xdr:spPr>
        <a:xfrm>
          <a:off x="4546600" y="1205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107435</xdr:rowOff>
    </xdr:from>
    <xdr:to>
      <xdr:col>6</xdr:col>
      <xdr:colOff>511175</xdr:colOff>
      <xdr:row>78</xdr:row>
      <xdr:rowOff>120301</xdr:rowOff>
    </xdr:to>
    <xdr:cxnSp macro="">
      <xdr:nvCxnSpPr>
        <xdr:cNvPr id="177" name="直線コネクタ 176"/>
        <xdr:cNvCxnSpPr/>
      </xdr:nvCxnSpPr>
      <xdr:spPr>
        <a:xfrm flipV="1">
          <a:off x="3797300" y="13480535"/>
          <a:ext cx="838200" cy="1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18051</xdr:rowOff>
    </xdr:from>
    <xdr:ext cx="469744" cy="259045"/>
    <xdr:sp macro="" textlink="">
      <xdr:nvSpPr>
        <xdr:cNvPr id="178" name="維持補修費平均値テキスト"/>
        <xdr:cNvSpPr txBox="1"/>
      </xdr:nvSpPr>
      <xdr:spPr>
        <a:xfrm>
          <a:off x="4686300" y="132197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166624</xdr:rowOff>
    </xdr:from>
    <xdr:to>
      <xdr:col>6</xdr:col>
      <xdr:colOff>561975</xdr:colOff>
      <xdr:row>78</xdr:row>
      <xdr:rowOff>96774</xdr:rowOff>
    </xdr:to>
    <xdr:sp macro="" textlink="">
      <xdr:nvSpPr>
        <xdr:cNvPr id="179" name="フローチャート : 判断 178"/>
        <xdr:cNvSpPr/>
      </xdr:nvSpPr>
      <xdr:spPr>
        <a:xfrm>
          <a:off x="4584700" y="1336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56784</xdr:rowOff>
    </xdr:from>
    <xdr:to>
      <xdr:col>5</xdr:col>
      <xdr:colOff>358775</xdr:colOff>
      <xdr:row>78</xdr:row>
      <xdr:rowOff>120301</xdr:rowOff>
    </xdr:to>
    <xdr:cxnSp macro="">
      <xdr:nvCxnSpPr>
        <xdr:cNvPr id="180" name="直線コネクタ 179"/>
        <xdr:cNvCxnSpPr/>
      </xdr:nvCxnSpPr>
      <xdr:spPr>
        <a:xfrm>
          <a:off x="2908300" y="13429884"/>
          <a:ext cx="889000" cy="6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163195</xdr:rowOff>
    </xdr:from>
    <xdr:to>
      <xdr:col>5</xdr:col>
      <xdr:colOff>409575</xdr:colOff>
      <xdr:row>78</xdr:row>
      <xdr:rowOff>93345</xdr:rowOff>
    </xdr:to>
    <xdr:sp macro="" textlink="">
      <xdr:nvSpPr>
        <xdr:cNvPr id="181" name="フローチャート : 判断 180"/>
        <xdr:cNvSpPr/>
      </xdr:nvSpPr>
      <xdr:spPr>
        <a:xfrm>
          <a:off x="3746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109872</xdr:rowOff>
    </xdr:from>
    <xdr:ext cx="469744" cy="259045"/>
    <xdr:sp macro="" textlink="">
      <xdr:nvSpPr>
        <xdr:cNvPr id="182" name="テキスト ボックス 181"/>
        <xdr:cNvSpPr txBox="1"/>
      </xdr:nvSpPr>
      <xdr:spPr>
        <a:xfrm>
          <a:off x="3562427" y="1314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56784</xdr:rowOff>
    </xdr:from>
    <xdr:to>
      <xdr:col>4</xdr:col>
      <xdr:colOff>155575</xdr:colOff>
      <xdr:row>78</xdr:row>
      <xdr:rowOff>141464</xdr:rowOff>
    </xdr:to>
    <xdr:cxnSp macro="">
      <xdr:nvCxnSpPr>
        <xdr:cNvPr id="183" name="直線コネクタ 182"/>
        <xdr:cNvCxnSpPr/>
      </xdr:nvCxnSpPr>
      <xdr:spPr>
        <a:xfrm flipV="1">
          <a:off x="2019300" y="13429884"/>
          <a:ext cx="889000" cy="8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17120</xdr:rowOff>
    </xdr:from>
    <xdr:to>
      <xdr:col>4</xdr:col>
      <xdr:colOff>206375</xdr:colOff>
      <xdr:row>78</xdr:row>
      <xdr:rowOff>118720</xdr:rowOff>
    </xdr:to>
    <xdr:sp macro="" textlink="">
      <xdr:nvSpPr>
        <xdr:cNvPr id="184" name="フローチャート : 判断 183"/>
        <xdr:cNvSpPr/>
      </xdr:nvSpPr>
      <xdr:spPr>
        <a:xfrm>
          <a:off x="2857500" y="133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109847</xdr:rowOff>
    </xdr:from>
    <xdr:ext cx="469744" cy="259045"/>
    <xdr:sp macro="" textlink="">
      <xdr:nvSpPr>
        <xdr:cNvPr id="185" name="テキスト ボックス 184"/>
        <xdr:cNvSpPr txBox="1"/>
      </xdr:nvSpPr>
      <xdr:spPr>
        <a:xfrm>
          <a:off x="2673427" y="1348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135553</xdr:rowOff>
    </xdr:from>
    <xdr:to>
      <xdr:col>2</xdr:col>
      <xdr:colOff>638175</xdr:colOff>
      <xdr:row>78</xdr:row>
      <xdr:rowOff>141464</xdr:rowOff>
    </xdr:to>
    <xdr:cxnSp macro="">
      <xdr:nvCxnSpPr>
        <xdr:cNvPr id="186" name="直線コネクタ 185"/>
        <xdr:cNvCxnSpPr/>
      </xdr:nvCxnSpPr>
      <xdr:spPr>
        <a:xfrm>
          <a:off x="1130300" y="13508653"/>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11471</xdr:rowOff>
    </xdr:from>
    <xdr:to>
      <xdr:col>3</xdr:col>
      <xdr:colOff>3175</xdr:colOff>
      <xdr:row>78</xdr:row>
      <xdr:rowOff>113071</xdr:rowOff>
    </xdr:to>
    <xdr:sp macro="" textlink="">
      <xdr:nvSpPr>
        <xdr:cNvPr id="187" name="フローチャート : 判断 186"/>
        <xdr:cNvSpPr/>
      </xdr:nvSpPr>
      <xdr:spPr>
        <a:xfrm>
          <a:off x="1968500" y="1338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129598</xdr:rowOff>
    </xdr:from>
    <xdr:ext cx="469744" cy="259045"/>
    <xdr:sp macro="" textlink="">
      <xdr:nvSpPr>
        <xdr:cNvPr id="188" name="テキスト ボックス 187"/>
        <xdr:cNvSpPr txBox="1"/>
      </xdr:nvSpPr>
      <xdr:spPr>
        <a:xfrm>
          <a:off x="1784427" y="1315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9968</xdr:rowOff>
    </xdr:from>
    <xdr:to>
      <xdr:col>1</xdr:col>
      <xdr:colOff>485775</xdr:colOff>
      <xdr:row>78</xdr:row>
      <xdr:rowOff>111568</xdr:rowOff>
    </xdr:to>
    <xdr:sp macro="" textlink="">
      <xdr:nvSpPr>
        <xdr:cNvPr id="189" name="フローチャート : 判断 188"/>
        <xdr:cNvSpPr/>
      </xdr:nvSpPr>
      <xdr:spPr>
        <a:xfrm>
          <a:off x="1079500" y="1338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128095</xdr:rowOff>
    </xdr:from>
    <xdr:ext cx="469744" cy="259045"/>
    <xdr:sp macro="" textlink="">
      <xdr:nvSpPr>
        <xdr:cNvPr id="190" name="テキスト ボックス 189"/>
        <xdr:cNvSpPr txBox="1"/>
      </xdr:nvSpPr>
      <xdr:spPr>
        <a:xfrm>
          <a:off x="895427" y="131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56635</xdr:rowOff>
    </xdr:from>
    <xdr:to>
      <xdr:col>6</xdr:col>
      <xdr:colOff>561975</xdr:colOff>
      <xdr:row>78</xdr:row>
      <xdr:rowOff>158235</xdr:rowOff>
    </xdr:to>
    <xdr:sp macro="" textlink="">
      <xdr:nvSpPr>
        <xdr:cNvPr id="196" name="円/楕円 195"/>
        <xdr:cNvSpPr/>
      </xdr:nvSpPr>
      <xdr:spPr>
        <a:xfrm>
          <a:off x="4584700" y="134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35062</xdr:rowOff>
    </xdr:from>
    <xdr:ext cx="469744" cy="259045"/>
    <xdr:sp macro="" textlink="">
      <xdr:nvSpPr>
        <xdr:cNvPr id="197" name="維持補修費該当値テキスト"/>
        <xdr:cNvSpPr txBox="1"/>
      </xdr:nvSpPr>
      <xdr:spPr>
        <a:xfrm>
          <a:off x="4686300" y="13408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69501</xdr:rowOff>
    </xdr:from>
    <xdr:to>
      <xdr:col>5</xdr:col>
      <xdr:colOff>409575</xdr:colOff>
      <xdr:row>78</xdr:row>
      <xdr:rowOff>171101</xdr:rowOff>
    </xdr:to>
    <xdr:sp macro="" textlink="">
      <xdr:nvSpPr>
        <xdr:cNvPr id="198" name="円/楕円 197"/>
        <xdr:cNvSpPr/>
      </xdr:nvSpPr>
      <xdr:spPr>
        <a:xfrm>
          <a:off x="3746500" y="1344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162228</xdr:rowOff>
    </xdr:from>
    <xdr:ext cx="469744" cy="259045"/>
    <xdr:sp macro="" textlink="">
      <xdr:nvSpPr>
        <xdr:cNvPr id="199" name="テキスト ボックス 198"/>
        <xdr:cNvSpPr txBox="1"/>
      </xdr:nvSpPr>
      <xdr:spPr>
        <a:xfrm>
          <a:off x="3562427" y="13535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5984</xdr:rowOff>
    </xdr:from>
    <xdr:to>
      <xdr:col>4</xdr:col>
      <xdr:colOff>206375</xdr:colOff>
      <xdr:row>78</xdr:row>
      <xdr:rowOff>107584</xdr:rowOff>
    </xdr:to>
    <xdr:sp macro="" textlink="">
      <xdr:nvSpPr>
        <xdr:cNvPr id="200" name="円/楕円 199"/>
        <xdr:cNvSpPr/>
      </xdr:nvSpPr>
      <xdr:spPr>
        <a:xfrm>
          <a:off x="2857500" y="1337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124111</xdr:rowOff>
    </xdr:from>
    <xdr:ext cx="469744" cy="259045"/>
    <xdr:sp macro="" textlink="">
      <xdr:nvSpPr>
        <xdr:cNvPr id="201" name="テキスト ボックス 200"/>
        <xdr:cNvSpPr txBox="1"/>
      </xdr:nvSpPr>
      <xdr:spPr>
        <a:xfrm>
          <a:off x="2673427" y="1315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90664</xdr:rowOff>
    </xdr:from>
    <xdr:to>
      <xdr:col>3</xdr:col>
      <xdr:colOff>3175</xdr:colOff>
      <xdr:row>79</xdr:row>
      <xdr:rowOff>20814</xdr:rowOff>
    </xdr:to>
    <xdr:sp macro="" textlink="">
      <xdr:nvSpPr>
        <xdr:cNvPr id="202" name="円/楕円 201"/>
        <xdr:cNvSpPr/>
      </xdr:nvSpPr>
      <xdr:spPr>
        <a:xfrm>
          <a:off x="1968500" y="1346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11941</xdr:rowOff>
    </xdr:from>
    <xdr:ext cx="469744" cy="259045"/>
    <xdr:sp macro="" textlink="">
      <xdr:nvSpPr>
        <xdr:cNvPr id="203" name="テキスト ボックス 202"/>
        <xdr:cNvSpPr txBox="1"/>
      </xdr:nvSpPr>
      <xdr:spPr>
        <a:xfrm>
          <a:off x="1784427" y="13556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84753</xdr:rowOff>
    </xdr:from>
    <xdr:to>
      <xdr:col>1</xdr:col>
      <xdr:colOff>485775</xdr:colOff>
      <xdr:row>79</xdr:row>
      <xdr:rowOff>14903</xdr:rowOff>
    </xdr:to>
    <xdr:sp macro="" textlink="">
      <xdr:nvSpPr>
        <xdr:cNvPr id="204" name="円/楕円 203"/>
        <xdr:cNvSpPr/>
      </xdr:nvSpPr>
      <xdr:spPr>
        <a:xfrm>
          <a:off x="1079500" y="13457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6030</xdr:rowOff>
    </xdr:from>
    <xdr:ext cx="469744" cy="259045"/>
    <xdr:sp macro="" textlink="">
      <xdr:nvSpPr>
        <xdr:cNvPr id="205" name="テキスト ボックス 204"/>
        <xdr:cNvSpPr txBox="1"/>
      </xdr:nvSpPr>
      <xdr:spPr>
        <a:xfrm>
          <a:off x="895427" y="1355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11830</xdr:rowOff>
    </xdr:from>
    <xdr:to>
      <xdr:col>6</xdr:col>
      <xdr:colOff>510540</xdr:colOff>
      <xdr:row>98</xdr:row>
      <xdr:rowOff>41697</xdr:rowOff>
    </xdr:to>
    <xdr:cxnSp macro="">
      <xdr:nvCxnSpPr>
        <xdr:cNvPr id="232" name="直線コネクタ 231"/>
        <xdr:cNvCxnSpPr/>
      </xdr:nvCxnSpPr>
      <xdr:spPr>
        <a:xfrm flipV="1">
          <a:off x="4633595" y="15442330"/>
          <a:ext cx="1270" cy="140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45524</xdr:rowOff>
    </xdr:from>
    <xdr:ext cx="534377" cy="259045"/>
    <xdr:sp macro="" textlink="">
      <xdr:nvSpPr>
        <xdr:cNvPr id="233" name="扶助費最小値テキスト"/>
        <xdr:cNvSpPr txBox="1"/>
      </xdr:nvSpPr>
      <xdr:spPr>
        <a:xfrm>
          <a:off x="4686300" y="1684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54,002</a:t>
          </a:r>
          <a:endParaRPr kumimoji="1" lang="ja-JP" altLang="en-US" sz="1000" b="1">
            <a:latin typeface="ＭＳ Ｐゴシック"/>
          </a:endParaRPr>
        </a:p>
      </xdr:txBody>
    </xdr:sp>
    <xdr:clientData/>
  </xdr:oneCellAnchor>
  <xdr:twoCellAnchor>
    <xdr:from>
      <xdr:col>6</xdr:col>
      <xdr:colOff>422275</xdr:colOff>
      <xdr:row>98</xdr:row>
      <xdr:rowOff>41697</xdr:rowOff>
    </xdr:from>
    <xdr:to>
      <xdr:col>6</xdr:col>
      <xdr:colOff>600075</xdr:colOff>
      <xdr:row>98</xdr:row>
      <xdr:rowOff>41697</xdr:rowOff>
    </xdr:to>
    <xdr:cxnSp macro="">
      <xdr:nvCxnSpPr>
        <xdr:cNvPr id="234" name="直線コネクタ 233"/>
        <xdr:cNvCxnSpPr/>
      </xdr:nvCxnSpPr>
      <xdr:spPr>
        <a:xfrm>
          <a:off x="4546600" y="1684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129957</xdr:rowOff>
    </xdr:from>
    <xdr:ext cx="599010" cy="259045"/>
    <xdr:sp macro="" textlink="">
      <xdr:nvSpPr>
        <xdr:cNvPr id="235" name="扶助費最大値テキスト"/>
        <xdr:cNvSpPr txBox="1"/>
      </xdr:nvSpPr>
      <xdr:spPr>
        <a:xfrm>
          <a:off x="4686300" y="15217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139,831</a:t>
          </a:r>
          <a:endParaRPr kumimoji="1" lang="ja-JP" altLang="en-US" sz="1000" b="1">
            <a:latin typeface="ＭＳ Ｐゴシック"/>
          </a:endParaRPr>
        </a:p>
      </xdr:txBody>
    </xdr:sp>
    <xdr:clientData/>
  </xdr:oneCellAnchor>
  <xdr:twoCellAnchor>
    <xdr:from>
      <xdr:col>6</xdr:col>
      <xdr:colOff>422275</xdr:colOff>
      <xdr:row>90</xdr:row>
      <xdr:rowOff>11830</xdr:rowOff>
    </xdr:from>
    <xdr:to>
      <xdr:col>6</xdr:col>
      <xdr:colOff>600075</xdr:colOff>
      <xdr:row>90</xdr:row>
      <xdr:rowOff>11830</xdr:rowOff>
    </xdr:to>
    <xdr:cxnSp macro="">
      <xdr:nvCxnSpPr>
        <xdr:cNvPr id="236" name="直線コネクタ 235"/>
        <xdr:cNvCxnSpPr/>
      </xdr:nvCxnSpPr>
      <xdr:spPr>
        <a:xfrm>
          <a:off x="4546600" y="154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119943</xdr:rowOff>
    </xdr:from>
    <xdr:to>
      <xdr:col>6</xdr:col>
      <xdr:colOff>511175</xdr:colOff>
      <xdr:row>97</xdr:row>
      <xdr:rowOff>159279</xdr:rowOff>
    </xdr:to>
    <xdr:cxnSp macro="">
      <xdr:nvCxnSpPr>
        <xdr:cNvPr id="237" name="直線コネクタ 236"/>
        <xdr:cNvCxnSpPr/>
      </xdr:nvCxnSpPr>
      <xdr:spPr>
        <a:xfrm flipV="1">
          <a:off x="3797300" y="16750593"/>
          <a:ext cx="838200" cy="3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40960</xdr:rowOff>
    </xdr:from>
    <xdr:ext cx="534377" cy="259045"/>
    <xdr:sp macro="" textlink="">
      <xdr:nvSpPr>
        <xdr:cNvPr id="238" name="扶助費平均値テキスト"/>
        <xdr:cNvSpPr txBox="1"/>
      </xdr:nvSpPr>
      <xdr:spPr>
        <a:xfrm>
          <a:off x="4686300" y="16157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83,837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18083</xdr:rowOff>
    </xdr:from>
    <xdr:to>
      <xdr:col>6</xdr:col>
      <xdr:colOff>561975</xdr:colOff>
      <xdr:row>95</xdr:row>
      <xdr:rowOff>119683</xdr:rowOff>
    </xdr:to>
    <xdr:sp macro="" textlink="">
      <xdr:nvSpPr>
        <xdr:cNvPr id="239" name="フローチャート : 判断 238"/>
        <xdr:cNvSpPr/>
      </xdr:nvSpPr>
      <xdr:spPr>
        <a:xfrm>
          <a:off x="4584700" y="16305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159279</xdr:rowOff>
    </xdr:from>
    <xdr:to>
      <xdr:col>5</xdr:col>
      <xdr:colOff>358775</xdr:colOff>
      <xdr:row>98</xdr:row>
      <xdr:rowOff>42300</xdr:rowOff>
    </xdr:to>
    <xdr:cxnSp macro="">
      <xdr:nvCxnSpPr>
        <xdr:cNvPr id="240" name="直線コネクタ 239"/>
        <xdr:cNvCxnSpPr/>
      </xdr:nvCxnSpPr>
      <xdr:spPr>
        <a:xfrm flipV="1">
          <a:off x="2908300" y="16789929"/>
          <a:ext cx="889000" cy="5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141739</xdr:rowOff>
    </xdr:from>
    <xdr:to>
      <xdr:col>5</xdr:col>
      <xdr:colOff>409575</xdr:colOff>
      <xdr:row>96</xdr:row>
      <xdr:rowOff>71889</xdr:rowOff>
    </xdr:to>
    <xdr:sp macro="" textlink="">
      <xdr:nvSpPr>
        <xdr:cNvPr id="241" name="フローチャート : 判断 240"/>
        <xdr:cNvSpPr/>
      </xdr:nvSpPr>
      <xdr:spPr>
        <a:xfrm>
          <a:off x="3746500" y="1642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88416</xdr:rowOff>
    </xdr:from>
    <xdr:ext cx="534377" cy="259045"/>
    <xdr:sp macro="" textlink="">
      <xdr:nvSpPr>
        <xdr:cNvPr id="242" name="テキスト ボックス 241"/>
        <xdr:cNvSpPr txBox="1"/>
      </xdr:nvSpPr>
      <xdr:spPr>
        <a:xfrm>
          <a:off x="3530111" y="162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42300</xdr:rowOff>
    </xdr:from>
    <xdr:to>
      <xdr:col>4</xdr:col>
      <xdr:colOff>155575</xdr:colOff>
      <xdr:row>98</xdr:row>
      <xdr:rowOff>54595</xdr:rowOff>
    </xdr:to>
    <xdr:cxnSp macro="">
      <xdr:nvCxnSpPr>
        <xdr:cNvPr id="243" name="直線コネクタ 242"/>
        <xdr:cNvCxnSpPr/>
      </xdr:nvCxnSpPr>
      <xdr:spPr>
        <a:xfrm flipV="1">
          <a:off x="2019300" y="16844400"/>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66366</xdr:rowOff>
    </xdr:from>
    <xdr:to>
      <xdr:col>4</xdr:col>
      <xdr:colOff>206375</xdr:colOff>
      <xdr:row>96</xdr:row>
      <xdr:rowOff>167966</xdr:rowOff>
    </xdr:to>
    <xdr:sp macro="" textlink="">
      <xdr:nvSpPr>
        <xdr:cNvPr id="244" name="フローチャート : 判断 243"/>
        <xdr:cNvSpPr/>
      </xdr:nvSpPr>
      <xdr:spPr>
        <a:xfrm>
          <a:off x="2857500" y="1652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13043</xdr:rowOff>
    </xdr:from>
    <xdr:ext cx="534377" cy="259045"/>
    <xdr:sp macro="" textlink="">
      <xdr:nvSpPr>
        <xdr:cNvPr id="245" name="テキスト ボックス 244"/>
        <xdr:cNvSpPr txBox="1"/>
      </xdr:nvSpPr>
      <xdr:spPr>
        <a:xfrm>
          <a:off x="2641111" y="1630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120301</xdr:rowOff>
    </xdr:from>
    <xdr:to>
      <xdr:col>2</xdr:col>
      <xdr:colOff>638175</xdr:colOff>
      <xdr:row>98</xdr:row>
      <xdr:rowOff>54595</xdr:rowOff>
    </xdr:to>
    <xdr:cxnSp macro="">
      <xdr:nvCxnSpPr>
        <xdr:cNvPr id="246" name="直線コネクタ 245"/>
        <xdr:cNvCxnSpPr/>
      </xdr:nvCxnSpPr>
      <xdr:spPr>
        <a:xfrm>
          <a:off x="1130300" y="16750951"/>
          <a:ext cx="889000" cy="10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89407</xdr:rowOff>
    </xdr:from>
    <xdr:to>
      <xdr:col>3</xdr:col>
      <xdr:colOff>3175</xdr:colOff>
      <xdr:row>97</xdr:row>
      <xdr:rowOff>19557</xdr:rowOff>
    </xdr:to>
    <xdr:sp macro="" textlink="">
      <xdr:nvSpPr>
        <xdr:cNvPr id="247" name="フローチャート : 判断 246"/>
        <xdr:cNvSpPr/>
      </xdr:nvSpPr>
      <xdr:spPr>
        <a:xfrm>
          <a:off x="1968500" y="165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36084</xdr:rowOff>
    </xdr:from>
    <xdr:ext cx="534377" cy="259045"/>
    <xdr:sp macro="" textlink="">
      <xdr:nvSpPr>
        <xdr:cNvPr id="248" name="テキスト ボックス 247"/>
        <xdr:cNvSpPr txBox="1"/>
      </xdr:nvSpPr>
      <xdr:spPr>
        <a:xfrm>
          <a:off x="1752111" y="163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93717</xdr:rowOff>
    </xdr:from>
    <xdr:to>
      <xdr:col>1</xdr:col>
      <xdr:colOff>485775</xdr:colOff>
      <xdr:row>97</xdr:row>
      <xdr:rowOff>23867</xdr:rowOff>
    </xdr:to>
    <xdr:sp macro="" textlink="">
      <xdr:nvSpPr>
        <xdr:cNvPr id="249" name="フローチャート : 判断 248"/>
        <xdr:cNvSpPr/>
      </xdr:nvSpPr>
      <xdr:spPr>
        <a:xfrm>
          <a:off x="1079500" y="1655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40394</xdr:rowOff>
    </xdr:from>
    <xdr:ext cx="534377" cy="259045"/>
    <xdr:sp macro="" textlink="">
      <xdr:nvSpPr>
        <xdr:cNvPr id="250" name="テキスト ボックス 249"/>
        <xdr:cNvSpPr txBox="1"/>
      </xdr:nvSpPr>
      <xdr:spPr>
        <a:xfrm>
          <a:off x="863111" y="1632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68,705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69143</xdr:rowOff>
    </xdr:from>
    <xdr:to>
      <xdr:col>6</xdr:col>
      <xdr:colOff>561975</xdr:colOff>
      <xdr:row>97</xdr:row>
      <xdr:rowOff>170743</xdr:rowOff>
    </xdr:to>
    <xdr:sp macro="" textlink="">
      <xdr:nvSpPr>
        <xdr:cNvPr id="256" name="円/楕円 255"/>
        <xdr:cNvSpPr/>
      </xdr:nvSpPr>
      <xdr:spPr>
        <a:xfrm>
          <a:off x="4584700" y="1669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155520</xdr:rowOff>
    </xdr:from>
    <xdr:ext cx="534377" cy="259045"/>
    <xdr:sp macro="" textlink="">
      <xdr:nvSpPr>
        <xdr:cNvPr id="257" name="扶助費該当値テキスト"/>
        <xdr:cNvSpPr txBox="1"/>
      </xdr:nvSpPr>
      <xdr:spPr>
        <a:xfrm>
          <a:off x="4686300" y="1661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59,710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108479</xdr:rowOff>
    </xdr:from>
    <xdr:to>
      <xdr:col>5</xdr:col>
      <xdr:colOff>409575</xdr:colOff>
      <xdr:row>98</xdr:row>
      <xdr:rowOff>38629</xdr:rowOff>
    </xdr:to>
    <xdr:sp macro="" textlink="">
      <xdr:nvSpPr>
        <xdr:cNvPr id="258" name="円/楕円 257"/>
        <xdr:cNvSpPr/>
      </xdr:nvSpPr>
      <xdr:spPr>
        <a:xfrm>
          <a:off x="3746500" y="167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29756</xdr:rowOff>
    </xdr:from>
    <xdr:ext cx="534377" cy="259045"/>
    <xdr:sp macro="" textlink="">
      <xdr:nvSpPr>
        <xdr:cNvPr id="259" name="テキスト ボックス 258"/>
        <xdr:cNvSpPr txBox="1"/>
      </xdr:nvSpPr>
      <xdr:spPr>
        <a:xfrm>
          <a:off x="3530111" y="168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57,301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162950</xdr:rowOff>
    </xdr:from>
    <xdr:to>
      <xdr:col>4</xdr:col>
      <xdr:colOff>206375</xdr:colOff>
      <xdr:row>98</xdr:row>
      <xdr:rowOff>93100</xdr:rowOff>
    </xdr:to>
    <xdr:sp macro="" textlink="">
      <xdr:nvSpPr>
        <xdr:cNvPr id="260" name="円/楕円 259"/>
        <xdr:cNvSpPr/>
      </xdr:nvSpPr>
      <xdr:spPr>
        <a:xfrm>
          <a:off x="2857500" y="1679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84227</xdr:rowOff>
    </xdr:from>
    <xdr:ext cx="534377" cy="259045"/>
    <xdr:sp macro="" textlink="">
      <xdr:nvSpPr>
        <xdr:cNvPr id="261" name="テキスト ボックス 260"/>
        <xdr:cNvSpPr txBox="1"/>
      </xdr:nvSpPr>
      <xdr:spPr>
        <a:xfrm>
          <a:off x="2641111" y="168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53,965</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3795</xdr:rowOff>
    </xdr:from>
    <xdr:to>
      <xdr:col>3</xdr:col>
      <xdr:colOff>3175</xdr:colOff>
      <xdr:row>98</xdr:row>
      <xdr:rowOff>105395</xdr:rowOff>
    </xdr:to>
    <xdr:sp macro="" textlink="">
      <xdr:nvSpPr>
        <xdr:cNvPr id="262" name="円/楕円 261"/>
        <xdr:cNvSpPr/>
      </xdr:nvSpPr>
      <xdr:spPr>
        <a:xfrm>
          <a:off x="1968500" y="1680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96522</xdr:rowOff>
    </xdr:from>
    <xdr:ext cx="534377" cy="259045"/>
    <xdr:sp macro="" textlink="">
      <xdr:nvSpPr>
        <xdr:cNvPr id="263" name="テキスト ボックス 262"/>
        <xdr:cNvSpPr txBox="1"/>
      </xdr:nvSpPr>
      <xdr:spPr>
        <a:xfrm>
          <a:off x="1752111" y="1689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69501</xdr:rowOff>
    </xdr:from>
    <xdr:to>
      <xdr:col>1</xdr:col>
      <xdr:colOff>485775</xdr:colOff>
      <xdr:row>97</xdr:row>
      <xdr:rowOff>171101</xdr:rowOff>
    </xdr:to>
    <xdr:sp macro="" textlink="">
      <xdr:nvSpPr>
        <xdr:cNvPr id="264" name="円/楕円 263"/>
        <xdr:cNvSpPr/>
      </xdr:nvSpPr>
      <xdr:spPr>
        <a:xfrm>
          <a:off x="1079500" y="1670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162228</xdr:rowOff>
    </xdr:from>
    <xdr:ext cx="534377" cy="259045"/>
    <xdr:sp macro="" textlink="">
      <xdr:nvSpPr>
        <xdr:cNvPr id="265" name="テキスト ボックス 264"/>
        <xdr:cNvSpPr txBox="1"/>
      </xdr:nvSpPr>
      <xdr:spPr>
        <a:xfrm>
          <a:off x="863111" y="1679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6" name="テキスト ボックス 275"/>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8" name="テキスト ボックス 277"/>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138595</xdr:rowOff>
    </xdr:from>
    <xdr:to>
      <xdr:col>15</xdr:col>
      <xdr:colOff>180340</xdr:colOff>
      <xdr:row>39</xdr:row>
      <xdr:rowOff>90722</xdr:rowOff>
    </xdr:to>
    <xdr:cxnSp macro="">
      <xdr:nvCxnSpPr>
        <xdr:cNvPr id="290" name="直線コネクタ 289"/>
        <xdr:cNvCxnSpPr/>
      </xdr:nvCxnSpPr>
      <xdr:spPr>
        <a:xfrm flipV="1">
          <a:off x="10475595" y="5282095"/>
          <a:ext cx="1270" cy="149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94549</xdr:rowOff>
    </xdr:from>
    <xdr:ext cx="534377" cy="259045"/>
    <xdr:sp macro="" textlink="">
      <xdr:nvSpPr>
        <xdr:cNvPr id="291" name="補助費等最小値テキスト"/>
        <xdr:cNvSpPr txBox="1"/>
      </xdr:nvSpPr>
      <xdr:spPr>
        <a:xfrm>
          <a:off x="10528300" y="678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37,571</a:t>
          </a:r>
          <a:endParaRPr kumimoji="1" lang="ja-JP" altLang="en-US" sz="1000" b="1">
            <a:latin typeface="ＭＳ Ｐゴシック"/>
          </a:endParaRPr>
        </a:p>
      </xdr:txBody>
    </xdr:sp>
    <xdr:clientData/>
  </xdr:oneCellAnchor>
  <xdr:twoCellAnchor>
    <xdr:from>
      <xdr:col>15</xdr:col>
      <xdr:colOff>92075</xdr:colOff>
      <xdr:row>39</xdr:row>
      <xdr:rowOff>90722</xdr:rowOff>
    </xdr:from>
    <xdr:to>
      <xdr:col>15</xdr:col>
      <xdr:colOff>269875</xdr:colOff>
      <xdr:row>39</xdr:row>
      <xdr:rowOff>90722</xdr:rowOff>
    </xdr:to>
    <xdr:cxnSp macro="">
      <xdr:nvCxnSpPr>
        <xdr:cNvPr id="292" name="直線コネクタ 291"/>
        <xdr:cNvCxnSpPr/>
      </xdr:nvCxnSpPr>
      <xdr:spPr>
        <a:xfrm>
          <a:off x="10388600" y="677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85272</xdr:rowOff>
    </xdr:from>
    <xdr:ext cx="599010" cy="259045"/>
    <xdr:sp macro="" textlink="">
      <xdr:nvSpPr>
        <xdr:cNvPr id="293" name="補助費等最大値テキスト"/>
        <xdr:cNvSpPr txBox="1"/>
      </xdr:nvSpPr>
      <xdr:spPr>
        <a:xfrm>
          <a:off x="10528300" y="5057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116,058</a:t>
          </a:r>
          <a:endParaRPr kumimoji="1" lang="ja-JP" altLang="en-US" sz="1000" b="1">
            <a:latin typeface="ＭＳ Ｐゴシック"/>
          </a:endParaRPr>
        </a:p>
      </xdr:txBody>
    </xdr:sp>
    <xdr:clientData/>
  </xdr:oneCellAnchor>
  <xdr:twoCellAnchor>
    <xdr:from>
      <xdr:col>15</xdr:col>
      <xdr:colOff>92075</xdr:colOff>
      <xdr:row>30</xdr:row>
      <xdr:rowOff>138595</xdr:rowOff>
    </xdr:from>
    <xdr:to>
      <xdr:col>15</xdr:col>
      <xdr:colOff>269875</xdr:colOff>
      <xdr:row>30</xdr:row>
      <xdr:rowOff>138595</xdr:rowOff>
    </xdr:to>
    <xdr:cxnSp macro="">
      <xdr:nvCxnSpPr>
        <xdr:cNvPr id="294" name="直線コネクタ 293"/>
        <xdr:cNvCxnSpPr/>
      </xdr:nvCxnSpPr>
      <xdr:spPr>
        <a:xfrm>
          <a:off x="10388600" y="5282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168542</xdr:rowOff>
    </xdr:from>
    <xdr:to>
      <xdr:col>15</xdr:col>
      <xdr:colOff>180975</xdr:colOff>
      <xdr:row>34</xdr:row>
      <xdr:rowOff>98133</xdr:rowOff>
    </xdr:to>
    <xdr:cxnSp macro="">
      <xdr:nvCxnSpPr>
        <xdr:cNvPr id="295" name="直線コネクタ 294"/>
        <xdr:cNvCxnSpPr/>
      </xdr:nvCxnSpPr>
      <xdr:spPr>
        <a:xfrm flipV="1">
          <a:off x="9639300" y="5826392"/>
          <a:ext cx="8382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155262</xdr:rowOff>
    </xdr:from>
    <xdr:ext cx="534377" cy="259045"/>
    <xdr:sp macro="" textlink="">
      <xdr:nvSpPr>
        <xdr:cNvPr id="296" name="補助費等平均値テキスト"/>
        <xdr:cNvSpPr txBox="1"/>
      </xdr:nvSpPr>
      <xdr:spPr>
        <a:xfrm>
          <a:off x="10528300" y="6156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66,384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5385</xdr:rowOff>
    </xdr:from>
    <xdr:to>
      <xdr:col>15</xdr:col>
      <xdr:colOff>231775</xdr:colOff>
      <xdr:row>36</xdr:row>
      <xdr:rowOff>106985</xdr:rowOff>
    </xdr:to>
    <xdr:sp macro="" textlink="">
      <xdr:nvSpPr>
        <xdr:cNvPr id="297" name="フローチャート : 判断 296"/>
        <xdr:cNvSpPr/>
      </xdr:nvSpPr>
      <xdr:spPr>
        <a:xfrm>
          <a:off x="10426700" y="617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98133</xdr:rowOff>
    </xdr:from>
    <xdr:to>
      <xdr:col>14</xdr:col>
      <xdr:colOff>28575</xdr:colOff>
      <xdr:row>34</xdr:row>
      <xdr:rowOff>163456</xdr:rowOff>
    </xdr:to>
    <xdr:cxnSp macro="">
      <xdr:nvCxnSpPr>
        <xdr:cNvPr id="298" name="直線コネクタ 297"/>
        <xdr:cNvCxnSpPr/>
      </xdr:nvCxnSpPr>
      <xdr:spPr>
        <a:xfrm flipV="1">
          <a:off x="8750300" y="5927433"/>
          <a:ext cx="889000" cy="6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148660</xdr:rowOff>
    </xdr:from>
    <xdr:to>
      <xdr:col>14</xdr:col>
      <xdr:colOff>79375</xdr:colOff>
      <xdr:row>37</xdr:row>
      <xdr:rowOff>78810</xdr:rowOff>
    </xdr:to>
    <xdr:sp macro="" textlink="">
      <xdr:nvSpPr>
        <xdr:cNvPr id="299" name="フローチャート : 判断 298"/>
        <xdr:cNvSpPr/>
      </xdr:nvSpPr>
      <xdr:spPr>
        <a:xfrm>
          <a:off x="9588500" y="632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69937</xdr:rowOff>
    </xdr:from>
    <xdr:ext cx="534377" cy="259045"/>
    <xdr:sp macro="" textlink="">
      <xdr:nvSpPr>
        <xdr:cNvPr id="300" name="テキスト ボックス 299"/>
        <xdr:cNvSpPr txBox="1"/>
      </xdr:nvSpPr>
      <xdr:spPr>
        <a:xfrm>
          <a:off x="9372111" y="641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163456</xdr:rowOff>
    </xdr:from>
    <xdr:to>
      <xdr:col>12</xdr:col>
      <xdr:colOff>511175</xdr:colOff>
      <xdr:row>35</xdr:row>
      <xdr:rowOff>59938</xdr:rowOff>
    </xdr:to>
    <xdr:cxnSp macro="">
      <xdr:nvCxnSpPr>
        <xdr:cNvPr id="301" name="直線コネクタ 300"/>
        <xdr:cNvCxnSpPr/>
      </xdr:nvCxnSpPr>
      <xdr:spPr>
        <a:xfrm flipV="1">
          <a:off x="7861300" y="5992756"/>
          <a:ext cx="889000" cy="6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163957</xdr:rowOff>
    </xdr:from>
    <xdr:to>
      <xdr:col>12</xdr:col>
      <xdr:colOff>561975</xdr:colOff>
      <xdr:row>37</xdr:row>
      <xdr:rowOff>94107</xdr:rowOff>
    </xdr:to>
    <xdr:sp macro="" textlink="">
      <xdr:nvSpPr>
        <xdr:cNvPr id="302" name="フローチャート : 判断 301"/>
        <xdr:cNvSpPr/>
      </xdr:nvSpPr>
      <xdr:spPr>
        <a:xfrm>
          <a:off x="8699500" y="633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85234</xdr:rowOff>
    </xdr:from>
    <xdr:ext cx="534377" cy="259045"/>
    <xdr:sp macro="" textlink="">
      <xdr:nvSpPr>
        <xdr:cNvPr id="303" name="テキスト ボックス 302"/>
        <xdr:cNvSpPr txBox="1"/>
      </xdr:nvSpPr>
      <xdr:spPr>
        <a:xfrm>
          <a:off x="8483111" y="642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59938</xdr:rowOff>
    </xdr:from>
    <xdr:to>
      <xdr:col>11</xdr:col>
      <xdr:colOff>307975</xdr:colOff>
      <xdr:row>35</xdr:row>
      <xdr:rowOff>108363</xdr:rowOff>
    </xdr:to>
    <xdr:cxnSp macro="">
      <xdr:nvCxnSpPr>
        <xdr:cNvPr id="304" name="直線コネクタ 303"/>
        <xdr:cNvCxnSpPr/>
      </xdr:nvCxnSpPr>
      <xdr:spPr>
        <a:xfrm flipV="1">
          <a:off x="6972300" y="6060688"/>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50228</xdr:rowOff>
    </xdr:from>
    <xdr:to>
      <xdr:col>11</xdr:col>
      <xdr:colOff>358775</xdr:colOff>
      <xdr:row>37</xdr:row>
      <xdr:rowOff>151828</xdr:rowOff>
    </xdr:to>
    <xdr:sp macro="" textlink="">
      <xdr:nvSpPr>
        <xdr:cNvPr id="305" name="フローチャート : 判断 304"/>
        <xdr:cNvSpPr/>
      </xdr:nvSpPr>
      <xdr:spPr>
        <a:xfrm>
          <a:off x="7810500" y="639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142956</xdr:rowOff>
    </xdr:from>
    <xdr:ext cx="534377" cy="259045"/>
    <xdr:sp macro="" textlink="">
      <xdr:nvSpPr>
        <xdr:cNvPr id="306" name="テキスト ボックス 305"/>
        <xdr:cNvSpPr txBox="1"/>
      </xdr:nvSpPr>
      <xdr:spPr>
        <a:xfrm>
          <a:off x="7594111" y="648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63640</xdr:rowOff>
    </xdr:from>
    <xdr:to>
      <xdr:col>10</xdr:col>
      <xdr:colOff>155575</xdr:colOff>
      <xdr:row>37</xdr:row>
      <xdr:rowOff>165240</xdr:rowOff>
    </xdr:to>
    <xdr:sp macro="" textlink="">
      <xdr:nvSpPr>
        <xdr:cNvPr id="307" name="フローチャート : 判断 306"/>
        <xdr:cNvSpPr/>
      </xdr:nvSpPr>
      <xdr:spPr>
        <a:xfrm>
          <a:off x="6921500" y="640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156367</xdr:rowOff>
    </xdr:from>
    <xdr:ext cx="534377" cy="259045"/>
    <xdr:sp macro="" textlink="">
      <xdr:nvSpPr>
        <xdr:cNvPr id="308" name="テキスト ボックス 307"/>
        <xdr:cNvSpPr txBox="1"/>
      </xdr:nvSpPr>
      <xdr:spPr>
        <a:xfrm>
          <a:off x="6705111" y="65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54,326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117742</xdr:rowOff>
    </xdr:from>
    <xdr:to>
      <xdr:col>15</xdr:col>
      <xdr:colOff>231775</xdr:colOff>
      <xdr:row>34</xdr:row>
      <xdr:rowOff>47892</xdr:rowOff>
    </xdr:to>
    <xdr:sp macro="" textlink="">
      <xdr:nvSpPr>
        <xdr:cNvPr id="314" name="円/楕円 313"/>
        <xdr:cNvSpPr/>
      </xdr:nvSpPr>
      <xdr:spPr>
        <a:xfrm>
          <a:off x="10426700" y="57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140619</xdr:rowOff>
    </xdr:from>
    <xdr:ext cx="534377" cy="259045"/>
    <xdr:sp macro="" textlink="">
      <xdr:nvSpPr>
        <xdr:cNvPr id="315" name="補助費等該当値テキスト"/>
        <xdr:cNvSpPr txBox="1"/>
      </xdr:nvSpPr>
      <xdr:spPr>
        <a:xfrm>
          <a:off x="10528300" y="562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87,486</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47333</xdr:rowOff>
    </xdr:from>
    <xdr:to>
      <xdr:col>14</xdr:col>
      <xdr:colOff>79375</xdr:colOff>
      <xdr:row>34</xdr:row>
      <xdr:rowOff>148933</xdr:rowOff>
    </xdr:to>
    <xdr:sp macro="" textlink="">
      <xdr:nvSpPr>
        <xdr:cNvPr id="316" name="円/楕円 315"/>
        <xdr:cNvSpPr/>
      </xdr:nvSpPr>
      <xdr:spPr>
        <a:xfrm>
          <a:off x="9588500" y="5876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165460</xdr:rowOff>
    </xdr:from>
    <xdr:ext cx="534377" cy="259045"/>
    <xdr:sp macro="" textlink="">
      <xdr:nvSpPr>
        <xdr:cNvPr id="317" name="テキスト ボックス 316"/>
        <xdr:cNvSpPr txBox="1"/>
      </xdr:nvSpPr>
      <xdr:spPr>
        <a:xfrm>
          <a:off x="9372111" y="565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82,182</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112656</xdr:rowOff>
    </xdr:from>
    <xdr:to>
      <xdr:col>12</xdr:col>
      <xdr:colOff>561975</xdr:colOff>
      <xdr:row>35</xdr:row>
      <xdr:rowOff>42806</xdr:rowOff>
    </xdr:to>
    <xdr:sp macro="" textlink="">
      <xdr:nvSpPr>
        <xdr:cNvPr id="318" name="円/楕円 317"/>
        <xdr:cNvSpPr/>
      </xdr:nvSpPr>
      <xdr:spPr>
        <a:xfrm>
          <a:off x="8699500" y="594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59333</xdr:rowOff>
    </xdr:from>
    <xdr:ext cx="534377" cy="259045"/>
    <xdr:sp macro="" textlink="">
      <xdr:nvSpPr>
        <xdr:cNvPr id="319" name="テキスト ボックス 318"/>
        <xdr:cNvSpPr txBox="1"/>
      </xdr:nvSpPr>
      <xdr:spPr>
        <a:xfrm>
          <a:off x="8483111" y="571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78,753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9138</xdr:rowOff>
    </xdr:from>
    <xdr:to>
      <xdr:col>11</xdr:col>
      <xdr:colOff>358775</xdr:colOff>
      <xdr:row>35</xdr:row>
      <xdr:rowOff>110738</xdr:rowOff>
    </xdr:to>
    <xdr:sp macro="" textlink="">
      <xdr:nvSpPr>
        <xdr:cNvPr id="320" name="円/楕円 319"/>
        <xdr:cNvSpPr/>
      </xdr:nvSpPr>
      <xdr:spPr>
        <a:xfrm>
          <a:off x="7810500" y="600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127265</xdr:rowOff>
    </xdr:from>
    <xdr:ext cx="534377" cy="259045"/>
    <xdr:sp macro="" textlink="">
      <xdr:nvSpPr>
        <xdr:cNvPr id="321" name="テキスト ボックス 320"/>
        <xdr:cNvSpPr txBox="1"/>
      </xdr:nvSpPr>
      <xdr:spPr>
        <a:xfrm>
          <a:off x="7594111" y="578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75,187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57563</xdr:rowOff>
    </xdr:from>
    <xdr:to>
      <xdr:col>10</xdr:col>
      <xdr:colOff>155575</xdr:colOff>
      <xdr:row>35</xdr:row>
      <xdr:rowOff>159163</xdr:rowOff>
    </xdr:to>
    <xdr:sp macro="" textlink="">
      <xdr:nvSpPr>
        <xdr:cNvPr id="322" name="円/楕円 321"/>
        <xdr:cNvSpPr/>
      </xdr:nvSpPr>
      <xdr:spPr>
        <a:xfrm>
          <a:off x="6921500" y="605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4240</xdr:rowOff>
    </xdr:from>
    <xdr:ext cx="534377" cy="259045"/>
    <xdr:sp macro="" textlink="">
      <xdr:nvSpPr>
        <xdr:cNvPr id="323" name="テキスト ボックス 322"/>
        <xdr:cNvSpPr txBox="1"/>
      </xdr:nvSpPr>
      <xdr:spPr>
        <a:xfrm>
          <a:off x="6705111" y="58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44474</xdr:rowOff>
    </xdr:from>
    <xdr:to>
      <xdr:col>15</xdr:col>
      <xdr:colOff>180340</xdr:colOff>
      <xdr:row>58</xdr:row>
      <xdr:rowOff>7263</xdr:rowOff>
    </xdr:to>
    <xdr:cxnSp macro="">
      <xdr:nvCxnSpPr>
        <xdr:cNvPr id="345" name="直線コネクタ 344"/>
        <xdr:cNvCxnSpPr/>
      </xdr:nvCxnSpPr>
      <xdr:spPr>
        <a:xfrm flipV="1">
          <a:off x="10475595" y="8959874"/>
          <a:ext cx="1270" cy="99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11090</xdr:rowOff>
    </xdr:from>
    <xdr:ext cx="534377" cy="259045"/>
    <xdr:sp macro="" textlink="">
      <xdr:nvSpPr>
        <xdr:cNvPr id="346" name="普通建設事業費最小値テキスト"/>
        <xdr:cNvSpPr txBox="1"/>
      </xdr:nvSpPr>
      <xdr:spPr>
        <a:xfrm>
          <a:off x="10528300" y="99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28,967</a:t>
          </a:r>
          <a:endParaRPr kumimoji="1" lang="ja-JP" altLang="en-US" sz="1000" b="1">
            <a:latin typeface="ＭＳ Ｐゴシック"/>
          </a:endParaRPr>
        </a:p>
      </xdr:txBody>
    </xdr:sp>
    <xdr:clientData/>
  </xdr:oneCellAnchor>
  <xdr:twoCellAnchor>
    <xdr:from>
      <xdr:col>15</xdr:col>
      <xdr:colOff>92075</xdr:colOff>
      <xdr:row>58</xdr:row>
      <xdr:rowOff>7263</xdr:rowOff>
    </xdr:from>
    <xdr:to>
      <xdr:col>15</xdr:col>
      <xdr:colOff>269875</xdr:colOff>
      <xdr:row>58</xdr:row>
      <xdr:rowOff>7263</xdr:rowOff>
    </xdr:to>
    <xdr:cxnSp macro="">
      <xdr:nvCxnSpPr>
        <xdr:cNvPr id="347" name="直線コネクタ 346"/>
        <xdr:cNvCxnSpPr/>
      </xdr:nvCxnSpPr>
      <xdr:spPr>
        <a:xfrm>
          <a:off x="10388600" y="9951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162601</xdr:rowOff>
    </xdr:from>
    <xdr:ext cx="599010" cy="259045"/>
    <xdr:sp macro="" textlink="">
      <xdr:nvSpPr>
        <xdr:cNvPr id="348" name="普通建設事業費最大値テキスト"/>
        <xdr:cNvSpPr txBox="1"/>
      </xdr:nvSpPr>
      <xdr:spPr>
        <a:xfrm>
          <a:off x="10528300" y="87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245,828</a:t>
          </a:r>
          <a:endParaRPr kumimoji="1" lang="ja-JP" altLang="en-US" sz="1000" b="1">
            <a:latin typeface="ＭＳ Ｐゴシック"/>
          </a:endParaRPr>
        </a:p>
      </xdr:txBody>
    </xdr:sp>
    <xdr:clientData/>
  </xdr:oneCellAnchor>
  <xdr:twoCellAnchor>
    <xdr:from>
      <xdr:col>15</xdr:col>
      <xdr:colOff>92075</xdr:colOff>
      <xdr:row>52</xdr:row>
      <xdr:rowOff>44474</xdr:rowOff>
    </xdr:from>
    <xdr:to>
      <xdr:col>15</xdr:col>
      <xdr:colOff>269875</xdr:colOff>
      <xdr:row>52</xdr:row>
      <xdr:rowOff>44474</xdr:rowOff>
    </xdr:to>
    <xdr:cxnSp macro="">
      <xdr:nvCxnSpPr>
        <xdr:cNvPr id="349" name="直線コネクタ 348"/>
        <xdr:cNvCxnSpPr/>
      </xdr:nvCxnSpPr>
      <xdr:spPr>
        <a:xfrm>
          <a:off x="10388600" y="89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94506</xdr:rowOff>
    </xdr:from>
    <xdr:to>
      <xdr:col>15</xdr:col>
      <xdr:colOff>180975</xdr:colOff>
      <xdr:row>54</xdr:row>
      <xdr:rowOff>47853</xdr:rowOff>
    </xdr:to>
    <xdr:cxnSp macro="">
      <xdr:nvCxnSpPr>
        <xdr:cNvPr id="350" name="直線コネクタ 349"/>
        <xdr:cNvCxnSpPr/>
      </xdr:nvCxnSpPr>
      <xdr:spPr>
        <a:xfrm>
          <a:off x="9639300" y="9009906"/>
          <a:ext cx="838200" cy="29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8010</xdr:rowOff>
    </xdr:from>
    <xdr:ext cx="534377" cy="259045"/>
    <xdr:sp macro="" textlink="">
      <xdr:nvSpPr>
        <xdr:cNvPr id="351" name="普通建設事業費平均値テキスト"/>
        <xdr:cNvSpPr txBox="1"/>
      </xdr:nvSpPr>
      <xdr:spPr>
        <a:xfrm>
          <a:off x="10528300" y="960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87,974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29583</xdr:rowOff>
    </xdr:from>
    <xdr:to>
      <xdr:col>15</xdr:col>
      <xdr:colOff>231775</xdr:colOff>
      <xdr:row>56</xdr:row>
      <xdr:rowOff>131183</xdr:rowOff>
    </xdr:to>
    <xdr:sp macro="" textlink="">
      <xdr:nvSpPr>
        <xdr:cNvPr id="352" name="フローチャート : 判断 351"/>
        <xdr:cNvSpPr/>
      </xdr:nvSpPr>
      <xdr:spPr>
        <a:xfrm>
          <a:off x="104267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94506</xdr:rowOff>
    </xdr:from>
    <xdr:to>
      <xdr:col>14</xdr:col>
      <xdr:colOff>28575</xdr:colOff>
      <xdr:row>55</xdr:row>
      <xdr:rowOff>146476</xdr:rowOff>
    </xdr:to>
    <xdr:cxnSp macro="">
      <xdr:nvCxnSpPr>
        <xdr:cNvPr id="353" name="直線コネクタ 352"/>
        <xdr:cNvCxnSpPr/>
      </xdr:nvCxnSpPr>
      <xdr:spPr>
        <a:xfrm flipV="1">
          <a:off x="8750300" y="9009906"/>
          <a:ext cx="889000" cy="56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49475</xdr:rowOff>
    </xdr:from>
    <xdr:to>
      <xdr:col>14</xdr:col>
      <xdr:colOff>79375</xdr:colOff>
      <xdr:row>56</xdr:row>
      <xdr:rowOff>151075</xdr:rowOff>
    </xdr:to>
    <xdr:sp macro="" textlink="">
      <xdr:nvSpPr>
        <xdr:cNvPr id="354" name="フローチャート : 判断 353"/>
        <xdr:cNvSpPr/>
      </xdr:nvSpPr>
      <xdr:spPr>
        <a:xfrm>
          <a:off x="9588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142202</xdr:rowOff>
    </xdr:from>
    <xdr:ext cx="534377" cy="259045"/>
    <xdr:sp macro="" textlink="">
      <xdr:nvSpPr>
        <xdr:cNvPr id="355" name="テキスト ボックス 354"/>
        <xdr:cNvSpPr txBox="1"/>
      </xdr:nvSpPr>
      <xdr:spPr>
        <a:xfrm>
          <a:off x="9372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142818</xdr:rowOff>
    </xdr:from>
    <xdr:to>
      <xdr:col>12</xdr:col>
      <xdr:colOff>511175</xdr:colOff>
      <xdr:row>55</xdr:row>
      <xdr:rowOff>146476</xdr:rowOff>
    </xdr:to>
    <xdr:cxnSp macro="">
      <xdr:nvCxnSpPr>
        <xdr:cNvPr id="356" name="直線コネクタ 355"/>
        <xdr:cNvCxnSpPr/>
      </xdr:nvCxnSpPr>
      <xdr:spPr>
        <a:xfrm>
          <a:off x="7861300" y="957256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45973</xdr:rowOff>
    </xdr:from>
    <xdr:to>
      <xdr:col>12</xdr:col>
      <xdr:colOff>561975</xdr:colOff>
      <xdr:row>56</xdr:row>
      <xdr:rowOff>147573</xdr:rowOff>
    </xdr:to>
    <xdr:sp macro="" textlink="">
      <xdr:nvSpPr>
        <xdr:cNvPr id="357" name="フローチャート : 判断 356"/>
        <xdr:cNvSpPr/>
      </xdr:nvSpPr>
      <xdr:spPr>
        <a:xfrm>
          <a:off x="8699500" y="964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138700</xdr:rowOff>
    </xdr:from>
    <xdr:ext cx="534377" cy="259045"/>
    <xdr:sp macro="" textlink="">
      <xdr:nvSpPr>
        <xdr:cNvPr id="358" name="テキスト ボックス 357"/>
        <xdr:cNvSpPr txBox="1"/>
      </xdr:nvSpPr>
      <xdr:spPr>
        <a:xfrm>
          <a:off x="8483111" y="973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142818</xdr:rowOff>
    </xdr:from>
    <xdr:to>
      <xdr:col>11</xdr:col>
      <xdr:colOff>307975</xdr:colOff>
      <xdr:row>55</xdr:row>
      <xdr:rowOff>142873</xdr:rowOff>
    </xdr:to>
    <xdr:cxnSp macro="">
      <xdr:nvCxnSpPr>
        <xdr:cNvPr id="359" name="直線コネクタ 358"/>
        <xdr:cNvCxnSpPr/>
      </xdr:nvCxnSpPr>
      <xdr:spPr>
        <a:xfrm flipV="1">
          <a:off x="6972300" y="9572568"/>
          <a:ext cx="8890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109524</xdr:rowOff>
    </xdr:from>
    <xdr:to>
      <xdr:col>11</xdr:col>
      <xdr:colOff>358775</xdr:colOff>
      <xdr:row>57</xdr:row>
      <xdr:rowOff>39674</xdr:rowOff>
    </xdr:to>
    <xdr:sp macro="" textlink="">
      <xdr:nvSpPr>
        <xdr:cNvPr id="360" name="フローチャート : 判断 359"/>
        <xdr:cNvSpPr/>
      </xdr:nvSpPr>
      <xdr:spPr>
        <a:xfrm>
          <a:off x="7810500" y="971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30801</xdr:rowOff>
    </xdr:from>
    <xdr:ext cx="534377" cy="259045"/>
    <xdr:sp macro="" textlink="">
      <xdr:nvSpPr>
        <xdr:cNvPr id="361" name="テキスト ボックス 360"/>
        <xdr:cNvSpPr txBox="1"/>
      </xdr:nvSpPr>
      <xdr:spPr>
        <a:xfrm>
          <a:off x="7594111" y="980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125074</xdr:rowOff>
    </xdr:from>
    <xdr:to>
      <xdr:col>10</xdr:col>
      <xdr:colOff>155575</xdr:colOff>
      <xdr:row>57</xdr:row>
      <xdr:rowOff>55224</xdr:rowOff>
    </xdr:to>
    <xdr:sp macro="" textlink="">
      <xdr:nvSpPr>
        <xdr:cNvPr id="362" name="フローチャート : 判断 361"/>
        <xdr:cNvSpPr/>
      </xdr:nvSpPr>
      <xdr:spPr>
        <a:xfrm>
          <a:off x="6921500" y="972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46351</xdr:rowOff>
    </xdr:from>
    <xdr:ext cx="534377" cy="259045"/>
    <xdr:sp macro="" textlink="">
      <xdr:nvSpPr>
        <xdr:cNvPr id="363" name="テキスト ボックス 362"/>
        <xdr:cNvSpPr txBox="1"/>
      </xdr:nvSpPr>
      <xdr:spPr>
        <a:xfrm>
          <a:off x="6705111" y="981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67,088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53</xdr:row>
      <xdr:rowOff>168503</xdr:rowOff>
    </xdr:from>
    <xdr:to>
      <xdr:col>15</xdr:col>
      <xdr:colOff>231775</xdr:colOff>
      <xdr:row>54</xdr:row>
      <xdr:rowOff>98653</xdr:rowOff>
    </xdr:to>
    <xdr:sp macro="" textlink="">
      <xdr:nvSpPr>
        <xdr:cNvPr id="369" name="円/楕円 368"/>
        <xdr:cNvSpPr/>
      </xdr:nvSpPr>
      <xdr:spPr>
        <a:xfrm>
          <a:off x="10426700" y="92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19930</xdr:rowOff>
    </xdr:from>
    <xdr:ext cx="599010" cy="259045"/>
    <xdr:sp macro="" textlink="">
      <xdr:nvSpPr>
        <xdr:cNvPr id="370" name="普通建設事業費該当値テキスト"/>
        <xdr:cNvSpPr txBox="1"/>
      </xdr:nvSpPr>
      <xdr:spPr>
        <a:xfrm>
          <a:off x="10528300" y="910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170,089</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43706</xdr:rowOff>
    </xdr:from>
    <xdr:to>
      <xdr:col>14</xdr:col>
      <xdr:colOff>79375</xdr:colOff>
      <xdr:row>52</xdr:row>
      <xdr:rowOff>145306</xdr:rowOff>
    </xdr:to>
    <xdr:sp macro="" textlink="">
      <xdr:nvSpPr>
        <xdr:cNvPr id="371" name="円/楕円 370"/>
        <xdr:cNvSpPr/>
      </xdr:nvSpPr>
      <xdr:spPr>
        <a:xfrm>
          <a:off x="9588500" y="895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50</xdr:row>
      <xdr:rowOff>161833</xdr:rowOff>
    </xdr:from>
    <xdr:ext cx="599010" cy="259045"/>
    <xdr:sp macro="" textlink="">
      <xdr:nvSpPr>
        <xdr:cNvPr id="372" name="テキスト ボックス 371"/>
        <xdr:cNvSpPr txBox="1"/>
      </xdr:nvSpPr>
      <xdr:spPr>
        <a:xfrm>
          <a:off x="9339794" y="873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234,885</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95676</xdr:rowOff>
    </xdr:from>
    <xdr:to>
      <xdr:col>12</xdr:col>
      <xdr:colOff>561975</xdr:colOff>
      <xdr:row>56</xdr:row>
      <xdr:rowOff>25826</xdr:rowOff>
    </xdr:to>
    <xdr:sp macro="" textlink="">
      <xdr:nvSpPr>
        <xdr:cNvPr id="373" name="円/楕円 372"/>
        <xdr:cNvSpPr/>
      </xdr:nvSpPr>
      <xdr:spPr>
        <a:xfrm>
          <a:off x="8699500" y="95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42353</xdr:rowOff>
    </xdr:from>
    <xdr:ext cx="599010" cy="259045"/>
    <xdr:sp macro="" textlink="">
      <xdr:nvSpPr>
        <xdr:cNvPr id="374" name="テキスト ボックス 373"/>
        <xdr:cNvSpPr txBox="1"/>
      </xdr:nvSpPr>
      <xdr:spPr>
        <a:xfrm>
          <a:off x="8450794" y="9300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111,018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92018</xdr:rowOff>
    </xdr:from>
    <xdr:to>
      <xdr:col>11</xdr:col>
      <xdr:colOff>358775</xdr:colOff>
      <xdr:row>56</xdr:row>
      <xdr:rowOff>22168</xdr:rowOff>
    </xdr:to>
    <xdr:sp macro="" textlink="">
      <xdr:nvSpPr>
        <xdr:cNvPr id="375" name="円/楕円 374"/>
        <xdr:cNvSpPr/>
      </xdr:nvSpPr>
      <xdr:spPr>
        <a:xfrm>
          <a:off x="7810500" y="952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38695</xdr:rowOff>
    </xdr:from>
    <xdr:ext cx="599010" cy="259045"/>
    <xdr:sp macro="" textlink="">
      <xdr:nvSpPr>
        <xdr:cNvPr id="376" name="テキスト ボックス 375"/>
        <xdr:cNvSpPr txBox="1"/>
      </xdr:nvSpPr>
      <xdr:spPr>
        <a:xfrm>
          <a:off x="7561794" y="9296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111,818</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92073</xdr:rowOff>
    </xdr:from>
    <xdr:to>
      <xdr:col>10</xdr:col>
      <xdr:colOff>155575</xdr:colOff>
      <xdr:row>56</xdr:row>
      <xdr:rowOff>22223</xdr:rowOff>
    </xdr:to>
    <xdr:sp macro="" textlink="">
      <xdr:nvSpPr>
        <xdr:cNvPr id="377" name="円/楕円 376"/>
        <xdr:cNvSpPr/>
      </xdr:nvSpPr>
      <xdr:spPr>
        <a:xfrm>
          <a:off x="6921500" y="95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38750</xdr:rowOff>
    </xdr:from>
    <xdr:ext cx="599010" cy="259045"/>
    <xdr:sp macro="" textlink="">
      <xdr:nvSpPr>
        <xdr:cNvPr id="378" name="テキスト ボックス 377"/>
        <xdr:cNvSpPr txBox="1"/>
      </xdr:nvSpPr>
      <xdr:spPr>
        <a:xfrm>
          <a:off x="6672794" y="9297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111,806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104968</xdr:rowOff>
    </xdr:from>
    <xdr:to>
      <xdr:col>15</xdr:col>
      <xdr:colOff>180340</xdr:colOff>
      <xdr:row>79</xdr:row>
      <xdr:rowOff>44450</xdr:rowOff>
    </xdr:to>
    <xdr:cxnSp macro="">
      <xdr:nvCxnSpPr>
        <xdr:cNvPr id="402" name="直線コネクタ 401"/>
        <xdr:cNvCxnSpPr/>
      </xdr:nvCxnSpPr>
      <xdr:spPr>
        <a:xfrm flipV="1">
          <a:off x="10475595" y="12106468"/>
          <a:ext cx="1270" cy="1482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3"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51645</xdr:rowOff>
    </xdr:from>
    <xdr:ext cx="599010" cy="259045"/>
    <xdr:sp macro="" textlink="">
      <xdr:nvSpPr>
        <xdr:cNvPr id="405" name="普通建設事業費 （ うち新規整備　）最大値テキスト"/>
        <xdr:cNvSpPr txBox="1"/>
      </xdr:nvSpPr>
      <xdr:spPr>
        <a:xfrm>
          <a:off x="10528300" y="1188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194,558</a:t>
          </a:r>
          <a:endParaRPr kumimoji="1" lang="ja-JP" altLang="en-US" sz="1000" b="1">
            <a:latin typeface="ＭＳ Ｐゴシック"/>
          </a:endParaRPr>
        </a:p>
      </xdr:txBody>
    </xdr:sp>
    <xdr:clientData/>
  </xdr:oneCellAnchor>
  <xdr:twoCellAnchor>
    <xdr:from>
      <xdr:col>15</xdr:col>
      <xdr:colOff>92075</xdr:colOff>
      <xdr:row>70</xdr:row>
      <xdr:rowOff>104968</xdr:rowOff>
    </xdr:from>
    <xdr:to>
      <xdr:col>15</xdr:col>
      <xdr:colOff>269875</xdr:colOff>
      <xdr:row>70</xdr:row>
      <xdr:rowOff>104968</xdr:rowOff>
    </xdr:to>
    <xdr:cxnSp macro="">
      <xdr:nvCxnSpPr>
        <xdr:cNvPr id="406" name="直線コネクタ 405"/>
        <xdr:cNvCxnSpPr/>
      </xdr:nvCxnSpPr>
      <xdr:spPr>
        <a:xfrm>
          <a:off x="10388600" y="1210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125085</xdr:rowOff>
    </xdr:from>
    <xdr:to>
      <xdr:col>15</xdr:col>
      <xdr:colOff>180975</xdr:colOff>
      <xdr:row>75</xdr:row>
      <xdr:rowOff>164801</xdr:rowOff>
    </xdr:to>
    <xdr:cxnSp macro="">
      <xdr:nvCxnSpPr>
        <xdr:cNvPr id="407" name="直線コネクタ 406"/>
        <xdr:cNvCxnSpPr/>
      </xdr:nvCxnSpPr>
      <xdr:spPr>
        <a:xfrm flipV="1">
          <a:off x="9639300" y="12640935"/>
          <a:ext cx="838200" cy="38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123510</xdr:rowOff>
    </xdr:from>
    <xdr:ext cx="534377" cy="259045"/>
    <xdr:sp macro="" textlink="">
      <xdr:nvSpPr>
        <xdr:cNvPr id="408" name="普通建設事業費 （ うち新規整備　）平均値テキスト"/>
        <xdr:cNvSpPr txBox="1"/>
      </xdr:nvSpPr>
      <xdr:spPr>
        <a:xfrm>
          <a:off x="10528300" y="131537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145083</xdr:rowOff>
    </xdr:from>
    <xdr:to>
      <xdr:col>15</xdr:col>
      <xdr:colOff>231775</xdr:colOff>
      <xdr:row>77</xdr:row>
      <xdr:rowOff>75233</xdr:rowOff>
    </xdr:to>
    <xdr:sp macro="" textlink="">
      <xdr:nvSpPr>
        <xdr:cNvPr id="409" name="フローチャート : 判断 408"/>
        <xdr:cNvSpPr/>
      </xdr:nvSpPr>
      <xdr:spPr>
        <a:xfrm>
          <a:off x="104267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63587</xdr:rowOff>
    </xdr:from>
    <xdr:to>
      <xdr:col>14</xdr:col>
      <xdr:colOff>79375</xdr:colOff>
      <xdr:row>77</xdr:row>
      <xdr:rowOff>165187</xdr:rowOff>
    </xdr:to>
    <xdr:sp macro="" textlink="">
      <xdr:nvSpPr>
        <xdr:cNvPr id="410" name="フローチャート : 判断 409"/>
        <xdr:cNvSpPr/>
      </xdr:nvSpPr>
      <xdr:spPr>
        <a:xfrm>
          <a:off x="9588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156314</xdr:rowOff>
    </xdr:from>
    <xdr:ext cx="534377" cy="259045"/>
    <xdr:sp macro="" textlink="">
      <xdr:nvSpPr>
        <xdr:cNvPr id="411" name="テキスト ボックス 410"/>
        <xdr:cNvSpPr txBox="1"/>
      </xdr:nvSpPr>
      <xdr:spPr>
        <a:xfrm>
          <a:off x="9372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73</xdr:row>
      <xdr:rowOff>74285</xdr:rowOff>
    </xdr:from>
    <xdr:to>
      <xdr:col>15</xdr:col>
      <xdr:colOff>231775</xdr:colOff>
      <xdr:row>74</xdr:row>
      <xdr:rowOff>4435</xdr:rowOff>
    </xdr:to>
    <xdr:sp macro="" textlink="">
      <xdr:nvSpPr>
        <xdr:cNvPr id="417" name="円/楕円 416"/>
        <xdr:cNvSpPr/>
      </xdr:nvSpPr>
      <xdr:spPr>
        <a:xfrm>
          <a:off x="10426700" y="1259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97162</xdr:rowOff>
    </xdr:from>
    <xdr:ext cx="599010" cy="259045"/>
    <xdr:sp macro="" textlink="">
      <xdr:nvSpPr>
        <xdr:cNvPr id="418" name="普通建設事業費 （ うち新規整備　）該当値テキスト"/>
        <xdr:cNvSpPr txBox="1"/>
      </xdr:nvSpPr>
      <xdr:spPr>
        <a:xfrm>
          <a:off x="10528300" y="1244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124,418</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114000</xdr:rowOff>
    </xdr:from>
    <xdr:to>
      <xdr:col>14</xdr:col>
      <xdr:colOff>79375</xdr:colOff>
      <xdr:row>76</xdr:row>
      <xdr:rowOff>44149</xdr:rowOff>
    </xdr:to>
    <xdr:sp macro="" textlink="">
      <xdr:nvSpPr>
        <xdr:cNvPr id="419" name="円/楕円 418"/>
        <xdr:cNvSpPr/>
      </xdr:nvSpPr>
      <xdr:spPr>
        <a:xfrm>
          <a:off x="9588500" y="129727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60677</xdr:rowOff>
    </xdr:from>
    <xdr:ext cx="534377" cy="259045"/>
    <xdr:sp macro="" textlink="">
      <xdr:nvSpPr>
        <xdr:cNvPr id="420" name="テキスト ボックス 419"/>
        <xdr:cNvSpPr txBox="1"/>
      </xdr:nvSpPr>
      <xdr:spPr>
        <a:xfrm>
          <a:off x="9372111" y="127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40" name="テキスト ボックス 43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42" name="テキスト ボックス 44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40825</xdr:rowOff>
    </xdr:from>
    <xdr:to>
      <xdr:col>15</xdr:col>
      <xdr:colOff>180340</xdr:colOff>
      <xdr:row>99</xdr:row>
      <xdr:rowOff>98879</xdr:rowOff>
    </xdr:to>
    <xdr:cxnSp macro="">
      <xdr:nvCxnSpPr>
        <xdr:cNvPr id="446" name="直線コネクタ 445"/>
        <xdr:cNvCxnSpPr/>
      </xdr:nvCxnSpPr>
      <xdr:spPr>
        <a:xfrm flipV="1">
          <a:off x="10475595" y="15985675"/>
          <a:ext cx="1270" cy="1086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102706</xdr:rowOff>
    </xdr:from>
    <xdr:ext cx="249299" cy="259045"/>
    <xdr:sp macro="" textlink="">
      <xdr:nvSpPr>
        <xdr:cNvPr id="447" name="普通建設事業費 （ うち更新整備　）最小値テキスト"/>
        <xdr:cNvSpPr txBox="1"/>
      </xdr:nvSpPr>
      <xdr:spPr>
        <a:xfrm>
          <a:off x="10528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98879</xdr:rowOff>
    </xdr:from>
    <xdr:to>
      <xdr:col>15</xdr:col>
      <xdr:colOff>269875</xdr:colOff>
      <xdr:row>99</xdr:row>
      <xdr:rowOff>98879</xdr:rowOff>
    </xdr:to>
    <xdr:cxnSp macro="">
      <xdr:nvCxnSpPr>
        <xdr:cNvPr id="448" name="直線コネクタ 447"/>
        <xdr:cNvCxnSpPr/>
      </xdr:nvCxnSpPr>
      <xdr:spPr>
        <a:xfrm>
          <a:off x="10388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158952</xdr:rowOff>
    </xdr:from>
    <xdr:ext cx="534377" cy="259045"/>
    <xdr:sp macro="" textlink="">
      <xdr:nvSpPr>
        <xdr:cNvPr id="449" name="普通建設事業費 （ うち更新整備　）最大値テキスト"/>
        <xdr:cNvSpPr txBox="1"/>
      </xdr:nvSpPr>
      <xdr:spPr>
        <a:xfrm>
          <a:off x="10528300" y="1576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99,833</a:t>
          </a:r>
          <a:endParaRPr kumimoji="1" lang="ja-JP" altLang="en-US" sz="1000" b="1">
            <a:latin typeface="ＭＳ Ｐゴシック"/>
          </a:endParaRPr>
        </a:p>
      </xdr:txBody>
    </xdr:sp>
    <xdr:clientData/>
  </xdr:oneCellAnchor>
  <xdr:twoCellAnchor>
    <xdr:from>
      <xdr:col>15</xdr:col>
      <xdr:colOff>92075</xdr:colOff>
      <xdr:row>93</xdr:row>
      <xdr:rowOff>40825</xdr:rowOff>
    </xdr:from>
    <xdr:to>
      <xdr:col>15</xdr:col>
      <xdr:colOff>269875</xdr:colOff>
      <xdr:row>93</xdr:row>
      <xdr:rowOff>40825</xdr:rowOff>
    </xdr:to>
    <xdr:cxnSp macro="">
      <xdr:nvCxnSpPr>
        <xdr:cNvPr id="450" name="直線コネクタ 449"/>
        <xdr:cNvCxnSpPr/>
      </xdr:nvCxnSpPr>
      <xdr:spPr>
        <a:xfrm>
          <a:off x="10388600" y="1598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30559</xdr:rowOff>
    </xdr:from>
    <xdr:to>
      <xdr:col>15</xdr:col>
      <xdr:colOff>180975</xdr:colOff>
      <xdr:row>97</xdr:row>
      <xdr:rowOff>85947</xdr:rowOff>
    </xdr:to>
    <xdr:cxnSp macro="">
      <xdr:nvCxnSpPr>
        <xdr:cNvPr id="451" name="直線コネクタ 450"/>
        <xdr:cNvCxnSpPr/>
      </xdr:nvCxnSpPr>
      <xdr:spPr>
        <a:xfrm>
          <a:off x="9639300" y="15632509"/>
          <a:ext cx="838200" cy="108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107538</xdr:rowOff>
    </xdr:from>
    <xdr:ext cx="534377" cy="259045"/>
    <xdr:sp macro="" textlink="">
      <xdr:nvSpPr>
        <xdr:cNvPr id="452" name="普通建設事業費 （ うち更新整備　）平均値テキスト"/>
        <xdr:cNvSpPr txBox="1"/>
      </xdr:nvSpPr>
      <xdr:spPr>
        <a:xfrm>
          <a:off x="10528300" y="16738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129111</xdr:rowOff>
    </xdr:from>
    <xdr:to>
      <xdr:col>15</xdr:col>
      <xdr:colOff>231775</xdr:colOff>
      <xdr:row>98</xdr:row>
      <xdr:rowOff>59261</xdr:rowOff>
    </xdr:to>
    <xdr:sp macro="" textlink="">
      <xdr:nvSpPr>
        <xdr:cNvPr id="453" name="フローチャート : 判断 452"/>
        <xdr:cNvSpPr/>
      </xdr:nvSpPr>
      <xdr:spPr>
        <a:xfrm>
          <a:off x="104267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23586</xdr:rowOff>
    </xdr:from>
    <xdr:to>
      <xdr:col>14</xdr:col>
      <xdr:colOff>79375</xdr:colOff>
      <xdr:row>97</xdr:row>
      <xdr:rowOff>125186</xdr:rowOff>
    </xdr:to>
    <xdr:sp macro="" textlink="">
      <xdr:nvSpPr>
        <xdr:cNvPr id="454" name="フローチャート : 判断 453"/>
        <xdr:cNvSpPr/>
      </xdr:nvSpPr>
      <xdr:spPr>
        <a:xfrm>
          <a:off x="9588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116313</xdr:rowOff>
    </xdr:from>
    <xdr:ext cx="534377" cy="259045"/>
    <xdr:sp macro="" textlink="">
      <xdr:nvSpPr>
        <xdr:cNvPr id="455" name="テキスト ボックス 454"/>
        <xdr:cNvSpPr txBox="1"/>
      </xdr:nvSpPr>
      <xdr:spPr>
        <a:xfrm>
          <a:off x="9372111" y="1674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35147</xdr:rowOff>
    </xdr:from>
    <xdr:to>
      <xdr:col>15</xdr:col>
      <xdr:colOff>231775</xdr:colOff>
      <xdr:row>97</xdr:row>
      <xdr:rowOff>136747</xdr:rowOff>
    </xdr:to>
    <xdr:sp macro="" textlink="">
      <xdr:nvSpPr>
        <xdr:cNvPr id="461" name="円/楕円 460"/>
        <xdr:cNvSpPr/>
      </xdr:nvSpPr>
      <xdr:spPr>
        <a:xfrm>
          <a:off x="10426700" y="166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58024</xdr:rowOff>
    </xdr:from>
    <xdr:ext cx="534377" cy="259045"/>
    <xdr:sp macro="" textlink="">
      <xdr:nvSpPr>
        <xdr:cNvPr id="462" name="普通建設事業費 （ うち更新整備　）該当値テキスト"/>
        <xdr:cNvSpPr txBox="1"/>
      </xdr:nvSpPr>
      <xdr:spPr>
        <a:xfrm>
          <a:off x="10528300" y="165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32,688</a:t>
          </a:r>
          <a:endParaRPr kumimoji="1" lang="ja-JP" altLang="en-US" sz="1000" b="1">
            <a:solidFill>
              <a:srgbClr val="FF0000"/>
            </a:solidFill>
            <a:latin typeface="ＭＳ Ｐゴシック"/>
          </a:endParaRPr>
        </a:p>
      </xdr:txBody>
    </xdr:sp>
    <xdr:clientData/>
  </xdr:oneCellAnchor>
  <xdr:twoCellAnchor>
    <xdr:from>
      <xdr:col>13</xdr:col>
      <xdr:colOff>663575</xdr:colOff>
      <xdr:row>90</xdr:row>
      <xdr:rowOff>151209</xdr:rowOff>
    </xdr:from>
    <xdr:to>
      <xdr:col>14</xdr:col>
      <xdr:colOff>79375</xdr:colOff>
      <xdr:row>91</xdr:row>
      <xdr:rowOff>81359</xdr:rowOff>
    </xdr:to>
    <xdr:sp macro="" textlink="">
      <xdr:nvSpPr>
        <xdr:cNvPr id="463" name="円/楕円 462"/>
        <xdr:cNvSpPr/>
      </xdr:nvSpPr>
      <xdr:spPr>
        <a:xfrm>
          <a:off x="9588500" y="1558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89</xdr:row>
      <xdr:rowOff>97886</xdr:rowOff>
    </xdr:from>
    <xdr:ext cx="599010" cy="259045"/>
    <xdr:sp macro="" textlink="">
      <xdr:nvSpPr>
        <xdr:cNvPr id="464" name="テキスト ボックス 463"/>
        <xdr:cNvSpPr txBox="1"/>
      </xdr:nvSpPr>
      <xdr:spPr>
        <a:xfrm>
          <a:off x="9339794" y="1535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132,276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5" name="直線コネクタ 47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6" name="テキスト ボックス 47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7" name="直線コネクタ 47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78" name="テキスト ボックス 47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9" name="直線コネクタ 47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0" name="テキスト ボックス 47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1" name="直線コネクタ 48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2" name="テキスト ボックス 48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3" name="直線コネクタ 48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84" name="テキスト ボックス 48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5" name="直線コネクタ 48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86" name="テキスト ボックス 485"/>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130491</xdr:rowOff>
    </xdr:from>
    <xdr:to>
      <xdr:col>23</xdr:col>
      <xdr:colOff>516889</xdr:colOff>
      <xdr:row>39</xdr:row>
      <xdr:rowOff>98878</xdr:rowOff>
    </xdr:to>
    <xdr:cxnSp macro="">
      <xdr:nvCxnSpPr>
        <xdr:cNvPr id="490" name="直線コネクタ 489"/>
        <xdr:cNvCxnSpPr/>
      </xdr:nvCxnSpPr>
      <xdr:spPr>
        <a:xfrm flipV="1">
          <a:off x="16317595" y="5959791"/>
          <a:ext cx="1269" cy="82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2" name="直線コネクタ 49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33</xdr:row>
      <xdr:rowOff>77168</xdr:rowOff>
    </xdr:from>
    <xdr:ext cx="534377" cy="259045"/>
    <xdr:sp macro="" textlink="">
      <xdr:nvSpPr>
        <xdr:cNvPr id="493" name="災害復旧事業費最大値テキスト"/>
        <xdr:cNvSpPr txBox="1"/>
      </xdr:nvSpPr>
      <xdr:spPr>
        <a:xfrm>
          <a:off x="16370300" y="573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34</xdr:row>
      <xdr:rowOff>130491</xdr:rowOff>
    </xdr:from>
    <xdr:to>
      <xdr:col>23</xdr:col>
      <xdr:colOff>606425</xdr:colOff>
      <xdr:row>34</xdr:row>
      <xdr:rowOff>130491</xdr:rowOff>
    </xdr:to>
    <xdr:cxnSp macro="">
      <xdr:nvCxnSpPr>
        <xdr:cNvPr id="494" name="直線コネクタ 493"/>
        <xdr:cNvCxnSpPr/>
      </xdr:nvCxnSpPr>
      <xdr:spPr>
        <a:xfrm>
          <a:off x="16230600" y="595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111680</xdr:rowOff>
    </xdr:from>
    <xdr:to>
      <xdr:col>23</xdr:col>
      <xdr:colOff>517525</xdr:colOff>
      <xdr:row>39</xdr:row>
      <xdr:rowOff>78174</xdr:rowOff>
    </xdr:to>
    <xdr:cxnSp macro="">
      <xdr:nvCxnSpPr>
        <xdr:cNvPr id="495" name="直線コネクタ 494"/>
        <xdr:cNvCxnSpPr/>
      </xdr:nvCxnSpPr>
      <xdr:spPr>
        <a:xfrm flipV="1">
          <a:off x="15481300" y="6455330"/>
          <a:ext cx="838200" cy="30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117162</xdr:rowOff>
    </xdr:from>
    <xdr:ext cx="469744" cy="259045"/>
    <xdr:sp macro="" textlink="">
      <xdr:nvSpPr>
        <xdr:cNvPr id="496" name="災害復旧事業費平均値テキスト"/>
        <xdr:cNvSpPr txBox="1"/>
      </xdr:nvSpPr>
      <xdr:spPr>
        <a:xfrm>
          <a:off x="16370300" y="66322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138735</xdr:rowOff>
    </xdr:from>
    <xdr:to>
      <xdr:col>23</xdr:col>
      <xdr:colOff>568325</xdr:colOff>
      <xdr:row>39</xdr:row>
      <xdr:rowOff>68885</xdr:rowOff>
    </xdr:to>
    <xdr:sp macro="" textlink="">
      <xdr:nvSpPr>
        <xdr:cNvPr id="497" name="フローチャート : 判断 496"/>
        <xdr:cNvSpPr/>
      </xdr:nvSpPr>
      <xdr:spPr>
        <a:xfrm>
          <a:off x="16268700" y="66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110799</xdr:rowOff>
    </xdr:from>
    <xdr:to>
      <xdr:col>22</xdr:col>
      <xdr:colOff>365125</xdr:colOff>
      <xdr:row>39</xdr:row>
      <xdr:rowOff>78174</xdr:rowOff>
    </xdr:to>
    <xdr:cxnSp macro="">
      <xdr:nvCxnSpPr>
        <xdr:cNvPr id="498" name="直線コネクタ 497"/>
        <xdr:cNvCxnSpPr/>
      </xdr:nvCxnSpPr>
      <xdr:spPr>
        <a:xfrm>
          <a:off x="14592300" y="6625899"/>
          <a:ext cx="889000" cy="13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73780</xdr:rowOff>
    </xdr:from>
    <xdr:to>
      <xdr:col>22</xdr:col>
      <xdr:colOff>415925</xdr:colOff>
      <xdr:row>39</xdr:row>
      <xdr:rowOff>3930</xdr:rowOff>
    </xdr:to>
    <xdr:sp macro="" textlink="">
      <xdr:nvSpPr>
        <xdr:cNvPr id="499" name="フローチャート : 判断 498"/>
        <xdr:cNvSpPr/>
      </xdr:nvSpPr>
      <xdr:spPr>
        <a:xfrm>
          <a:off x="15430500" y="658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20457</xdr:rowOff>
    </xdr:from>
    <xdr:ext cx="469744" cy="259045"/>
    <xdr:sp macro="" textlink="">
      <xdr:nvSpPr>
        <xdr:cNvPr id="500" name="テキスト ボックス 499"/>
        <xdr:cNvSpPr txBox="1"/>
      </xdr:nvSpPr>
      <xdr:spPr>
        <a:xfrm>
          <a:off x="15246427" y="636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16811</xdr:rowOff>
    </xdr:from>
    <xdr:to>
      <xdr:col>21</xdr:col>
      <xdr:colOff>161925</xdr:colOff>
      <xdr:row>38</xdr:row>
      <xdr:rowOff>110799</xdr:rowOff>
    </xdr:to>
    <xdr:cxnSp macro="">
      <xdr:nvCxnSpPr>
        <xdr:cNvPr id="501" name="直線コネクタ 500"/>
        <xdr:cNvCxnSpPr/>
      </xdr:nvCxnSpPr>
      <xdr:spPr>
        <a:xfrm>
          <a:off x="13703300" y="5331761"/>
          <a:ext cx="889000" cy="129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163848</xdr:rowOff>
    </xdr:from>
    <xdr:to>
      <xdr:col>21</xdr:col>
      <xdr:colOff>212725</xdr:colOff>
      <xdr:row>38</xdr:row>
      <xdr:rowOff>93998</xdr:rowOff>
    </xdr:to>
    <xdr:sp macro="" textlink="">
      <xdr:nvSpPr>
        <xdr:cNvPr id="502" name="フローチャート : 判断 501"/>
        <xdr:cNvSpPr/>
      </xdr:nvSpPr>
      <xdr:spPr>
        <a:xfrm>
          <a:off x="14541500" y="650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110525</xdr:rowOff>
    </xdr:from>
    <xdr:ext cx="469744" cy="259045"/>
    <xdr:sp macro="" textlink="">
      <xdr:nvSpPr>
        <xdr:cNvPr id="503" name="テキスト ボックス 502"/>
        <xdr:cNvSpPr txBox="1"/>
      </xdr:nvSpPr>
      <xdr:spPr>
        <a:xfrm>
          <a:off x="14357427" y="6282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16811</xdr:rowOff>
    </xdr:from>
    <xdr:to>
      <xdr:col>19</xdr:col>
      <xdr:colOff>644525</xdr:colOff>
      <xdr:row>32</xdr:row>
      <xdr:rowOff>61976</xdr:rowOff>
    </xdr:to>
    <xdr:cxnSp macro="">
      <xdr:nvCxnSpPr>
        <xdr:cNvPr id="504" name="直線コネクタ 503"/>
        <xdr:cNvCxnSpPr/>
      </xdr:nvCxnSpPr>
      <xdr:spPr>
        <a:xfrm flipV="1">
          <a:off x="12814300" y="5331761"/>
          <a:ext cx="889000" cy="2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125999</xdr:rowOff>
    </xdr:from>
    <xdr:to>
      <xdr:col>20</xdr:col>
      <xdr:colOff>9525</xdr:colOff>
      <xdr:row>38</xdr:row>
      <xdr:rowOff>56149</xdr:rowOff>
    </xdr:to>
    <xdr:sp macro="" textlink="">
      <xdr:nvSpPr>
        <xdr:cNvPr id="505" name="フローチャート : 判断 504"/>
        <xdr:cNvSpPr/>
      </xdr:nvSpPr>
      <xdr:spPr>
        <a:xfrm>
          <a:off x="13652500" y="64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47276</xdr:rowOff>
    </xdr:from>
    <xdr:ext cx="469744" cy="259045"/>
    <xdr:sp macro="" textlink="">
      <xdr:nvSpPr>
        <xdr:cNvPr id="506" name="テキスト ボックス 505"/>
        <xdr:cNvSpPr txBox="1"/>
      </xdr:nvSpPr>
      <xdr:spPr>
        <a:xfrm>
          <a:off x="13468427" y="65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153920</xdr:rowOff>
    </xdr:from>
    <xdr:to>
      <xdr:col>18</xdr:col>
      <xdr:colOff>492125</xdr:colOff>
      <xdr:row>38</xdr:row>
      <xdr:rowOff>84071</xdr:rowOff>
    </xdr:to>
    <xdr:sp macro="" textlink="">
      <xdr:nvSpPr>
        <xdr:cNvPr id="507" name="フローチャート : 判断 506"/>
        <xdr:cNvSpPr/>
      </xdr:nvSpPr>
      <xdr:spPr>
        <a:xfrm>
          <a:off x="12763500" y="6497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75197</xdr:rowOff>
    </xdr:from>
    <xdr:ext cx="469744" cy="259045"/>
    <xdr:sp macro="" textlink="">
      <xdr:nvSpPr>
        <xdr:cNvPr id="508" name="テキスト ボックス 507"/>
        <xdr:cNvSpPr txBox="1"/>
      </xdr:nvSpPr>
      <xdr:spPr>
        <a:xfrm>
          <a:off x="12579427" y="659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60880</xdr:rowOff>
    </xdr:from>
    <xdr:to>
      <xdr:col>23</xdr:col>
      <xdr:colOff>568325</xdr:colOff>
      <xdr:row>37</xdr:row>
      <xdr:rowOff>162480</xdr:rowOff>
    </xdr:to>
    <xdr:sp macro="" textlink="">
      <xdr:nvSpPr>
        <xdr:cNvPr id="514" name="円/楕円 513"/>
        <xdr:cNvSpPr/>
      </xdr:nvSpPr>
      <xdr:spPr>
        <a:xfrm>
          <a:off x="16268700" y="640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83757</xdr:rowOff>
    </xdr:from>
    <xdr:ext cx="534377" cy="259045"/>
    <xdr:sp macro="" textlink="">
      <xdr:nvSpPr>
        <xdr:cNvPr id="515" name="災害復旧事業費該当値テキスト"/>
        <xdr:cNvSpPr txBox="1"/>
      </xdr:nvSpPr>
      <xdr:spPr>
        <a:xfrm>
          <a:off x="16370300" y="625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10,108</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27374</xdr:rowOff>
    </xdr:from>
    <xdr:to>
      <xdr:col>22</xdr:col>
      <xdr:colOff>415925</xdr:colOff>
      <xdr:row>39</xdr:row>
      <xdr:rowOff>128974</xdr:rowOff>
    </xdr:to>
    <xdr:sp macro="" textlink="">
      <xdr:nvSpPr>
        <xdr:cNvPr id="516" name="円/楕円 515"/>
        <xdr:cNvSpPr/>
      </xdr:nvSpPr>
      <xdr:spPr>
        <a:xfrm>
          <a:off x="15430500" y="671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120101</xdr:rowOff>
    </xdr:from>
    <xdr:ext cx="378565" cy="259045"/>
    <xdr:sp macro="" textlink="">
      <xdr:nvSpPr>
        <xdr:cNvPr id="517" name="テキスト ボックス 516"/>
        <xdr:cNvSpPr txBox="1"/>
      </xdr:nvSpPr>
      <xdr:spPr>
        <a:xfrm>
          <a:off x="15292017" y="6806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59999</xdr:rowOff>
    </xdr:from>
    <xdr:to>
      <xdr:col>21</xdr:col>
      <xdr:colOff>212725</xdr:colOff>
      <xdr:row>38</xdr:row>
      <xdr:rowOff>161599</xdr:rowOff>
    </xdr:to>
    <xdr:sp macro="" textlink="">
      <xdr:nvSpPr>
        <xdr:cNvPr id="518" name="円/楕円 517"/>
        <xdr:cNvSpPr/>
      </xdr:nvSpPr>
      <xdr:spPr>
        <a:xfrm>
          <a:off x="14541500" y="657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152726</xdr:rowOff>
    </xdr:from>
    <xdr:ext cx="469744" cy="259045"/>
    <xdr:sp macro="" textlink="">
      <xdr:nvSpPr>
        <xdr:cNvPr id="519" name="テキスト ボックス 518"/>
        <xdr:cNvSpPr txBox="1"/>
      </xdr:nvSpPr>
      <xdr:spPr>
        <a:xfrm>
          <a:off x="14357427" y="6667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a:t>
          </a:r>
          <a:endParaRPr kumimoji="1" lang="ja-JP" altLang="en-US" sz="1000" b="1">
            <a:solidFill>
              <a:srgbClr val="FF0000"/>
            </a:solidFill>
            <a:latin typeface="ＭＳ Ｐゴシック"/>
          </a:endParaRPr>
        </a:p>
      </xdr:txBody>
    </xdr:sp>
    <xdr:clientData/>
  </xdr:oneCellAnchor>
  <xdr:twoCellAnchor>
    <xdr:from>
      <xdr:col>19</xdr:col>
      <xdr:colOff>593725</xdr:colOff>
      <xdr:row>30</xdr:row>
      <xdr:rowOff>137461</xdr:rowOff>
    </xdr:from>
    <xdr:to>
      <xdr:col>20</xdr:col>
      <xdr:colOff>9525</xdr:colOff>
      <xdr:row>31</xdr:row>
      <xdr:rowOff>67611</xdr:rowOff>
    </xdr:to>
    <xdr:sp macro="" textlink="">
      <xdr:nvSpPr>
        <xdr:cNvPr id="520" name="円/楕円 519"/>
        <xdr:cNvSpPr/>
      </xdr:nvSpPr>
      <xdr:spPr>
        <a:xfrm>
          <a:off x="13652500" y="528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29</xdr:row>
      <xdr:rowOff>84138</xdr:rowOff>
    </xdr:from>
    <xdr:ext cx="534377" cy="259045"/>
    <xdr:sp macro="" textlink="">
      <xdr:nvSpPr>
        <xdr:cNvPr id="521" name="テキスト ボックス 520"/>
        <xdr:cNvSpPr txBox="1"/>
      </xdr:nvSpPr>
      <xdr:spPr>
        <a:xfrm>
          <a:off x="13436111" y="505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44,513</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11176</xdr:rowOff>
    </xdr:from>
    <xdr:to>
      <xdr:col>18</xdr:col>
      <xdr:colOff>492125</xdr:colOff>
      <xdr:row>32</xdr:row>
      <xdr:rowOff>112776</xdr:rowOff>
    </xdr:to>
    <xdr:sp macro="" textlink="">
      <xdr:nvSpPr>
        <xdr:cNvPr id="522" name="円/楕円 521"/>
        <xdr:cNvSpPr/>
      </xdr:nvSpPr>
      <xdr:spPr>
        <a:xfrm>
          <a:off x="12763500" y="549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129303</xdr:rowOff>
    </xdr:from>
    <xdr:ext cx="534377" cy="259045"/>
    <xdr:sp macro="" textlink="">
      <xdr:nvSpPr>
        <xdr:cNvPr id="523" name="テキスト ボックス 522"/>
        <xdr:cNvSpPr txBox="1"/>
      </xdr:nvSpPr>
      <xdr:spPr>
        <a:xfrm>
          <a:off x="12547111" y="527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2" name="テキスト ボックス 59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147755</xdr:rowOff>
    </xdr:from>
    <xdr:to>
      <xdr:col>23</xdr:col>
      <xdr:colOff>516889</xdr:colOff>
      <xdr:row>78</xdr:row>
      <xdr:rowOff>122293</xdr:rowOff>
    </xdr:to>
    <xdr:cxnSp macro="">
      <xdr:nvCxnSpPr>
        <xdr:cNvPr id="598" name="直線コネクタ 597"/>
        <xdr:cNvCxnSpPr/>
      </xdr:nvCxnSpPr>
      <xdr:spPr>
        <a:xfrm flipV="1">
          <a:off x="16317595" y="12149255"/>
          <a:ext cx="1269" cy="1346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126120</xdr:rowOff>
    </xdr:from>
    <xdr:ext cx="534377" cy="259045"/>
    <xdr:sp macro="" textlink="">
      <xdr:nvSpPr>
        <xdr:cNvPr id="599" name="公債費最小値テキスト"/>
        <xdr:cNvSpPr txBox="1"/>
      </xdr:nvSpPr>
      <xdr:spPr>
        <a:xfrm>
          <a:off x="16370300" y="1349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78</xdr:row>
      <xdr:rowOff>122293</xdr:rowOff>
    </xdr:from>
    <xdr:to>
      <xdr:col>23</xdr:col>
      <xdr:colOff>606425</xdr:colOff>
      <xdr:row>78</xdr:row>
      <xdr:rowOff>122293</xdr:rowOff>
    </xdr:to>
    <xdr:cxnSp macro="">
      <xdr:nvCxnSpPr>
        <xdr:cNvPr id="600" name="直線コネクタ 599"/>
        <xdr:cNvCxnSpPr/>
      </xdr:nvCxnSpPr>
      <xdr:spPr>
        <a:xfrm>
          <a:off x="16230600" y="1349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94432</xdr:rowOff>
    </xdr:from>
    <xdr:ext cx="599010" cy="259045"/>
    <xdr:sp macro="" textlink="">
      <xdr:nvSpPr>
        <xdr:cNvPr id="601" name="公債費最大値テキスト"/>
        <xdr:cNvSpPr txBox="1"/>
      </xdr:nvSpPr>
      <xdr:spPr>
        <a:xfrm>
          <a:off x="16370300" y="1192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137,260</a:t>
          </a:r>
          <a:endParaRPr kumimoji="1" lang="ja-JP" altLang="en-US" sz="1000" b="1">
            <a:latin typeface="ＭＳ Ｐゴシック"/>
          </a:endParaRPr>
        </a:p>
      </xdr:txBody>
    </xdr:sp>
    <xdr:clientData/>
  </xdr:oneCellAnchor>
  <xdr:twoCellAnchor>
    <xdr:from>
      <xdr:col>23</xdr:col>
      <xdr:colOff>428625</xdr:colOff>
      <xdr:row>70</xdr:row>
      <xdr:rowOff>147755</xdr:rowOff>
    </xdr:from>
    <xdr:to>
      <xdr:col>23</xdr:col>
      <xdr:colOff>606425</xdr:colOff>
      <xdr:row>70</xdr:row>
      <xdr:rowOff>147755</xdr:rowOff>
    </xdr:to>
    <xdr:cxnSp macro="">
      <xdr:nvCxnSpPr>
        <xdr:cNvPr id="602" name="直線コネクタ 601"/>
        <xdr:cNvCxnSpPr/>
      </xdr:nvCxnSpPr>
      <xdr:spPr>
        <a:xfrm>
          <a:off x="16230600" y="12149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117526</xdr:rowOff>
    </xdr:from>
    <xdr:to>
      <xdr:col>23</xdr:col>
      <xdr:colOff>517525</xdr:colOff>
      <xdr:row>75</xdr:row>
      <xdr:rowOff>21068</xdr:rowOff>
    </xdr:to>
    <xdr:cxnSp macro="">
      <xdr:nvCxnSpPr>
        <xdr:cNvPr id="603" name="直線コネクタ 602"/>
        <xdr:cNvCxnSpPr/>
      </xdr:nvCxnSpPr>
      <xdr:spPr>
        <a:xfrm flipV="1">
          <a:off x="15481300" y="12804826"/>
          <a:ext cx="838200" cy="7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164144</xdr:rowOff>
    </xdr:from>
    <xdr:ext cx="534377" cy="259045"/>
    <xdr:sp macro="" textlink="">
      <xdr:nvSpPr>
        <xdr:cNvPr id="604" name="公債費平均値テキスト"/>
        <xdr:cNvSpPr txBox="1"/>
      </xdr:nvSpPr>
      <xdr:spPr>
        <a:xfrm>
          <a:off x="16370300" y="12851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66,106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14267</xdr:rowOff>
    </xdr:from>
    <xdr:to>
      <xdr:col>23</xdr:col>
      <xdr:colOff>568325</xdr:colOff>
      <xdr:row>75</xdr:row>
      <xdr:rowOff>115867</xdr:rowOff>
    </xdr:to>
    <xdr:sp macro="" textlink="">
      <xdr:nvSpPr>
        <xdr:cNvPr id="605" name="フローチャート : 判断 604"/>
        <xdr:cNvSpPr/>
      </xdr:nvSpPr>
      <xdr:spPr>
        <a:xfrm>
          <a:off x="16268700" y="1287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14470</xdr:rowOff>
    </xdr:from>
    <xdr:to>
      <xdr:col>22</xdr:col>
      <xdr:colOff>365125</xdr:colOff>
      <xdr:row>75</xdr:row>
      <xdr:rowOff>21068</xdr:rowOff>
    </xdr:to>
    <xdr:cxnSp macro="">
      <xdr:nvCxnSpPr>
        <xdr:cNvPr id="606" name="直線コネクタ 605"/>
        <xdr:cNvCxnSpPr/>
      </xdr:nvCxnSpPr>
      <xdr:spPr>
        <a:xfrm>
          <a:off x="14592300" y="12873220"/>
          <a:ext cx="889000" cy="6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30269</xdr:rowOff>
    </xdr:from>
    <xdr:to>
      <xdr:col>22</xdr:col>
      <xdr:colOff>415925</xdr:colOff>
      <xdr:row>75</xdr:row>
      <xdr:rowOff>131869</xdr:rowOff>
    </xdr:to>
    <xdr:sp macro="" textlink="">
      <xdr:nvSpPr>
        <xdr:cNvPr id="607" name="フローチャート : 判断 606"/>
        <xdr:cNvSpPr/>
      </xdr:nvSpPr>
      <xdr:spPr>
        <a:xfrm>
          <a:off x="15430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122996</xdr:rowOff>
    </xdr:from>
    <xdr:ext cx="534377" cy="259045"/>
    <xdr:sp macro="" textlink="">
      <xdr:nvSpPr>
        <xdr:cNvPr id="608" name="テキスト ボックス 607"/>
        <xdr:cNvSpPr txBox="1"/>
      </xdr:nvSpPr>
      <xdr:spPr>
        <a:xfrm>
          <a:off x="15214111" y="129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14470</xdr:rowOff>
    </xdr:from>
    <xdr:to>
      <xdr:col>21</xdr:col>
      <xdr:colOff>161925</xdr:colOff>
      <xdr:row>75</xdr:row>
      <xdr:rowOff>25411</xdr:rowOff>
    </xdr:to>
    <xdr:cxnSp macro="">
      <xdr:nvCxnSpPr>
        <xdr:cNvPr id="609" name="直線コネクタ 608"/>
        <xdr:cNvCxnSpPr/>
      </xdr:nvCxnSpPr>
      <xdr:spPr>
        <a:xfrm flipV="1">
          <a:off x="13703300" y="12873220"/>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36464</xdr:rowOff>
    </xdr:from>
    <xdr:to>
      <xdr:col>21</xdr:col>
      <xdr:colOff>212725</xdr:colOff>
      <xdr:row>75</xdr:row>
      <xdr:rowOff>138064</xdr:rowOff>
    </xdr:to>
    <xdr:sp macro="" textlink="">
      <xdr:nvSpPr>
        <xdr:cNvPr id="610" name="フローチャート : 判断 609"/>
        <xdr:cNvSpPr/>
      </xdr:nvSpPr>
      <xdr:spPr>
        <a:xfrm>
          <a:off x="14541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129190</xdr:rowOff>
    </xdr:from>
    <xdr:ext cx="534377" cy="259045"/>
    <xdr:sp macro="" textlink="">
      <xdr:nvSpPr>
        <xdr:cNvPr id="611" name="テキスト ボックス 610"/>
        <xdr:cNvSpPr txBox="1"/>
      </xdr:nvSpPr>
      <xdr:spPr>
        <a:xfrm>
          <a:off x="14325111" y="1298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25411</xdr:rowOff>
    </xdr:from>
    <xdr:to>
      <xdr:col>19</xdr:col>
      <xdr:colOff>644525</xdr:colOff>
      <xdr:row>75</xdr:row>
      <xdr:rowOff>32236</xdr:rowOff>
    </xdr:to>
    <xdr:cxnSp macro="">
      <xdr:nvCxnSpPr>
        <xdr:cNvPr id="612" name="直線コネクタ 611"/>
        <xdr:cNvCxnSpPr/>
      </xdr:nvCxnSpPr>
      <xdr:spPr>
        <a:xfrm flipV="1">
          <a:off x="12814300" y="12884161"/>
          <a:ext cx="889000" cy="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32632</xdr:rowOff>
    </xdr:from>
    <xdr:to>
      <xdr:col>20</xdr:col>
      <xdr:colOff>9525</xdr:colOff>
      <xdr:row>75</xdr:row>
      <xdr:rowOff>134232</xdr:rowOff>
    </xdr:to>
    <xdr:sp macro="" textlink="">
      <xdr:nvSpPr>
        <xdr:cNvPr id="613" name="フローチャート : 判断 612"/>
        <xdr:cNvSpPr/>
      </xdr:nvSpPr>
      <xdr:spPr>
        <a:xfrm>
          <a:off x="13652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125359</xdr:rowOff>
    </xdr:from>
    <xdr:ext cx="534377" cy="259045"/>
    <xdr:sp macro="" textlink="">
      <xdr:nvSpPr>
        <xdr:cNvPr id="614" name="テキスト ボックス 613"/>
        <xdr:cNvSpPr txBox="1"/>
      </xdr:nvSpPr>
      <xdr:spPr>
        <a:xfrm>
          <a:off x="13436111" y="1298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6985</xdr:rowOff>
    </xdr:from>
    <xdr:to>
      <xdr:col>18</xdr:col>
      <xdr:colOff>492125</xdr:colOff>
      <xdr:row>75</xdr:row>
      <xdr:rowOff>108585</xdr:rowOff>
    </xdr:to>
    <xdr:sp macro="" textlink="">
      <xdr:nvSpPr>
        <xdr:cNvPr id="615" name="フローチャート : 判断 614"/>
        <xdr:cNvSpPr/>
      </xdr:nvSpPr>
      <xdr:spPr>
        <a:xfrm>
          <a:off x="12763500" y="1286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99712</xdr:rowOff>
    </xdr:from>
    <xdr:ext cx="534377" cy="259045"/>
    <xdr:sp macro="" textlink="">
      <xdr:nvSpPr>
        <xdr:cNvPr id="616" name="テキスト ボックス 615"/>
        <xdr:cNvSpPr txBox="1"/>
      </xdr:nvSpPr>
      <xdr:spPr>
        <a:xfrm>
          <a:off x="12547111" y="12958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66726</xdr:rowOff>
    </xdr:from>
    <xdr:to>
      <xdr:col>23</xdr:col>
      <xdr:colOff>568325</xdr:colOff>
      <xdr:row>74</xdr:row>
      <xdr:rowOff>168326</xdr:rowOff>
    </xdr:to>
    <xdr:sp macro="" textlink="">
      <xdr:nvSpPr>
        <xdr:cNvPr id="622" name="円/楕円 621"/>
        <xdr:cNvSpPr/>
      </xdr:nvSpPr>
      <xdr:spPr>
        <a:xfrm>
          <a:off x="16268700" y="1275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89603</xdr:rowOff>
    </xdr:from>
    <xdr:ext cx="534377" cy="259045"/>
    <xdr:sp macro="" textlink="">
      <xdr:nvSpPr>
        <xdr:cNvPr id="623" name="公債費該当値テキスト"/>
        <xdr:cNvSpPr txBox="1"/>
      </xdr:nvSpPr>
      <xdr:spPr>
        <a:xfrm>
          <a:off x="16370300" y="1260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77,037</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141718</xdr:rowOff>
    </xdr:from>
    <xdr:to>
      <xdr:col>22</xdr:col>
      <xdr:colOff>415925</xdr:colOff>
      <xdr:row>75</xdr:row>
      <xdr:rowOff>71868</xdr:rowOff>
    </xdr:to>
    <xdr:sp macro="" textlink="">
      <xdr:nvSpPr>
        <xdr:cNvPr id="624" name="円/楕円 623"/>
        <xdr:cNvSpPr/>
      </xdr:nvSpPr>
      <xdr:spPr>
        <a:xfrm>
          <a:off x="15430500" y="12829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88395</xdr:rowOff>
    </xdr:from>
    <xdr:ext cx="534377" cy="259045"/>
    <xdr:sp macro="" textlink="">
      <xdr:nvSpPr>
        <xdr:cNvPr id="625" name="テキスト ボックス 624"/>
        <xdr:cNvSpPr txBox="1"/>
      </xdr:nvSpPr>
      <xdr:spPr>
        <a:xfrm>
          <a:off x="15214111" y="1260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70,148</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135120</xdr:rowOff>
    </xdr:from>
    <xdr:to>
      <xdr:col>21</xdr:col>
      <xdr:colOff>212725</xdr:colOff>
      <xdr:row>75</xdr:row>
      <xdr:rowOff>65270</xdr:rowOff>
    </xdr:to>
    <xdr:sp macro="" textlink="">
      <xdr:nvSpPr>
        <xdr:cNvPr id="626" name="円/楕円 625"/>
        <xdr:cNvSpPr/>
      </xdr:nvSpPr>
      <xdr:spPr>
        <a:xfrm>
          <a:off x="14541500" y="1282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81797</xdr:rowOff>
    </xdr:from>
    <xdr:ext cx="534377" cy="259045"/>
    <xdr:sp macro="" textlink="">
      <xdr:nvSpPr>
        <xdr:cNvPr id="627" name="テキスト ボックス 626"/>
        <xdr:cNvSpPr txBox="1"/>
      </xdr:nvSpPr>
      <xdr:spPr>
        <a:xfrm>
          <a:off x="14325111" y="1259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146061</xdr:rowOff>
    </xdr:from>
    <xdr:to>
      <xdr:col>20</xdr:col>
      <xdr:colOff>9525</xdr:colOff>
      <xdr:row>75</xdr:row>
      <xdr:rowOff>76211</xdr:rowOff>
    </xdr:to>
    <xdr:sp macro="" textlink="">
      <xdr:nvSpPr>
        <xdr:cNvPr id="628" name="円/楕円 627"/>
        <xdr:cNvSpPr/>
      </xdr:nvSpPr>
      <xdr:spPr>
        <a:xfrm>
          <a:off x="13652500" y="1283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92738</xdr:rowOff>
    </xdr:from>
    <xdr:ext cx="534377" cy="259045"/>
    <xdr:sp macro="" textlink="">
      <xdr:nvSpPr>
        <xdr:cNvPr id="629" name="テキスト ボックス 628"/>
        <xdr:cNvSpPr txBox="1"/>
      </xdr:nvSpPr>
      <xdr:spPr>
        <a:xfrm>
          <a:off x="13436111" y="126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69,749</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152886</xdr:rowOff>
    </xdr:from>
    <xdr:to>
      <xdr:col>18</xdr:col>
      <xdr:colOff>492125</xdr:colOff>
      <xdr:row>75</xdr:row>
      <xdr:rowOff>83036</xdr:rowOff>
    </xdr:to>
    <xdr:sp macro="" textlink="">
      <xdr:nvSpPr>
        <xdr:cNvPr id="630" name="円/楕円 629"/>
        <xdr:cNvSpPr/>
      </xdr:nvSpPr>
      <xdr:spPr>
        <a:xfrm>
          <a:off x="12763500" y="12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99563</xdr:rowOff>
    </xdr:from>
    <xdr:ext cx="534377" cy="259045"/>
    <xdr:sp macro="" textlink="">
      <xdr:nvSpPr>
        <xdr:cNvPr id="631" name="テキスト ボックス 630"/>
        <xdr:cNvSpPr txBox="1"/>
      </xdr:nvSpPr>
      <xdr:spPr>
        <a:xfrm>
          <a:off x="12547111" y="126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42" name="直線コネクタ 64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43" name="テキスト ボックス 64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4" name="直線コネクタ 64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45" name="テキスト ボックス 64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6" name="直線コネクタ 64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47" name="テキスト ボックス 64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8" name="直線コネクタ 64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49" name="テキスト ボックス 64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50" name="直線コネクタ 64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51" name="テキスト ボックス 65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52" name="直線コネクタ 65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53" name="テキスト ボックス 65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5" name="テキスト ボックス 65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63871</xdr:rowOff>
    </xdr:from>
    <xdr:to>
      <xdr:col>23</xdr:col>
      <xdr:colOff>516889</xdr:colOff>
      <xdr:row>99</xdr:row>
      <xdr:rowOff>94748</xdr:rowOff>
    </xdr:to>
    <xdr:cxnSp macro="">
      <xdr:nvCxnSpPr>
        <xdr:cNvPr id="657" name="直線コネクタ 656"/>
        <xdr:cNvCxnSpPr/>
      </xdr:nvCxnSpPr>
      <xdr:spPr>
        <a:xfrm flipV="1">
          <a:off x="16317595" y="15494371"/>
          <a:ext cx="1269" cy="157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98575</xdr:rowOff>
    </xdr:from>
    <xdr:ext cx="378565" cy="259045"/>
    <xdr:sp macro="" textlink="">
      <xdr:nvSpPr>
        <xdr:cNvPr id="658" name="積立金最小値テキスト"/>
        <xdr:cNvSpPr txBox="1"/>
      </xdr:nvSpPr>
      <xdr:spPr>
        <a:xfrm>
          <a:off x="16370300" y="1707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428625</xdr:colOff>
      <xdr:row>99</xdr:row>
      <xdr:rowOff>94748</xdr:rowOff>
    </xdr:from>
    <xdr:to>
      <xdr:col>23</xdr:col>
      <xdr:colOff>606425</xdr:colOff>
      <xdr:row>99</xdr:row>
      <xdr:rowOff>94748</xdr:rowOff>
    </xdr:to>
    <xdr:cxnSp macro="">
      <xdr:nvCxnSpPr>
        <xdr:cNvPr id="659" name="直線コネクタ 658"/>
        <xdr:cNvCxnSpPr/>
      </xdr:nvCxnSpPr>
      <xdr:spPr>
        <a:xfrm>
          <a:off x="16230600" y="17068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10548</xdr:rowOff>
    </xdr:from>
    <xdr:ext cx="534377" cy="259045"/>
    <xdr:sp macro="" textlink="">
      <xdr:nvSpPr>
        <xdr:cNvPr id="660" name="積立金最大値テキスト"/>
        <xdr:cNvSpPr txBox="1"/>
      </xdr:nvSpPr>
      <xdr:spPr>
        <a:xfrm>
          <a:off x="16370300" y="1526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96,644</a:t>
          </a:r>
          <a:endParaRPr kumimoji="1" lang="ja-JP" altLang="en-US" sz="1000" b="1">
            <a:latin typeface="ＭＳ Ｐゴシック"/>
          </a:endParaRPr>
        </a:p>
      </xdr:txBody>
    </xdr:sp>
    <xdr:clientData/>
  </xdr:oneCellAnchor>
  <xdr:twoCellAnchor>
    <xdr:from>
      <xdr:col>23</xdr:col>
      <xdr:colOff>428625</xdr:colOff>
      <xdr:row>90</xdr:row>
      <xdr:rowOff>63871</xdr:rowOff>
    </xdr:from>
    <xdr:to>
      <xdr:col>23</xdr:col>
      <xdr:colOff>606425</xdr:colOff>
      <xdr:row>90</xdr:row>
      <xdr:rowOff>63871</xdr:rowOff>
    </xdr:to>
    <xdr:cxnSp macro="">
      <xdr:nvCxnSpPr>
        <xdr:cNvPr id="661" name="直線コネクタ 660"/>
        <xdr:cNvCxnSpPr/>
      </xdr:nvCxnSpPr>
      <xdr:spPr>
        <a:xfrm>
          <a:off x="16230600" y="1549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76264</xdr:rowOff>
    </xdr:from>
    <xdr:to>
      <xdr:col>23</xdr:col>
      <xdr:colOff>517525</xdr:colOff>
      <xdr:row>98</xdr:row>
      <xdr:rowOff>130344</xdr:rowOff>
    </xdr:to>
    <xdr:cxnSp macro="">
      <xdr:nvCxnSpPr>
        <xdr:cNvPr id="662" name="直線コネクタ 661"/>
        <xdr:cNvCxnSpPr/>
      </xdr:nvCxnSpPr>
      <xdr:spPr>
        <a:xfrm flipV="1">
          <a:off x="15481300" y="16706914"/>
          <a:ext cx="838200" cy="22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43229</xdr:rowOff>
    </xdr:from>
    <xdr:ext cx="534377" cy="259045"/>
    <xdr:sp macro="" textlink="">
      <xdr:nvSpPr>
        <xdr:cNvPr id="663" name="積立金平均値テキスト"/>
        <xdr:cNvSpPr txBox="1"/>
      </xdr:nvSpPr>
      <xdr:spPr>
        <a:xfrm>
          <a:off x="16370300" y="16502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20352</xdr:rowOff>
    </xdr:from>
    <xdr:to>
      <xdr:col>23</xdr:col>
      <xdr:colOff>568325</xdr:colOff>
      <xdr:row>97</xdr:row>
      <xdr:rowOff>121952</xdr:rowOff>
    </xdr:to>
    <xdr:sp macro="" textlink="">
      <xdr:nvSpPr>
        <xdr:cNvPr id="664" name="フローチャート : 判断 663"/>
        <xdr:cNvSpPr/>
      </xdr:nvSpPr>
      <xdr:spPr>
        <a:xfrm>
          <a:off x="16268700" y="1665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130344</xdr:rowOff>
    </xdr:from>
    <xdr:to>
      <xdr:col>22</xdr:col>
      <xdr:colOff>365125</xdr:colOff>
      <xdr:row>98</xdr:row>
      <xdr:rowOff>137055</xdr:rowOff>
    </xdr:to>
    <xdr:cxnSp macro="">
      <xdr:nvCxnSpPr>
        <xdr:cNvPr id="665" name="直線コネクタ 664"/>
        <xdr:cNvCxnSpPr/>
      </xdr:nvCxnSpPr>
      <xdr:spPr>
        <a:xfrm flipV="1">
          <a:off x="14592300" y="16932444"/>
          <a:ext cx="889000" cy="6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170968</xdr:rowOff>
    </xdr:from>
    <xdr:to>
      <xdr:col>22</xdr:col>
      <xdr:colOff>415925</xdr:colOff>
      <xdr:row>98</xdr:row>
      <xdr:rowOff>101118</xdr:rowOff>
    </xdr:to>
    <xdr:sp macro="" textlink="">
      <xdr:nvSpPr>
        <xdr:cNvPr id="666" name="フローチャート : 判断 665"/>
        <xdr:cNvSpPr/>
      </xdr:nvSpPr>
      <xdr:spPr>
        <a:xfrm>
          <a:off x="15430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117645</xdr:rowOff>
    </xdr:from>
    <xdr:ext cx="534377" cy="259045"/>
    <xdr:sp macro="" textlink="">
      <xdr:nvSpPr>
        <xdr:cNvPr id="667" name="テキスト ボックス 666"/>
        <xdr:cNvSpPr txBox="1"/>
      </xdr:nvSpPr>
      <xdr:spPr>
        <a:xfrm>
          <a:off x="15214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137055</xdr:rowOff>
    </xdr:from>
    <xdr:to>
      <xdr:col>21</xdr:col>
      <xdr:colOff>161925</xdr:colOff>
      <xdr:row>99</xdr:row>
      <xdr:rowOff>46104</xdr:rowOff>
    </xdr:to>
    <xdr:cxnSp macro="">
      <xdr:nvCxnSpPr>
        <xdr:cNvPr id="668" name="直線コネクタ 667"/>
        <xdr:cNvCxnSpPr/>
      </xdr:nvCxnSpPr>
      <xdr:spPr>
        <a:xfrm flipV="1">
          <a:off x="13703300" y="16939155"/>
          <a:ext cx="889000" cy="8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16956</xdr:rowOff>
    </xdr:from>
    <xdr:to>
      <xdr:col>21</xdr:col>
      <xdr:colOff>212725</xdr:colOff>
      <xdr:row>97</xdr:row>
      <xdr:rowOff>118556</xdr:rowOff>
    </xdr:to>
    <xdr:sp macro="" textlink="">
      <xdr:nvSpPr>
        <xdr:cNvPr id="669" name="フローチャート : 判断 668"/>
        <xdr:cNvSpPr/>
      </xdr:nvSpPr>
      <xdr:spPr>
        <a:xfrm>
          <a:off x="14541500" y="1664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135083</xdr:rowOff>
    </xdr:from>
    <xdr:ext cx="534377" cy="259045"/>
    <xdr:sp macro="" textlink="">
      <xdr:nvSpPr>
        <xdr:cNvPr id="670" name="テキスト ボックス 669"/>
        <xdr:cNvSpPr txBox="1"/>
      </xdr:nvSpPr>
      <xdr:spPr>
        <a:xfrm>
          <a:off x="14325111" y="1642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60914</xdr:rowOff>
    </xdr:from>
    <xdr:to>
      <xdr:col>19</xdr:col>
      <xdr:colOff>644525</xdr:colOff>
      <xdr:row>99</xdr:row>
      <xdr:rowOff>46104</xdr:rowOff>
    </xdr:to>
    <xdr:cxnSp macro="">
      <xdr:nvCxnSpPr>
        <xdr:cNvPr id="671" name="直線コネクタ 670"/>
        <xdr:cNvCxnSpPr/>
      </xdr:nvCxnSpPr>
      <xdr:spPr>
        <a:xfrm>
          <a:off x="12814300" y="16691564"/>
          <a:ext cx="889000" cy="328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86385</xdr:rowOff>
    </xdr:from>
    <xdr:to>
      <xdr:col>20</xdr:col>
      <xdr:colOff>9525</xdr:colOff>
      <xdr:row>97</xdr:row>
      <xdr:rowOff>16535</xdr:rowOff>
    </xdr:to>
    <xdr:sp macro="" textlink="">
      <xdr:nvSpPr>
        <xdr:cNvPr id="672" name="フローチャート : 判断 671"/>
        <xdr:cNvSpPr/>
      </xdr:nvSpPr>
      <xdr:spPr>
        <a:xfrm>
          <a:off x="13652500" y="1654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33062</xdr:rowOff>
    </xdr:from>
    <xdr:ext cx="534377" cy="259045"/>
    <xdr:sp macro="" textlink="">
      <xdr:nvSpPr>
        <xdr:cNvPr id="673" name="テキスト ボックス 672"/>
        <xdr:cNvSpPr txBox="1"/>
      </xdr:nvSpPr>
      <xdr:spPr>
        <a:xfrm>
          <a:off x="13436111" y="1632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80817</xdr:rowOff>
    </xdr:from>
    <xdr:to>
      <xdr:col>18</xdr:col>
      <xdr:colOff>492125</xdr:colOff>
      <xdr:row>97</xdr:row>
      <xdr:rowOff>10967</xdr:rowOff>
    </xdr:to>
    <xdr:sp macro="" textlink="">
      <xdr:nvSpPr>
        <xdr:cNvPr id="674" name="フローチャート : 判断 673"/>
        <xdr:cNvSpPr/>
      </xdr:nvSpPr>
      <xdr:spPr>
        <a:xfrm>
          <a:off x="12763500" y="16540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27494</xdr:rowOff>
    </xdr:from>
    <xdr:ext cx="534377" cy="259045"/>
    <xdr:sp macro="" textlink="">
      <xdr:nvSpPr>
        <xdr:cNvPr id="675" name="テキスト ボックス 674"/>
        <xdr:cNvSpPr txBox="1"/>
      </xdr:nvSpPr>
      <xdr:spPr>
        <a:xfrm>
          <a:off x="12547111" y="1631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25464</xdr:rowOff>
    </xdr:from>
    <xdr:to>
      <xdr:col>23</xdr:col>
      <xdr:colOff>568325</xdr:colOff>
      <xdr:row>97</xdr:row>
      <xdr:rowOff>127064</xdr:rowOff>
    </xdr:to>
    <xdr:sp macro="" textlink="">
      <xdr:nvSpPr>
        <xdr:cNvPr id="681" name="円/楕円 680"/>
        <xdr:cNvSpPr/>
      </xdr:nvSpPr>
      <xdr:spPr>
        <a:xfrm>
          <a:off x="16268700" y="16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3891</xdr:rowOff>
    </xdr:from>
    <xdr:ext cx="534377" cy="259045"/>
    <xdr:sp macro="" textlink="">
      <xdr:nvSpPr>
        <xdr:cNvPr id="682" name="積立金該当値テキスト"/>
        <xdr:cNvSpPr txBox="1"/>
      </xdr:nvSpPr>
      <xdr:spPr>
        <a:xfrm>
          <a:off x="16370300" y="1663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22,385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79544</xdr:rowOff>
    </xdr:from>
    <xdr:to>
      <xdr:col>22</xdr:col>
      <xdr:colOff>415925</xdr:colOff>
      <xdr:row>99</xdr:row>
      <xdr:rowOff>9694</xdr:rowOff>
    </xdr:to>
    <xdr:sp macro="" textlink="">
      <xdr:nvSpPr>
        <xdr:cNvPr id="683" name="円/楕円 682"/>
        <xdr:cNvSpPr/>
      </xdr:nvSpPr>
      <xdr:spPr>
        <a:xfrm>
          <a:off x="15430500" y="1688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821</xdr:rowOff>
    </xdr:from>
    <xdr:ext cx="469744" cy="259045"/>
    <xdr:sp macro="" textlink="">
      <xdr:nvSpPr>
        <xdr:cNvPr id="684" name="テキスト ボックス 683"/>
        <xdr:cNvSpPr txBox="1"/>
      </xdr:nvSpPr>
      <xdr:spPr>
        <a:xfrm>
          <a:off x="15246427" y="1697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8,573</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86255</xdr:rowOff>
    </xdr:from>
    <xdr:to>
      <xdr:col>21</xdr:col>
      <xdr:colOff>212725</xdr:colOff>
      <xdr:row>99</xdr:row>
      <xdr:rowOff>16405</xdr:rowOff>
    </xdr:to>
    <xdr:sp macro="" textlink="">
      <xdr:nvSpPr>
        <xdr:cNvPr id="685" name="円/楕円 684"/>
        <xdr:cNvSpPr/>
      </xdr:nvSpPr>
      <xdr:spPr>
        <a:xfrm>
          <a:off x="14541500" y="168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7532</xdr:rowOff>
    </xdr:from>
    <xdr:ext cx="469744" cy="259045"/>
    <xdr:sp macro="" textlink="">
      <xdr:nvSpPr>
        <xdr:cNvPr id="686" name="テキスト ボックス 685"/>
        <xdr:cNvSpPr txBox="1"/>
      </xdr:nvSpPr>
      <xdr:spPr>
        <a:xfrm>
          <a:off x="14357427" y="16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166754</xdr:rowOff>
    </xdr:from>
    <xdr:to>
      <xdr:col>20</xdr:col>
      <xdr:colOff>9525</xdr:colOff>
      <xdr:row>99</xdr:row>
      <xdr:rowOff>96904</xdr:rowOff>
    </xdr:to>
    <xdr:sp macro="" textlink="">
      <xdr:nvSpPr>
        <xdr:cNvPr id="687" name="円/楕円 686"/>
        <xdr:cNvSpPr/>
      </xdr:nvSpPr>
      <xdr:spPr>
        <a:xfrm>
          <a:off x="13652500" y="1696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88031</xdr:rowOff>
    </xdr:from>
    <xdr:ext cx="469744" cy="259045"/>
    <xdr:sp macro="" textlink="">
      <xdr:nvSpPr>
        <xdr:cNvPr id="688" name="テキスト ボックス 687"/>
        <xdr:cNvSpPr txBox="1"/>
      </xdr:nvSpPr>
      <xdr:spPr>
        <a:xfrm>
          <a:off x="13468427" y="1706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3,232</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10114</xdr:rowOff>
    </xdr:from>
    <xdr:to>
      <xdr:col>18</xdr:col>
      <xdr:colOff>492125</xdr:colOff>
      <xdr:row>97</xdr:row>
      <xdr:rowOff>111714</xdr:rowOff>
    </xdr:to>
    <xdr:sp macro="" textlink="">
      <xdr:nvSpPr>
        <xdr:cNvPr id="689" name="円/楕円 688"/>
        <xdr:cNvSpPr/>
      </xdr:nvSpPr>
      <xdr:spPr>
        <a:xfrm>
          <a:off x="12763500" y="1664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102841</xdr:rowOff>
    </xdr:from>
    <xdr:ext cx="534377" cy="259045"/>
    <xdr:sp macro="" textlink="">
      <xdr:nvSpPr>
        <xdr:cNvPr id="690" name="テキスト ボックス 689"/>
        <xdr:cNvSpPr txBox="1"/>
      </xdr:nvSpPr>
      <xdr:spPr>
        <a:xfrm>
          <a:off x="12547111" y="1673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1" name="直線コネクタ 70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2" name="テキスト ボックス 70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3" name="直線コネクタ 70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4" name="テキスト ボックス 70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5" name="直線コネクタ 70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6" name="テキスト ボックス 70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7" name="直線コネクタ 70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8" name="テキスト ボックス 70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9" name="直線コネクタ 70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0" name="テキスト ボックス 70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34498</xdr:rowOff>
    </xdr:from>
    <xdr:to>
      <xdr:col>32</xdr:col>
      <xdr:colOff>186689</xdr:colOff>
      <xdr:row>38</xdr:row>
      <xdr:rowOff>139700</xdr:rowOff>
    </xdr:to>
    <xdr:cxnSp macro="">
      <xdr:nvCxnSpPr>
        <xdr:cNvPr id="712" name="直線コネクタ 711"/>
        <xdr:cNvCxnSpPr/>
      </xdr:nvCxnSpPr>
      <xdr:spPr>
        <a:xfrm flipV="1">
          <a:off x="22159595" y="5177998"/>
          <a:ext cx="1269" cy="147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4" name="直線コネクタ 71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152625</xdr:rowOff>
    </xdr:from>
    <xdr:ext cx="534377" cy="259045"/>
    <xdr:sp macro="" textlink="">
      <xdr:nvSpPr>
        <xdr:cNvPr id="715" name="投資及び出資金最大値テキスト"/>
        <xdr:cNvSpPr txBox="1"/>
      </xdr:nvSpPr>
      <xdr:spPr>
        <a:xfrm>
          <a:off x="22212300" y="495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32,301</a:t>
          </a:r>
          <a:endParaRPr kumimoji="1" lang="ja-JP" altLang="en-US" sz="1000" b="1">
            <a:latin typeface="ＭＳ Ｐゴシック"/>
          </a:endParaRPr>
        </a:p>
      </xdr:txBody>
    </xdr:sp>
    <xdr:clientData/>
  </xdr:oneCellAnchor>
  <xdr:twoCellAnchor>
    <xdr:from>
      <xdr:col>32</xdr:col>
      <xdr:colOff>98425</xdr:colOff>
      <xdr:row>30</xdr:row>
      <xdr:rowOff>34498</xdr:rowOff>
    </xdr:from>
    <xdr:to>
      <xdr:col>32</xdr:col>
      <xdr:colOff>276225</xdr:colOff>
      <xdr:row>30</xdr:row>
      <xdr:rowOff>34498</xdr:rowOff>
    </xdr:to>
    <xdr:cxnSp macro="">
      <xdr:nvCxnSpPr>
        <xdr:cNvPr id="716" name="直線コネクタ 715"/>
        <xdr:cNvCxnSpPr/>
      </xdr:nvCxnSpPr>
      <xdr:spPr>
        <a:xfrm>
          <a:off x="22072600" y="517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129916</xdr:rowOff>
    </xdr:from>
    <xdr:to>
      <xdr:col>32</xdr:col>
      <xdr:colOff>187325</xdr:colOff>
      <xdr:row>38</xdr:row>
      <xdr:rowOff>130373</xdr:rowOff>
    </xdr:to>
    <xdr:cxnSp macro="">
      <xdr:nvCxnSpPr>
        <xdr:cNvPr id="717" name="直線コネクタ 716"/>
        <xdr:cNvCxnSpPr/>
      </xdr:nvCxnSpPr>
      <xdr:spPr>
        <a:xfrm flipV="1">
          <a:off x="21323300" y="664501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153702</xdr:rowOff>
    </xdr:from>
    <xdr:ext cx="469744" cy="259045"/>
    <xdr:sp macro="" textlink="">
      <xdr:nvSpPr>
        <xdr:cNvPr id="718" name="投資及び出資金平均値テキスト"/>
        <xdr:cNvSpPr txBox="1"/>
      </xdr:nvSpPr>
      <xdr:spPr>
        <a:xfrm>
          <a:off x="22212300" y="6325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130825</xdr:rowOff>
    </xdr:from>
    <xdr:to>
      <xdr:col>32</xdr:col>
      <xdr:colOff>238125</xdr:colOff>
      <xdr:row>38</xdr:row>
      <xdr:rowOff>60975</xdr:rowOff>
    </xdr:to>
    <xdr:sp macro="" textlink="">
      <xdr:nvSpPr>
        <xdr:cNvPr id="719" name="フローチャート : 判断 718"/>
        <xdr:cNvSpPr/>
      </xdr:nvSpPr>
      <xdr:spPr>
        <a:xfrm>
          <a:off x="22110700" y="647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129779</xdr:rowOff>
    </xdr:from>
    <xdr:to>
      <xdr:col>31</xdr:col>
      <xdr:colOff>34925</xdr:colOff>
      <xdr:row>38</xdr:row>
      <xdr:rowOff>130373</xdr:rowOff>
    </xdr:to>
    <xdr:cxnSp macro="">
      <xdr:nvCxnSpPr>
        <xdr:cNvPr id="720" name="直線コネクタ 719"/>
        <xdr:cNvCxnSpPr/>
      </xdr:nvCxnSpPr>
      <xdr:spPr>
        <a:xfrm>
          <a:off x="20434300" y="6644879"/>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132562</xdr:rowOff>
    </xdr:from>
    <xdr:to>
      <xdr:col>31</xdr:col>
      <xdr:colOff>85725</xdr:colOff>
      <xdr:row>38</xdr:row>
      <xdr:rowOff>62712</xdr:rowOff>
    </xdr:to>
    <xdr:sp macro="" textlink="">
      <xdr:nvSpPr>
        <xdr:cNvPr id="721" name="フローチャート : 判断 720"/>
        <xdr:cNvSpPr/>
      </xdr:nvSpPr>
      <xdr:spPr>
        <a:xfrm>
          <a:off x="21272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79239</xdr:rowOff>
    </xdr:from>
    <xdr:ext cx="469744" cy="259045"/>
    <xdr:sp macro="" textlink="">
      <xdr:nvSpPr>
        <xdr:cNvPr id="722" name="テキスト ボックス 721"/>
        <xdr:cNvSpPr txBox="1"/>
      </xdr:nvSpPr>
      <xdr:spPr>
        <a:xfrm>
          <a:off x="21088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129779</xdr:rowOff>
    </xdr:from>
    <xdr:to>
      <xdr:col>29</xdr:col>
      <xdr:colOff>517525</xdr:colOff>
      <xdr:row>38</xdr:row>
      <xdr:rowOff>130784</xdr:rowOff>
    </xdr:to>
    <xdr:cxnSp macro="">
      <xdr:nvCxnSpPr>
        <xdr:cNvPr id="723" name="直線コネクタ 722"/>
        <xdr:cNvCxnSpPr/>
      </xdr:nvCxnSpPr>
      <xdr:spPr>
        <a:xfrm flipV="1">
          <a:off x="19545300" y="6644879"/>
          <a:ext cx="889000" cy="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158714</xdr:rowOff>
    </xdr:from>
    <xdr:to>
      <xdr:col>29</xdr:col>
      <xdr:colOff>568325</xdr:colOff>
      <xdr:row>38</xdr:row>
      <xdr:rowOff>88864</xdr:rowOff>
    </xdr:to>
    <xdr:sp macro="" textlink="">
      <xdr:nvSpPr>
        <xdr:cNvPr id="724" name="フローチャート : 判断 723"/>
        <xdr:cNvSpPr/>
      </xdr:nvSpPr>
      <xdr:spPr>
        <a:xfrm>
          <a:off x="20383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105391</xdr:rowOff>
    </xdr:from>
    <xdr:ext cx="469744" cy="259045"/>
    <xdr:sp macro="" textlink="">
      <xdr:nvSpPr>
        <xdr:cNvPr id="725" name="テキスト ボックス 724"/>
        <xdr:cNvSpPr txBox="1"/>
      </xdr:nvSpPr>
      <xdr:spPr>
        <a:xfrm>
          <a:off x="20199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130784</xdr:rowOff>
    </xdr:from>
    <xdr:to>
      <xdr:col>28</xdr:col>
      <xdr:colOff>314325</xdr:colOff>
      <xdr:row>38</xdr:row>
      <xdr:rowOff>131607</xdr:rowOff>
    </xdr:to>
    <xdr:cxnSp macro="">
      <xdr:nvCxnSpPr>
        <xdr:cNvPr id="726" name="直線コネクタ 725"/>
        <xdr:cNvCxnSpPr/>
      </xdr:nvCxnSpPr>
      <xdr:spPr>
        <a:xfrm flipV="1">
          <a:off x="18656300" y="664588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2535</xdr:rowOff>
    </xdr:from>
    <xdr:to>
      <xdr:col>28</xdr:col>
      <xdr:colOff>365125</xdr:colOff>
      <xdr:row>38</xdr:row>
      <xdr:rowOff>104135</xdr:rowOff>
    </xdr:to>
    <xdr:sp macro="" textlink="">
      <xdr:nvSpPr>
        <xdr:cNvPr id="727" name="フローチャート : 判断 726"/>
        <xdr:cNvSpPr/>
      </xdr:nvSpPr>
      <xdr:spPr>
        <a:xfrm>
          <a:off x="19494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120662</xdr:rowOff>
    </xdr:from>
    <xdr:ext cx="469744" cy="259045"/>
    <xdr:sp macro="" textlink="">
      <xdr:nvSpPr>
        <xdr:cNvPr id="728" name="テキスト ボックス 727"/>
        <xdr:cNvSpPr txBox="1"/>
      </xdr:nvSpPr>
      <xdr:spPr>
        <a:xfrm>
          <a:off x="19310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935</xdr:rowOff>
    </xdr:from>
    <xdr:to>
      <xdr:col>27</xdr:col>
      <xdr:colOff>161925</xdr:colOff>
      <xdr:row>38</xdr:row>
      <xdr:rowOff>102535</xdr:rowOff>
    </xdr:to>
    <xdr:sp macro="" textlink="">
      <xdr:nvSpPr>
        <xdr:cNvPr id="729" name="フローチャート : 判断 728"/>
        <xdr:cNvSpPr/>
      </xdr:nvSpPr>
      <xdr:spPr>
        <a:xfrm>
          <a:off x="18605500" y="651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119062</xdr:rowOff>
    </xdr:from>
    <xdr:ext cx="469744" cy="259045"/>
    <xdr:sp macro="" textlink="">
      <xdr:nvSpPr>
        <xdr:cNvPr id="730" name="テキスト ボックス 729"/>
        <xdr:cNvSpPr txBox="1"/>
      </xdr:nvSpPr>
      <xdr:spPr>
        <a:xfrm>
          <a:off x="18421427" y="6291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1" name="テキスト ボックス 73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2" name="テキスト ボックス 73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3" name="テキスト ボックス 73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4" name="テキスト ボックス 73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5" name="テキスト ボックス 73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79116</xdr:rowOff>
    </xdr:from>
    <xdr:to>
      <xdr:col>32</xdr:col>
      <xdr:colOff>238125</xdr:colOff>
      <xdr:row>39</xdr:row>
      <xdr:rowOff>9266</xdr:rowOff>
    </xdr:to>
    <xdr:sp macro="" textlink="">
      <xdr:nvSpPr>
        <xdr:cNvPr id="736" name="円/楕円 735"/>
        <xdr:cNvSpPr/>
      </xdr:nvSpPr>
      <xdr:spPr>
        <a:xfrm>
          <a:off x="221107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165493</xdr:rowOff>
    </xdr:from>
    <xdr:ext cx="378565" cy="259045"/>
    <xdr:sp macro="" textlink="">
      <xdr:nvSpPr>
        <xdr:cNvPr id="737" name="投資及び出資金該当値テキスト"/>
        <xdr:cNvSpPr txBox="1"/>
      </xdr:nvSpPr>
      <xdr:spPr>
        <a:xfrm>
          <a:off x="22212300" y="6509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79573</xdr:rowOff>
    </xdr:from>
    <xdr:to>
      <xdr:col>31</xdr:col>
      <xdr:colOff>85725</xdr:colOff>
      <xdr:row>39</xdr:row>
      <xdr:rowOff>9723</xdr:rowOff>
    </xdr:to>
    <xdr:sp macro="" textlink="">
      <xdr:nvSpPr>
        <xdr:cNvPr id="738" name="円/楕円 737"/>
        <xdr:cNvSpPr/>
      </xdr:nvSpPr>
      <xdr:spPr>
        <a:xfrm>
          <a:off x="21272500" y="659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850</xdr:rowOff>
    </xdr:from>
    <xdr:ext cx="378565" cy="259045"/>
    <xdr:sp macro="" textlink="">
      <xdr:nvSpPr>
        <xdr:cNvPr id="739" name="テキスト ボックス 738"/>
        <xdr:cNvSpPr txBox="1"/>
      </xdr:nvSpPr>
      <xdr:spPr>
        <a:xfrm>
          <a:off x="21134017" y="668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78979</xdr:rowOff>
    </xdr:from>
    <xdr:to>
      <xdr:col>29</xdr:col>
      <xdr:colOff>568325</xdr:colOff>
      <xdr:row>39</xdr:row>
      <xdr:rowOff>9129</xdr:rowOff>
    </xdr:to>
    <xdr:sp macro="" textlink="">
      <xdr:nvSpPr>
        <xdr:cNvPr id="740" name="円/楕円 739"/>
        <xdr:cNvSpPr/>
      </xdr:nvSpPr>
      <xdr:spPr>
        <a:xfrm>
          <a:off x="20383500" y="65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256</xdr:rowOff>
    </xdr:from>
    <xdr:ext cx="378565" cy="259045"/>
    <xdr:sp macro="" textlink="">
      <xdr:nvSpPr>
        <xdr:cNvPr id="741" name="テキスト ボックス 740"/>
        <xdr:cNvSpPr txBox="1"/>
      </xdr:nvSpPr>
      <xdr:spPr>
        <a:xfrm>
          <a:off x="20245017" y="6686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79984</xdr:rowOff>
    </xdr:from>
    <xdr:to>
      <xdr:col>28</xdr:col>
      <xdr:colOff>365125</xdr:colOff>
      <xdr:row>39</xdr:row>
      <xdr:rowOff>10134</xdr:rowOff>
    </xdr:to>
    <xdr:sp macro="" textlink="">
      <xdr:nvSpPr>
        <xdr:cNvPr id="742" name="円/楕円 741"/>
        <xdr:cNvSpPr/>
      </xdr:nvSpPr>
      <xdr:spPr>
        <a:xfrm>
          <a:off x="19494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1261</xdr:rowOff>
    </xdr:from>
    <xdr:ext cx="378565" cy="259045"/>
    <xdr:sp macro="" textlink="">
      <xdr:nvSpPr>
        <xdr:cNvPr id="743" name="テキスト ボックス 742"/>
        <xdr:cNvSpPr txBox="1"/>
      </xdr:nvSpPr>
      <xdr:spPr>
        <a:xfrm>
          <a:off x="19356017" y="6687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80807</xdr:rowOff>
    </xdr:from>
    <xdr:to>
      <xdr:col>27</xdr:col>
      <xdr:colOff>161925</xdr:colOff>
      <xdr:row>39</xdr:row>
      <xdr:rowOff>10957</xdr:rowOff>
    </xdr:to>
    <xdr:sp macro="" textlink="">
      <xdr:nvSpPr>
        <xdr:cNvPr id="744" name="円/楕円 743"/>
        <xdr:cNvSpPr/>
      </xdr:nvSpPr>
      <xdr:spPr>
        <a:xfrm>
          <a:off x="18605500" y="65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2084</xdr:rowOff>
    </xdr:from>
    <xdr:ext cx="378565" cy="259045"/>
    <xdr:sp macro="" textlink="">
      <xdr:nvSpPr>
        <xdr:cNvPr id="745" name="テキスト ボックス 744"/>
        <xdr:cNvSpPr txBox="1"/>
      </xdr:nvSpPr>
      <xdr:spPr>
        <a:xfrm>
          <a:off x="18467017" y="6688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6" name="正方形/長方形 74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7" name="正方形/長方形 74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8" name="正方形/長方形 74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9" name="正方形/長方形 74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0" name="正方形/長方形 74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1" name="正方形/長方形 75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2" name="正方形/長方形 75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6" name="直線コネクタ 75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7" name="テキスト ボックス 75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8" name="直線コネクタ 75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9" name="テキスト ボックス 75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0" name="直線コネクタ 75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1" name="テキスト ボックス 76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2" name="直線コネクタ 76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3" name="テキスト ボックス 76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5" name="テキスト ボックス 76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42865</xdr:rowOff>
    </xdr:from>
    <xdr:to>
      <xdr:col>32</xdr:col>
      <xdr:colOff>186689</xdr:colOff>
      <xdr:row>58</xdr:row>
      <xdr:rowOff>139700</xdr:rowOff>
    </xdr:to>
    <xdr:cxnSp macro="">
      <xdr:nvCxnSpPr>
        <xdr:cNvPr id="767" name="直線コネクタ 766"/>
        <xdr:cNvCxnSpPr/>
      </xdr:nvCxnSpPr>
      <xdr:spPr>
        <a:xfrm flipV="1">
          <a:off x="22159595" y="8786815"/>
          <a:ext cx="1269" cy="1296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9" name="直線コネクタ 76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160992</xdr:rowOff>
    </xdr:from>
    <xdr:ext cx="534377" cy="259045"/>
    <xdr:sp macro="" textlink="">
      <xdr:nvSpPr>
        <xdr:cNvPr id="770" name="貸付金最大値テキスト"/>
        <xdr:cNvSpPr txBox="1"/>
      </xdr:nvSpPr>
      <xdr:spPr>
        <a:xfrm>
          <a:off x="22212300" y="856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28,368</a:t>
          </a:r>
          <a:endParaRPr kumimoji="1" lang="ja-JP" altLang="en-US" sz="1000" b="1">
            <a:latin typeface="ＭＳ Ｐゴシック"/>
          </a:endParaRPr>
        </a:p>
      </xdr:txBody>
    </xdr:sp>
    <xdr:clientData/>
  </xdr:oneCellAnchor>
  <xdr:twoCellAnchor>
    <xdr:from>
      <xdr:col>32</xdr:col>
      <xdr:colOff>98425</xdr:colOff>
      <xdr:row>51</xdr:row>
      <xdr:rowOff>42865</xdr:rowOff>
    </xdr:from>
    <xdr:to>
      <xdr:col>32</xdr:col>
      <xdr:colOff>276225</xdr:colOff>
      <xdr:row>51</xdr:row>
      <xdr:rowOff>42865</xdr:rowOff>
    </xdr:to>
    <xdr:cxnSp macro="">
      <xdr:nvCxnSpPr>
        <xdr:cNvPr id="771" name="直線コネクタ 770"/>
        <xdr:cNvCxnSpPr/>
      </xdr:nvCxnSpPr>
      <xdr:spPr>
        <a:xfrm>
          <a:off x="22072600" y="878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111720</xdr:rowOff>
    </xdr:from>
    <xdr:to>
      <xdr:col>32</xdr:col>
      <xdr:colOff>187325</xdr:colOff>
      <xdr:row>57</xdr:row>
      <xdr:rowOff>141666</xdr:rowOff>
    </xdr:to>
    <xdr:cxnSp macro="">
      <xdr:nvCxnSpPr>
        <xdr:cNvPr id="772" name="直線コネクタ 771"/>
        <xdr:cNvCxnSpPr/>
      </xdr:nvCxnSpPr>
      <xdr:spPr>
        <a:xfrm>
          <a:off x="21323300" y="9541470"/>
          <a:ext cx="838200" cy="37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76709</xdr:rowOff>
    </xdr:from>
    <xdr:ext cx="469744" cy="259045"/>
    <xdr:sp macro="" textlink="">
      <xdr:nvSpPr>
        <xdr:cNvPr id="773" name="貸付金平均値テキスト"/>
        <xdr:cNvSpPr txBox="1"/>
      </xdr:nvSpPr>
      <xdr:spPr>
        <a:xfrm>
          <a:off x="22212300" y="9677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53832</xdr:rowOff>
    </xdr:from>
    <xdr:to>
      <xdr:col>32</xdr:col>
      <xdr:colOff>238125</xdr:colOff>
      <xdr:row>57</xdr:row>
      <xdr:rowOff>155432</xdr:rowOff>
    </xdr:to>
    <xdr:sp macro="" textlink="">
      <xdr:nvSpPr>
        <xdr:cNvPr id="774" name="フローチャート : 判断 773"/>
        <xdr:cNvSpPr/>
      </xdr:nvSpPr>
      <xdr:spPr>
        <a:xfrm>
          <a:off x="22110700" y="982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111720</xdr:rowOff>
    </xdr:from>
    <xdr:to>
      <xdr:col>31</xdr:col>
      <xdr:colOff>34925</xdr:colOff>
      <xdr:row>58</xdr:row>
      <xdr:rowOff>36968</xdr:rowOff>
    </xdr:to>
    <xdr:cxnSp macro="">
      <xdr:nvCxnSpPr>
        <xdr:cNvPr id="775" name="直線コネクタ 774"/>
        <xdr:cNvCxnSpPr/>
      </xdr:nvCxnSpPr>
      <xdr:spPr>
        <a:xfrm flipV="1">
          <a:off x="20434300" y="9541470"/>
          <a:ext cx="889000" cy="43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5735</xdr:rowOff>
    </xdr:from>
    <xdr:to>
      <xdr:col>31</xdr:col>
      <xdr:colOff>85725</xdr:colOff>
      <xdr:row>57</xdr:row>
      <xdr:rowOff>107335</xdr:rowOff>
    </xdr:to>
    <xdr:sp macro="" textlink="">
      <xdr:nvSpPr>
        <xdr:cNvPr id="776" name="フローチャート : 判断 775"/>
        <xdr:cNvSpPr/>
      </xdr:nvSpPr>
      <xdr:spPr>
        <a:xfrm>
          <a:off x="21272500" y="977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98462</xdr:rowOff>
    </xdr:from>
    <xdr:ext cx="469744" cy="259045"/>
    <xdr:sp macro="" textlink="">
      <xdr:nvSpPr>
        <xdr:cNvPr id="777" name="テキスト ボックス 776"/>
        <xdr:cNvSpPr txBox="1"/>
      </xdr:nvSpPr>
      <xdr:spPr>
        <a:xfrm>
          <a:off x="21088427" y="987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16850</xdr:rowOff>
    </xdr:from>
    <xdr:to>
      <xdr:col>29</xdr:col>
      <xdr:colOff>517525</xdr:colOff>
      <xdr:row>58</xdr:row>
      <xdr:rowOff>36968</xdr:rowOff>
    </xdr:to>
    <xdr:cxnSp macro="">
      <xdr:nvCxnSpPr>
        <xdr:cNvPr id="778" name="直線コネクタ 777"/>
        <xdr:cNvCxnSpPr/>
      </xdr:nvCxnSpPr>
      <xdr:spPr>
        <a:xfrm>
          <a:off x="19545300" y="9960950"/>
          <a:ext cx="889000" cy="2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157754</xdr:rowOff>
    </xdr:from>
    <xdr:to>
      <xdr:col>29</xdr:col>
      <xdr:colOff>568325</xdr:colOff>
      <xdr:row>57</xdr:row>
      <xdr:rowOff>87904</xdr:rowOff>
    </xdr:to>
    <xdr:sp macro="" textlink="">
      <xdr:nvSpPr>
        <xdr:cNvPr id="779" name="フローチャート : 判断 778"/>
        <xdr:cNvSpPr/>
      </xdr:nvSpPr>
      <xdr:spPr>
        <a:xfrm>
          <a:off x="20383500" y="975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104431</xdr:rowOff>
    </xdr:from>
    <xdr:ext cx="469744" cy="259045"/>
    <xdr:sp macro="" textlink="">
      <xdr:nvSpPr>
        <xdr:cNvPr id="780" name="テキスト ボックス 779"/>
        <xdr:cNvSpPr txBox="1"/>
      </xdr:nvSpPr>
      <xdr:spPr>
        <a:xfrm>
          <a:off x="20199427" y="953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16850</xdr:rowOff>
    </xdr:from>
    <xdr:to>
      <xdr:col>28</xdr:col>
      <xdr:colOff>314325</xdr:colOff>
      <xdr:row>58</xdr:row>
      <xdr:rowOff>25812</xdr:rowOff>
    </xdr:to>
    <xdr:cxnSp macro="">
      <xdr:nvCxnSpPr>
        <xdr:cNvPr id="781" name="直線コネクタ 780"/>
        <xdr:cNvCxnSpPr/>
      </xdr:nvCxnSpPr>
      <xdr:spPr>
        <a:xfrm flipV="1">
          <a:off x="18656300" y="9960950"/>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157845</xdr:rowOff>
    </xdr:from>
    <xdr:to>
      <xdr:col>28</xdr:col>
      <xdr:colOff>365125</xdr:colOff>
      <xdr:row>57</xdr:row>
      <xdr:rowOff>87995</xdr:rowOff>
    </xdr:to>
    <xdr:sp macro="" textlink="">
      <xdr:nvSpPr>
        <xdr:cNvPr id="782" name="フローチャート : 判断 781"/>
        <xdr:cNvSpPr/>
      </xdr:nvSpPr>
      <xdr:spPr>
        <a:xfrm>
          <a:off x="19494500" y="9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104522</xdr:rowOff>
    </xdr:from>
    <xdr:ext cx="469744" cy="259045"/>
    <xdr:sp macro="" textlink="">
      <xdr:nvSpPr>
        <xdr:cNvPr id="783" name="テキスト ボックス 782"/>
        <xdr:cNvSpPr txBox="1"/>
      </xdr:nvSpPr>
      <xdr:spPr>
        <a:xfrm>
          <a:off x="19310427" y="953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130277</xdr:rowOff>
    </xdr:from>
    <xdr:to>
      <xdr:col>27</xdr:col>
      <xdr:colOff>161925</xdr:colOff>
      <xdr:row>57</xdr:row>
      <xdr:rowOff>60427</xdr:rowOff>
    </xdr:to>
    <xdr:sp macro="" textlink="">
      <xdr:nvSpPr>
        <xdr:cNvPr id="784" name="フローチャート : 判断 783"/>
        <xdr:cNvSpPr/>
      </xdr:nvSpPr>
      <xdr:spPr>
        <a:xfrm>
          <a:off x="18605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76954</xdr:rowOff>
    </xdr:from>
    <xdr:ext cx="469744" cy="259045"/>
    <xdr:sp macro="" textlink="">
      <xdr:nvSpPr>
        <xdr:cNvPr id="785" name="テキスト ボックス 784"/>
        <xdr:cNvSpPr txBox="1"/>
      </xdr:nvSpPr>
      <xdr:spPr>
        <a:xfrm>
          <a:off x="18421427"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90866</xdr:rowOff>
    </xdr:from>
    <xdr:to>
      <xdr:col>32</xdr:col>
      <xdr:colOff>238125</xdr:colOff>
      <xdr:row>58</xdr:row>
      <xdr:rowOff>21016</xdr:rowOff>
    </xdr:to>
    <xdr:sp macro="" textlink="">
      <xdr:nvSpPr>
        <xdr:cNvPr id="791" name="円/楕円 790"/>
        <xdr:cNvSpPr/>
      </xdr:nvSpPr>
      <xdr:spPr>
        <a:xfrm>
          <a:off x="22110700" y="986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69293</xdr:rowOff>
    </xdr:from>
    <xdr:ext cx="469744" cy="259045"/>
    <xdr:sp macro="" textlink="">
      <xdr:nvSpPr>
        <xdr:cNvPr id="792" name="貸付金該当値テキスト"/>
        <xdr:cNvSpPr txBox="1"/>
      </xdr:nvSpPr>
      <xdr:spPr>
        <a:xfrm>
          <a:off x="22212300" y="9841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60920</xdr:rowOff>
    </xdr:from>
    <xdr:to>
      <xdr:col>31</xdr:col>
      <xdr:colOff>85725</xdr:colOff>
      <xdr:row>55</xdr:row>
      <xdr:rowOff>162520</xdr:rowOff>
    </xdr:to>
    <xdr:sp macro="" textlink="">
      <xdr:nvSpPr>
        <xdr:cNvPr id="793" name="円/楕円 792"/>
        <xdr:cNvSpPr/>
      </xdr:nvSpPr>
      <xdr:spPr>
        <a:xfrm>
          <a:off x="21272500" y="94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7597</xdr:rowOff>
    </xdr:from>
    <xdr:ext cx="534377" cy="259045"/>
    <xdr:sp macro="" textlink="">
      <xdr:nvSpPr>
        <xdr:cNvPr id="794" name="テキスト ボックス 793"/>
        <xdr:cNvSpPr txBox="1"/>
      </xdr:nvSpPr>
      <xdr:spPr>
        <a:xfrm>
          <a:off x="21056111" y="92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11,862</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157618</xdr:rowOff>
    </xdr:from>
    <xdr:to>
      <xdr:col>29</xdr:col>
      <xdr:colOff>568325</xdr:colOff>
      <xdr:row>58</xdr:row>
      <xdr:rowOff>87768</xdr:rowOff>
    </xdr:to>
    <xdr:sp macro="" textlink="">
      <xdr:nvSpPr>
        <xdr:cNvPr id="795" name="円/楕円 794"/>
        <xdr:cNvSpPr/>
      </xdr:nvSpPr>
      <xdr:spPr>
        <a:xfrm>
          <a:off x="20383500" y="993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78895</xdr:rowOff>
    </xdr:from>
    <xdr:ext cx="469744" cy="259045"/>
    <xdr:sp macro="" textlink="">
      <xdr:nvSpPr>
        <xdr:cNvPr id="796" name="テキスト ボックス 795"/>
        <xdr:cNvSpPr txBox="1"/>
      </xdr:nvSpPr>
      <xdr:spPr>
        <a:xfrm>
          <a:off x="20199427" y="1002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137500</xdr:rowOff>
    </xdr:from>
    <xdr:to>
      <xdr:col>28</xdr:col>
      <xdr:colOff>365125</xdr:colOff>
      <xdr:row>58</xdr:row>
      <xdr:rowOff>67650</xdr:rowOff>
    </xdr:to>
    <xdr:sp macro="" textlink="">
      <xdr:nvSpPr>
        <xdr:cNvPr id="797" name="円/楕円 796"/>
        <xdr:cNvSpPr/>
      </xdr:nvSpPr>
      <xdr:spPr>
        <a:xfrm>
          <a:off x="19494500" y="991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58777</xdr:rowOff>
    </xdr:from>
    <xdr:ext cx="469744" cy="259045"/>
    <xdr:sp macro="" textlink="">
      <xdr:nvSpPr>
        <xdr:cNvPr id="798" name="テキスト ボックス 797"/>
        <xdr:cNvSpPr txBox="1"/>
      </xdr:nvSpPr>
      <xdr:spPr>
        <a:xfrm>
          <a:off x="19310427" y="1000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2,687</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146462</xdr:rowOff>
    </xdr:from>
    <xdr:to>
      <xdr:col>27</xdr:col>
      <xdr:colOff>161925</xdr:colOff>
      <xdr:row>58</xdr:row>
      <xdr:rowOff>76612</xdr:rowOff>
    </xdr:to>
    <xdr:sp macro="" textlink="">
      <xdr:nvSpPr>
        <xdr:cNvPr id="799" name="円/楕円 798"/>
        <xdr:cNvSpPr/>
      </xdr:nvSpPr>
      <xdr:spPr>
        <a:xfrm>
          <a:off x="18605500" y="991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67739</xdr:rowOff>
    </xdr:from>
    <xdr:ext cx="469744" cy="259045"/>
    <xdr:sp macro="" textlink="">
      <xdr:nvSpPr>
        <xdr:cNvPr id="800" name="テキスト ボックス 799"/>
        <xdr:cNvSpPr txBox="1"/>
      </xdr:nvSpPr>
      <xdr:spPr>
        <a:xfrm>
          <a:off x="18421427" y="1001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107658</xdr:rowOff>
    </xdr:from>
    <xdr:to>
      <xdr:col>32</xdr:col>
      <xdr:colOff>186689</xdr:colOff>
      <xdr:row>78</xdr:row>
      <xdr:rowOff>160770</xdr:rowOff>
    </xdr:to>
    <xdr:cxnSp macro="">
      <xdr:nvCxnSpPr>
        <xdr:cNvPr id="825" name="直線コネクタ 824"/>
        <xdr:cNvCxnSpPr/>
      </xdr:nvCxnSpPr>
      <xdr:spPr>
        <a:xfrm flipV="1">
          <a:off x="22159595" y="12109158"/>
          <a:ext cx="1269" cy="14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164597</xdr:rowOff>
    </xdr:from>
    <xdr:ext cx="534377" cy="259045"/>
    <xdr:sp macro="" textlink="">
      <xdr:nvSpPr>
        <xdr:cNvPr id="826" name="繰出金最小値テキスト"/>
        <xdr:cNvSpPr txBox="1"/>
      </xdr:nvSpPr>
      <xdr:spPr>
        <a:xfrm>
          <a:off x="22212300" y="1353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34,341</a:t>
          </a:r>
          <a:endParaRPr kumimoji="1" lang="ja-JP" altLang="en-US" sz="1000" b="1">
            <a:latin typeface="ＭＳ Ｐゴシック"/>
          </a:endParaRPr>
        </a:p>
      </xdr:txBody>
    </xdr:sp>
    <xdr:clientData/>
  </xdr:oneCellAnchor>
  <xdr:twoCellAnchor>
    <xdr:from>
      <xdr:col>32</xdr:col>
      <xdr:colOff>98425</xdr:colOff>
      <xdr:row>78</xdr:row>
      <xdr:rowOff>160770</xdr:rowOff>
    </xdr:from>
    <xdr:to>
      <xdr:col>32</xdr:col>
      <xdr:colOff>276225</xdr:colOff>
      <xdr:row>78</xdr:row>
      <xdr:rowOff>160770</xdr:rowOff>
    </xdr:to>
    <xdr:cxnSp macro="">
      <xdr:nvCxnSpPr>
        <xdr:cNvPr id="827" name="直線コネクタ 826"/>
        <xdr:cNvCxnSpPr/>
      </xdr:nvCxnSpPr>
      <xdr:spPr>
        <a:xfrm>
          <a:off x="22072600" y="135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54335</xdr:rowOff>
    </xdr:from>
    <xdr:ext cx="599010" cy="259045"/>
    <xdr:sp macro="" textlink="">
      <xdr:nvSpPr>
        <xdr:cNvPr id="828" name="繰出金最大値テキスト"/>
        <xdr:cNvSpPr txBox="1"/>
      </xdr:nvSpPr>
      <xdr:spPr>
        <a:xfrm>
          <a:off x="22212300" y="1188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146,523</a:t>
          </a:r>
          <a:endParaRPr kumimoji="1" lang="ja-JP" altLang="en-US" sz="1000" b="1">
            <a:latin typeface="ＭＳ Ｐゴシック"/>
          </a:endParaRPr>
        </a:p>
      </xdr:txBody>
    </xdr:sp>
    <xdr:clientData/>
  </xdr:oneCellAnchor>
  <xdr:twoCellAnchor>
    <xdr:from>
      <xdr:col>32</xdr:col>
      <xdr:colOff>98425</xdr:colOff>
      <xdr:row>70</xdr:row>
      <xdr:rowOff>107658</xdr:rowOff>
    </xdr:from>
    <xdr:to>
      <xdr:col>32</xdr:col>
      <xdr:colOff>276225</xdr:colOff>
      <xdr:row>70</xdr:row>
      <xdr:rowOff>107658</xdr:rowOff>
    </xdr:to>
    <xdr:cxnSp macro="">
      <xdr:nvCxnSpPr>
        <xdr:cNvPr id="829" name="直線コネクタ 828"/>
        <xdr:cNvCxnSpPr/>
      </xdr:nvCxnSpPr>
      <xdr:spPr>
        <a:xfrm>
          <a:off x="22072600" y="12109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122771</xdr:rowOff>
    </xdr:from>
    <xdr:to>
      <xdr:col>32</xdr:col>
      <xdr:colOff>187325</xdr:colOff>
      <xdr:row>78</xdr:row>
      <xdr:rowOff>159144</xdr:rowOff>
    </xdr:to>
    <xdr:cxnSp macro="">
      <xdr:nvCxnSpPr>
        <xdr:cNvPr id="830" name="直線コネクタ 829"/>
        <xdr:cNvCxnSpPr/>
      </xdr:nvCxnSpPr>
      <xdr:spPr>
        <a:xfrm flipV="1">
          <a:off x="21323300" y="13495871"/>
          <a:ext cx="838200" cy="3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144415</xdr:rowOff>
    </xdr:from>
    <xdr:ext cx="534377" cy="259045"/>
    <xdr:sp macro="" textlink="">
      <xdr:nvSpPr>
        <xdr:cNvPr id="831" name="繰出金平均値テキスト"/>
        <xdr:cNvSpPr txBox="1"/>
      </xdr:nvSpPr>
      <xdr:spPr>
        <a:xfrm>
          <a:off x="22212300" y="13003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121538</xdr:rowOff>
    </xdr:from>
    <xdr:to>
      <xdr:col>32</xdr:col>
      <xdr:colOff>238125</xdr:colOff>
      <xdr:row>77</xdr:row>
      <xdr:rowOff>51688</xdr:rowOff>
    </xdr:to>
    <xdr:sp macro="" textlink="">
      <xdr:nvSpPr>
        <xdr:cNvPr id="832" name="フローチャート : 判断 831"/>
        <xdr:cNvSpPr/>
      </xdr:nvSpPr>
      <xdr:spPr>
        <a:xfrm>
          <a:off x="22110700" y="1315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159144</xdr:rowOff>
    </xdr:from>
    <xdr:to>
      <xdr:col>31</xdr:col>
      <xdr:colOff>34925</xdr:colOff>
      <xdr:row>79</xdr:row>
      <xdr:rowOff>2705</xdr:rowOff>
    </xdr:to>
    <xdr:cxnSp macro="">
      <xdr:nvCxnSpPr>
        <xdr:cNvPr id="833" name="直線コネクタ 832"/>
        <xdr:cNvCxnSpPr/>
      </xdr:nvCxnSpPr>
      <xdr:spPr>
        <a:xfrm flipV="1">
          <a:off x="20434300" y="13532244"/>
          <a:ext cx="889000" cy="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21628</xdr:rowOff>
    </xdr:from>
    <xdr:to>
      <xdr:col>31</xdr:col>
      <xdr:colOff>85725</xdr:colOff>
      <xdr:row>77</xdr:row>
      <xdr:rowOff>123228</xdr:rowOff>
    </xdr:to>
    <xdr:sp macro="" textlink="">
      <xdr:nvSpPr>
        <xdr:cNvPr id="834" name="フローチャート : 判断 833"/>
        <xdr:cNvSpPr/>
      </xdr:nvSpPr>
      <xdr:spPr>
        <a:xfrm>
          <a:off x="21272500" y="13223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139755</xdr:rowOff>
    </xdr:from>
    <xdr:ext cx="534377" cy="259045"/>
    <xdr:sp macro="" textlink="">
      <xdr:nvSpPr>
        <xdr:cNvPr id="835" name="テキスト ボックス 834"/>
        <xdr:cNvSpPr txBox="1"/>
      </xdr:nvSpPr>
      <xdr:spPr>
        <a:xfrm>
          <a:off x="21056111" y="1299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28</xdr:col>
      <xdr:colOff>314325</xdr:colOff>
      <xdr:row>79</xdr:row>
      <xdr:rowOff>2705</xdr:rowOff>
    </xdr:from>
    <xdr:to>
      <xdr:col>29</xdr:col>
      <xdr:colOff>517525</xdr:colOff>
      <xdr:row>79</xdr:row>
      <xdr:rowOff>5956</xdr:rowOff>
    </xdr:to>
    <xdr:cxnSp macro="">
      <xdr:nvCxnSpPr>
        <xdr:cNvPr id="836" name="直線コネクタ 835"/>
        <xdr:cNvCxnSpPr/>
      </xdr:nvCxnSpPr>
      <xdr:spPr>
        <a:xfrm flipV="1">
          <a:off x="19545300" y="13547255"/>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38595</xdr:rowOff>
    </xdr:from>
    <xdr:to>
      <xdr:col>29</xdr:col>
      <xdr:colOff>568325</xdr:colOff>
      <xdr:row>77</xdr:row>
      <xdr:rowOff>140195</xdr:rowOff>
    </xdr:to>
    <xdr:sp macro="" textlink="">
      <xdr:nvSpPr>
        <xdr:cNvPr id="837" name="フローチャート : 判断 836"/>
        <xdr:cNvSpPr/>
      </xdr:nvSpPr>
      <xdr:spPr>
        <a:xfrm>
          <a:off x="20383500" y="1324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156722</xdr:rowOff>
    </xdr:from>
    <xdr:ext cx="534377" cy="259045"/>
    <xdr:sp macro="" textlink="">
      <xdr:nvSpPr>
        <xdr:cNvPr id="838" name="テキスト ボックス 837"/>
        <xdr:cNvSpPr txBox="1"/>
      </xdr:nvSpPr>
      <xdr:spPr>
        <a:xfrm>
          <a:off x="20167111" y="1301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111125</xdr:colOff>
      <xdr:row>79</xdr:row>
      <xdr:rowOff>5956</xdr:rowOff>
    </xdr:from>
    <xdr:to>
      <xdr:col>28</xdr:col>
      <xdr:colOff>314325</xdr:colOff>
      <xdr:row>79</xdr:row>
      <xdr:rowOff>14466</xdr:rowOff>
    </xdr:to>
    <xdr:cxnSp macro="">
      <xdr:nvCxnSpPr>
        <xdr:cNvPr id="839" name="直線コネクタ 838"/>
        <xdr:cNvCxnSpPr/>
      </xdr:nvCxnSpPr>
      <xdr:spPr>
        <a:xfrm flipV="1">
          <a:off x="18656300" y="13550506"/>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53263</xdr:rowOff>
    </xdr:from>
    <xdr:to>
      <xdr:col>28</xdr:col>
      <xdr:colOff>365125</xdr:colOff>
      <xdr:row>77</xdr:row>
      <xdr:rowOff>154863</xdr:rowOff>
    </xdr:to>
    <xdr:sp macro="" textlink="">
      <xdr:nvSpPr>
        <xdr:cNvPr id="840" name="フローチャート : 判断 839"/>
        <xdr:cNvSpPr/>
      </xdr:nvSpPr>
      <xdr:spPr>
        <a:xfrm>
          <a:off x="19494500" y="1325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171390</xdr:rowOff>
    </xdr:from>
    <xdr:ext cx="534377" cy="259045"/>
    <xdr:sp macro="" textlink="">
      <xdr:nvSpPr>
        <xdr:cNvPr id="841" name="テキスト ボックス 840"/>
        <xdr:cNvSpPr txBox="1"/>
      </xdr:nvSpPr>
      <xdr:spPr>
        <a:xfrm>
          <a:off x="19278111" y="1303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66256</xdr:rowOff>
    </xdr:from>
    <xdr:to>
      <xdr:col>27</xdr:col>
      <xdr:colOff>161925</xdr:colOff>
      <xdr:row>77</xdr:row>
      <xdr:rowOff>167856</xdr:rowOff>
    </xdr:to>
    <xdr:sp macro="" textlink="">
      <xdr:nvSpPr>
        <xdr:cNvPr id="842" name="フローチャート : 判断 841"/>
        <xdr:cNvSpPr/>
      </xdr:nvSpPr>
      <xdr:spPr>
        <a:xfrm>
          <a:off x="18605500" y="1326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12933</xdr:rowOff>
    </xdr:from>
    <xdr:ext cx="534377" cy="259045"/>
    <xdr:sp macro="" textlink="">
      <xdr:nvSpPr>
        <xdr:cNvPr id="843" name="テキスト ボックス 842"/>
        <xdr:cNvSpPr txBox="1"/>
      </xdr:nvSpPr>
      <xdr:spPr>
        <a:xfrm>
          <a:off x="18389111" y="1304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78</xdr:row>
      <xdr:rowOff>71971</xdr:rowOff>
    </xdr:from>
    <xdr:to>
      <xdr:col>32</xdr:col>
      <xdr:colOff>238125</xdr:colOff>
      <xdr:row>79</xdr:row>
      <xdr:rowOff>2121</xdr:rowOff>
    </xdr:to>
    <xdr:sp macro="" textlink="">
      <xdr:nvSpPr>
        <xdr:cNvPr id="849" name="円/楕円 848"/>
        <xdr:cNvSpPr/>
      </xdr:nvSpPr>
      <xdr:spPr>
        <a:xfrm>
          <a:off x="22110700" y="1344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158348</xdr:rowOff>
    </xdr:from>
    <xdr:ext cx="534377" cy="259045"/>
    <xdr:sp macro="" textlink="">
      <xdr:nvSpPr>
        <xdr:cNvPr id="850" name="繰出金該当値テキスト"/>
        <xdr:cNvSpPr txBox="1"/>
      </xdr:nvSpPr>
      <xdr:spPr>
        <a:xfrm>
          <a:off x="22212300" y="1335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37,333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108344</xdr:rowOff>
    </xdr:from>
    <xdr:to>
      <xdr:col>31</xdr:col>
      <xdr:colOff>85725</xdr:colOff>
      <xdr:row>79</xdr:row>
      <xdr:rowOff>38494</xdr:rowOff>
    </xdr:to>
    <xdr:sp macro="" textlink="">
      <xdr:nvSpPr>
        <xdr:cNvPr id="851" name="円/楕円 850"/>
        <xdr:cNvSpPr/>
      </xdr:nvSpPr>
      <xdr:spPr>
        <a:xfrm>
          <a:off x="21272500" y="1348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29621</xdr:rowOff>
    </xdr:from>
    <xdr:ext cx="534377" cy="259045"/>
    <xdr:sp macro="" textlink="">
      <xdr:nvSpPr>
        <xdr:cNvPr id="852" name="テキスト ボックス 851"/>
        <xdr:cNvSpPr txBox="1"/>
      </xdr:nvSpPr>
      <xdr:spPr>
        <a:xfrm>
          <a:off x="21056111" y="1357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34,469</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123355</xdr:rowOff>
    </xdr:from>
    <xdr:to>
      <xdr:col>29</xdr:col>
      <xdr:colOff>568325</xdr:colOff>
      <xdr:row>79</xdr:row>
      <xdr:rowOff>53505</xdr:rowOff>
    </xdr:to>
    <xdr:sp macro="" textlink="">
      <xdr:nvSpPr>
        <xdr:cNvPr id="853" name="円/楕円 852"/>
        <xdr:cNvSpPr/>
      </xdr:nvSpPr>
      <xdr:spPr>
        <a:xfrm>
          <a:off x="20383500" y="1349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44632</xdr:rowOff>
    </xdr:from>
    <xdr:ext cx="534377" cy="259045"/>
    <xdr:sp macro="" textlink="">
      <xdr:nvSpPr>
        <xdr:cNvPr id="854" name="テキスト ボックス 853"/>
        <xdr:cNvSpPr txBox="1"/>
      </xdr:nvSpPr>
      <xdr:spPr>
        <a:xfrm>
          <a:off x="20167111" y="1358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33,287</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126606</xdr:rowOff>
    </xdr:from>
    <xdr:to>
      <xdr:col>28</xdr:col>
      <xdr:colOff>365125</xdr:colOff>
      <xdr:row>79</xdr:row>
      <xdr:rowOff>56756</xdr:rowOff>
    </xdr:to>
    <xdr:sp macro="" textlink="">
      <xdr:nvSpPr>
        <xdr:cNvPr id="855" name="円/楕円 854"/>
        <xdr:cNvSpPr/>
      </xdr:nvSpPr>
      <xdr:spPr>
        <a:xfrm>
          <a:off x="19494500" y="134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47883</xdr:rowOff>
    </xdr:from>
    <xdr:ext cx="534377" cy="259045"/>
    <xdr:sp macro="" textlink="">
      <xdr:nvSpPr>
        <xdr:cNvPr id="856" name="テキスト ボックス 855"/>
        <xdr:cNvSpPr txBox="1"/>
      </xdr:nvSpPr>
      <xdr:spPr>
        <a:xfrm>
          <a:off x="19278111" y="1359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33,031</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135116</xdr:rowOff>
    </xdr:from>
    <xdr:to>
      <xdr:col>27</xdr:col>
      <xdr:colOff>161925</xdr:colOff>
      <xdr:row>79</xdr:row>
      <xdr:rowOff>65266</xdr:rowOff>
    </xdr:to>
    <xdr:sp macro="" textlink="">
      <xdr:nvSpPr>
        <xdr:cNvPr id="857" name="円/楕円 856"/>
        <xdr:cNvSpPr/>
      </xdr:nvSpPr>
      <xdr:spPr>
        <a:xfrm>
          <a:off x="18605500" y="1350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56393</xdr:rowOff>
    </xdr:from>
    <xdr:ext cx="534377" cy="259045"/>
    <xdr:sp macro="" textlink="">
      <xdr:nvSpPr>
        <xdr:cNvPr id="858" name="テキスト ボックス 857"/>
        <xdr:cNvSpPr txBox="1"/>
      </xdr:nvSpPr>
      <xdr:spPr>
        <a:xfrm>
          <a:off x="18389111" y="1360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一人あたりで比較すると、扶助費及び繰出金等が少なく、人件費、補助費等及び公債費が多くなっている。人件費は、市町村合併の影響から類似団体と比較して割合が高く、スケールメリットの効果が薄い。また、補助費は塵芥及びし尿処理や消防費等の広域行政による一部事務組合負担金が高い水準にある。普通建設事業費については合併特例事業債が多いことから類似団体平均を大きく上回る結果となっている。今後は、人口について、減少していくことが予想されており住民一人当たりのコストは増加傾向であるため、事業の見直しや抑制に努め、歳出削減を</a:t>
          </a:r>
          <a:r>
            <a:rPr lang="ja-JP" altLang="en-US" sz="1100" b="0" i="0" baseline="0">
              <a:solidFill>
                <a:schemeClr val="dk1"/>
              </a:solidFill>
              <a:effectLst/>
              <a:latin typeface="+mn-lt"/>
              <a:ea typeface="+mn-ea"/>
              <a:cs typeface="+mn-cs"/>
            </a:rPr>
            <a:t>図る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福島県田村市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38,890
38,614
458.33
27,512,525
25,965,914
1,146,539
14,488,022
26,365,418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29.9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143510</xdr:rowOff>
    </xdr:from>
    <xdr:to>
      <xdr:col>6</xdr:col>
      <xdr:colOff>510540</xdr:colOff>
      <xdr:row>38</xdr:row>
      <xdr:rowOff>1778</xdr:rowOff>
    </xdr:to>
    <xdr:cxnSp macro="">
      <xdr:nvCxnSpPr>
        <xdr:cNvPr id="56" name="直線コネクタ 55"/>
        <xdr:cNvCxnSpPr/>
      </xdr:nvCxnSpPr>
      <xdr:spPr>
        <a:xfrm flipV="1">
          <a:off x="4633595" y="528701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5605</xdr:rowOff>
    </xdr:from>
    <xdr:ext cx="469744" cy="259045"/>
    <xdr:sp macro="" textlink="">
      <xdr:nvSpPr>
        <xdr:cNvPr id="57" name="議会費最小値テキスト"/>
        <xdr:cNvSpPr txBox="1"/>
      </xdr:nvSpPr>
      <xdr:spPr>
        <a:xfrm>
          <a:off x="4686300" y="652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3,124</a:t>
          </a:r>
          <a:endParaRPr kumimoji="1" lang="ja-JP" altLang="en-US" sz="1000" b="1">
            <a:latin typeface="ＭＳ Ｐゴシック"/>
          </a:endParaRPr>
        </a:p>
      </xdr:txBody>
    </xdr:sp>
    <xdr:clientData/>
  </xdr:oneCellAnchor>
  <xdr:twoCellAnchor>
    <xdr:from>
      <xdr:col>6</xdr:col>
      <xdr:colOff>422275</xdr:colOff>
      <xdr:row>38</xdr:row>
      <xdr:rowOff>1778</xdr:rowOff>
    </xdr:from>
    <xdr:to>
      <xdr:col>6</xdr:col>
      <xdr:colOff>600075</xdr:colOff>
      <xdr:row>38</xdr:row>
      <xdr:rowOff>1778</xdr:rowOff>
    </xdr:to>
    <xdr:cxnSp macro="">
      <xdr:nvCxnSpPr>
        <xdr:cNvPr id="58" name="直線コネクタ 57"/>
        <xdr:cNvCxnSpPr/>
      </xdr:nvCxnSpPr>
      <xdr:spPr>
        <a:xfrm>
          <a:off x="4546600" y="651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90187</xdr:rowOff>
    </xdr:from>
    <xdr:ext cx="469744" cy="259045"/>
    <xdr:sp macro="" textlink="">
      <xdr:nvSpPr>
        <xdr:cNvPr id="59" name="議会費最大値テキスト"/>
        <xdr:cNvSpPr txBox="1"/>
      </xdr:nvSpPr>
      <xdr:spPr>
        <a:xfrm>
          <a:off x="4686300" y="506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9,580</a:t>
          </a:r>
          <a:endParaRPr kumimoji="1" lang="ja-JP" altLang="en-US" sz="1000" b="1">
            <a:latin typeface="ＭＳ Ｐゴシック"/>
          </a:endParaRPr>
        </a:p>
      </xdr:txBody>
    </xdr:sp>
    <xdr:clientData/>
  </xdr:oneCellAnchor>
  <xdr:twoCellAnchor>
    <xdr:from>
      <xdr:col>6</xdr:col>
      <xdr:colOff>422275</xdr:colOff>
      <xdr:row>30</xdr:row>
      <xdr:rowOff>143510</xdr:rowOff>
    </xdr:from>
    <xdr:to>
      <xdr:col>6</xdr:col>
      <xdr:colOff>600075</xdr:colOff>
      <xdr:row>30</xdr:row>
      <xdr:rowOff>143510</xdr:rowOff>
    </xdr:to>
    <xdr:cxnSp macro="">
      <xdr:nvCxnSpPr>
        <xdr:cNvPr id="60" name="直線コネクタ 59"/>
        <xdr:cNvCxnSpPr/>
      </xdr:nvCxnSpPr>
      <xdr:spPr>
        <a:xfrm>
          <a:off x="4546600" y="5287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119697</xdr:rowOff>
    </xdr:from>
    <xdr:to>
      <xdr:col>6</xdr:col>
      <xdr:colOff>511175</xdr:colOff>
      <xdr:row>34</xdr:row>
      <xdr:rowOff>162370</xdr:rowOff>
    </xdr:to>
    <xdr:cxnSp macro="">
      <xdr:nvCxnSpPr>
        <xdr:cNvPr id="61" name="直線コネクタ 60"/>
        <xdr:cNvCxnSpPr/>
      </xdr:nvCxnSpPr>
      <xdr:spPr>
        <a:xfrm flipV="1">
          <a:off x="3797300" y="5948997"/>
          <a:ext cx="8382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45610</xdr:rowOff>
    </xdr:from>
    <xdr:ext cx="469744" cy="259045"/>
    <xdr:sp macro="" textlink="">
      <xdr:nvSpPr>
        <xdr:cNvPr id="62" name="議会費平均値テキスト"/>
        <xdr:cNvSpPr txBox="1"/>
      </xdr:nvSpPr>
      <xdr:spPr>
        <a:xfrm>
          <a:off x="4686300" y="6046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5,214</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67183</xdr:rowOff>
    </xdr:from>
    <xdr:to>
      <xdr:col>6</xdr:col>
      <xdr:colOff>561975</xdr:colOff>
      <xdr:row>35</xdr:row>
      <xdr:rowOff>168783</xdr:rowOff>
    </xdr:to>
    <xdr:sp macro="" textlink="">
      <xdr:nvSpPr>
        <xdr:cNvPr id="63" name="フローチャート : 判断 62"/>
        <xdr:cNvSpPr/>
      </xdr:nvSpPr>
      <xdr:spPr>
        <a:xfrm>
          <a:off x="45847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160465</xdr:rowOff>
    </xdr:from>
    <xdr:to>
      <xdr:col>5</xdr:col>
      <xdr:colOff>358775</xdr:colOff>
      <xdr:row>34</xdr:row>
      <xdr:rowOff>162370</xdr:rowOff>
    </xdr:to>
    <xdr:cxnSp macro="">
      <xdr:nvCxnSpPr>
        <xdr:cNvPr id="64" name="直線コネクタ 63"/>
        <xdr:cNvCxnSpPr/>
      </xdr:nvCxnSpPr>
      <xdr:spPr>
        <a:xfrm>
          <a:off x="2908300" y="598976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118237</xdr:rowOff>
    </xdr:from>
    <xdr:to>
      <xdr:col>5</xdr:col>
      <xdr:colOff>409575</xdr:colOff>
      <xdr:row>36</xdr:row>
      <xdr:rowOff>48387</xdr:rowOff>
    </xdr:to>
    <xdr:sp macro="" textlink="">
      <xdr:nvSpPr>
        <xdr:cNvPr id="65" name="フローチャート :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39514</xdr:rowOff>
    </xdr:from>
    <xdr:ext cx="469744" cy="259045"/>
    <xdr:sp macro="" textlink="">
      <xdr:nvSpPr>
        <xdr:cNvPr id="66" name="テキスト ボックス 65"/>
        <xdr:cNvSpPr txBox="1"/>
      </xdr:nvSpPr>
      <xdr:spPr>
        <a:xfrm>
          <a:off x="3562427"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160465</xdr:rowOff>
    </xdr:from>
    <xdr:to>
      <xdr:col>4</xdr:col>
      <xdr:colOff>155575</xdr:colOff>
      <xdr:row>35</xdr:row>
      <xdr:rowOff>65405</xdr:rowOff>
    </xdr:to>
    <xdr:cxnSp macro="">
      <xdr:nvCxnSpPr>
        <xdr:cNvPr id="67" name="直線コネクタ 66"/>
        <xdr:cNvCxnSpPr/>
      </xdr:nvCxnSpPr>
      <xdr:spPr>
        <a:xfrm flipV="1">
          <a:off x="2019300" y="5989765"/>
          <a:ext cx="889000" cy="7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129286</xdr:rowOff>
    </xdr:from>
    <xdr:to>
      <xdr:col>4</xdr:col>
      <xdr:colOff>206375</xdr:colOff>
      <xdr:row>36</xdr:row>
      <xdr:rowOff>59436</xdr:rowOff>
    </xdr:to>
    <xdr:sp macro="" textlink="">
      <xdr:nvSpPr>
        <xdr:cNvPr id="68" name="フローチャート : 判断 67"/>
        <xdr:cNvSpPr/>
      </xdr:nvSpPr>
      <xdr:spPr>
        <a:xfrm>
          <a:off x="2857500" y="613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50563</xdr:rowOff>
    </xdr:from>
    <xdr:ext cx="469744" cy="259045"/>
    <xdr:sp macro="" textlink="">
      <xdr:nvSpPr>
        <xdr:cNvPr id="69" name="テキスト ボックス 68"/>
        <xdr:cNvSpPr txBox="1"/>
      </xdr:nvSpPr>
      <xdr:spPr>
        <a:xfrm>
          <a:off x="2673427" y="6222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120459</xdr:rowOff>
    </xdr:from>
    <xdr:to>
      <xdr:col>2</xdr:col>
      <xdr:colOff>638175</xdr:colOff>
      <xdr:row>35</xdr:row>
      <xdr:rowOff>65405</xdr:rowOff>
    </xdr:to>
    <xdr:cxnSp macro="">
      <xdr:nvCxnSpPr>
        <xdr:cNvPr id="70" name="直線コネクタ 69"/>
        <xdr:cNvCxnSpPr/>
      </xdr:nvCxnSpPr>
      <xdr:spPr>
        <a:xfrm>
          <a:off x="1130300" y="5949759"/>
          <a:ext cx="889000" cy="11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89662</xdr:rowOff>
    </xdr:from>
    <xdr:to>
      <xdr:col>3</xdr:col>
      <xdr:colOff>3175</xdr:colOff>
      <xdr:row>36</xdr:row>
      <xdr:rowOff>19812</xdr:rowOff>
    </xdr:to>
    <xdr:sp macro="" textlink="">
      <xdr:nvSpPr>
        <xdr:cNvPr id="71" name="フローチャート : 判断 70"/>
        <xdr:cNvSpPr/>
      </xdr:nvSpPr>
      <xdr:spPr>
        <a:xfrm>
          <a:off x="1968500" y="609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10939</xdr:rowOff>
    </xdr:from>
    <xdr:ext cx="469744" cy="259045"/>
    <xdr:sp macro="" textlink="">
      <xdr:nvSpPr>
        <xdr:cNvPr id="72" name="テキスト ボックス 71"/>
        <xdr:cNvSpPr txBox="1"/>
      </xdr:nvSpPr>
      <xdr:spPr>
        <a:xfrm>
          <a:off x="1784427" y="618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135001</xdr:rowOff>
    </xdr:from>
    <xdr:to>
      <xdr:col>1</xdr:col>
      <xdr:colOff>485775</xdr:colOff>
      <xdr:row>35</xdr:row>
      <xdr:rowOff>65151</xdr:rowOff>
    </xdr:to>
    <xdr:sp macro="" textlink="">
      <xdr:nvSpPr>
        <xdr:cNvPr id="73" name="フローチャート : 判断 72"/>
        <xdr:cNvSpPr/>
      </xdr:nvSpPr>
      <xdr:spPr>
        <a:xfrm>
          <a:off x="1079500" y="596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56278</xdr:rowOff>
    </xdr:from>
    <xdr:ext cx="469744" cy="259045"/>
    <xdr:sp macro="" textlink="">
      <xdr:nvSpPr>
        <xdr:cNvPr id="74" name="テキスト ボックス 73"/>
        <xdr:cNvSpPr txBox="1"/>
      </xdr:nvSpPr>
      <xdr:spPr>
        <a:xfrm>
          <a:off x="895427" y="60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68897</xdr:rowOff>
    </xdr:from>
    <xdr:to>
      <xdr:col>6</xdr:col>
      <xdr:colOff>561975</xdr:colOff>
      <xdr:row>34</xdr:row>
      <xdr:rowOff>170497</xdr:rowOff>
    </xdr:to>
    <xdr:sp macro="" textlink="">
      <xdr:nvSpPr>
        <xdr:cNvPr id="80" name="円/楕円 79"/>
        <xdr:cNvSpPr/>
      </xdr:nvSpPr>
      <xdr:spPr>
        <a:xfrm>
          <a:off x="4584700" y="589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91774</xdr:rowOff>
    </xdr:from>
    <xdr:ext cx="469744" cy="259045"/>
    <xdr:sp macro="" textlink="">
      <xdr:nvSpPr>
        <xdr:cNvPr id="81" name="議会費該当値テキスト"/>
        <xdr:cNvSpPr txBox="1"/>
      </xdr:nvSpPr>
      <xdr:spPr>
        <a:xfrm>
          <a:off x="4686300" y="574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6,105</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111570</xdr:rowOff>
    </xdr:from>
    <xdr:to>
      <xdr:col>5</xdr:col>
      <xdr:colOff>409575</xdr:colOff>
      <xdr:row>35</xdr:row>
      <xdr:rowOff>41720</xdr:rowOff>
    </xdr:to>
    <xdr:sp macro="" textlink="">
      <xdr:nvSpPr>
        <xdr:cNvPr id="82" name="円/楕円 81"/>
        <xdr:cNvSpPr/>
      </xdr:nvSpPr>
      <xdr:spPr>
        <a:xfrm>
          <a:off x="3746500" y="594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58247</xdr:rowOff>
    </xdr:from>
    <xdr:ext cx="469744" cy="259045"/>
    <xdr:sp macro="" textlink="">
      <xdr:nvSpPr>
        <xdr:cNvPr id="83" name="テキスト ボックス 82"/>
        <xdr:cNvSpPr txBox="1"/>
      </xdr:nvSpPr>
      <xdr:spPr>
        <a:xfrm>
          <a:off x="3562427" y="571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109665</xdr:rowOff>
    </xdr:from>
    <xdr:to>
      <xdr:col>4</xdr:col>
      <xdr:colOff>206375</xdr:colOff>
      <xdr:row>35</xdr:row>
      <xdr:rowOff>39815</xdr:rowOff>
    </xdr:to>
    <xdr:sp macro="" textlink="">
      <xdr:nvSpPr>
        <xdr:cNvPr id="84" name="円/楕円 83"/>
        <xdr:cNvSpPr/>
      </xdr:nvSpPr>
      <xdr:spPr>
        <a:xfrm>
          <a:off x="2857500" y="593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56342</xdr:rowOff>
    </xdr:from>
    <xdr:ext cx="469744" cy="259045"/>
    <xdr:sp macro="" textlink="">
      <xdr:nvSpPr>
        <xdr:cNvPr id="85" name="テキスト ボックス 84"/>
        <xdr:cNvSpPr txBox="1"/>
      </xdr:nvSpPr>
      <xdr:spPr>
        <a:xfrm>
          <a:off x="2673427" y="571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5,891</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14605</xdr:rowOff>
    </xdr:from>
    <xdr:to>
      <xdr:col>3</xdr:col>
      <xdr:colOff>3175</xdr:colOff>
      <xdr:row>35</xdr:row>
      <xdr:rowOff>116205</xdr:rowOff>
    </xdr:to>
    <xdr:sp macro="" textlink="">
      <xdr:nvSpPr>
        <xdr:cNvPr id="86" name="円/楕円 85"/>
        <xdr:cNvSpPr/>
      </xdr:nvSpPr>
      <xdr:spPr>
        <a:xfrm>
          <a:off x="1968500" y="601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132732</xdr:rowOff>
    </xdr:from>
    <xdr:ext cx="469744" cy="259045"/>
    <xdr:sp macro="" textlink="">
      <xdr:nvSpPr>
        <xdr:cNvPr id="87" name="テキスト ボックス 86"/>
        <xdr:cNvSpPr txBox="1"/>
      </xdr:nvSpPr>
      <xdr:spPr>
        <a:xfrm>
          <a:off x="1784427" y="57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5,490</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69659</xdr:rowOff>
    </xdr:from>
    <xdr:to>
      <xdr:col>1</xdr:col>
      <xdr:colOff>485775</xdr:colOff>
      <xdr:row>34</xdr:row>
      <xdr:rowOff>171259</xdr:rowOff>
    </xdr:to>
    <xdr:sp macro="" textlink="">
      <xdr:nvSpPr>
        <xdr:cNvPr id="88" name="円/楕円 87"/>
        <xdr:cNvSpPr/>
      </xdr:nvSpPr>
      <xdr:spPr>
        <a:xfrm>
          <a:off x="1079500" y="589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16336</xdr:rowOff>
    </xdr:from>
    <xdr:ext cx="469744" cy="259045"/>
    <xdr:sp macro="" textlink="">
      <xdr:nvSpPr>
        <xdr:cNvPr id="89" name="テキスト ボックス 88"/>
        <xdr:cNvSpPr txBox="1"/>
      </xdr:nvSpPr>
      <xdr:spPr>
        <a:xfrm>
          <a:off x="895427" y="5674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62723</xdr:rowOff>
    </xdr:from>
    <xdr:to>
      <xdr:col>6</xdr:col>
      <xdr:colOff>510540</xdr:colOff>
      <xdr:row>59</xdr:row>
      <xdr:rowOff>92966</xdr:rowOff>
    </xdr:to>
    <xdr:cxnSp macro="">
      <xdr:nvCxnSpPr>
        <xdr:cNvPr id="114" name="直線コネクタ 113"/>
        <xdr:cNvCxnSpPr/>
      </xdr:nvCxnSpPr>
      <xdr:spPr>
        <a:xfrm flipV="1">
          <a:off x="4633595" y="8806673"/>
          <a:ext cx="1270" cy="140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96793</xdr:rowOff>
    </xdr:from>
    <xdr:ext cx="534377" cy="259045"/>
    <xdr:sp macro="" textlink="">
      <xdr:nvSpPr>
        <xdr:cNvPr id="115" name="総務費最小値テキスト"/>
        <xdr:cNvSpPr txBox="1"/>
      </xdr:nvSpPr>
      <xdr:spPr>
        <a:xfrm>
          <a:off x="4686300" y="10212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43,633</a:t>
          </a:r>
          <a:endParaRPr kumimoji="1" lang="ja-JP" altLang="en-US" sz="1000" b="1">
            <a:latin typeface="ＭＳ Ｐゴシック"/>
          </a:endParaRPr>
        </a:p>
      </xdr:txBody>
    </xdr:sp>
    <xdr:clientData/>
  </xdr:oneCellAnchor>
  <xdr:twoCellAnchor>
    <xdr:from>
      <xdr:col>6</xdr:col>
      <xdr:colOff>422275</xdr:colOff>
      <xdr:row>59</xdr:row>
      <xdr:rowOff>92966</xdr:rowOff>
    </xdr:from>
    <xdr:to>
      <xdr:col>6</xdr:col>
      <xdr:colOff>600075</xdr:colOff>
      <xdr:row>59</xdr:row>
      <xdr:rowOff>92966</xdr:rowOff>
    </xdr:to>
    <xdr:cxnSp macro="">
      <xdr:nvCxnSpPr>
        <xdr:cNvPr id="116" name="直線コネクタ 115"/>
        <xdr:cNvCxnSpPr/>
      </xdr:nvCxnSpPr>
      <xdr:spPr>
        <a:xfrm>
          <a:off x="4546600" y="1020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9400</xdr:rowOff>
    </xdr:from>
    <xdr:ext cx="599010" cy="259045"/>
    <xdr:sp macro="" textlink="">
      <xdr:nvSpPr>
        <xdr:cNvPr id="117" name="総務費最大値テキスト"/>
        <xdr:cNvSpPr txBox="1"/>
      </xdr:nvSpPr>
      <xdr:spPr>
        <a:xfrm>
          <a:off x="4686300" y="858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227,602</a:t>
          </a:r>
          <a:endParaRPr kumimoji="1" lang="ja-JP" altLang="en-US" sz="1000" b="1">
            <a:latin typeface="ＭＳ Ｐゴシック"/>
          </a:endParaRPr>
        </a:p>
      </xdr:txBody>
    </xdr:sp>
    <xdr:clientData/>
  </xdr:oneCellAnchor>
  <xdr:twoCellAnchor>
    <xdr:from>
      <xdr:col>6</xdr:col>
      <xdr:colOff>422275</xdr:colOff>
      <xdr:row>51</xdr:row>
      <xdr:rowOff>62723</xdr:rowOff>
    </xdr:from>
    <xdr:to>
      <xdr:col>6</xdr:col>
      <xdr:colOff>600075</xdr:colOff>
      <xdr:row>51</xdr:row>
      <xdr:rowOff>62723</xdr:rowOff>
    </xdr:to>
    <xdr:cxnSp macro="">
      <xdr:nvCxnSpPr>
        <xdr:cNvPr id="118" name="直線コネクタ 117"/>
        <xdr:cNvCxnSpPr/>
      </xdr:nvCxnSpPr>
      <xdr:spPr>
        <a:xfrm>
          <a:off x="4546600" y="8806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163482</xdr:rowOff>
    </xdr:from>
    <xdr:to>
      <xdr:col>6</xdr:col>
      <xdr:colOff>511175</xdr:colOff>
      <xdr:row>58</xdr:row>
      <xdr:rowOff>82169</xdr:rowOff>
    </xdr:to>
    <xdr:cxnSp macro="">
      <xdr:nvCxnSpPr>
        <xdr:cNvPr id="119" name="直線コネクタ 118"/>
        <xdr:cNvCxnSpPr/>
      </xdr:nvCxnSpPr>
      <xdr:spPr>
        <a:xfrm>
          <a:off x="3797300" y="9593232"/>
          <a:ext cx="838200" cy="43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78668</xdr:rowOff>
    </xdr:from>
    <xdr:ext cx="534377" cy="259045"/>
    <xdr:sp macro="" textlink="">
      <xdr:nvSpPr>
        <xdr:cNvPr id="120" name="総務費平均値テキスト"/>
        <xdr:cNvSpPr txBox="1"/>
      </xdr:nvSpPr>
      <xdr:spPr>
        <a:xfrm>
          <a:off x="4686300" y="9679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86,845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55791</xdr:rowOff>
    </xdr:from>
    <xdr:to>
      <xdr:col>6</xdr:col>
      <xdr:colOff>561975</xdr:colOff>
      <xdr:row>57</xdr:row>
      <xdr:rowOff>157391</xdr:rowOff>
    </xdr:to>
    <xdr:sp macro="" textlink="">
      <xdr:nvSpPr>
        <xdr:cNvPr id="121" name="フローチャート : 判断 120"/>
        <xdr:cNvSpPr/>
      </xdr:nvSpPr>
      <xdr:spPr>
        <a:xfrm>
          <a:off x="4584700" y="98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163482</xdr:rowOff>
    </xdr:from>
    <xdr:to>
      <xdr:col>5</xdr:col>
      <xdr:colOff>358775</xdr:colOff>
      <xdr:row>57</xdr:row>
      <xdr:rowOff>111643</xdr:rowOff>
    </xdr:to>
    <xdr:cxnSp macro="">
      <xdr:nvCxnSpPr>
        <xdr:cNvPr id="122" name="直線コネクタ 121"/>
        <xdr:cNvCxnSpPr/>
      </xdr:nvCxnSpPr>
      <xdr:spPr>
        <a:xfrm flipV="1">
          <a:off x="2908300" y="9593232"/>
          <a:ext cx="889000" cy="29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152275</xdr:rowOff>
    </xdr:from>
    <xdr:to>
      <xdr:col>5</xdr:col>
      <xdr:colOff>409575</xdr:colOff>
      <xdr:row>58</xdr:row>
      <xdr:rowOff>82425</xdr:rowOff>
    </xdr:to>
    <xdr:sp macro="" textlink="">
      <xdr:nvSpPr>
        <xdr:cNvPr id="123" name="フローチャート : 判断 122"/>
        <xdr:cNvSpPr/>
      </xdr:nvSpPr>
      <xdr:spPr>
        <a:xfrm>
          <a:off x="3746500" y="992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73552</xdr:rowOff>
    </xdr:from>
    <xdr:ext cx="534377" cy="259045"/>
    <xdr:sp macro="" textlink="">
      <xdr:nvSpPr>
        <xdr:cNvPr id="124" name="テキスト ボックス 123"/>
        <xdr:cNvSpPr txBox="1"/>
      </xdr:nvSpPr>
      <xdr:spPr>
        <a:xfrm>
          <a:off x="3530111" y="1001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111643</xdr:rowOff>
    </xdr:from>
    <xdr:to>
      <xdr:col>4</xdr:col>
      <xdr:colOff>155575</xdr:colOff>
      <xdr:row>58</xdr:row>
      <xdr:rowOff>138702</xdr:rowOff>
    </xdr:to>
    <xdr:cxnSp macro="">
      <xdr:nvCxnSpPr>
        <xdr:cNvPr id="125" name="直線コネクタ 124"/>
        <xdr:cNvCxnSpPr/>
      </xdr:nvCxnSpPr>
      <xdr:spPr>
        <a:xfrm flipV="1">
          <a:off x="2019300" y="9884293"/>
          <a:ext cx="889000" cy="19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127808</xdr:rowOff>
    </xdr:from>
    <xdr:to>
      <xdr:col>4</xdr:col>
      <xdr:colOff>206375</xdr:colOff>
      <xdr:row>58</xdr:row>
      <xdr:rowOff>57958</xdr:rowOff>
    </xdr:to>
    <xdr:sp macro="" textlink="">
      <xdr:nvSpPr>
        <xdr:cNvPr id="126" name="フローチャート : 判断 125"/>
        <xdr:cNvSpPr/>
      </xdr:nvSpPr>
      <xdr:spPr>
        <a:xfrm>
          <a:off x="28575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49085</xdr:rowOff>
    </xdr:from>
    <xdr:ext cx="534377" cy="259045"/>
    <xdr:sp macro="" textlink="">
      <xdr:nvSpPr>
        <xdr:cNvPr id="127" name="テキスト ボックス 126"/>
        <xdr:cNvSpPr txBox="1"/>
      </xdr:nvSpPr>
      <xdr:spPr>
        <a:xfrm>
          <a:off x="2641111" y="99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103398</xdr:rowOff>
    </xdr:from>
    <xdr:to>
      <xdr:col>2</xdr:col>
      <xdr:colOff>638175</xdr:colOff>
      <xdr:row>58</xdr:row>
      <xdr:rowOff>138702</xdr:rowOff>
    </xdr:to>
    <xdr:cxnSp macro="">
      <xdr:nvCxnSpPr>
        <xdr:cNvPr id="128" name="直線コネクタ 127"/>
        <xdr:cNvCxnSpPr/>
      </xdr:nvCxnSpPr>
      <xdr:spPr>
        <a:xfrm>
          <a:off x="1130300" y="9876048"/>
          <a:ext cx="889000" cy="20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121910</xdr:rowOff>
    </xdr:from>
    <xdr:to>
      <xdr:col>3</xdr:col>
      <xdr:colOff>3175</xdr:colOff>
      <xdr:row>58</xdr:row>
      <xdr:rowOff>52060</xdr:rowOff>
    </xdr:to>
    <xdr:sp macro="" textlink="">
      <xdr:nvSpPr>
        <xdr:cNvPr id="129" name="フローチャート : 判断 128"/>
        <xdr:cNvSpPr/>
      </xdr:nvSpPr>
      <xdr:spPr>
        <a:xfrm>
          <a:off x="1968500" y="989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68587</xdr:rowOff>
    </xdr:from>
    <xdr:ext cx="534377" cy="259045"/>
    <xdr:sp macro="" textlink="">
      <xdr:nvSpPr>
        <xdr:cNvPr id="130" name="テキスト ボックス 129"/>
        <xdr:cNvSpPr txBox="1"/>
      </xdr:nvSpPr>
      <xdr:spPr>
        <a:xfrm>
          <a:off x="1752111" y="966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111768</xdr:rowOff>
    </xdr:from>
    <xdr:to>
      <xdr:col>1</xdr:col>
      <xdr:colOff>485775</xdr:colOff>
      <xdr:row>58</xdr:row>
      <xdr:rowOff>41918</xdr:rowOff>
    </xdr:to>
    <xdr:sp macro="" textlink="">
      <xdr:nvSpPr>
        <xdr:cNvPr id="131" name="フローチャート : 判断 130"/>
        <xdr:cNvSpPr/>
      </xdr:nvSpPr>
      <xdr:spPr>
        <a:xfrm>
          <a:off x="1079500" y="98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33045</xdr:rowOff>
    </xdr:from>
    <xdr:ext cx="534377" cy="259045"/>
    <xdr:sp macro="" textlink="">
      <xdr:nvSpPr>
        <xdr:cNvPr id="132" name="テキスト ボックス 131"/>
        <xdr:cNvSpPr txBox="1"/>
      </xdr:nvSpPr>
      <xdr:spPr>
        <a:xfrm>
          <a:off x="863111" y="997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31369</xdr:rowOff>
    </xdr:from>
    <xdr:to>
      <xdr:col>6</xdr:col>
      <xdr:colOff>561975</xdr:colOff>
      <xdr:row>58</xdr:row>
      <xdr:rowOff>132969</xdr:rowOff>
    </xdr:to>
    <xdr:sp macro="" textlink="">
      <xdr:nvSpPr>
        <xdr:cNvPr id="138" name="円/楕円 137"/>
        <xdr:cNvSpPr/>
      </xdr:nvSpPr>
      <xdr:spPr>
        <a:xfrm>
          <a:off x="4584700" y="997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9796</xdr:rowOff>
    </xdr:from>
    <xdr:ext cx="534377" cy="259045"/>
    <xdr:sp macro="" textlink="">
      <xdr:nvSpPr>
        <xdr:cNvPr id="139" name="総務費該当値テキスト"/>
        <xdr:cNvSpPr txBox="1"/>
      </xdr:nvSpPr>
      <xdr:spPr>
        <a:xfrm>
          <a:off x="4686300" y="995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67,550</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112682</xdr:rowOff>
    </xdr:from>
    <xdr:to>
      <xdr:col>5</xdr:col>
      <xdr:colOff>409575</xdr:colOff>
      <xdr:row>56</xdr:row>
      <xdr:rowOff>42832</xdr:rowOff>
    </xdr:to>
    <xdr:sp macro="" textlink="">
      <xdr:nvSpPr>
        <xdr:cNvPr id="140" name="円/楕円 139"/>
        <xdr:cNvSpPr/>
      </xdr:nvSpPr>
      <xdr:spPr>
        <a:xfrm>
          <a:off x="3746500" y="954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59359</xdr:rowOff>
    </xdr:from>
    <xdr:ext cx="599010" cy="259045"/>
    <xdr:sp macro="" textlink="">
      <xdr:nvSpPr>
        <xdr:cNvPr id="141" name="テキスト ボックス 140"/>
        <xdr:cNvSpPr txBox="1"/>
      </xdr:nvSpPr>
      <xdr:spPr>
        <a:xfrm>
          <a:off x="3497794" y="9317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124,379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60843</xdr:rowOff>
    </xdr:from>
    <xdr:to>
      <xdr:col>4</xdr:col>
      <xdr:colOff>206375</xdr:colOff>
      <xdr:row>57</xdr:row>
      <xdr:rowOff>162443</xdr:rowOff>
    </xdr:to>
    <xdr:sp macro="" textlink="">
      <xdr:nvSpPr>
        <xdr:cNvPr id="142" name="円/楕円 141"/>
        <xdr:cNvSpPr/>
      </xdr:nvSpPr>
      <xdr:spPr>
        <a:xfrm>
          <a:off x="2857500" y="983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7520</xdr:rowOff>
    </xdr:from>
    <xdr:ext cx="534377" cy="259045"/>
    <xdr:sp macro="" textlink="">
      <xdr:nvSpPr>
        <xdr:cNvPr id="143" name="テキスト ボックス 142"/>
        <xdr:cNvSpPr txBox="1"/>
      </xdr:nvSpPr>
      <xdr:spPr>
        <a:xfrm>
          <a:off x="2641111" y="9608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86,182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87902</xdr:rowOff>
    </xdr:from>
    <xdr:to>
      <xdr:col>3</xdr:col>
      <xdr:colOff>3175</xdr:colOff>
      <xdr:row>59</xdr:row>
      <xdr:rowOff>18052</xdr:rowOff>
    </xdr:to>
    <xdr:sp macro="" textlink="">
      <xdr:nvSpPr>
        <xdr:cNvPr id="144" name="円/楕円 143"/>
        <xdr:cNvSpPr/>
      </xdr:nvSpPr>
      <xdr:spPr>
        <a:xfrm>
          <a:off x="1968500" y="1003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9179</xdr:rowOff>
    </xdr:from>
    <xdr:ext cx="534377" cy="259045"/>
    <xdr:sp macro="" textlink="">
      <xdr:nvSpPr>
        <xdr:cNvPr id="145" name="テキスト ボックス 144"/>
        <xdr:cNvSpPr txBox="1"/>
      </xdr:nvSpPr>
      <xdr:spPr>
        <a:xfrm>
          <a:off x="1752111" y="1012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52598</xdr:rowOff>
    </xdr:from>
    <xdr:to>
      <xdr:col>1</xdr:col>
      <xdr:colOff>485775</xdr:colOff>
      <xdr:row>57</xdr:row>
      <xdr:rowOff>154198</xdr:rowOff>
    </xdr:to>
    <xdr:sp macro="" textlink="">
      <xdr:nvSpPr>
        <xdr:cNvPr id="146" name="円/楕円 145"/>
        <xdr:cNvSpPr/>
      </xdr:nvSpPr>
      <xdr:spPr>
        <a:xfrm>
          <a:off x="1079500" y="982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170725</xdr:rowOff>
    </xdr:from>
    <xdr:ext cx="534377" cy="259045"/>
    <xdr:sp macro="" textlink="">
      <xdr:nvSpPr>
        <xdr:cNvPr id="147" name="テキスト ボックス 146"/>
        <xdr:cNvSpPr txBox="1"/>
      </xdr:nvSpPr>
      <xdr:spPr>
        <a:xfrm>
          <a:off x="863111" y="960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87,264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277,821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76</xdr:row>
      <xdr:rowOff>89458</xdr:rowOff>
    </xdr:from>
    <xdr:to>
      <xdr:col>6</xdr:col>
      <xdr:colOff>510540</xdr:colOff>
      <xdr:row>79</xdr:row>
      <xdr:rowOff>11364</xdr:rowOff>
    </xdr:to>
    <xdr:cxnSp macro="">
      <xdr:nvCxnSpPr>
        <xdr:cNvPr id="172" name="直線コネクタ 171"/>
        <xdr:cNvCxnSpPr/>
      </xdr:nvCxnSpPr>
      <xdr:spPr>
        <a:xfrm flipV="1">
          <a:off x="4633595" y="13119658"/>
          <a:ext cx="1270" cy="43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15191</xdr:rowOff>
    </xdr:from>
    <xdr:ext cx="599010" cy="259045"/>
    <xdr:sp macro="" textlink="">
      <xdr:nvSpPr>
        <xdr:cNvPr id="173" name="民生費最小値テキスト"/>
        <xdr:cNvSpPr txBox="1"/>
      </xdr:nvSpPr>
      <xdr:spPr>
        <a:xfrm>
          <a:off x="4686300" y="13559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108,684</a:t>
          </a:r>
          <a:endParaRPr kumimoji="1" lang="ja-JP" altLang="en-US" sz="1000" b="1">
            <a:latin typeface="ＭＳ Ｐゴシック"/>
          </a:endParaRPr>
        </a:p>
      </xdr:txBody>
    </xdr:sp>
    <xdr:clientData/>
  </xdr:oneCellAnchor>
  <xdr:twoCellAnchor>
    <xdr:from>
      <xdr:col>6</xdr:col>
      <xdr:colOff>422275</xdr:colOff>
      <xdr:row>79</xdr:row>
      <xdr:rowOff>11364</xdr:rowOff>
    </xdr:from>
    <xdr:to>
      <xdr:col>6</xdr:col>
      <xdr:colOff>600075</xdr:colOff>
      <xdr:row>79</xdr:row>
      <xdr:rowOff>11364</xdr:rowOff>
    </xdr:to>
    <xdr:cxnSp macro="">
      <xdr:nvCxnSpPr>
        <xdr:cNvPr id="174" name="直線コネクタ 173"/>
        <xdr:cNvCxnSpPr/>
      </xdr:nvCxnSpPr>
      <xdr:spPr>
        <a:xfrm>
          <a:off x="4546600" y="1355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36134</xdr:rowOff>
    </xdr:from>
    <xdr:ext cx="599010" cy="259045"/>
    <xdr:sp macro="" textlink="">
      <xdr:nvSpPr>
        <xdr:cNvPr id="175" name="民生費最大値テキスト"/>
        <xdr:cNvSpPr txBox="1"/>
      </xdr:nvSpPr>
      <xdr:spPr>
        <a:xfrm>
          <a:off x="4686300" y="1289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223,187</a:t>
          </a:r>
          <a:endParaRPr kumimoji="1" lang="ja-JP" altLang="en-US" sz="1000" b="1">
            <a:latin typeface="ＭＳ Ｐゴシック"/>
          </a:endParaRPr>
        </a:p>
      </xdr:txBody>
    </xdr:sp>
    <xdr:clientData/>
  </xdr:oneCellAnchor>
  <xdr:twoCellAnchor>
    <xdr:from>
      <xdr:col>6</xdr:col>
      <xdr:colOff>422275</xdr:colOff>
      <xdr:row>76</xdr:row>
      <xdr:rowOff>89458</xdr:rowOff>
    </xdr:from>
    <xdr:to>
      <xdr:col>6</xdr:col>
      <xdr:colOff>600075</xdr:colOff>
      <xdr:row>76</xdr:row>
      <xdr:rowOff>89458</xdr:rowOff>
    </xdr:to>
    <xdr:cxnSp macro="">
      <xdr:nvCxnSpPr>
        <xdr:cNvPr id="176" name="直線コネクタ 175"/>
        <xdr:cNvCxnSpPr/>
      </xdr:nvCxnSpPr>
      <xdr:spPr>
        <a:xfrm>
          <a:off x="4546600" y="1311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71</xdr:row>
      <xdr:rowOff>114298</xdr:rowOff>
    </xdr:from>
    <xdr:to>
      <xdr:col>6</xdr:col>
      <xdr:colOff>511175</xdr:colOff>
      <xdr:row>78</xdr:row>
      <xdr:rowOff>31176</xdr:rowOff>
    </xdr:to>
    <xdr:cxnSp macro="">
      <xdr:nvCxnSpPr>
        <xdr:cNvPr id="177" name="直線コネクタ 176"/>
        <xdr:cNvCxnSpPr/>
      </xdr:nvCxnSpPr>
      <xdr:spPr>
        <a:xfrm>
          <a:off x="3797300" y="12287248"/>
          <a:ext cx="838200" cy="111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141473</xdr:rowOff>
    </xdr:from>
    <xdr:ext cx="599010" cy="259045"/>
    <xdr:sp macro="" textlink="">
      <xdr:nvSpPr>
        <xdr:cNvPr id="178" name="民生費平均値テキスト"/>
        <xdr:cNvSpPr txBox="1"/>
      </xdr:nvSpPr>
      <xdr:spPr>
        <a:xfrm>
          <a:off x="4686300" y="13171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157,206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118596</xdr:rowOff>
    </xdr:from>
    <xdr:to>
      <xdr:col>6</xdr:col>
      <xdr:colOff>561975</xdr:colOff>
      <xdr:row>78</xdr:row>
      <xdr:rowOff>48746</xdr:rowOff>
    </xdr:to>
    <xdr:sp macro="" textlink="">
      <xdr:nvSpPr>
        <xdr:cNvPr id="179" name="フローチャート : 判断 178"/>
        <xdr:cNvSpPr/>
      </xdr:nvSpPr>
      <xdr:spPr>
        <a:xfrm>
          <a:off x="4584700" y="1332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114298</xdr:rowOff>
    </xdr:from>
    <xdr:to>
      <xdr:col>5</xdr:col>
      <xdr:colOff>358775</xdr:colOff>
      <xdr:row>72</xdr:row>
      <xdr:rowOff>135375</xdr:rowOff>
    </xdr:to>
    <xdr:cxnSp macro="">
      <xdr:nvCxnSpPr>
        <xdr:cNvPr id="180" name="直線コネクタ 179"/>
        <xdr:cNvCxnSpPr/>
      </xdr:nvCxnSpPr>
      <xdr:spPr>
        <a:xfrm flipV="1">
          <a:off x="2908300" y="12287248"/>
          <a:ext cx="889000" cy="19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142301</xdr:rowOff>
    </xdr:from>
    <xdr:to>
      <xdr:col>5</xdr:col>
      <xdr:colOff>409575</xdr:colOff>
      <xdr:row>78</xdr:row>
      <xdr:rowOff>72451</xdr:rowOff>
    </xdr:to>
    <xdr:sp macro="" textlink="">
      <xdr:nvSpPr>
        <xdr:cNvPr id="181" name="フローチャート : 判断 180"/>
        <xdr:cNvSpPr/>
      </xdr:nvSpPr>
      <xdr:spPr>
        <a:xfrm>
          <a:off x="3746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63578</xdr:rowOff>
    </xdr:from>
    <xdr:ext cx="599010" cy="259045"/>
    <xdr:sp macro="" textlink="">
      <xdr:nvSpPr>
        <xdr:cNvPr id="182" name="テキスト ボックス 181"/>
        <xdr:cNvSpPr txBox="1"/>
      </xdr:nvSpPr>
      <xdr:spPr>
        <a:xfrm>
          <a:off x="3497794" y="13436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2</xdr:col>
      <xdr:colOff>638175</xdr:colOff>
      <xdr:row>72</xdr:row>
      <xdr:rowOff>135375</xdr:rowOff>
    </xdr:from>
    <xdr:to>
      <xdr:col>4</xdr:col>
      <xdr:colOff>155575</xdr:colOff>
      <xdr:row>77</xdr:row>
      <xdr:rowOff>155542</xdr:rowOff>
    </xdr:to>
    <xdr:cxnSp macro="">
      <xdr:nvCxnSpPr>
        <xdr:cNvPr id="183" name="直線コネクタ 182"/>
        <xdr:cNvCxnSpPr/>
      </xdr:nvCxnSpPr>
      <xdr:spPr>
        <a:xfrm flipV="1">
          <a:off x="2019300" y="12479775"/>
          <a:ext cx="889000" cy="87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360</xdr:rowOff>
    </xdr:from>
    <xdr:to>
      <xdr:col>4</xdr:col>
      <xdr:colOff>206375</xdr:colOff>
      <xdr:row>78</xdr:row>
      <xdr:rowOff>101960</xdr:rowOff>
    </xdr:to>
    <xdr:sp macro="" textlink="">
      <xdr:nvSpPr>
        <xdr:cNvPr id="184" name="フローチャート : 判断 183"/>
        <xdr:cNvSpPr/>
      </xdr:nvSpPr>
      <xdr:spPr>
        <a:xfrm>
          <a:off x="2857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93087</xdr:rowOff>
    </xdr:from>
    <xdr:ext cx="599010" cy="259045"/>
    <xdr:sp macro="" textlink="">
      <xdr:nvSpPr>
        <xdr:cNvPr id="185" name="テキスト ボックス 184"/>
        <xdr:cNvSpPr txBox="1"/>
      </xdr:nvSpPr>
      <xdr:spPr>
        <a:xfrm>
          <a:off x="2608794" y="134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155542</xdr:rowOff>
    </xdr:from>
    <xdr:to>
      <xdr:col>2</xdr:col>
      <xdr:colOff>638175</xdr:colOff>
      <xdr:row>78</xdr:row>
      <xdr:rowOff>109262</xdr:rowOff>
    </xdr:to>
    <xdr:cxnSp macro="">
      <xdr:nvCxnSpPr>
        <xdr:cNvPr id="186" name="直線コネクタ 185"/>
        <xdr:cNvCxnSpPr/>
      </xdr:nvCxnSpPr>
      <xdr:spPr>
        <a:xfrm flipV="1">
          <a:off x="1130300" y="13357192"/>
          <a:ext cx="889000" cy="12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30924</xdr:rowOff>
    </xdr:from>
    <xdr:to>
      <xdr:col>3</xdr:col>
      <xdr:colOff>3175</xdr:colOff>
      <xdr:row>78</xdr:row>
      <xdr:rowOff>132524</xdr:rowOff>
    </xdr:to>
    <xdr:sp macro="" textlink="">
      <xdr:nvSpPr>
        <xdr:cNvPr id="187" name="フローチャート : 判断 186"/>
        <xdr:cNvSpPr/>
      </xdr:nvSpPr>
      <xdr:spPr>
        <a:xfrm>
          <a:off x="1968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123651</xdr:rowOff>
    </xdr:from>
    <xdr:ext cx="599010" cy="259045"/>
    <xdr:sp macro="" textlink="">
      <xdr:nvSpPr>
        <xdr:cNvPr id="188" name="テキスト ボックス 187"/>
        <xdr:cNvSpPr txBox="1"/>
      </xdr:nvSpPr>
      <xdr:spPr>
        <a:xfrm>
          <a:off x="1719794" y="13496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27082</xdr:rowOff>
    </xdr:from>
    <xdr:to>
      <xdr:col>1</xdr:col>
      <xdr:colOff>485775</xdr:colOff>
      <xdr:row>78</xdr:row>
      <xdr:rowOff>128682</xdr:rowOff>
    </xdr:to>
    <xdr:sp macro="" textlink="">
      <xdr:nvSpPr>
        <xdr:cNvPr id="189" name="フローチャート : 判断 188"/>
        <xdr:cNvSpPr/>
      </xdr:nvSpPr>
      <xdr:spPr>
        <a:xfrm>
          <a:off x="1079500" y="13400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145209</xdr:rowOff>
    </xdr:from>
    <xdr:ext cx="599010" cy="259045"/>
    <xdr:sp macro="" textlink="">
      <xdr:nvSpPr>
        <xdr:cNvPr id="190" name="テキスト ボックス 189"/>
        <xdr:cNvSpPr txBox="1"/>
      </xdr:nvSpPr>
      <xdr:spPr>
        <a:xfrm>
          <a:off x="830794" y="13175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151826</xdr:rowOff>
    </xdr:from>
    <xdr:to>
      <xdr:col>6</xdr:col>
      <xdr:colOff>561975</xdr:colOff>
      <xdr:row>78</xdr:row>
      <xdr:rowOff>81976</xdr:rowOff>
    </xdr:to>
    <xdr:sp macro="" textlink="">
      <xdr:nvSpPr>
        <xdr:cNvPr id="196" name="円/楕円 195"/>
        <xdr:cNvSpPr/>
      </xdr:nvSpPr>
      <xdr:spPr>
        <a:xfrm>
          <a:off x="4584700" y="13353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130253</xdr:rowOff>
    </xdr:from>
    <xdr:ext cx="599010" cy="259045"/>
    <xdr:sp macro="" textlink="">
      <xdr:nvSpPr>
        <xdr:cNvPr id="197" name="民生費該当値テキスト"/>
        <xdr:cNvSpPr txBox="1"/>
      </xdr:nvSpPr>
      <xdr:spPr>
        <a:xfrm>
          <a:off x="4686300" y="13331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148,484</a:t>
          </a:r>
          <a:endParaRPr kumimoji="1" lang="ja-JP" altLang="en-US" sz="1000" b="1">
            <a:solidFill>
              <a:srgbClr val="FF0000"/>
            </a:solidFill>
            <a:latin typeface="ＭＳ Ｐゴシック"/>
          </a:endParaRPr>
        </a:p>
      </xdr:txBody>
    </xdr:sp>
    <xdr:clientData/>
  </xdr:oneCellAnchor>
  <xdr:twoCellAnchor>
    <xdr:from>
      <xdr:col>5</xdr:col>
      <xdr:colOff>307975</xdr:colOff>
      <xdr:row>71</xdr:row>
      <xdr:rowOff>63498</xdr:rowOff>
    </xdr:from>
    <xdr:to>
      <xdr:col>5</xdr:col>
      <xdr:colOff>409575</xdr:colOff>
      <xdr:row>71</xdr:row>
      <xdr:rowOff>165098</xdr:rowOff>
    </xdr:to>
    <xdr:sp macro="" textlink="">
      <xdr:nvSpPr>
        <xdr:cNvPr id="198" name="円/楕円 197"/>
        <xdr:cNvSpPr/>
      </xdr:nvSpPr>
      <xdr:spPr>
        <a:xfrm>
          <a:off x="3746500" y="12236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70</xdr:row>
      <xdr:rowOff>10175</xdr:rowOff>
    </xdr:from>
    <xdr:ext cx="599010" cy="259045"/>
    <xdr:sp macro="" textlink="">
      <xdr:nvSpPr>
        <xdr:cNvPr id="199" name="テキスト ボックス 198"/>
        <xdr:cNvSpPr txBox="1"/>
      </xdr:nvSpPr>
      <xdr:spPr>
        <a:xfrm>
          <a:off x="3497794" y="12011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441,667</a:t>
          </a:r>
          <a:endParaRPr kumimoji="1" lang="ja-JP" altLang="en-US" sz="1000" b="1">
            <a:solidFill>
              <a:srgbClr val="FF0000"/>
            </a:solidFill>
            <a:latin typeface="ＭＳ Ｐゴシック"/>
          </a:endParaRPr>
        </a:p>
      </xdr:txBody>
    </xdr:sp>
    <xdr:clientData/>
  </xdr:oneCellAnchor>
  <xdr:twoCellAnchor>
    <xdr:from>
      <xdr:col>4</xdr:col>
      <xdr:colOff>104775</xdr:colOff>
      <xdr:row>72</xdr:row>
      <xdr:rowOff>84575</xdr:rowOff>
    </xdr:from>
    <xdr:to>
      <xdr:col>4</xdr:col>
      <xdr:colOff>206375</xdr:colOff>
      <xdr:row>73</xdr:row>
      <xdr:rowOff>14725</xdr:rowOff>
    </xdr:to>
    <xdr:sp macro="" textlink="">
      <xdr:nvSpPr>
        <xdr:cNvPr id="200" name="円/楕円 199"/>
        <xdr:cNvSpPr/>
      </xdr:nvSpPr>
      <xdr:spPr>
        <a:xfrm>
          <a:off x="2857500" y="1242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31252</xdr:rowOff>
    </xdr:from>
    <xdr:ext cx="599010" cy="259045"/>
    <xdr:sp macro="" textlink="">
      <xdr:nvSpPr>
        <xdr:cNvPr id="201" name="テキスト ボックス 200"/>
        <xdr:cNvSpPr txBox="1"/>
      </xdr:nvSpPr>
      <xdr:spPr>
        <a:xfrm>
          <a:off x="2608794" y="1220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391,135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104742</xdr:rowOff>
    </xdr:from>
    <xdr:to>
      <xdr:col>3</xdr:col>
      <xdr:colOff>3175</xdr:colOff>
      <xdr:row>78</xdr:row>
      <xdr:rowOff>34892</xdr:rowOff>
    </xdr:to>
    <xdr:sp macro="" textlink="">
      <xdr:nvSpPr>
        <xdr:cNvPr id="202" name="円/楕円 201"/>
        <xdr:cNvSpPr/>
      </xdr:nvSpPr>
      <xdr:spPr>
        <a:xfrm>
          <a:off x="1968500" y="133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51419</xdr:rowOff>
    </xdr:from>
    <xdr:ext cx="599010" cy="259045"/>
    <xdr:sp macro="" textlink="">
      <xdr:nvSpPr>
        <xdr:cNvPr id="203" name="テキスト ボックス 202"/>
        <xdr:cNvSpPr txBox="1"/>
      </xdr:nvSpPr>
      <xdr:spPr>
        <a:xfrm>
          <a:off x="1719794" y="1308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160,842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58462</xdr:rowOff>
    </xdr:from>
    <xdr:to>
      <xdr:col>1</xdr:col>
      <xdr:colOff>485775</xdr:colOff>
      <xdr:row>78</xdr:row>
      <xdr:rowOff>160062</xdr:rowOff>
    </xdr:to>
    <xdr:sp macro="" textlink="">
      <xdr:nvSpPr>
        <xdr:cNvPr id="204" name="円/楕円 203"/>
        <xdr:cNvSpPr/>
      </xdr:nvSpPr>
      <xdr:spPr>
        <a:xfrm>
          <a:off x="1079500" y="1343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151189</xdr:rowOff>
    </xdr:from>
    <xdr:ext cx="599010" cy="259045"/>
    <xdr:sp macro="" textlink="">
      <xdr:nvSpPr>
        <xdr:cNvPr id="205" name="テキスト ボックス 204"/>
        <xdr:cNvSpPr txBox="1"/>
      </xdr:nvSpPr>
      <xdr:spPr>
        <a:xfrm>
          <a:off x="830794" y="1352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127,989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22918</xdr:rowOff>
    </xdr:from>
    <xdr:to>
      <xdr:col>6</xdr:col>
      <xdr:colOff>510540</xdr:colOff>
      <xdr:row>99</xdr:row>
      <xdr:rowOff>72704</xdr:rowOff>
    </xdr:to>
    <xdr:cxnSp macro="">
      <xdr:nvCxnSpPr>
        <xdr:cNvPr id="232" name="直線コネクタ 231"/>
        <xdr:cNvCxnSpPr/>
      </xdr:nvCxnSpPr>
      <xdr:spPr>
        <a:xfrm flipV="1">
          <a:off x="4633595" y="15453418"/>
          <a:ext cx="1270" cy="1592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76531</xdr:rowOff>
    </xdr:from>
    <xdr:ext cx="534377" cy="259045"/>
    <xdr:sp macro="" textlink="">
      <xdr:nvSpPr>
        <xdr:cNvPr id="233" name="衛生費最小値テキスト"/>
        <xdr:cNvSpPr txBox="1"/>
      </xdr:nvSpPr>
      <xdr:spPr>
        <a:xfrm>
          <a:off x="4686300" y="1705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21,603</a:t>
          </a:r>
          <a:endParaRPr kumimoji="1" lang="ja-JP" altLang="en-US" sz="1000" b="1">
            <a:latin typeface="ＭＳ Ｐゴシック"/>
          </a:endParaRPr>
        </a:p>
      </xdr:txBody>
    </xdr:sp>
    <xdr:clientData/>
  </xdr:oneCellAnchor>
  <xdr:twoCellAnchor>
    <xdr:from>
      <xdr:col>6</xdr:col>
      <xdr:colOff>422275</xdr:colOff>
      <xdr:row>99</xdr:row>
      <xdr:rowOff>72704</xdr:rowOff>
    </xdr:from>
    <xdr:to>
      <xdr:col>6</xdr:col>
      <xdr:colOff>600075</xdr:colOff>
      <xdr:row>99</xdr:row>
      <xdr:rowOff>72704</xdr:rowOff>
    </xdr:to>
    <xdr:cxnSp macro="">
      <xdr:nvCxnSpPr>
        <xdr:cNvPr id="234" name="直線コネクタ 233"/>
        <xdr:cNvCxnSpPr/>
      </xdr:nvCxnSpPr>
      <xdr:spPr>
        <a:xfrm>
          <a:off x="4546600" y="1704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141045</xdr:rowOff>
    </xdr:from>
    <xdr:ext cx="599010" cy="259045"/>
    <xdr:sp macro="" textlink="">
      <xdr:nvSpPr>
        <xdr:cNvPr id="235" name="衛生費最大値テキスト"/>
        <xdr:cNvSpPr txBox="1"/>
      </xdr:nvSpPr>
      <xdr:spPr>
        <a:xfrm>
          <a:off x="4686300" y="15228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119,152</a:t>
          </a:r>
          <a:endParaRPr kumimoji="1" lang="ja-JP" altLang="en-US" sz="1000" b="1">
            <a:latin typeface="ＭＳ Ｐゴシック"/>
          </a:endParaRPr>
        </a:p>
      </xdr:txBody>
    </xdr:sp>
    <xdr:clientData/>
  </xdr:oneCellAnchor>
  <xdr:twoCellAnchor>
    <xdr:from>
      <xdr:col>6</xdr:col>
      <xdr:colOff>422275</xdr:colOff>
      <xdr:row>90</xdr:row>
      <xdr:rowOff>22918</xdr:rowOff>
    </xdr:from>
    <xdr:to>
      <xdr:col>6</xdr:col>
      <xdr:colOff>600075</xdr:colOff>
      <xdr:row>90</xdr:row>
      <xdr:rowOff>22918</xdr:rowOff>
    </xdr:to>
    <xdr:cxnSp macro="">
      <xdr:nvCxnSpPr>
        <xdr:cNvPr id="236" name="直線コネクタ 235"/>
        <xdr:cNvCxnSpPr/>
      </xdr:nvCxnSpPr>
      <xdr:spPr>
        <a:xfrm>
          <a:off x="4546600" y="15453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7308</xdr:rowOff>
    </xdr:from>
    <xdr:to>
      <xdr:col>6</xdr:col>
      <xdr:colOff>511175</xdr:colOff>
      <xdr:row>97</xdr:row>
      <xdr:rowOff>59314</xdr:rowOff>
    </xdr:to>
    <xdr:cxnSp macro="">
      <xdr:nvCxnSpPr>
        <xdr:cNvPr id="237" name="直線コネクタ 236"/>
        <xdr:cNvCxnSpPr/>
      </xdr:nvCxnSpPr>
      <xdr:spPr>
        <a:xfrm>
          <a:off x="3797300" y="16637958"/>
          <a:ext cx="8382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112137</xdr:rowOff>
    </xdr:from>
    <xdr:ext cx="534377" cy="259045"/>
    <xdr:sp macro="" textlink="">
      <xdr:nvSpPr>
        <xdr:cNvPr id="238" name="衛生費平均値テキスト"/>
        <xdr:cNvSpPr txBox="1"/>
      </xdr:nvSpPr>
      <xdr:spPr>
        <a:xfrm>
          <a:off x="4686300" y="1639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89260</xdr:rowOff>
    </xdr:from>
    <xdr:to>
      <xdr:col>6</xdr:col>
      <xdr:colOff>561975</xdr:colOff>
      <xdr:row>97</xdr:row>
      <xdr:rowOff>19410</xdr:rowOff>
    </xdr:to>
    <xdr:sp macro="" textlink="">
      <xdr:nvSpPr>
        <xdr:cNvPr id="239" name="フローチャート : 判断 238"/>
        <xdr:cNvSpPr/>
      </xdr:nvSpPr>
      <xdr:spPr>
        <a:xfrm>
          <a:off x="4584700" y="1654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160176</xdr:rowOff>
    </xdr:from>
    <xdr:to>
      <xdr:col>5</xdr:col>
      <xdr:colOff>358775</xdr:colOff>
      <xdr:row>97</xdr:row>
      <xdr:rowOff>7308</xdr:rowOff>
    </xdr:to>
    <xdr:cxnSp macro="">
      <xdr:nvCxnSpPr>
        <xdr:cNvPr id="240" name="直線コネクタ 239"/>
        <xdr:cNvCxnSpPr/>
      </xdr:nvCxnSpPr>
      <xdr:spPr>
        <a:xfrm>
          <a:off x="2908300" y="16619376"/>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117720</xdr:rowOff>
    </xdr:from>
    <xdr:to>
      <xdr:col>5</xdr:col>
      <xdr:colOff>409575</xdr:colOff>
      <xdr:row>97</xdr:row>
      <xdr:rowOff>47870</xdr:rowOff>
    </xdr:to>
    <xdr:sp macro="" textlink="">
      <xdr:nvSpPr>
        <xdr:cNvPr id="241" name="フローチャート : 判断 240"/>
        <xdr:cNvSpPr/>
      </xdr:nvSpPr>
      <xdr:spPr>
        <a:xfrm>
          <a:off x="3746500" y="16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64397</xdr:rowOff>
    </xdr:from>
    <xdr:ext cx="534377" cy="259045"/>
    <xdr:sp macro="" textlink="">
      <xdr:nvSpPr>
        <xdr:cNvPr id="242" name="テキスト ボックス 241"/>
        <xdr:cNvSpPr txBox="1"/>
      </xdr:nvSpPr>
      <xdr:spPr>
        <a:xfrm>
          <a:off x="3530111" y="16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92641</xdr:rowOff>
    </xdr:from>
    <xdr:to>
      <xdr:col>4</xdr:col>
      <xdr:colOff>155575</xdr:colOff>
      <xdr:row>96</xdr:row>
      <xdr:rowOff>160176</xdr:rowOff>
    </xdr:to>
    <xdr:cxnSp macro="">
      <xdr:nvCxnSpPr>
        <xdr:cNvPr id="243" name="直線コネクタ 242"/>
        <xdr:cNvCxnSpPr/>
      </xdr:nvCxnSpPr>
      <xdr:spPr>
        <a:xfrm>
          <a:off x="2019300" y="16551841"/>
          <a:ext cx="889000" cy="6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133445</xdr:rowOff>
    </xdr:from>
    <xdr:to>
      <xdr:col>4</xdr:col>
      <xdr:colOff>206375</xdr:colOff>
      <xdr:row>97</xdr:row>
      <xdr:rowOff>63595</xdr:rowOff>
    </xdr:to>
    <xdr:sp macro="" textlink="">
      <xdr:nvSpPr>
        <xdr:cNvPr id="244" name="フローチャート : 判断 243"/>
        <xdr:cNvSpPr/>
      </xdr:nvSpPr>
      <xdr:spPr>
        <a:xfrm>
          <a:off x="2857500" y="1659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54722</xdr:rowOff>
    </xdr:from>
    <xdr:ext cx="534377" cy="259045"/>
    <xdr:sp macro="" textlink="">
      <xdr:nvSpPr>
        <xdr:cNvPr id="245" name="テキスト ボックス 244"/>
        <xdr:cNvSpPr txBox="1"/>
      </xdr:nvSpPr>
      <xdr:spPr>
        <a:xfrm>
          <a:off x="2641111" y="16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92641</xdr:rowOff>
    </xdr:from>
    <xdr:to>
      <xdr:col>2</xdr:col>
      <xdr:colOff>638175</xdr:colOff>
      <xdr:row>97</xdr:row>
      <xdr:rowOff>47541</xdr:rowOff>
    </xdr:to>
    <xdr:cxnSp macro="">
      <xdr:nvCxnSpPr>
        <xdr:cNvPr id="246" name="直線コネクタ 245"/>
        <xdr:cNvCxnSpPr/>
      </xdr:nvCxnSpPr>
      <xdr:spPr>
        <a:xfrm flipV="1">
          <a:off x="1130300" y="16551841"/>
          <a:ext cx="889000" cy="1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121197</xdr:rowOff>
    </xdr:from>
    <xdr:to>
      <xdr:col>3</xdr:col>
      <xdr:colOff>3175</xdr:colOff>
      <xdr:row>97</xdr:row>
      <xdr:rowOff>51347</xdr:rowOff>
    </xdr:to>
    <xdr:sp macro="" textlink="">
      <xdr:nvSpPr>
        <xdr:cNvPr id="247" name="フローチャート : 判断 246"/>
        <xdr:cNvSpPr/>
      </xdr:nvSpPr>
      <xdr:spPr>
        <a:xfrm>
          <a:off x="1968500" y="1658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42474</xdr:rowOff>
    </xdr:from>
    <xdr:ext cx="534377" cy="259045"/>
    <xdr:sp macro="" textlink="">
      <xdr:nvSpPr>
        <xdr:cNvPr id="248" name="テキスト ボックス 247"/>
        <xdr:cNvSpPr txBox="1"/>
      </xdr:nvSpPr>
      <xdr:spPr>
        <a:xfrm>
          <a:off x="1752111" y="1667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165774</xdr:rowOff>
    </xdr:from>
    <xdr:to>
      <xdr:col>1</xdr:col>
      <xdr:colOff>485775</xdr:colOff>
      <xdr:row>97</xdr:row>
      <xdr:rowOff>95924</xdr:rowOff>
    </xdr:to>
    <xdr:sp macro="" textlink="">
      <xdr:nvSpPr>
        <xdr:cNvPr id="249" name="フローチャート : 判断 248"/>
        <xdr:cNvSpPr/>
      </xdr:nvSpPr>
      <xdr:spPr>
        <a:xfrm>
          <a:off x="1079500" y="166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112451</xdr:rowOff>
    </xdr:from>
    <xdr:ext cx="534377" cy="259045"/>
    <xdr:sp macro="" textlink="">
      <xdr:nvSpPr>
        <xdr:cNvPr id="250" name="テキスト ボックス 249"/>
        <xdr:cNvSpPr txBox="1"/>
      </xdr:nvSpPr>
      <xdr:spPr>
        <a:xfrm>
          <a:off x="863111" y="164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44,292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8514</xdr:rowOff>
    </xdr:from>
    <xdr:to>
      <xdr:col>6</xdr:col>
      <xdr:colOff>561975</xdr:colOff>
      <xdr:row>97</xdr:row>
      <xdr:rowOff>110114</xdr:rowOff>
    </xdr:to>
    <xdr:sp macro="" textlink="">
      <xdr:nvSpPr>
        <xdr:cNvPr id="256" name="円/楕円 255"/>
        <xdr:cNvSpPr/>
      </xdr:nvSpPr>
      <xdr:spPr>
        <a:xfrm>
          <a:off x="4584700" y="166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158391</xdr:rowOff>
    </xdr:from>
    <xdr:ext cx="534377" cy="259045"/>
    <xdr:sp macro="" textlink="">
      <xdr:nvSpPr>
        <xdr:cNvPr id="257" name="衛生費該当値テキスト"/>
        <xdr:cNvSpPr txBox="1"/>
      </xdr:nvSpPr>
      <xdr:spPr>
        <a:xfrm>
          <a:off x="4686300" y="1661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127958</xdr:rowOff>
    </xdr:from>
    <xdr:to>
      <xdr:col>5</xdr:col>
      <xdr:colOff>409575</xdr:colOff>
      <xdr:row>97</xdr:row>
      <xdr:rowOff>58108</xdr:rowOff>
    </xdr:to>
    <xdr:sp macro="" textlink="">
      <xdr:nvSpPr>
        <xdr:cNvPr id="258" name="円/楕円 257"/>
        <xdr:cNvSpPr/>
      </xdr:nvSpPr>
      <xdr:spPr>
        <a:xfrm>
          <a:off x="3746500" y="1658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49235</xdr:rowOff>
    </xdr:from>
    <xdr:ext cx="534377" cy="259045"/>
    <xdr:sp macro="" textlink="">
      <xdr:nvSpPr>
        <xdr:cNvPr id="259" name="テキスト ボックス 258"/>
        <xdr:cNvSpPr txBox="1"/>
      </xdr:nvSpPr>
      <xdr:spPr>
        <a:xfrm>
          <a:off x="3530111" y="1667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46,608</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109376</xdr:rowOff>
    </xdr:from>
    <xdr:to>
      <xdr:col>4</xdr:col>
      <xdr:colOff>206375</xdr:colOff>
      <xdr:row>97</xdr:row>
      <xdr:rowOff>39526</xdr:rowOff>
    </xdr:to>
    <xdr:sp macro="" textlink="">
      <xdr:nvSpPr>
        <xdr:cNvPr id="260" name="円/楕円 259"/>
        <xdr:cNvSpPr/>
      </xdr:nvSpPr>
      <xdr:spPr>
        <a:xfrm>
          <a:off x="2857500" y="1656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56053</xdr:rowOff>
    </xdr:from>
    <xdr:ext cx="534377" cy="259045"/>
    <xdr:sp macro="" textlink="">
      <xdr:nvSpPr>
        <xdr:cNvPr id="261" name="テキスト ボックス 260"/>
        <xdr:cNvSpPr txBox="1"/>
      </xdr:nvSpPr>
      <xdr:spPr>
        <a:xfrm>
          <a:off x="2641111" y="16343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47,746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41841</xdr:rowOff>
    </xdr:from>
    <xdr:to>
      <xdr:col>3</xdr:col>
      <xdr:colOff>3175</xdr:colOff>
      <xdr:row>96</xdr:row>
      <xdr:rowOff>143441</xdr:rowOff>
    </xdr:to>
    <xdr:sp macro="" textlink="">
      <xdr:nvSpPr>
        <xdr:cNvPr id="262" name="円/楕円 261"/>
        <xdr:cNvSpPr/>
      </xdr:nvSpPr>
      <xdr:spPr>
        <a:xfrm>
          <a:off x="1968500" y="1650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159968</xdr:rowOff>
    </xdr:from>
    <xdr:ext cx="534377" cy="259045"/>
    <xdr:sp macro="" textlink="">
      <xdr:nvSpPr>
        <xdr:cNvPr id="263" name="テキスト ボックス 262"/>
        <xdr:cNvSpPr txBox="1"/>
      </xdr:nvSpPr>
      <xdr:spPr>
        <a:xfrm>
          <a:off x="1752111" y="1627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51,882</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168191</xdr:rowOff>
    </xdr:from>
    <xdr:to>
      <xdr:col>1</xdr:col>
      <xdr:colOff>485775</xdr:colOff>
      <xdr:row>97</xdr:row>
      <xdr:rowOff>98341</xdr:rowOff>
    </xdr:to>
    <xdr:sp macro="" textlink="">
      <xdr:nvSpPr>
        <xdr:cNvPr id="264" name="円/楕円 263"/>
        <xdr:cNvSpPr/>
      </xdr:nvSpPr>
      <xdr:spPr>
        <a:xfrm>
          <a:off x="1079500" y="1662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89468</xdr:rowOff>
    </xdr:from>
    <xdr:ext cx="534377" cy="259045"/>
    <xdr:sp macro="" textlink="">
      <xdr:nvSpPr>
        <xdr:cNvPr id="265" name="テキスト ボックス 264"/>
        <xdr:cNvSpPr txBox="1"/>
      </xdr:nvSpPr>
      <xdr:spPr>
        <a:xfrm>
          <a:off x="863111" y="1672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114745</xdr:rowOff>
    </xdr:from>
    <xdr:to>
      <xdr:col>15</xdr:col>
      <xdr:colOff>180340</xdr:colOff>
      <xdr:row>39</xdr:row>
      <xdr:rowOff>44450</xdr:rowOff>
    </xdr:to>
    <xdr:cxnSp macro="">
      <xdr:nvCxnSpPr>
        <xdr:cNvPr id="289" name="直線コネクタ 288"/>
        <xdr:cNvCxnSpPr/>
      </xdr:nvCxnSpPr>
      <xdr:spPr>
        <a:xfrm flipV="1">
          <a:off x="10475595" y="5258245"/>
          <a:ext cx="1270" cy="1472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61422</xdr:rowOff>
    </xdr:from>
    <xdr:ext cx="469744" cy="259045"/>
    <xdr:sp macro="" textlink="">
      <xdr:nvSpPr>
        <xdr:cNvPr id="292" name="労働費最大値テキスト"/>
        <xdr:cNvSpPr txBox="1"/>
      </xdr:nvSpPr>
      <xdr:spPr>
        <a:xfrm>
          <a:off x="10528300" y="503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7,731</a:t>
          </a:r>
          <a:endParaRPr kumimoji="1" lang="ja-JP" altLang="en-US" sz="1000" b="1">
            <a:latin typeface="ＭＳ Ｐゴシック"/>
          </a:endParaRPr>
        </a:p>
      </xdr:txBody>
    </xdr:sp>
    <xdr:clientData/>
  </xdr:oneCellAnchor>
  <xdr:twoCellAnchor>
    <xdr:from>
      <xdr:col>15</xdr:col>
      <xdr:colOff>92075</xdr:colOff>
      <xdr:row>30</xdr:row>
      <xdr:rowOff>114745</xdr:rowOff>
    </xdr:from>
    <xdr:to>
      <xdr:col>15</xdr:col>
      <xdr:colOff>269875</xdr:colOff>
      <xdr:row>30</xdr:row>
      <xdr:rowOff>114745</xdr:rowOff>
    </xdr:to>
    <xdr:cxnSp macro="">
      <xdr:nvCxnSpPr>
        <xdr:cNvPr id="293" name="直線コネクタ 292"/>
        <xdr:cNvCxnSpPr/>
      </xdr:nvCxnSpPr>
      <xdr:spPr>
        <a:xfrm>
          <a:off x="10388600" y="52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126746</xdr:rowOff>
    </xdr:from>
    <xdr:to>
      <xdr:col>15</xdr:col>
      <xdr:colOff>180975</xdr:colOff>
      <xdr:row>37</xdr:row>
      <xdr:rowOff>43878</xdr:rowOff>
    </xdr:to>
    <xdr:cxnSp macro="">
      <xdr:nvCxnSpPr>
        <xdr:cNvPr id="294" name="直線コネクタ 293"/>
        <xdr:cNvCxnSpPr/>
      </xdr:nvCxnSpPr>
      <xdr:spPr>
        <a:xfrm>
          <a:off x="9639300" y="5956046"/>
          <a:ext cx="838200" cy="4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469744" cy="259045"/>
    <xdr:sp macro="" textlink="">
      <xdr:nvSpPr>
        <xdr:cNvPr id="295" name="労働費平均値テキスト"/>
        <xdr:cNvSpPr txBox="1"/>
      </xdr:nvSpPr>
      <xdr:spPr>
        <a:xfrm>
          <a:off x="10528300" y="6421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1,246</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99187</xdr:rowOff>
    </xdr:from>
    <xdr:to>
      <xdr:col>15</xdr:col>
      <xdr:colOff>231775</xdr:colOff>
      <xdr:row>38</xdr:row>
      <xdr:rowOff>29337</xdr:rowOff>
    </xdr:to>
    <xdr:sp macro="" textlink="">
      <xdr:nvSpPr>
        <xdr:cNvPr id="296" name="フローチャート : 判断 295"/>
        <xdr:cNvSpPr/>
      </xdr:nvSpPr>
      <xdr:spPr>
        <a:xfrm>
          <a:off x="10426700" y="644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126746</xdr:rowOff>
    </xdr:from>
    <xdr:to>
      <xdr:col>14</xdr:col>
      <xdr:colOff>28575</xdr:colOff>
      <xdr:row>35</xdr:row>
      <xdr:rowOff>56642</xdr:rowOff>
    </xdr:to>
    <xdr:cxnSp macro="">
      <xdr:nvCxnSpPr>
        <xdr:cNvPr id="297" name="直線コネクタ 296"/>
        <xdr:cNvCxnSpPr/>
      </xdr:nvCxnSpPr>
      <xdr:spPr>
        <a:xfrm flipV="1">
          <a:off x="8750300" y="5956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18986</xdr:rowOff>
    </xdr:from>
    <xdr:to>
      <xdr:col>14</xdr:col>
      <xdr:colOff>79375</xdr:colOff>
      <xdr:row>37</xdr:row>
      <xdr:rowOff>120586</xdr:rowOff>
    </xdr:to>
    <xdr:sp macro="" textlink="">
      <xdr:nvSpPr>
        <xdr:cNvPr id="298" name="フローチャート : 判断 297"/>
        <xdr:cNvSpPr/>
      </xdr:nvSpPr>
      <xdr:spPr>
        <a:xfrm>
          <a:off x="9588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111713</xdr:rowOff>
    </xdr:from>
    <xdr:ext cx="469744" cy="259045"/>
    <xdr:sp macro="" textlink="">
      <xdr:nvSpPr>
        <xdr:cNvPr id="299" name="テキスト ボックス 298"/>
        <xdr:cNvSpPr txBox="1"/>
      </xdr:nvSpPr>
      <xdr:spPr>
        <a:xfrm>
          <a:off x="9404427" y="6455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91884</xdr:rowOff>
    </xdr:from>
    <xdr:to>
      <xdr:col>12</xdr:col>
      <xdr:colOff>511175</xdr:colOff>
      <xdr:row>35</xdr:row>
      <xdr:rowOff>56642</xdr:rowOff>
    </xdr:to>
    <xdr:cxnSp macro="">
      <xdr:nvCxnSpPr>
        <xdr:cNvPr id="300" name="直線コネクタ 299"/>
        <xdr:cNvCxnSpPr/>
      </xdr:nvCxnSpPr>
      <xdr:spPr>
        <a:xfrm>
          <a:off x="7861300" y="5921184"/>
          <a:ext cx="889000" cy="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64897</xdr:rowOff>
    </xdr:from>
    <xdr:to>
      <xdr:col>12</xdr:col>
      <xdr:colOff>561975</xdr:colOff>
      <xdr:row>36</xdr:row>
      <xdr:rowOff>166497</xdr:rowOff>
    </xdr:to>
    <xdr:sp macro="" textlink="">
      <xdr:nvSpPr>
        <xdr:cNvPr id="301" name="フローチャート : 判断 300"/>
        <xdr:cNvSpPr/>
      </xdr:nvSpPr>
      <xdr:spPr>
        <a:xfrm>
          <a:off x="8699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157624</xdr:rowOff>
    </xdr:from>
    <xdr:ext cx="469744" cy="259045"/>
    <xdr:sp macro="" textlink="">
      <xdr:nvSpPr>
        <xdr:cNvPr id="302" name="テキスト ボックス 301"/>
        <xdr:cNvSpPr txBox="1"/>
      </xdr:nvSpPr>
      <xdr:spPr>
        <a:xfrm>
          <a:off x="8515427" y="632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35497</xdr:rowOff>
    </xdr:from>
    <xdr:to>
      <xdr:col>11</xdr:col>
      <xdr:colOff>307975</xdr:colOff>
      <xdr:row>34</xdr:row>
      <xdr:rowOff>91884</xdr:rowOff>
    </xdr:to>
    <xdr:cxnSp macro="">
      <xdr:nvCxnSpPr>
        <xdr:cNvPr id="303" name="直線コネクタ 302"/>
        <xdr:cNvCxnSpPr/>
      </xdr:nvCxnSpPr>
      <xdr:spPr>
        <a:xfrm>
          <a:off x="6972300" y="5864797"/>
          <a:ext cx="889000" cy="5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163004</xdr:rowOff>
    </xdr:from>
    <xdr:to>
      <xdr:col>11</xdr:col>
      <xdr:colOff>358775</xdr:colOff>
      <xdr:row>36</xdr:row>
      <xdr:rowOff>93154</xdr:rowOff>
    </xdr:to>
    <xdr:sp macro="" textlink="">
      <xdr:nvSpPr>
        <xdr:cNvPr id="304" name="フローチャート : 判断 303"/>
        <xdr:cNvSpPr/>
      </xdr:nvSpPr>
      <xdr:spPr>
        <a:xfrm>
          <a:off x="7810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84281</xdr:rowOff>
    </xdr:from>
    <xdr:ext cx="469744" cy="259045"/>
    <xdr:sp macro="" textlink="">
      <xdr:nvSpPr>
        <xdr:cNvPr id="305" name="テキスト ボックス 304"/>
        <xdr:cNvSpPr txBox="1"/>
      </xdr:nvSpPr>
      <xdr:spPr>
        <a:xfrm>
          <a:off x="7626427" y="6256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53467</xdr:rowOff>
    </xdr:from>
    <xdr:to>
      <xdr:col>10</xdr:col>
      <xdr:colOff>155575</xdr:colOff>
      <xdr:row>34</xdr:row>
      <xdr:rowOff>155067</xdr:rowOff>
    </xdr:to>
    <xdr:sp macro="" textlink="">
      <xdr:nvSpPr>
        <xdr:cNvPr id="306" name="フローチャート : 判断 305"/>
        <xdr:cNvSpPr/>
      </xdr:nvSpPr>
      <xdr:spPr>
        <a:xfrm>
          <a:off x="6921500" y="58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146194</xdr:rowOff>
    </xdr:from>
    <xdr:ext cx="469744" cy="259045"/>
    <xdr:sp macro="" textlink="">
      <xdr:nvSpPr>
        <xdr:cNvPr id="307" name="テキスト ボックス 306"/>
        <xdr:cNvSpPr txBox="1"/>
      </xdr:nvSpPr>
      <xdr:spPr>
        <a:xfrm>
          <a:off x="6737427" y="597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164528</xdr:rowOff>
    </xdr:from>
    <xdr:to>
      <xdr:col>15</xdr:col>
      <xdr:colOff>231775</xdr:colOff>
      <xdr:row>37</xdr:row>
      <xdr:rowOff>94678</xdr:rowOff>
    </xdr:to>
    <xdr:sp macro="" textlink="">
      <xdr:nvSpPr>
        <xdr:cNvPr id="313" name="円/楕円 312"/>
        <xdr:cNvSpPr/>
      </xdr:nvSpPr>
      <xdr:spPr>
        <a:xfrm>
          <a:off x="10426700" y="633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15955</xdr:rowOff>
    </xdr:from>
    <xdr:ext cx="469744" cy="259045"/>
    <xdr:sp macro="" textlink="">
      <xdr:nvSpPr>
        <xdr:cNvPr id="314" name="労働費該当値テキスト"/>
        <xdr:cNvSpPr txBox="1"/>
      </xdr:nvSpPr>
      <xdr:spPr>
        <a:xfrm>
          <a:off x="10528300" y="6188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75946</xdr:rowOff>
    </xdr:from>
    <xdr:to>
      <xdr:col>14</xdr:col>
      <xdr:colOff>79375</xdr:colOff>
      <xdr:row>35</xdr:row>
      <xdr:rowOff>6096</xdr:rowOff>
    </xdr:to>
    <xdr:sp macro="" textlink="">
      <xdr:nvSpPr>
        <xdr:cNvPr id="315" name="円/楕円 314"/>
        <xdr:cNvSpPr/>
      </xdr:nvSpPr>
      <xdr:spPr>
        <a:xfrm>
          <a:off x="9588500" y="590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22623</xdr:rowOff>
    </xdr:from>
    <xdr:ext cx="469744" cy="259045"/>
    <xdr:sp macro="" textlink="">
      <xdr:nvSpPr>
        <xdr:cNvPr id="316" name="テキスト ボックス 315"/>
        <xdr:cNvSpPr txBox="1"/>
      </xdr:nvSpPr>
      <xdr:spPr>
        <a:xfrm>
          <a:off x="9404427" y="568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5842</xdr:rowOff>
    </xdr:from>
    <xdr:to>
      <xdr:col>12</xdr:col>
      <xdr:colOff>561975</xdr:colOff>
      <xdr:row>35</xdr:row>
      <xdr:rowOff>107442</xdr:rowOff>
    </xdr:to>
    <xdr:sp macro="" textlink="">
      <xdr:nvSpPr>
        <xdr:cNvPr id="317" name="円/楕円 316"/>
        <xdr:cNvSpPr/>
      </xdr:nvSpPr>
      <xdr:spPr>
        <a:xfrm>
          <a:off x="8699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123969</xdr:rowOff>
    </xdr:from>
    <xdr:ext cx="469744" cy="259045"/>
    <xdr:sp macro="" textlink="">
      <xdr:nvSpPr>
        <xdr:cNvPr id="318" name="テキスト ボックス 317"/>
        <xdr:cNvSpPr txBox="1"/>
      </xdr:nvSpPr>
      <xdr:spPr>
        <a:xfrm>
          <a:off x="8515427"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41084</xdr:rowOff>
    </xdr:from>
    <xdr:to>
      <xdr:col>11</xdr:col>
      <xdr:colOff>358775</xdr:colOff>
      <xdr:row>34</xdr:row>
      <xdr:rowOff>142684</xdr:rowOff>
    </xdr:to>
    <xdr:sp macro="" textlink="">
      <xdr:nvSpPr>
        <xdr:cNvPr id="319" name="円/楕円 318"/>
        <xdr:cNvSpPr/>
      </xdr:nvSpPr>
      <xdr:spPr>
        <a:xfrm>
          <a:off x="7810500" y="587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159211</xdr:rowOff>
    </xdr:from>
    <xdr:ext cx="469744" cy="259045"/>
    <xdr:sp macro="" textlink="">
      <xdr:nvSpPr>
        <xdr:cNvPr id="320" name="テキスト ボックス 319"/>
        <xdr:cNvSpPr txBox="1"/>
      </xdr:nvSpPr>
      <xdr:spPr>
        <a:xfrm>
          <a:off x="7626427" y="564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156147</xdr:rowOff>
    </xdr:from>
    <xdr:to>
      <xdr:col>10</xdr:col>
      <xdr:colOff>155575</xdr:colOff>
      <xdr:row>34</xdr:row>
      <xdr:rowOff>86297</xdr:rowOff>
    </xdr:to>
    <xdr:sp macro="" textlink="">
      <xdr:nvSpPr>
        <xdr:cNvPr id="321" name="円/楕円 320"/>
        <xdr:cNvSpPr/>
      </xdr:nvSpPr>
      <xdr:spPr>
        <a:xfrm>
          <a:off x="6921500" y="581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102824</xdr:rowOff>
    </xdr:from>
    <xdr:ext cx="469744" cy="259045"/>
    <xdr:sp macro="" textlink="">
      <xdr:nvSpPr>
        <xdr:cNvPr id="322" name="テキスト ボックス 321"/>
        <xdr:cNvSpPr txBox="1"/>
      </xdr:nvSpPr>
      <xdr:spPr>
        <a:xfrm>
          <a:off x="6737427" y="558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26,870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28816</xdr:rowOff>
    </xdr:from>
    <xdr:to>
      <xdr:col>15</xdr:col>
      <xdr:colOff>180340</xdr:colOff>
      <xdr:row>58</xdr:row>
      <xdr:rowOff>128092</xdr:rowOff>
    </xdr:to>
    <xdr:cxnSp macro="">
      <xdr:nvCxnSpPr>
        <xdr:cNvPr id="346" name="直線コネクタ 345"/>
        <xdr:cNvCxnSpPr/>
      </xdr:nvCxnSpPr>
      <xdr:spPr>
        <a:xfrm flipV="1">
          <a:off x="10475595" y="8601316"/>
          <a:ext cx="1270" cy="1470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131919</xdr:rowOff>
    </xdr:from>
    <xdr:ext cx="469744" cy="259045"/>
    <xdr:sp macro="" textlink="">
      <xdr:nvSpPr>
        <xdr:cNvPr id="347" name="農林水産業費最小値テキスト"/>
        <xdr:cNvSpPr txBox="1"/>
      </xdr:nvSpPr>
      <xdr:spPr>
        <a:xfrm>
          <a:off x="10528300" y="1007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6,914</a:t>
          </a:r>
          <a:endParaRPr kumimoji="1" lang="ja-JP" altLang="en-US" sz="1000" b="1">
            <a:latin typeface="ＭＳ Ｐゴシック"/>
          </a:endParaRPr>
        </a:p>
      </xdr:txBody>
    </xdr:sp>
    <xdr:clientData/>
  </xdr:oneCellAnchor>
  <xdr:twoCellAnchor>
    <xdr:from>
      <xdr:col>15</xdr:col>
      <xdr:colOff>92075</xdr:colOff>
      <xdr:row>58</xdr:row>
      <xdr:rowOff>128092</xdr:rowOff>
    </xdr:from>
    <xdr:to>
      <xdr:col>15</xdr:col>
      <xdr:colOff>269875</xdr:colOff>
      <xdr:row>58</xdr:row>
      <xdr:rowOff>128092</xdr:rowOff>
    </xdr:to>
    <xdr:cxnSp macro="">
      <xdr:nvCxnSpPr>
        <xdr:cNvPr id="348" name="直線コネクタ 347"/>
        <xdr:cNvCxnSpPr/>
      </xdr:nvCxnSpPr>
      <xdr:spPr>
        <a:xfrm>
          <a:off x="10388600" y="1007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146943</xdr:rowOff>
    </xdr:from>
    <xdr:ext cx="599010" cy="259045"/>
    <xdr:sp macro="" textlink="">
      <xdr:nvSpPr>
        <xdr:cNvPr id="349" name="農林水産業費最大値テキスト"/>
        <xdr:cNvSpPr txBox="1"/>
      </xdr:nvSpPr>
      <xdr:spPr>
        <a:xfrm>
          <a:off x="10528300" y="8376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122,731</a:t>
          </a:r>
          <a:endParaRPr kumimoji="1" lang="ja-JP" altLang="en-US" sz="1000" b="1">
            <a:latin typeface="ＭＳ Ｐゴシック"/>
          </a:endParaRPr>
        </a:p>
      </xdr:txBody>
    </xdr:sp>
    <xdr:clientData/>
  </xdr:oneCellAnchor>
  <xdr:twoCellAnchor>
    <xdr:from>
      <xdr:col>15</xdr:col>
      <xdr:colOff>92075</xdr:colOff>
      <xdr:row>50</xdr:row>
      <xdr:rowOff>28816</xdr:rowOff>
    </xdr:from>
    <xdr:to>
      <xdr:col>15</xdr:col>
      <xdr:colOff>269875</xdr:colOff>
      <xdr:row>50</xdr:row>
      <xdr:rowOff>28816</xdr:rowOff>
    </xdr:to>
    <xdr:cxnSp macro="">
      <xdr:nvCxnSpPr>
        <xdr:cNvPr id="350" name="直線コネクタ 349"/>
        <xdr:cNvCxnSpPr/>
      </xdr:nvCxnSpPr>
      <xdr:spPr>
        <a:xfrm>
          <a:off x="10388600" y="860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116243</xdr:rowOff>
    </xdr:from>
    <xdr:to>
      <xdr:col>15</xdr:col>
      <xdr:colOff>180975</xdr:colOff>
      <xdr:row>56</xdr:row>
      <xdr:rowOff>70853</xdr:rowOff>
    </xdr:to>
    <xdr:cxnSp macro="">
      <xdr:nvCxnSpPr>
        <xdr:cNvPr id="351" name="直線コネクタ 350"/>
        <xdr:cNvCxnSpPr/>
      </xdr:nvCxnSpPr>
      <xdr:spPr>
        <a:xfrm flipV="1">
          <a:off x="9639300" y="9545993"/>
          <a:ext cx="838200" cy="1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63213</xdr:rowOff>
    </xdr:from>
    <xdr:ext cx="534377" cy="259045"/>
    <xdr:sp macro="" textlink="">
      <xdr:nvSpPr>
        <xdr:cNvPr id="352" name="農林水産業費平均値テキスト"/>
        <xdr:cNvSpPr txBox="1"/>
      </xdr:nvSpPr>
      <xdr:spPr>
        <a:xfrm>
          <a:off x="10528300" y="9664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33,324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84786</xdr:rowOff>
    </xdr:from>
    <xdr:to>
      <xdr:col>15</xdr:col>
      <xdr:colOff>231775</xdr:colOff>
      <xdr:row>57</xdr:row>
      <xdr:rowOff>14936</xdr:rowOff>
    </xdr:to>
    <xdr:sp macro="" textlink="">
      <xdr:nvSpPr>
        <xdr:cNvPr id="353" name="フローチャート : 判断 352"/>
        <xdr:cNvSpPr/>
      </xdr:nvSpPr>
      <xdr:spPr>
        <a:xfrm>
          <a:off x="104267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70853</xdr:rowOff>
    </xdr:from>
    <xdr:to>
      <xdr:col>14</xdr:col>
      <xdr:colOff>28575</xdr:colOff>
      <xdr:row>57</xdr:row>
      <xdr:rowOff>32309</xdr:rowOff>
    </xdr:to>
    <xdr:cxnSp macro="">
      <xdr:nvCxnSpPr>
        <xdr:cNvPr id="354" name="直線コネクタ 353"/>
        <xdr:cNvCxnSpPr/>
      </xdr:nvCxnSpPr>
      <xdr:spPr>
        <a:xfrm flipV="1">
          <a:off x="8750300" y="9672053"/>
          <a:ext cx="889000" cy="13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148704</xdr:rowOff>
    </xdr:from>
    <xdr:to>
      <xdr:col>14</xdr:col>
      <xdr:colOff>79375</xdr:colOff>
      <xdr:row>57</xdr:row>
      <xdr:rowOff>78854</xdr:rowOff>
    </xdr:to>
    <xdr:sp macro="" textlink="">
      <xdr:nvSpPr>
        <xdr:cNvPr id="355" name="フローチャート : 判断 354"/>
        <xdr:cNvSpPr/>
      </xdr:nvSpPr>
      <xdr:spPr>
        <a:xfrm>
          <a:off x="9588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69981</xdr:rowOff>
    </xdr:from>
    <xdr:ext cx="534377" cy="259045"/>
    <xdr:sp macro="" textlink="">
      <xdr:nvSpPr>
        <xdr:cNvPr id="356" name="テキスト ボックス 355"/>
        <xdr:cNvSpPr txBox="1"/>
      </xdr:nvSpPr>
      <xdr:spPr>
        <a:xfrm>
          <a:off x="9372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32309</xdr:rowOff>
    </xdr:from>
    <xdr:to>
      <xdr:col>12</xdr:col>
      <xdr:colOff>511175</xdr:colOff>
      <xdr:row>57</xdr:row>
      <xdr:rowOff>92405</xdr:rowOff>
    </xdr:to>
    <xdr:cxnSp macro="">
      <xdr:nvCxnSpPr>
        <xdr:cNvPr id="357" name="直線コネクタ 356"/>
        <xdr:cNvCxnSpPr/>
      </xdr:nvCxnSpPr>
      <xdr:spPr>
        <a:xfrm flipV="1">
          <a:off x="7861300" y="9804959"/>
          <a:ext cx="889000" cy="6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151333</xdr:rowOff>
    </xdr:from>
    <xdr:to>
      <xdr:col>12</xdr:col>
      <xdr:colOff>561975</xdr:colOff>
      <xdr:row>57</xdr:row>
      <xdr:rowOff>81483</xdr:rowOff>
    </xdr:to>
    <xdr:sp macro="" textlink="">
      <xdr:nvSpPr>
        <xdr:cNvPr id="358" name="フローチャート : 判断 357"/>
        <xdr:cNvSpPr/>
      </xdr:nvSpPr>
      <xdr:spPr>
        <a:xfrm>
          <a:off x="8699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98010</xdr:rowOff>
    </xdr:from>
    <xdr:ext cx="534377" cy="259045"/>
    <xdr:sp macro="" textlink="">
      <xdr:nvSpPr>
        <xdr:cNvPr id="359" name="テキスト ボックス 358"/>
        <xdr:cNvSpPr txBox="1"/>
      </xdr:nvSpPr>
      <xdr:spPr>
        <a:xfrm>
          <a:off x="8483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92405</xdr:rowOff>
    </xdr:from>
    <xdr:to>
      <xdr:col>11</xdr:col>
      <xdr:colOff>307975</xdr:colOff>
      <xdr:row>58</xdr:row>
      <xdr:rowOff>2019</xdr:rowOff>
    </xdr:to>
    <xdr:cxnSp macro="">
      <xdr:nvCxnSpPr>
        <xdr:cNvPr id="360" name="直線コネクタ 359"/>
        <xdr:cNvCxnSpPr/>
      </xdr:nvCxnSpPr>
      <xdr:spPr>
        <a:xfrm flipV="1">
          <a:off x="6972300" y="9865055"/>
          <a:ext cx="889000" cy="8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166675</xdr:rowOff>
    </xdr:from>
    <xdr:to>
      <xdr:col>11</xdr:col>
      <xdr:colOff>358775</xdr:colOff>
      <xdr:row>57</xdr:row>
      <xdr:rowOff>96825</xdr:rowOff>
    </xdr:to>
    <xdr:sp macro="" textlink="">
      <xdr:nvSpPr>
        <xdr:cNvPr id="361" name="フローチャート : 判断 360"/>
        <xdr:cNvSpPr/>
      </xdr:nvSpPr>
      <xdr:spPr>
        <a:xfrm>
          <a:off x="7810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113352</xdr:rowOff>
    </xdr:from>
    <xdr:ext cx="534377" cy="259045"/>
    <xdr:sp macro="" textlink="">
      <xdr:nvSpPr>
        <xdr:cNvPr id="362" name="テキスト ボックス 361"/>
        <xdr:cNvSpPr txBox="1"/>
      </xdr:nvSpPr>
      <xdr:spPr>
        <a:xfrm>
          <a:off x="7594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7582</xdr:rowOff>
    </xdr:from>
    <xdr:to>
      <xdr:col>10</xdr:col>
      <xdr:colOff>155575</xdr:colOff>
      <xdr:row>57</xdr:row>
      <xdr:rowOff>109182</xdr:rowOff>
    </xdr:to>
    <xdr:sp macro="" textlink="">
      <xdr:nvSpPr>
        <xdr:cNvPr id="363" name="フローチャート : 判断 362"/>
        <xdr:cNvSpPr/>
      </xdr:nvSpPr>
      <xdr:spPr>
        <a:xfrm>
          <a:off x="6921500" y="978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125709</xdr:rowOff>
    </xdr:from>
    <xdr:ext cx="534377" cy="259045"/>
    <xdr:sp macro="" textlink="">
      <xdr:nvSpPr>
        <xdr:cNvPr id="364" name="テキスト ボックス 363"/>
        <xdr:cNvSpPr txBox="1"/>
      </xdr:nvSpPr>
      <xdr:spPr>
        <a:xfrm>
          <a:off x="6705111" y="95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65443</xdr:rowOff>
    </xdr:from>
    <xdr:to>
      <xdr:col>15</xdr:col>
      <xdr:colOff>231775</xdr:colOff>
      <xdr:row>55</xdr:row>
      <xdr:rowOff>167043</xdr:rowOff>
    </xdr:to>
    <xdr:sp macro="" textlink="">
      <xdr:nvSpPr>
        <xdr:cNvPr id="370" name="円/楕円 369"/>
        <xdr:cNvSpPr/>
      </xdr:nvSpPr>
      <xdr:spPr>
        <a:xfrm>
          <a:off x="10426700" y="94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88320</xdr:rowOff>
    </xdr:from>
    <xdr:ext cx="534377" cy="259045"/>
    <xdr:sp macro="" textlink="">
      <xdr:nvSpPr>
        <xdr:cNvPr id="371" name="農林水産業費該当値テキスト"/>
        <xdr:cNvSpPr txBox="1"/>
      </xdr:nvSpPr>
      <xdr:spPr>
        <a:xfrm>
          <a:off x="10528300" y="934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48,347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20053</xdr:rowOff>
    </xdr:from>
    <xdr:to>
      <xdr:col>14</xdr:col>
      <xdr:colOff>79375</xdr:colOff>
      <xdr:row>56</xdr:row>
      <xdr:rowOff>121653</xdr:rowOff>
    </xdr:to>
    <xdr:sp macro="" textlink="">
      <xdr:nvSpPr>
        <xdr:cNvPr id="372" name="円/楕円 371"/>
        <xdr:cNvSpPr/>
      </xdr:nvSpPr>
      <xdr:spPr>
        <a:xfrm>
          <a:off x="9588500" y="96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138180</xdr:rowOff>
    </xdr:from>
    <xdr:ext cx="534377" cy="259045"/>
    <xdr:sp macro="" textlink="">
      <xdr:nvSpPr>
        <xdr:cNvPr id="373" name="テキスト ボックス 372"/>
        <xdr:cNvSpPr txBox="1"/>
      </xdr:nvSpPr>
      <xdr:spPr>
        <a:xfrm>
          <a:off x="9372111" y="939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38,421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152959</xdr:rowOff>
    </xdr:from>
    <xdr:to>
      <xdr:col>12</xdr:col>
      <xdr:colOff>561975</xdr:colOff>
      <xdr:row>57</xdr:row>
      <xdr:rowOff>83109</xdr:rowOff>
    </xdr:to>
    <xdr:sp macro="" textlink="">
      <xdr:nvSpPr>
        <xdr:cNvPr id="374" name="円/楕円 373"/>
        <xdr:cNvSpPr/>
      </xdr:nvSpPr>
      <xdr:spPr>
        <a:xfrm>
          <a:off x="8699500" y="97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74236</xdr:rowOff>
    </xdr:from>
    <xdr:ext cx="534377" cy="259045"/>
    <xdr:sp macro="" textlink="">
      <xdr:nvSpPr>
        <xdr:cNvPr id="375" name="テキスト ボックス 374"/>
        <xdr:cNvSpPr txBox="1"/>
      </xdr:nvSpPr>
      <xdr:spPr>
        <a:xfrm>
          <a:off x="8483111" y="98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27,956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41605</xdr:rowOff>
    </xdr:from>
    <xdr:to>
      <xdr:col>11</xdr:col>
      <xdr:colOff>358775</xdr:colOff>
      <xdr:row>57</xdr:row>
      <xdr:rowOff>143205</xdr:rowOff>
    </xdr:to>
    <xdr:sp macro="" textlink="">
      <xdr:nvSpPr>
        <xdr:cNvPr id="376" name="円/楕円 375"/>
        <xdr:cNvSpPr/>
      </xdr:nvSpPr>
      <xdr:spPr>
        <a:xfrm>
          <a:off x="7810500" y="98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134332</xdr:rowOff>
    </xdr:from>
    <xdr:ext cx="534377" cy="259045"/>
    <xdr:sp macro="" textlink="">
      <xdr:nvSpPr>
        <xdr:cNvPr id="377" name="テキスト ボックス 376"/>
        <xdr:cNvSpPr txBox="1"/>
      </xdr:nvSpPr>
      <xdr:spPr>
        <a:xfrm>
          <a:off x="7594111" y="990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23,224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122669</xdr:rowOff>
    </xdr:from>
    <xdr:to>
      <xdr:col>10</xdr:col>
      <xdr:colOff>155575</xdr:colOff>
      <xdr:row>58</xdr:row>
      <xdr:rowOff>52819</xdr:rowOff>
    </xdr:to>
    <xdr:sp macro="" textlink="">
      <xdr:nvSpPr>
        <xdr:cNvPr id="378" name="円/楕円 377"/>
        <xdr:cNvSpPr/>
      </xdr:nvSpPr>
      <xdr:spPr>
        <a:xfrm>
          <a:off x="6921500" y="98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43946</xdr:rowOff>
    </xdr:from>
    <xdr:ext cx="534377" cy="259045"/>
    <xdr:sp macro="" textlink="">
      <xdr:nvSpPr>
        <xdr:cNvPr id="379" name="テキスト ボックス 378"/>
        <xdr:cNvSpPr txBox="1"/>
      </xdr:nvSpPr>
      <xdr:spPr>
        <a:xfrm>
          <a:off x="6705111" y="99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153112</xdr:rowOff>
    </xdr:from>
    <xdr:to>
      <xdr:col>15</xdr:col>
      <xdr:colOff>180340</xdr:colOff>
      <xdr:row>78</xdr:row>
      <xdr:rowOff>93218</xdr:rowOff>
    </xdr:to>
    <xdr:cxnSp macro="">
      <xdr:nvCxnSpPr>
        <xdr:cNvPr id="403" name="直線コネクタ 402"/>
        <xdr:cNvCxnSpPr/>
      </xdr:nvCxnSpPr>
      <xdr:spPr>
        <a:xfrm flipV="1">
          <a:off x="10475595" y="11983162"/>
          <a:ext cx="1270" cy="1483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97045</xdr:rowOff>
    </xdr:from>
    <xdr:ext cx="469744" cy="259045"/>
    <xdr:sp macro="" textlink="">
      <xdr:nvSpPr>
        <xdr:cNvPr id="404" name="商工費最小値テキスト"/>
        <xdr:cNvSpPr txBox="1"/>
      </xdr:nvSpPr>
      <xdr:spPr>
        <a:xfrm>
          <a:off x="10528300" y="1347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3,220</a:t>
          </a:r>
          <a:endParaRPr kumimoji="1" lang="ja-JP" altLang="en-US" sz="1000" b="1">
            <a:latin typeface="ＭＳ Ｐゴシック"/>
          </a:endParaRPr>
        </a:p>
      </xdr:txBody>
    </xdr:sp>
    <xdr:clientData/>
  </xdr:oneCellAnchor>
  <xdr:twoCellAnchor>
    <xdr:from>
      <xdr:col>15</xdr:col>
      <xdr:colOff>92075</xdr:colOff>
      <xdr:row>78</xdr:row>
      <xdr:rowOff>93218</xdr:rowOff>
    </xdr:from>
    <xdr:to>
      <xdr:col>15</xdr:col>
      <xdr:colOff>269875</xdr:colOff>
      <xdr:row>78</xdr:row>
      <xdr:rowOff>93218</xdr:rowOff>
    </xdr:to>
    <xdr:cxnSp macro="">
      <xdr:nvCxnSpPr>
        <xdr:cNvPr id="405" name="直線コネクタ 404"/>
        <xdr:cNvCxnSpPr/>
      </xdr:nvCxnSpPr>
      <xdr:spPr>
        <a:xfrm>
          <a:off x="10388600" y="1346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99789</xdr:rowOff>
    </xdr:from>
    <xdr:ext cx="534377" cy="259045"/>
    <xdr:sp macro="" textlink="">
      <xdr:nvSpPr>
        <xdr:cNvPr id="406" name="商工費最大値テキスト"/>
        <xdr:cNvSpPr txBox="1"/>
      </xdr:nvSpPr>
      <xdr:spPr>
        <a:xfrm>
          <a:off x="10528300" y="1175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42,148</a:t>
          </a:r>
          <a:endParaRPr kumimoji="1" lang="ja-JP" altLang="en-US" sz="1000" b="1">
            <a:latin typeface="ＭＳ Ｐゴシック"/>
          </a:endParaRPr>
        </a:p>
      </xdr:txBody>
    </xdr:sp>
    <xdr:clientData/>
  </xdr:oneCellAnchor>
  <xdr:twoCellAnchor>
    <xdr:from>
      <xdr:col>15</xdr:col>
      <xdr:colOff>92075</xdr:colOff>
      <xdr:row>69</xdr:row>
      <xdr:rowOff>153112</xdr:rowOff>
    </xdr:from>
    <xdr:to>
      <xdr:col>15</xdr:col>
      <xdr:colOff>269875</xdr:colOff>
      <xdr:row>69</xdr:row>
      <xdr:rowOff>153112</xdr:rowOff>
    </xdr:to>
    <xdr:cxnSp macro="">
      <xdr:nvCxnSpPr>
        <xdr:cNvPr id="407" name="直線コネクタ 406"/>
        <xdr:cNvCxnSpPr/>
      </xdr:nvCxnSpPr>
      <xdr:spPr>
        <a:xfrm>
          <a:off x="10388600" y="1198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70</xdr:row>
      <xdr:rowOff>32677</xdr:rowOff>
    </xdr:from>
    <xdr:to>
      <xdr:col>15</xdr:col>
      <xdr:colOff>180975</xdr:colOff>
      <xdr:row>72</xdr:row>
      <xdr:rowOff>17818</xdr:rowOff>
    </xdr:to>
    <xdr:cxnSp macro="">
      <xdr:nvCxnSpPr>
        <xdr:cNvPr id="408" name="直線コネクタ 407"/>
        <xdr:cNvCxnSpPr/>
      </xdr:nvCxnSpPr>
      <xdr:spPr>
        <a:xfrm>
          <a:off x="9639300" y="12034177"/>
          <a:ext cx="838200" cy="32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50678</xdr:rowOff>
    </xdr:from>
    <xdr:ext cx="534377" cy="259045"/>
    <xdr:sp macro="" textlink="">
      <xdr:nvSpPr>
        <xdr:cNvPr id="409" name="商工費平均値テキスト"/>
        <xdr:cNvSpPr txBox="1"/>
      </xdr:nvSpPr>
      <xdr:spPr>
        <a:xfrm>
          <a:off x="10528300" y="12909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15,937</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72251</xdr:rowOff>
    </xdr:from>
    <xdr:to>
      <xdr:col>15</xdr:col>
      <xdr:colOff>231775</xdr:colOff>
      <xdr:row>76</xdr:row>
      <xdr:rowOff>2400</xdr:rowOff>
    </xdr:to>
    <xdr:sp macro="" textlink="">
      <xdr:nvSpPr>
        <xdr:cNvPr id="410" name="フローチャート : 判断 409"/>
        <xdr:cNvSpPr/>
      </xdr:nvSpPr>
      <xdr:spPr>
        <a:xfrm>
          <a:off x="10426700" y="129310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70</xdr:row>
      <xdr:rowOff>32677</xdr:rowOff>
    </xdr:from>
    <xdr:to>
      <xdr:col>14</xdr:col>
      <xdr:colOff>28575</xdr:colOff>
      <xdr:row>76</xdr:row>
      <xdr:rowOff>133641</xdr:rowOff>
    </xdr:to>
    <xdr:cxnSp macro="">
      <xdr:nvCxnSpPr>
        <xdr:cNvPr id="411" name="直線コネクタ 410"/>
        <xdr:cNvCxnSpPr/>
      </xdr:nvCxnSpPr>
      <xdr:spPr>
        <a:xfrm flipV="1">
          <a:off x="8750300" y="12034177"/>
          <a:ext cx="889000" cy="11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2490</xdr:rowOff>
    </xdr:from>
    <xdr:to>
      <xdr:col>14</xdr:col>
      <xdr:colOff>79375</xdr:colOff>
      <xdr:row>76</xdr:row>
      <xdr:rowOff>104090</xdr:rowOff>
    </xdr:to>
    <xdr:sp macro="" textlink="">
      <xdr:nvSpPr>
        <xdr:cNvPr id="412" name="フローチャート : 判断 411"/>
        <xdr:cNvSpPr/>
      </xdr:nvSpPr>
      <xdr:spPr>
        <a:xfrm>
          <a:off x="9588500" y="1303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95217</xdr:rowOff>
    </xdr:from>
    <xdr:ext cx="534377" cy="259045"/>
    <xdr:sp macro="" textlink="">
      <xdr:nvSpPr>
        <xdr:cNvPr id="413" name="テキスト ボックス 412"/>
        <xdr:cNvSpPr txBox="1"/>
      </xdr:nvSpPr>
      <xdr:spPr>
        <a:xfrm>
          <a:off x="9372111" y="1312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133641</xdr:rowOff>
    </xdr:from>
    <xdr:to>
      <xdr:col>12</xdr:col>
      <xdr:colOff>511175</xdr:colOff>
      <xdr:row>77</xdr:row>
      <xdr:rowOff>67729</xdr:rowOff>
    </xdr:to>
    <xdr:cxnSp macro="">
      <xdr:nvCxnSpPr>
        <xdr:cNvPr id="414" name="直線コネクタ 413"/>
        <xdr:cNvCxnSpPr/>
      </xdr:nvCxnSpPr>
      <xdr:spPr>
        <a:xfrm flipV="1">
          <a:off x="7861300" y="13163841"/>
          <a:ext cx="889000" cy="105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14987</xdr:rowOff>
    </xdr:from>
    <xdr:to>
      <xdr:col>12</xdr:col>
      <xdr:colOff>561975</xdr:colOff>
      <xdr:row>76</xdr:row>
      <xdr:rowOff>116587</xdr:rowOff>
    </xdr:to>
    <xdr:sp macro="" textlink="">
      <xdr:nvSpPr>
        <xdr:cNvPr id="415" name="フローチャート : 判断 414"/>
        <xdr:cNvSpPr/>
      </xdr:nvSpPr>
      <xdr:spPr>
        <a:xfrm>
          <a:off x="8699500" y="1304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133113</xdr:rowOff>
    </xdr:from>
    <xdr:ext cx="534377" cy="259045"/>
    <xdr:sp macro="" textlink="">
      <xdr:nvSpPr>
        <xdr:cNvPr id="416" name="テキスト ボックス 415"/>
        <xdr:cNvSpPr txBox="1"/>
      </xdr:nvSpPr>
      <xdr:spPr>
        <a:xfrm>
          <a:off x="8483111" y="1282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18008</xdr:rowOff>
    </xdr:from>
    <xdr:to>
      <xdr:col>11</xdr:col>
      <xdr:colOff>307975</xdr:colOff>
      <xdr:row>77</xdr:row>
      <xdr:rowOff>67729</xdr:rowOff>
    </xdr:to>
    <xdr:cxnSp macro="">
      <xdr:nvCxnSpPr>
        <xdr:cNvPr id="417" name="直線コネクタ 416"/>
        <xdr:cNvCxnSpPr/>
      </xdr:nvCxnSpPr>
      <xdr:spPr>
        <a:xfrm>
          <a:off x="6972300" y="13219658"/>
          <a:ext cx="889000" cy="4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9537</xdr:rowOff>
    </xdr:from>
    <xdr:to>
      <xdr:col>11</xdr:col>
      <xdr:colOff>358775</xdr:colOff>
      <xdr:row>76</xdr:row>
      <xdr:rowOff>111137</xdr:rowOff>
    </xdr:to>
    <xdr:sp macro="" textlink="">
      <xdr:nvSpPr>
        <xdr:cNvPr id="418" name="フローチャート : 判断 417"/>
        <xdr:cNvSpPr/>
      </xdr:nvSpPr>
      <xdr:spPr>
        <a:xfrm>
          <a:off x="7810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127664</xdr:rowOff>
    </xdr:from>
    <xdr:ext cx="534377" cy="259045"/>
    <xdr:sp macro="" textlink="">
      <xdr:nvSpPr>
        <xdr:cNvPr id="419" name="テキスト ボックス 418"/>
        <xdr:cNvSpPr txBox="1"/>
      </xdr:nvSpPr>
      <xdr:spPr>
        <a:xfrm>
          <a:off x="7594111" y="1281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166663</xdr:rowOff>
    </xdr:from>
    <xdr:to>
      <xdr:col>10</xdr:col>
      <xdr:colOff>155575</xdr:colOff>
      <xdr:row>76</xdr:row>
      <xdr:rowOff>96813</xdr:rowOff>
    </xdr:to>
    <xdr:sp macro="" textlink="">
      <xdr:nvSpPr>
        <xdr:cNvPr id="420" name="フローチャート : 判断 419"/>
        <xdr:cNvSpPr/>
      </xdr:nvSpPr>
      <xdr:spPr>
        <a:xfrm>
          <a:off x="6921500" y="130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113339</xdr:rowOff>
    </xdr:from>
    <xdr:ext cx="534377" cy="259045"/>
    <xdr:sp macro="" textlink="">
      <xdr:nvSpPr>
        <xdr:cNvPr id="421" name="テキスト ボックス 420"/>
        <xdr:cNvSpPr txBox="1"/>
      </xdr:nvSpPr>
      <xdr:spPr>
        <a:xfrm>
          <a:off x="6705111" y="128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71</xdr:row>
      <xdr:rowOff>138468</xdr:rowOff>
    </xdr:from>
    <xdr:to>
      <xdr:col>15</xdr:col>
      <xdr:colOff>231775</xdr:colOff>
      <xdr:row>72</xdr:row>
      <xdr:rowOff>68618</xdr:rowOff>
    </xdr:to>
    <xdr:sp macro="" textlink="">
      <xdr:nvSpPr>
        <xdr:cNvPr id="427" name="円/楕円 426"/>
        <xdr:cNvSpPr/>
      </xdr:nvSpPr>
      <xdr:spPr>
        <a:xfrm>
          <a:off x="10426700" y="123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161345</xdr:rowOff>
    </xdr:from>
    <xdr:ext cx="534377" cy="259045"/>
    <xdr:sp macro="" textlink="">
      <xdr:nvSpPr>
        <xdr:cNvPr id="428" name="商工費該当値テキスト"/>
        <xdr:cNvSpPr txBox="1"/>
      </xdr:nvSpPr>
      <xdr:spPr>
        <a:xfrm>
          <a:off x="10528300" y="121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32,199</a:t>
          </a:r>
          <a:endParaRPr kumimoji="1" lang="ja-JP" altLang="en-US" sz="1000" b="1">
            <a:solidFill>
              <a:srgbClr val="FF0000"/>
            </a:solidFill>
            <a:latin typeface="ＭＳ Ｐゴシック"/>
          </a:endParaRPr>
        </a:p>
      </xdr:txBody>
    </xdr:sp>
    <xdr:clientData/>
  </xdr:oneCellAnchor>
  <xdr:twoCellAnchor>
    <xdr:from>
      <xdr:col>13</xdr:col>
      <xdr:colOff>663575</xdr:colOff>
      <xdr:row>69</xdr:row>
      <xdr:rowOff>153327</xdr:rowOff>
    </xdr:from>
    <xdr:to>
      <xdr:col>14</xdr:col>
      <xdr:colOff>79375</xdr:colOff>
      <xdr:row>70</xdr:row>
      <xdr:rowOff>83477</xdr:rowOff>
    </xdr:to>
    <xdr:sp macro="" textlink="">
      <xdr:nvSpPr>
        <xdr:cNvPr id="429" name="円/楕円 428"/>
        <xdr:cNvSpPr/>
      </xdr:nvSpPr>
      <xdr:spPr>
        <a:xfrm>
          <a:off x="9588500" y="1198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68</xdr:row>
      <xdr:rowOff>100004</xdr:rowOff>
    </xdr:from>
    <xdr:ext cx="534377" cy="259045"/>
    <xdr:sp macro="" textlink="">
      <xdr:nvSpPr>
        <xdr:cNvPr id="430" name="テキスト ボックス 429"/>
        <xdr:cNvSpPr txBox="1"/>
      </xdr:nvSpPr>
      <xdr:spPr>
        <a:xfrm>
          <a:off x="9372111" y="1175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40,809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82841</xdr:rowOff>
    </xdr:from>
    <xdr:to>
      <xdr:col>12</xdr:col>
      <xdr:colOff>561975</xdr:colOff>
      <xdr:row>77</xdr:row>
      <xdr:rowOff>12991</xdr:rowOff>
    </xdr:to>
    <xdr:sp macro="" textlink="">
      <xdr:nvSpPr>
        <xdr:cNvPr id="431" name="円/楕円 430"/>
        <xdr:cNvSpPr/>
      </xdr:nvSpPr>
      <xdr:spPr>
        <a:xfrm>
          <a:off x="8699500" y="1311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4118</xdr:rowOff>
    </xdr:from>
    <xdr:ext cx="534377" cy="259045"/>
    <xdr:sp macro="" textlink="">
      <xdr:nvSpPr>
        <xdr:cNvPr id="432" name="テキスト ボックス 431"/>
        <xdr:cNvSpPr txBox="1"/>
      </xdr:nvSpPr>
      <xdr:spPr>
        <a:xfrm>
          <a:off x="8483111" y="1320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11,159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16929</xdr:rowOff>
    </xdr:from>
    <xdr:to>
      <xdr:col>11</xdr:col>
      <xdr:colOff>358775</xdr:colOff>
      <xdr:row>77</xdr:row>
      <xdr:rowOff>118529</xdr:rowOff>
    </xdr:to>
    <xdr:sp macro="" textlink="">
      <xdr:nvSpPr>
        <xdr:cNvPr id="433" name="円/楕円 432"/>
        <xdr:cNvSpPr/>
      </xdr:nvSpPr>
      <xdr:spPr>
        <a:xfrm>
          <a:off x="7810500" y="13218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109656</xdr:rowOff>
    </xdr:from>
    <xdr:ext cx="469744" cy="259045"/>
    <xdr:sp macro="" textlink="">
      <xdr:nvSpPr>
        <xdr:cNvPr id="434" name="テキスト ボックス 433"/>
        <xdr:cNvSpPr txBox="1"/>
      </xdr:nvSpPr>
      <xdr:spPr>
        <a:xfrm>
          <a:off x="7626427" y="1331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8,389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138658</xdr:rowOff>
    </xdr:from>
    <xdr:to>
      <xdr:col>10</xdr:col>
      <xdr:colOff>155575</xdr:colOff>
      <xdr:row>77</xdr:row>
      <xdr:rowOff>68808</xdr:rowOff>
    </xdr:to>
    <xdr:sp macro="" textlink="">
      <xdr:nvSpPr>
        <xdr:cNvPr id="435" name="円/楕円 434"/>
        <xdr:cNvSpPr/>
      </xdr:nvSpPr>
      <xdr:spPr>
        <a:xfrm>
          <a:off x="6921500" y="13168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59935</xdr:rowOff>
    </xdr:from>
    <xdr:ext cx="469744" cy="259045"/>
    <xdr:sp macro="" textlink="">
      <xdr:nvSpPr>
        <xdr:cNvPr id="436" name="テキスト ボックス 435"/>
        <xdr:cNvSpPr txBox="1"/>
      </xdr:nvSpPr>
      <xdr:spPr>
        <a:xfrm>
          <a:off x="6737427" y="1326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9,694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125915</xdr:rowOff>
    </xdr:from>
    <xdr:to>
      <xdr:col>15</xdr:col>
      <xdr:colOff>180340</xdr:colOff>
      <xdr:row>98</xdr:row>
      <xdr:rowOff>32083</xdr:rowOff>
    </xdr:to>
    <xdr:cxnSp macro="">
      <xdr:nvCxnSpPr>
        <xdr:cNvPr id="460" name="直線コネクタ 459"/>
        <xdr:cNvCxnSpPr/>
      </xdr:nvCxnSpPr>
      <xdr:spPr>
        <a:xfrm flipV="1">
          <a:off x="10475595" y="15384965"/>
          <a:ext cx="1270" cy="1449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35910</xdr:rowOff>
    </xdr:from>
    <xdr:ext cx="534377" cy="259045"/>
    <xdr:sp macro="" textlink="">
      <xdr:nvSpPr>
        <xdr:cNvPr id="461" name="土木費最小値テキスト"/>
        <xdr:cNvSpPr txBox="1"/>
      </xdr:nvSpPr>
      <xdr:spPr>
        <a:xfrm>
          <a:off x="10528300" y="1683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24,123</a:t>
          </a:r>
          <a:endParaRPr kumimoji="1" lang="ja-JP" altLang="en-US" sz="1000" b="1">
            <a:latin typeface="ＭＳ Ｐゴシック"/>
          </a:endParaRPr>
        </a:p>
      </xdr:txBody>
    </xdr:sp>
    <xdr:clientData/>
  </xdr:oneCellAnchor>
  <xdr:twoCellAnchor>
    <xdr:from>
      <xdr:col>15</xdr:col>
      <xdr:colOff>92075</xdr:colOff>
      <xdr:row>98</xdr:row>
      <xdr:rowOff>32083</xdr:rowOff>
    </xdr:from>
    <xdr:to>
      <xdr:col>15</xdr:col>
      <xdr:colOff>269875</xdr:colOff>
      <xdr:row>98</xdr:row>
      <xdr:rowOff>32083</xdr:rowOff>
    </xdr:to>
    <xdr:cxnSp macro="">
      <xdr:nvCxnSpPr>
        <xdr:cNvPr id="462" name="直線コネクタ 461"/>
        <xdr:cNvCxnSpPr/>
      </xdr:nvCxnSpPr>
      <xdr:spPr>
        <a:xfrm>
          <a:off x="10388600" y="168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72592</xdr:rowOff>
    </xdr:from>
    <xdr:ext cx="599010" cy="259045"/>
    <xdr:sp macro="" textlink="">
      <xdr:nvSpPr>
        <xdr:cNvPr id="463" name="土木費最大値テキスト"/>
        <xdr:cNvSpPr txBox="1"/>
      </xdr:nvSpPr>
      <xdr:spPr>
        <a:xfrm>
          <a:off x="10528300" y="1516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214,309</a:t>
          </a:r>
          <a:endParaRPr kumimoji="1" lang="ja-JP" altLang="en-US" sz="1000" b="1">
            <a:latin typeface="ＭＳ Ｐゴシック"/>
          </a:endParaRPr>
        </a:p>
      </xdr:txBody>
    </xdr:sp>
    <xdr:clientData/>
  </xdr:oneCellAnchor>
  <xdr:twoCellAnchor>
    <xdr:from>
      <xdr:col>15</xdr:col>
      <xdr:colOff>92075</xdr:colOff>
      <xdr:row>89</xdr:row>
      <xdr:rowOff>125915</xdr:rowOff>
    </xdr:from>
    <xdr:to>
      <xdr:col>15</xdr:col>
      <xdr:colOff>269875</xdr:colOff>
      <xdr:row>89</xdr:row>
      <xdr:rowOff>125915</xdr:rowOff>
    </xdr:to>
    <xdr:cxnSp macro="">
      <xdr:nvCxnSpPr>
        <xdr:cNvPr id="464" name="直線コネクタ 463"/>
        <xdr:cNvCxnSpPr/>
      </xdr:nvCxnSpPr>
      <xdr:spPr>
        <a:xfrm>
          <a:off x="10388600" y="1538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93630</xdr:rowOff>
    </xdr:from>
    <xdr:to>
      <xdr:col>15</xdr:col>
      <xdr:colOff>180975</xdr:colOff>
      <xdr:row>95</xdr:row>
      <xdr:rowOff>135181</xdr:rowOff>
    </xdr:to>
    <xdr:cxnSp macro="">
      <xdr:nvCxnSpPr>
        <xdr:cNvPr id="465" name="直線コネクタ 464"/>
        <xdr:cNvCxnSpPr/>
      </xdr:nvCxnSpPr>
      <xdr:spPr>
        <a:xfrm>
          <a:off x="9639300" y="16381380"/>
          <a:ext cx="838200" cy="4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61788</xdr:rowOff>
    </xdr:from>
    <xdr:ext cx="534377" cy="259045"/>
    <xdr:sp macro="" textlink="">
      <xdr:nvSpPr>
        <xdr:cNvPr id="466" name="土木費平均値テキスト"/>
        <xdr:cNvSpPr txBox="1"/>
      </xdr:nvSpPr>
      <xdr:spPr>
        <a:xfrm>
          <a:off x="10528300" y="1652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55,727</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83361</xdr:rowOff>
    </xdr:from>
    <xdr:to>
      <xdr:col>15</xdr:col>
      <xdr:colOff>231775</xdr:colOff>
      <xdr:row>97</xdr:row>
      <xdr:rowOff>13511</xdr:rowOff>
    </xdr:to>
    <xdr:sp macro="" textlink="">
      <xdr:nvSpPr>
        <xdr:cNvPr id="467" name="フローチャート : 判断 466"/>
        <xdr:cNvSpPr/>
      </xdr:nvSpPr>
      <xdr:spPr>
        <a:xfrm>
          <a:off x="104267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93630</xdr:rowOff>
    </xdr:from>
    <xdr:to>
      <xdr:col>14</xdr:col>
      <xdr:colOff>28575</xdr:colOff>
      <xdr:row>96</xdr:row>
      <xdr:rowOff>101257</xdr:rowOff>
    </xdr:to>
    <xdr:cxnSp macro="">
      <xdr:nvCxnSpPr>
        <xdr:cNvPr id="468" name="直線コネクタ 467"/>
        <xdr:cNvCxnSpPr/>
      </xdr:nvCxnSpPr>
      <xdr:spPr>
        <a:xfrm flipV="1">
          <a:off x="8750300" y="16381380"/>
          <a:ext cx="889000" cy="179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97000</xdr:rowOff>
    </xdr:from>
    <xdr:to>
      <xdr:col>14</xdr:col>
      <xdr:colOff>79375</xdr:colOff>
      <xdr:row>97</xdr:row>
      <xdr:rowOff>27150</xdr:rowOff>
    </xdr:to>
    <xdr:sp macro="" textlink="">
      <xdr:nvSpPr>
        <xdr:cNvPr id="469" name="フローチャート : 判断 468"/>
        <xdr:cNvSpPr/>
      </xdr:nvSpPr>
      <xdr:spPr>
        <a:xfrm>
          <a:off x="9588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18277</xdr:rowOff>
    </xdr:from>
    <xdr:ext cx="534377" cy="259045"/>
    <xdr:sp macro="" textlink="">
      <xdr:nvSpPr>
        <xdr:cNvPr id="470" name="テキスト ボックス 469"/>
        <xdr:cNvSpPr txBox="1"/>
      </xdr:nvSpPr>
      <xdr:spPr>
        <a:xfrm>
          <a:off x="9372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162582</xdr:rowOff>
    </xdr:from>
    <xdr:to>
      <xdr:col>12</xdr:col>
      <xdr:colOff>511175</xdr:colOff>
      <xdr:row>96</xdr:row>
      <xdr:rowOff>101257</xdr:rowOff>
    </xdr:to>
    <xdr:cxnSp macro="">
      <xdr:nvCxnSpPr>
        <xdr:cNvPr id="471" name="直線コネクタ 470"/>
        <xdr:cNvCxnSpPr/>
      </xdr:nvCxnSpPr>
      <xdr:spPr>
        <a:xfrm>
          <a:off x="7861300" y="16450332"/>
          <a:ext cx="889000" cy="1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76060</xdr:rowOff>
    </xdr:from>
    <xdr:to>
      <xdr:col>12</xdr:col>
      <xdr:colOff>561975</xdr:colOff>
      <xdr:row>97</xdr:row>
      <xdr:rowOff>6210</xdr:rowOff>
    </xdr:to>
    <xdr:sp macro="" textlink="">
      <xdr:nvSpPr>
        <xdr:cNvPr id="472" name="フローチャート : 判断 471"/>
        <xdr:cNvSpPr/>
      </xdr:nvSpPr>
      <xdr:spPr>
        <a:xfrm>
          <a:off x="8699500" y="165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168787</xdr:rowOff>
    </xdr:from>
    <xdr:ext cx="534377" cy="259045"/>
    <xdr:sp macro="" textlink="">
      <xdr:nvSpPr>
        <xdr:cNvPr id="473" name="テキスト ボックス 472"/>
        <xdr:cNvSpPr txBox="1"/>
      </xdr:nvSpPr>
      <xdr:spPr>
        <a:xfrm>
          <a:off x="8483111" y="1662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162582</xdr:rowOff>
    </xdr:from>
    <xdr:to>
      <xdr:col>11</xdr:col>
      <xdr:colOff>307975</xdr:colOff>
      <xdr:row>96</xdr:row>
      <xdr:rowOff>51583</xdr:rowOff>
    </xdr:to>
    <xdr:cxnSp macro="">
      <xdr:nvCxnSpPr>
        <xdr:cNvPr id="474" name="直線コネクタ 473"/>
        <xdr:cNvCxnSpPr/>
      </xdr:nvCxnSpPr>
      <xdr:spPr>
        <a:xfrm flipV="1">
          <a:off x="6972300" y="16450332"/>
          <a:ext cx="889000" cy="6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133500</xdr:rowOff>
    </xdr:from>
    <xdr:to>
      <xdr:col>11</xdr:col>
      <xdr:colOff>358775</xdr:colOff>
      <xdr:row>97</xdr:row>
      <xdr:rowOff>63650</xdr:rowOff>
    </xdr:to>
    <xdr:sp macro="" textlink="">
      <xdr:nvSpPr>
        <xdr:cNvPr id="475" name="フローチャート : 判断 474"/>
        <xdr:cNvSpPr/>
      </xdr:nvSpPr>
      <xdr:spPr>
        <a:xfrm>
          <a:off x="7810500" y="165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54777</xdr:rowOff>
    </xdr:from>
    <xdr:ext cx="534377" cy="259045"/>
    <xdr:sp macro="" textlink="">
      <xdr:nvSpPr>
        <xdr:cNvPr id="476" name="テキスト ボックス 475"/>
        <xdr:cNvSpPr txBox="1"/>
      </xdr:nvSpPr>
      <xdr:spPr>
        <a:xfrm>
          <a:off x="7594111" y="1668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132944</xdr:rowOff>
    </xdr:from>
    <xdr:to>
      <xdr:col>10</xdr:col>
      <xdr:colOff>155575</xdr:colOff>
      <xdr:row>97</xdr:row>
      <xdr:rowOff>63094</xdr:rowOff>
    </xdr:to>
    <xdr:sp macro="" textlink="">
      <xdr:nvSpPr>
        <xdr:cNvPr id="477" name="フローチャート : 判断 476"/>
        <xdr:cNvSpPr/>
      </xdr:nvSpPr>
      <xdr:spPr>
        <a:xfrm>
          <a:off x="6921500" y="1659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54221</xdr:rowOff>
    </xdr:from>
    <xdr:ext cx="534377" cy="259045"/>
    <xdr:sp macro="" textlink="">
      <xdr:nvSpPr>
        <xdr:cNvPr id="478" name="テキスト ボックス 477"/>
        <xdr:cNvSpPr txBox="1"/>
      </xdr:nvSpPr>
      <xdr:spPr>
        <a:xfrm>
          <a:off x="6705111" y="166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95</xdr:row>
      <xdr:rowOff>84381</xdr:rowOff>
    </xdr:from>
    <xdr:to>
      <xdr:col>15</xdr:col>
      <xdr:colOff>231775</xdr:colOff>
      <xdr:row>96</xdr:row>
      <xdr:rowOff>14531</xdr:rowOff>
    </xdr:to>
    <xdr:sp macro="" textlink="">
      <xdr:nvSpPr>
        <xdr:cNvPr id="484" name="円/楕円 483"/>
        <xdr:cNvSpPr/>
      </xdr:nvSpPr>
      <xdr:spPr>
        <a:xfrm>
          <a:off x="10426700" y="1637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107258</xdr:rowOff>
    </xdr:from>
    <xdr:ext cx="534377" cy="259045"/>
    <xdr:sp macro="" textlink="">
      <xdr:nvSpPr>
        <xdr:cNvPr id="485" name="土木費該当値テキスト"/>
        <xdr:cNvSpPr txBox="1"/>
      </xdr:nvSpPr>
      <xdr:spPr>
        <a:xfrm>
          <a:off x="10528300" y="1622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78,093</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42830</xdr:rowOff>
    </xdr:from>
    <xdr:to>
      <xdr:col>14</xdr:col>
      <xdr:colOff>79375</xdr:colOff>
      <xdr:row>95</xdr:row>
      <xdr:rowOff>144430</xdr:rowOff>
    </xdr:to>
    <xdr:sp macro="" textlink="">
      <xdr:nvSpPr>
        <xdr:cNvPr id="486" name="円/楕円 485"/>
        <xdr:cNvSpPr/>
      </xdr:nvSpPr>
      <xdr:spPr>
        <a:xfrm>
          <a:off x="9588500" y="1633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160957</xdr:rowOff>
    </xdr:from>
    <xdr:ext cx="534377" cy="259045"/>
    <xdr:sp macro="" textlink="">
      <xdr:nvSpPr>
        <xdr:cNvPr id="487" name="テキスト ボックス 486"/>
        <xdr:cNvSpPr txBox="1"/>
      </xdr:nvSpPr>
      <xdr:spPr>
        <a:xfrm>
          <a:off x="9372111" y="1610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83,546</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50457</xdr:rowOff>
    </xdr:from>
    <xdr:to>
      <xdr:col>12</xdr:col>
      <xdr:colOff>561975</xdr:colOff>
      <xdr:row>96</xdr:row>
      <xdr:rowOff>152057</xdr:rowOff>
    </xdr:to>
    <xdr:sp macro="" textlink="">
      <xdr:nvSpPr>
        <xdr:cNvPr id="488" name="円/楕円 487"/>
        <xdr:cNvSpPr/>
      </xdr:nvSpPr>
      <xdr:spPr>
        <a:xfrm>
          <a:off x="8699500" y="1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168584</xdr:rowOff>
    </xdr:from>
    <xdr:ext cx="534377" cy="259045"/>
    <xdr:sp macro="" textlink="">
      <xdr:nvSpPr>
        <xdr:cNvPr id="489" name="テキスト ボックス 488"/>
        <xdr:cNvSpPr txBox="1"/>
      </xdr:nvSpPr>
      <xdr:spPr>
        <a:xfrm>
          <a:off x="8483111" y="162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60,045</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111782</xdr:rowOff>
    </xdr:from>
    <xdr:to>
      <xdr:col>11</xdr:col>
      <xdr:colOff>358775</xdr:colOff>
      <xdr:row>96</xdr:row>
      <xdr:rowOff>41932</xdr:rowOff>
    </xdr:to>
    <xdr:sp macro="" textlink="">
      <xdr:nvSpPr>
        <xdr:cNvPr id="490" name="円/楕円 489"/>
        <xdr:cNvSpPr/>
      </xdr:nvSpPr>
      <xdr:spPr>
        <a:xfrm>
          <a:off x="7810500" y="1639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58459</xdr:rowOff>
    </xdr:from>
    <xdr:ext cx="534377" cy="259045"/>
    <xdr:sp macro="" textlink="">
      <xdr:nvSpPr>
        <xdr:cNvPr id="491" name="テキスト ボックス 490"/>
        <xdr:cNvSpPr txBox="1"/>
      </xdr:nvSpPr>
      <xdr:spPr>
        <a:xfrm>
          <a:off x="7594111" y="1617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74,497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783</xdr:rowOff>
    </xdr:from>
    <xdr:to>
      <xdr:col>10</xdr:col>
      <xdr:colOff>155575</xdr:colOff>
      <xdr:row>96</xdr:row>
      <xdr:rowOff>102383</xdr:rowOff>
    </xdr:to>
    <xdr:sp macro="" textlink="">
      <xdr:nvSpPr>
        <xdr:cNvPr id="492" name="円/楕円 491"/>
        <xdr:cNvSpPr/>
      </xdr:nvSpPr>
      <xdr:spPr>
        <a:xfrm>
          <a:off x="6921500" y="16459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118910</xdr:rowOff>
    </xdr:from>
    <xdr:ext cx="534377" cy="259045"/>
    <xdr:sp macro="" textlink="">
      <xdr:nvSpPr>
        <xdr:cNvPr id="493" name="テキスト ボックス 492"/>
        <xdr:cNvSpPr txBox="1"/>
      </xdr:nvSpPr>
      <xdr:spPr>
        <a:xfrm>
          <a:off x="6705111" y="1623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37135</xdr:rowOff>
    </xdr:from>
    <xdr:to>
      <xdr:col>23</xdr:col>
      <xdr:colOff>516889</xdr:colOff>
      <xdr:row>38</xdr:row>
      <xdr:rowOff>1625</xdr:rowOff>
    </xdr:to>
    <xdr:cxnSp macro="">
      <xdr:nvCxnSpPr>
        <xdr:cNvPr id="517" name="直線コネクタ 516"/>
        <xdr:cNvCxnSpPr/>
      </xdr:nvCxnSpPr>
      <xdr:spPr>
        <a:xfrm flipV="1">
          <a:off x="16317595" y="5352085"/>
          <a:ext cx="1269" cy="11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5452</xdr:rowOff>
    </xdr:from>
    <xdr:ext cx="534377" cy="259045"/>
    <xdr:sp macro="" textlink="">
      <xdr:nvSpPr>
        <xdr:cNvPr id="518" name="消防費最小値テキスト"/>
        <xdr:cNvSpPr txBox="1"/>
      </xdr:nvSpPr>
      <xdr:spPr>
        <a:xfrm>
          <a:off x="16370300" y="652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11,248</a:t>
          </a:r>
          <a:endParaRPr kumimoji="1" lang="ja-JP" altLang="en-US" sz="1000" b="1">
            <a:latin typeface="ＭＳ Ｐゴシック"/>
          </a:endParaRPr>
        </a:p>
      </xdr:txBody>
    </xdr:sp>
    <xdr:clientData/>
  </xdr:oneCellAnchor>
  <xdr:twoCellAnchor>
    <xdr:from>
      <xdr:col>23</xdr:col>
      <xdr:colOff>428625</xdr:colOff>
      <xdr:row>38</xdr:row>
      <xdr:rowOff>1625</xdr:rowOff>
    </xdr:from>
    <xdr:to>
      <xdr:col>23</xdr:col>
      <xdr:colOff>606425</xdr:colOff>
      <xdr:row>38</xdr:row>
      <xdr:rowOff>1625</xdr:rowOff>
    </xdr:to>
    <xdr:cxnSp macro="">
      <xdr:nvCxnSpPr>
        <xdr:cNvPr id="519" name="直線コネクタ 518"/>
        <xdr:cNvCxnSpPr/>
      </xdr:nvCxnSpPr>
      <xdr:spPr>
        <a:xfrm>
          <a:off x="16230600" y="651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155262</xdr:rowOff>
    </xdr:from>
    <xdr:ext cx="534377" cy="259045"/>
    <xdr:sp macro="" textlink="">
      <xdr:nvSpPr>
        <xdr:cNvPr id="520" name="消防費最大値テキスト"/>
        <xdr:cNvSpPr txBox="1"/>
      </xdr:nvSpPr>
      <xdr:spPr>
        <a:xfrm>
          <a:off x="16370300" y="512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72,384</a:t>
          </a:r>
          <a:endParaRPr kumimoji="1" lang="ja-JP" altLang="en-US" sz="1000" b="1">
            <a:latin typeface="ＭＳ Ｐゴシック"/>
          </a:endParaRPr>
        </a:p>
      </xdr:txBody>
    </xdr:sp>
    <xdr:clientData/>
  </xdr:oneCellAnchor>
  <xdr:twoCellAnchor>
    <xdr:from>
      <xdr:col>23</xdr:col>
      <xdr:colOff>428625</xdr:colOff>
      <xdr:row>31</xdr:row>
      <xdr:rowOff>37135</xdr:rowOff>
    </xdr:from>
    <xdr:to>
      <xdr:col>23</xdr:col>
      <xdr:colOff>606425</xdr:colOff>
      <xdr:row>31</xdr:row>
      <xdr:rowOff>37135</xdr:rowOff>
    </xdr:to>
    <xdr:cxnSp macro="">
      <xdr:nvCxnSpPr>
        <xdr:cNvPr id="521" name="直線コネクタ 520"/>
        <xdr:cNvCxnSpPr/>
      </xdr:nvCxnSpPr>
      <xdr:spPr>
        <a:xfrm>
          <a:off x="16230600" y="5352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104858</xdr:rowOff>
    </xdr:from>
    <xdr:to>
      <xdr:col>23</xdr:col>
      <xdr:colOff>517525</xdr:colOff>
      <xdr:row>35</xdr:row>
      <xdr:rowOff>142958</xdr:rowOff>
    </xdr:to>
    <xdr:cxnSp macro="">
      <xdr:nvCxnSpPr>
        <xdr:cNvPr id="522" name="直線コネクタ 521"/>
        <xdr:cNvCxnSpPr/>
      </xdr:nvCxnSpPr>
      <xdr:spPr>
        <a:xfrm>
          <a:off x="15481300" y="6105608"/>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30999</xdr:rowOff>
    </xdr:from>
    <xdr:ext cx="534377" cy="259045"/>
    <xdr:sp macro="" textlink="">
      <xdr:nvSpPr>
        <xdr:cNvPr id="523" name="消防費平均値テキスト"/>
        <xdr:cNvSpPr txBox="1"/>
      </xdr:nvSpPr>
      <xdr:spPr>
        <a:xfrm>
          <a:off x="16370300" y="6203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52572</xdr:rowOff>
    </xdr:from>
    <xdr:to>
      <xdr:col>23</xdr:col>
      <xdr:colOff>568325</xdr:colOff>
      <xdr:row>36</xdr:row>
      <xdr:rowOff>154172</xdr:rowOff>
    </xdr:to>
    <xdr:sp macro="" textlink="">
      <xdr:nvSpPr>
        <xdr:cNvPr id="524" name="フローチャート : 判断 523"/>
        <xdr:cNvSpPr/>
      </xdr:nvSpPr>
      <xdr:spPr>
        <a:xfrm>
          <a:off x="162687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48374</xdr:rowOff>
    </xdr:from>
    <xdr:to>
      <xdr:col>22</xdr:col>
      <xdr:colOff>365125</xdr:colOff>
      <xdr:row>35</xdr:row>
      <xdr:rowOff>104858</xdr:rowOff>
    </xdr:to>
    <xdr:cxnSp macro="">
      <xdr:nvCxnSpPr>
        <xdr:cNvPr id="525" name="直線コネクタ 524"/>
        <xdr:cNvCxnSpPr/>
      </xdr:nvCxnSpPr>
      <xdr:spPr>
        <a:xfrm>
          <a:off x="14592300" y="6049124"/>
          <a:ext cx="889000" cy="56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34722</xdr:rowOff>
    </xdr:from>
    <xdr:to>
      <xdr:col>22</xdr:col>
      <xdr:colOff>415925</xdr:colOff>
      <xdr:row>36</xdr:row>
      <xdr:rowOff>136322</xdr:rowOff>
    </xdr:to>
    <xdr:sp macro="" textlink="">
      <xdr:nvSpPr>
        <xdr:cNvPr id="526" name="フローチャート : 判断 525"/>
        <xdr:cNvSpPr/>
      </xdr:nvSpPr>
      <xdr:spPr>
        <a:xfrm>
          <a:off x="15430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127449</xdr:rowOff>
    </xdr:from>
    <xdr:ext cx="534377" cy="259045"/>
    <xdr:sp macro="" textlink="">
      <xdr:nvSpPr>
        <xdr:cNvPr id="527" name="テキスト ボックス 526"/>
        <xdr:cNvSpPr txBox="1"/>
      </xdr:nvSpPr>
      <xdr:spPr>
        <a:xfrm>
          <a:off x="15214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19</xdr:col>
      <xdr:colOff>644525</xdr:colOff>
      <xdr:row>34</xdr:row>
      <xdr:rowOff>112382</xdr:rowOff>
    </xdr:from>
    <xdr:to>
      <xdr:col>21</xdr:col>
      <xdr:colOff>161925</xdr:colOff>
      <xdr:row>35</xdr:row>
      <xdr:rowOff>48374</xdr:rowOff>
    </xdr:to>
    <xdr:cxnSp macro="">
      <xdr:nvCxnSpPr>
        <xdr:cNvPr id="528" name="直線コネクタ 527"/>
        <xdr:cNvCxnSpPr/>
      </xdr:nvCxnSpPr>
      <xdr:spPr>
        <a:xfrm>
          <a:off x="13703300" y="5941682"/>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46038</xdr:rowOff>
    </xdr:from>
    <xdr:to>
      <xdr:col>21</xdr:col>
      <xdr:colOff>212725</xdr:colOff>
      <xdr:row>36</xdr:row>
      <xdr:rowOff>147638</xdr:rowOff>
    </xdr:to>
    <xdr:sp macro="" textlink="">
      <xdr:nvSpPr>
        <xdr:cNvPr id="529" name="フローチャート : 判断 528"/>
        <xdr:cNvSpPr/>
      </xdr:nvSpPr>
      <xdr:spPr>
        <a:xfrm>
          <a:off x="14541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138765</xdr:rowOff>
    </xdr:from>
    <xdr:ext cx="534377" cy="259045"/>
    <xdr:sp macro="" textlink="">
      <xdr:nvSpPr>
        <xdr:cNvPr id="530" name="テキスト ボックス 529"/>
        <xdr:cNvSpPr txBox="1"/>
      </xdr:nvSpPr>
      <xdr:spPr>
        <a:xfrm>
          <a:off x="14325111" y="6310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441325</xdr:colOff>
      <xdr:row>34</xdr:row>
      <xdr:rowOff>112382</xdr:rowOff>
    </xdr:from>
    <xdr:to>
      <xdr:col>19</xdr:col>
      <xdr:colOff>644525</xdr:colOff>
      <xdr:row>36</xdr:row>
      <xdr:rowOff>33401</xdr:rowOff>
    </xdr:to>
    <xdr:cxnSp macro="">
      <xdr:nvCxnSpPr>
        <xdr:cNvPr id="531" name="直線コネクタ 530"/>
        <xdr:cNvCxnSpPr/>
      </xdr:nvCxnSpPr>
      <xdr:spPr>
        <a:xfrm flipV="1">
          <a:off x="12814300" y="5941682"/>
          <a:ext cx="889000" cy="26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86252</xdr:rowOff>
    </xdr:from>
    <xdr:to>
      <xdr:col>20</xdr:col>
      <xdr:colOff>9525</xdr:colOff>
      <xdr:row>37</xdr:row>
      <xdr:rowOff>16402</xdr:rowOff>
    </xdr:to>
    <xdr:sp macro="" textlink="">
      <xdr:nvSpPr>
        <xdr:cNvPr id="532" name="フローチャート : 判断 531"/>
        <xdr:cNvSpPr/>
      </xdr:nvSpPr>
      <xdr:spPr>
        <a:xfrm>
          <a:off x="13652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7529</xdr:rowOff>
    </xdr:from>
    <xdr:ext cx="534377" cy="259045"/>
    <xdr:sp macro="" textlink="">
      <xdr:nvSpPr>
        <xdr:cNvPr id="533" name="テキスト ボックス 532"/>
        <xdr:cNvSpPr txBox="1"/>
      </xdr:nvSpPr>
      <xdr:spPr>
        <a:xfrm>
          <a:off x="13436111" y="635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96615</xdr:rowOff>
    </xdr:from>
    <xdr:to>
      <xdr:col>18</xdr:col>
      <xdr:colOff>492125</xdr:colOff>
      <xdr:row>37</xdr:row>
      <xdr:rowOff>26765</xdr:rowOff>
    </xdr:to>
    <xdr:sp macro="" textlink="">
      <xdr:nvSpPr>
        <xdr:cNvPr id="534" name="フローチャート : 判断 533"/>
        <xdr:cNvSpPr/>
      </xdr:nvSpPr>
      <xdr:spPr>
        <a:xfrm>
          <a:off x="12763500" y="626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17892</xdr:rowOff>
    </xdr:from>
    <xdr:ext cx="534377" cy="259045"/>
    <xdr:sp macro="" textlink="">
      <xdr:nvSpPr>
        <xdr:cNvPr id="535" name="テキスト ボックス 534"/>
        <xdr:cNvSpPr txBox="1"/>
      </xdr:nvSpPr>
      <xdr:spPr>
        <a:xfrm>
          <a:off x="12547111" y="63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92158</xdr:rowOff>
    </xdr:from>
    <xdr:to>
      <xdr:col>23</xdr:col>
      <xdr:colOff>568325</xdr:colOff>
      <xdr:row>36</xdr:row>
      <xdr:rowOff>22308</xdr:rowOff>
    </xdr:to>
    <xdr:sp macro="" textlink="">
      <xdr:nvSpPr>
        <xdr:cNvPr id="541" name="円/楕円 540"/>
        <xdr:cNvSpPr/>
      </xdr:nvSpPr>
      <xdr:spPr>
        <a:xfrm>
          <a:off x="16268700" y="60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115035</xdr:rowOff>
    </xdr:from>
    <xdr:ext cx="534377" cy="259045"/>
    <xdr:sp macro="" textlink="">
      <xdr:nvSpPr>
        <xdr:cNvPr id="542" name="消防費該当値テキスト"/>
        <xdr:cNvSpPr txBox="1"/>
      </xdr:nvSpPr>
      <xdr:spPr>
        <a:xfrm>
          <a:off x="16370300" y="594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30,829</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54058</xdr:rowOff>
    </xdr:from>
    <xdr:to>
      <xdr:col>22</xdr:col>
      <xdr:colOff>415925</xdr:colOff>
      <xdr:row>35</xdr:row>
      <xdr:rowOff>155658</xdr:rowOff>
    </xdr:to>
    <xdr:sp macro="" textlink="">
      <xdr:nvSpPr>
        <xdr:cNvPr id="543" name="円/楕円 542"/>
        <xdr:cNvSpPr/>
      </xdr:nvSpPr>
      <xdr:spPr>
        <a:xfrm>
          <a:off x="15430500" y="60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735</xdr:rowOff>
    </xdr:from>
    <xdr:ext cx="534377" cy="259045"/>
    <xdr:sp macro="" textlink="">
      <xdr:nvSpPr>
        <xdr:cNvPr id="544" name="テキスト ボックス 543"/>
        <xdr:cNvSpPr txBox="1"/>
      </xdr:nvSpPr>
      <xdr:spPr>
        <a:xfrm>
          <a:off x="15214111" y="583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32,829</a:t>
          </a:r>
          <a:endParaRPr kumimoji="1" lang="ja-JP" altLang="en-US" sz="1000" b="1">
            <a:solidFill>
              <a:srgbClr val="FF0000"/>
            </a:solidFill>
            <a:latin typeface="ＭＳ Ｐゴシック"/>
          </a:endParaRPr>
        </a:p>
      </xdr:txBody>
    </xdr:sp>
    <xdr:clientData/>
  </xdr:oneCellAnchor>
  <xdr:twoCellAnchor>
    <xdr:from>
      <xdr:col>21</xdr:col>
      <xdr:colOff>111125</xdr:colOff>
      <xdr:row>34</xdr:row>
      <xdr:rowOff>169024</xdr:rowOff>
    </xdr:from>
    <xdr:to>
      <xdr:col>21</xdr:col>
      <xdr:colOff>212725</xdr:colOff>
      <xdr:row>35</xdr:row>
      <xdr:rowOff>99174</xdr:rowOff>
    </xdr:to>
    <xdr:sp macro="" textlink="">
      <xdr:nvSpPr>
        <xdr:cNvPr id="545" name="円/楕円 544"/>
        <xdr:cNvSpPr/>
      </xdr:nvSpPr>
      <xdr:spPr>
        <a:xfrm>
          <a:off x="14541500" y="59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115701</xdr:rowOff>
    </xdr:from>
    <xdr:ext cx="534377" cy="259045"/>
    <xdr:sp macro="" textlink="">
      <xdr:nvSpPr>
        <xdr:cNvPr id="546" name="テキスト ボックス 545"/>
        <xdr:cNvSpPr txBox="1"/>
      </xdr:nvSpPr>
      <xdr:spPr>
        <a:xfrm>
          <a:off x="14325111" y="577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35,794</a:t>
          </a:r>
          <a:endParaRPr kumimoji="1" lang="ja-JP" altLang="en-US" sz="1000" b="1">
            <a:solidFill>
              <a:srgbClr val="FF0000"/>
            </a:solidFill>
            <a:latin typeface="ＭＳ Ｐゴシック"/>
          </a:endParaRPr>
        </a:p>
      </xdr:txBody>
    </xdr:sp>
    <xdr:clientData/>
  </xdr:oneCellAnchor>
  <xdr:twoCellAnchor>
    <xdr:from>
      <xdr:col>19</xdr:col>
      <xdr:colOff>593725</xdr:colOff>
      <xdr:row>34</xdr:row>
      <xdr:rowOff>61582</xdr:rowOff>
    </xdr:from>
    <xdr:to>
      <xdr:col>20</xdr:col>
      <xdr:colOff>9525</xdr:colOff>
      <xdr:row>34</xdr:row>
      <xdr:rowOff>163182</xdr:rowOff>
    </xdr:to>
    <xdr:sp macro="" textlink="">
      <xdr:nvSpPr>
        <xdr:cNvPr id="547" name="円/楕円 546"/>
        <xdr:cNvSpPr/>
      </xdr:nvSpPr>
      <xdr:spPr>
        <a:xfrm>
          <a:off x="13652500" y="589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8259</xdr:rowOff>
    </xdr:from>
    <xdr:ext cx="534377" cy="259045"/>
    <xdr:sp macro="" textlink="">
      <xdr:nvSpPr>
        <xdr:cNvPr id="548" name="テキスト ボックス 547"/>
        <xdr:cNvSpPr txBox="1"/>
      </xdr:nvSpPr>
      <xdr:spPr>
        <a:xfrm>
          <a:off x="13436111" y="566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154051</xdr:rowOff>
    </xdr:from>
    <xdr:to>
      <xdr:col>18</xdr:col>
      <xdr:colOff>492125</xdr:colOff>
      <xdr:row>36</xdr:row>
      <xdr:rowOff>84201</xdr:rowOff>
    </xdr:to>
    <xdr:sp macro="" textlink="">
      <xdr:nvSpPr>
        <xdr:cNvPr id="549" name="円/楕円 548"/>
        <xdr:cNvSpPr/>
      </xdr:nvSpPr>
      <xdr:spPr>
        <a:xfrm>
          <a:off x="12763500" y="61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100728</xdr:rowOff>
    </xdr:from>
    <xdr:ext cx="534377" cy="259045"/>
    <xdr:sp macro="" textlink="">
      <xdr:nvSpPr>
        <xdr:cNvPr id="550" name="テキスト ボックス 549"/>
        <xdr:cNvSpPr txBox="1"/>
      </xdr:nvSpPr>
      <xdr:spPr>
        <a:xfrm>
          <a:off x="12547111" y="593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64,387</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120122</xdr:rowOff>
    </xdr:from>
    <xdr:to>
      <xdr:col>23</xdr:col>
      <xdr:colOff>516889</xdr:colOff>
      <xdr:row>58</xdr:row>
      <xdr:rowOff>74010</xdr:rowOff>
    </xdr:to>
    <xdr:cxnSp macro="">
      <xdr:nvCxnSpPr>
        <xdr:cNvPr id="577" name="直線コネクタ 576"/>
        <xdr:cNvCxnSpPr/>
      </xdr:nvCxnSpPr>
      <xdr:spPr>
        <a:xfrm flipV="1">
          <a:off x="16317595" y="8521172"/>
          <a:ext cx="1269" cy="14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77837</xdr:rowOff>
    </xdr:from>
    <xdr:ext cx="534377" cy="259045"/>
    <xdr:sp macro="" textlink="">
      <xdr:nvSpPr>
        <xdr:cNvPr id="578" name="教育費最小値テキスト"/>
        <xdr:cNvSpPr txBox="1"/>
      </xdr:nvSpPr>
      <xdr:spPr>
        <a:xfrm>
          <a:off x="16370300" y="1002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32,023</a:t>
          </a:r>
          <a:endParaRPr kumimoji="1" lang="ja-JP" altLang="en-US" sz="1000" b="1">
            <a:latin typeface="ＭＳ Ｐゴシック"/>
          </a:endParaRPr>
        </a:p>
      </xdr:txBody>
    </xdr:sp>
    <xdr:clientData/>
  </xdr:oneCellAnchor>
  <xdr:twoCellAnchor>
    <xdr:from>
      <xdr:col>23</xdr:col>
      <xdr:colOff>428625</xdr:colOff>
      <xdr:row>58</xdr:row>
      <xdr:rowOff>74010</xdr:rowOff>
    </xdr:from>
    <xdr:to>
      <xdr:col>23</xdr:col>
      <xdr:colOff>606425</xdr:colOff>
      <xdr:row>58</xdr:row>
      <xdr:rowOff>74010</xdr:rowOff>
    </xdr:to>
    <xdr:cxnSp macro="">
      <xdr:nvCxnSpPr>
        <xdr:cNvPr id="579" name="直線コネクタ 578"/>
        <xdr:cNvCxnSpPr/>
      </xdr:nvCxnSpPr>
      <xdr:spPr>
        <a:xfrm>
          <a:off x="16230600" y="10018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66799</xdr:rowOff>
    </xdr:from>
    <xdr:ext cx="599010" cy="259045"/>
    <xdr:sp macro="" textlink="">
      <xdr:nvSpPr>
        <xdr:cNvPr id="580" name="教育費最大値テキスト"/>
        <xdr:cNvSpPr txBox="1"/>
      </xdr:nvSpPr>
      <xdr:spPr>
        <a:xfrm>
          <a:off x="16370300" y="82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123,699</a:t>
          </a:r>
          <a:endParaRPr kumimoji="1" lang="ja-JP" altLang="en-US" sz="1000" b="1">
            <a:latin typeface="ＭＳ Ｐゴシック"/>
          </a:endParaRPr>
        </a:p>
      </xdr:txBody>
    </xdr:sp>
    <xdr:clientData/>
  </xdr:oneCellAnchor>
  <xdr:twoCellAnchor>
    <xdr:from>
      <xdr:col>23</xdr:col>
      <xdr:colOff>428625</xdr:colOff>
      <xdr:row>49</xdr:row>
      <xdr:rowOff>120122</xdr:rowOff>
    </xdr:from>
    <xdr:to>
      <xdr:col>23</xdr:col>
      <xdr:colOff>606425</xdr:colOff>
      <xdr:row>49</xdr:row>
      <xdr:rowOff>120122</xdr:rowOff>
    </xdr:to>
    <xdr:cxnSp macro="">
      <xdr:nvCxnSpPr>
        <xdr:cNvPr id="581" name="直線コネクタ 580"/>
        <xdr:cNvCxnSpPr/>
      </xdr:nvCxnSpPr>
      <xdr:spPr>
        <a:xfrm>
          <a:off x="16230600" y="852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49</xdr:row>
      <xdr:rowOff>120122</xdr:rowOff>
    </xdr:from>
    <xdr:to>
      <xdr:col>23</xdr:col>
      <xdr:colOff>517525</xdr:colOff>
      <xdr:row>51</xdr:row>
      <xdr:rowOff>131128</xdr:rowOff>
    </xdr:to>
    <xdr:cxnSp macro="">
      <xdr:nvCxnSpPr>
        <xdr:cNvPr id="582" name="直線コネクタ 581"/>
        <xdr:cNvCxnSpPr/>
      </xdr:nvCxnSpPr>
      <xdr:spPr>
        <a:xfrm flipV="1">
          <a:off x="15481300" y="8521172"/>
          <a:ext cx="838200" cy="35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39519</xdr:rowOff>
    </xdr:from>
    <xdr:ext cx="534377" cy="259045"/>
    <xdr:sp macro="" textlink="">
      <xdr:nvSpPr>
        <xdr:cNvPr id="583" name="教育費平均値テキスト"/>
        <xdr:cNvSpPr txBox="1"/>
      </xdr:nvSpPr>
      <xdr:spPr>
        <a:xfrm>
          <a:off x="16370300" y="9469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61,203</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61092</xdr:rowOff>
    </xdr:from>
    <xdr:to>
      <xdr:col>23</xdr:col>
      <xdr:colOff>568325</xdr:colOff>
      <xdr:row>55</xdr:row>
      <xdr:rowOff>162692</xdr:rowOff>
    </xdr:to>
    <xdr:sp macro="" textlink="">
      <xdr:nvSpPr>
        <xdr:cNvPr id="584" name="フローチャート : 判断 583"/>
        <xdr:cNvSpPr/>
      </xdr:nvSpPr>
      <xdr:spPr>
        <a:xfrm>
          <a:off x="16268700" y="949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51</xdr:row>
      <xdr:rowOff>131128</xdr:rowOff>
    </xdr:from>
    <xdr:to>
      <xdr:col>22</xdr:col>
      <xdr:colOff>365125</xdr:colOff>
      <xdr:row>55</xdr:row>
      <xdr:rowOff>116105</xdr:rowOff>
    </xdr:to>
    <xdr:cxnSp macro="">
      <xdr:nvCxnSpPr>
        <xdr:cNvPr id="585" name="直線コネクタ 584"/>
        <xdr:cNvCxnSpPr/>
      </xdr:nvCxnSpPr>
      <xdr:spPr>
        <a:xfrm flipV="1">
          <a:off x="14592300" y="8875078"/>
          <a:ext cx="889000" cy="6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5641</xdr:rowOff>
    </xdr:from>
    <xdr:to>
      <xdr:col>22</xdr:col>
      <xdr:colOff>415925</xdr:colOff>
      <xdr:row>56</xdr:row>
      <xdr:rowOff>107241</xdr:rowOff>
    </xdr:to>
    <xdr:sp macro="" textlink="">
      <xdr:nvSpPr>
        <xdr:cNvPr id="586" name="フローチャート : 判断 585"/>
        <xdr:cNvSpPr/>
      </xdr:nvSpPr>
      <xdr:spPr>
        <a:xfrm>
          <a:off x="15430500" y="960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98368</xdr:rowOff>
    </xdr:from>
    <xdr:ext cx="534377" cy="259045"/>
    <xdr:sp macro="" textlink="">
      <xdr:nvSpPr>
        <xdr:cNvPr id="587" name="テキスト ボックス 586"/>
        <xdr:cNvSpPr txBox="1"/>
      </xdr:nvSpPr>
      <xdr:spPr>
        <a:xfrm>
          <a:off x="15214111" y="969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116105</xdr:rowOff>
    </xdr:from>
    <xdr:to>
      <xdr:col>21</xdr:col>
      <xdr:colOff>161925</xdr:colOff>
      <xdr:row>55</xdr:row>
      <xdr:rowOff>159980</xdr:rowOff>
    </xdr:to>
    <xdr:cxnSp macro="">
      <xdr:nvCxnSpPr>
        <xdr:cNvPr id="588" name="直線コネクタ 587"/>
        <xdr:cNvCxnSpPr/>
      </xdr:nvCxnSpPr>
      <xdr:spPr>
        <a:xfrm flipV="1">
          <a:off x="13703300" y="9545855"/>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132807</xdr:rowOff>
    </xdr:from>
    <xdr:to>
      <xdr:col>21</xdr:col>
      <xdr:colOff>212725</xdr:colOff>
      <xdr:row>56</xdr:row>
      <xdr:rowOff>62957</xdr:rowOff>
    </xdr:to>
    <xdr:sp macro="" textlink="">
      <xdr:nvSpPr>
        <xdr:cNvPr id="589" name="フローチャート : 判断 588"/>
        <xdr:cNvSpPr/>
      </xdr:nvSpPr>
      <xdr:spPr>
        <a:xfrm>
          <a:off x="14541500" y="956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54084</xdr:rowOff>
    </xdr:from>
    <xdr:ext cx="534377" cy="259045"/>
    <xdr:sp macro="" textlink="">
      <xdr:nvSpPr>
        <xdr:cNvPr id="590" name="テキスト ボックス 589"/>
        <xdr:cNvSpPr txBox="1"/>
      </xdr:nvSpPr>
      <xdr:spPr>
        <a:xfrm>
          <a:off x="14325111" y="965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82730</xdr:rowOff>
    </xdr:from>
    <xdr:to>
      <xdr:col>19</xdr:col>
      <xdr:colOff>644525</xdr:colOff>
      <xdr:row>55</xdr:row>
      <xdr:rowOff>159980</xdr:rowOff>
    </xdr:to>
    <xdr:cxnSp macro="">
      <xdr:nvCxnSpPr>
        <xdr:cNvPr id="591" name="直線コネクタ 590"/>
        <xdr:cNvCxnSpPr/>
      </xdr:nvCxnSpPr>
      <xdr:spPr>
        <a:xfrm>
          <a:off x="12814300" y="9341030"/>
          <a:ext cx="889000" cy="24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160615</xdr:rowOff>
    </xdr:from>
    <xdr:to>
      <xdr:col>20</xdr:col>
      <xdr:colOff>9525</xdr:colOff>
      <xdr:row>56</xdr:row>
      <xdr:rowOff>90765</xdr:rowOff>
    </xdr:to>
    <xdr:sp macro="" textlink="">
      <xdr:nvSpPr>
        <xdr:cNvPr id="592" name="フローチャート : 判断 591"/>
        <xdr:cNvSpPr/>
      </xdr:nvSpPr>
      <xdr:spPr>
        <a:xfrm>
          <a:off x="13652500" y="959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81892</xdr:rowOff>
    </xdr:from>
    <xdr:ext cx="534377" cy="259045"/>
    <xdr:sp macro="" textlink="">
      <xdr:nvSpPr>
        <xdr:cNvPr id="593" name="テキスト ボックス 592"/>
        <xdr:cNvSpPr txBox="1"/>
      </xdr:nvSpPr>
      <xdr:spPr>
        <a:xfrm>
          <a:off x="13436111" y="968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13739</xdr:rowOff>
    </xdr:from>
    <xdr:to>
      <xdr:col>18</xdr:col>
      <xdr:colOff>492125</xdr:colOff>
      <xdr:row>56</xdr:row>
      <xdr:rowOff>115339</xdr:rowOff>
    </xdr:to>
    <xdr:sp macro="" textlink="">
      <xdr:nvSpPr>
        <xdr:cNvPr id="594" name="フローチャート : 判断 593"/>
        <xdr:cNvSpPr/>
      </xdr:nvSpPr>
      <xdr:spPr>
        <a:xfrm>
          <a:off x="12763500" y="961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106466</xdr:rowOff>
    </xdr:from>
    <xdr:ext cx="534377" cy="259045"/>
    <xdr:sp macro="" textlink="">
      <xdr:nvSpPr>
        <xdr:cNvPr id="595" name="テキスト ボックス 594"/>
        <xdr:cNvSpPr txBox="1"/>
      </xdr:nvSpPr>
      <xdr:spPr>
        <a:xfrm>
          <a:off x="12547111" y="970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49</xdr:row>
      <xdr:rowOff>69322</xdr:rowOff>
    </xdr:from>
    <xdr:to>
      <xdr:col>23</xdr:col>
      <xdr:colOff>568325</xdr:colOff>
      <xdr:row>49</xdr:row>
      <xdr:rowOff>170922</xdr:rowOff>
    </xdr:to>
    <xdr:sp macro="" textlink="">
      <xdr:nvSpPr>
        <xdr:cNvPr id="601" name="円/楕円 600"/>
        <xdr:cNvSpPr/>
      </xdr:nvSpPr>
      <xdr:spPr>
        <a:xfrm>
          <a:off x="16268700" y="847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49</xdr:row>
      <xdr:rowOff>22349</xdr:rowOff>
    </xdr:from>
    <xdr:ext cx="599010" cy="259045"/>
    <xdr:sp macro="" textlink="">
      <xdr:nvSpPr>
        <xdr:cNvPr id="602" name="教育費該当値テキスト"/>
        <xdr:cNvSpPr txBox="1"/>
      </xdr:nvSpPr>
      <xdr:spPr>
        <a:xfrm>
          <a:off x="16370300" y="842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123,699</a:t>
          </a:r>
          <a:endParaRPr kumimoji="1" lang="ja-JP" altLang="en-US" sz="1000" b="1">
            <a:solidFill>
              <a:srgbClr val="FF0000"/>
            </a:solidFill>
            <a:latin typeface="ＭＳ Ｐゴシック"/>
          </a:endParaRPr>
        </a:p>
      </xdr:txBody>
    </xdr:sp>
    <xdr:clientData/>
  </xdr:oneCellAnchor>
  <xdr:twoCellAnchor>
    <xdr:from>
      <xdr:col>22</xdr:col>
      <xdr:colOff>314325</xdr:colOff>
      <xdr:row>51</xdr:row>
      <xdr:rowOff>80328</xdr:rowOff>
    </xdr:from>
    <xdr:to>
      <xdr:col>22</xdr:col>
      <xdr:colOff>415925</xdr:colOff>
      <xdr:row>52</xdr:row>
      <xdr:rowOff>10478</xdr:rowOff>
    </xdr:to>
    <xdr:sp macro="" textlink="">
      <xdr:nvSpPr>
        <xdr:cNvPr id="603" name="円/楕円 602"/>
        <xdr:cNvSpPr/>
      </xdr:nvSpPr>
      <xdr:spPr>
        <a:xfrm>
          <a:off x="15430500" y="882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50</xdr:row>
      <xdr:rowOff>27005</xdr:rowOff>
    </xdr:from>
    <xdr:ext cx="599010" cy="259045"/>
    <xdr:sp macro="" textlink="">
      <xdr:nvSpPr>
        <xdr:cNvPr id="604" name="テキスト ボックス 603"/>
        <xdr:cNvSpPr txBox="1"/>
      </xdr:nvSpPr>
      <xdr:spPr>
        <a:xfrm>
          <a:off x="15181794" y="8599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102,025</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65305</xdr:rowOff>
    </xdr:from>
    <xdr:to>
      <xdr:col>21</xdr:col>
      <xdr:colOff>212725</xdr:colOff>
      <xdr:row>55</xdr:row>
      <xdr:rowOff>166905</xdr:rowOff>
    </xdr:to>
    <xdr:sp macro="" textlink="">
      <xdr:nvSpPr>
        <xdr:cNvPr id="605" name="円/楕円 604"/>
        <xdr:cNvSpPr/>
      </xdr:nvSpPr>
      <xdr:spPr>
        <a:xfrm>
          <a:off x="14541500" y="949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11982</xdr:rowOff>
    </xdr:from>
    <xdr:ext cx="534377" cy="259045"/>
    <xdr:sp macro="" textlink="">
      <xdr:nvSpPr>
        <xdr:cNvPr id="606" name="テキスト ボックス 605"/>
        <xdr:cNvSpPr txBox="1"/>
      </xdr:nvSpPr>
      <xdr:spPr>
        <a:xfrm>
          <a:off x="14325111" y="927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60,945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109180</xdr:rowOff>
    </xdr:from>
    <xdr:to>
      <xdr:col>20</xdr:col>
      <xdr:colOff>9525</xdr:colOff>
      <xdr:row>56</xdr:row>
      <xdr:rowOff>39330</xdr:rowOff>
    </xdr:to>
    <xdr:sp macro="" textlink="">
      <xdr:nvSpPr>
        <xdr:cNvPr id="607" name="円/楕円 606"/>
        <xdr:cNvSpPr/>
      </xdr:nvSpPr>
      <xdr:spPr>
        <a:xfrm>
          <a:off x="13652500" y="953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55857</xdr:rowOff>
    </xdr:from>
    <xdr:ext cx="534377" cy="259045"/>
    <xdr:sp macro="" textlink="">
      <xdr:nvSpPr>
        <xdr:cNvPr id="608" name="テキスト ボックス 607"/>
        <xdr:cNvSpPr txBox="1"/>
      </xdr:nvSpPr>
      <xdr:spPr>
        <a:xfrm>
          <a:off x="13436111" y="931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58,258</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31930</xdr:rowOff>
    </xdr:from>
    <xdr:to>
      <xdr:col>18</xdr:col>
      <xdr:colOff>492125</xdr:colOff>
      <xdr:row>54</xdr:row>
      <xdr:rowOff>133530</xdr:rowOff>
    </xdr:to>
    <xdr:sp macro="" textlink="">
      <xdr:nvSpPr>
        <xdr:cNvPr id="609" name="円/楕円 608"/>
        <xdr:cNvSpPr/>
      </xdr:nvSpPr>
      <xdr:spPr>
        <a:xfrm>
          <a:off x="12763500" y="929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52</xdr:row>
      <xdr:rowOff>150057</xdr:rowOff>
    </xdr:from>
    <xdr:ext cx="534377" cy="259045"/>
    <xdr:sp macro="" textlink="">
      <xdr:nvSpPr>
        <xdr:cNvPr id="610" name="テキスト ボックス 609"/>
        <xdr:cNvSpPr txBox="1"/>
      </xdr:nvSpPr>
      <xdr:spPr>
        <a:xfrm>
          <a:off x="12547111" y="906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74</xdr:row>
      <xdr:rowOff>130490</xdr:rowOff>
    </xdr:from>
    <xdr:to>
      <xdr:col>23</xdr:col>
      <xdr:colOff>516889</xdr:colOff>
      <xdr:row>79</xdr:row>
      <xdr:rowOff>98879</xdr:rowOff>
    </xdr:to>
    <xdr:cxnSp macro="">
      <xdr:nvCxnSpPr>
        <xdr:cNvPr id="636" name="直線コネクタ 635"/>
        <xdr:cNvCxnSpPr/>
      </xdr:nvCxnSpPr>
      <xdr:spPr>
        <a:xfrm flipV="1">
          <a:off x="16317595" y="12817790"/>
          <a:ext cx="1269" cy="825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77167</xdr:rowOff>
    </xdr:from>
    <xdr:ext cx="534377" cy="259045"/>
    <xdr:sp macro="" textlink="">
      <xdr:nvSpPr>
        <xdr:cNvPr id="639" name="災害復旧費最大値テキスト"/>
        <xdr:cNvSpPr txBox="1"/>
      </xdr:nvSpPr>
      <xdr:spPr>
        <a:xfrm>
          <a:off x="16370300" y="1259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25,282</a:t>
          </a:r>
          <a:endParaRPr kumimoji="1" lang="ja-JP" altLang="en-US" sz="1000" b="1">
            <a:latin typeface="ＭＳ Ｐゴシック"/>
          </a:endParaRPr>
        </a:p>
      </xdr:txBody>
    </xdr:sp>
    <xdr:clientData/>
  </xdr:oneCellAnchor>
  <xdr:twoCellAnchor>
    <xdr:from>
      <xdr:col>23</xdr:col>
      <xdr:colOff>428625</xdr:colOff>
      <xdr:row>74</xdr:row>
      <xdr:rowOff>130490</xdr:rowOff>
    </xdr:from>
    <xdr:to>
      <xdr:col>23</xdr:col>
      <xdr:colOff>606425</xdr:colOff>
      <xdr:row>74</xdr:row>
      <xdr:rowOff>130490</xdr:rowOff>
    </xdr:to>
    <xdr:cxnSp macro="">
      <xdr:nvCxnSpPr>
        <xdr:cNvPr id="640" name="直線コネクタ 639"/>
        <xdr:cNvCxnSpPr/>
      </xdr:nvCxnSpPr>
      <xdr:spPr>
        <a:xfrm>
          <a:off x="16230600" y="1281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111680</xdr:rowOff>
    </xdr:from>
    <xdr:to>
      <xdr:col>23</xdr:col>
      <xdr:colOff>517525</xdr:colOff>
      <xdr:row>79</xdr:row>
      <xdr:rowOff>78174</xdr:rowOff>
    </xdr:to>
    <xdr:cxnSp macro="">
      <xdr:nvCxnSpPr>
        <xdr:cNvPr id="641" name="直線コネクタ 640"/>
        <xdr:cNvCxnSpPr/>
      </xdr:nvCxnSpPr>
      <xdr:spPr>
        <a:xfrm flipV="1">
          <a:off x="15481300" y="13313330"/>
          <a:ext cx="838200" cy="30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117161</xdr:rowOff>
    </xdr:from>
    <xdr:ext cx="469744" cy="259045"/>
    <xdr:sp macro="" textlink="">
      <xdr:nvSpPr>
        <xdr:cNvPr id="642" name="災害復旧費平均値テキスト"/>
        <xdr:cNvSpPr txBox="1"/>
      </xdr:nvSpPr>
      <xdr:spPr>
        <a:xfrm>
          <a:off x="16370300" y="13490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138734</xdr:rowOff>
    </xdr:from>
    <xdr:to>
      <xdr:col>23</xdr:col>
      <xdr:colOff>568325</xdr:colOff>
      <xdr:row>79</xdr:row>
      <xdr:rowOff>68884</xdr:rowOff>
    </xdr:to>
    <xdr:sp macro="" textlink="">
      <xdr:nvSpPr>
        <xdr:cNvPr id="643" name="フローチャート : 判断 642"/>
        <xdr:cNvSpPr/>
      </xdr:nvSpPr>
      <xdr:spPr>
        <a:xfrm>
          <a:off x="16268700" y="1351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110798</xdr:rowOff>
    </xdr:from>
    <xdr:to>
      <xdr:col>22</xdr:col>
      <xdr:colOff>365125</xdr:colOff>
      <xdr:row>79</xdr:row>
      <xdr:rowOff>78174</xdr:rowOff>
    </xdr:to>
    <xdr:cxnSp macro="">
      <xdr:nvCxnSpPr>
        <xdr:cNvPr id="644" name="直線コネクタ 643"/>
        <xdr:cNvCxnSpPr/>
      </xdr:nvCxnSpPr>
      <xdr:spPr>
        <a:xfrm>
          <a:off x="14592300" y="13483898"/>
          <a:ext cx="889000" cy="13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73780</xdr:rowOff>
    </xdr:from>
    <xdr:to>
      <xdr:col>22</xdr:col>
      <xdr:colOff>415925</xdr:colOff>
      <xdr:row>79</xdr:row>
      <xdr:rowOff>3930</xdr:rowOff>
    </xdr:to>
    <xdr:sp macro="" textlink="">
      <xdr:nvSpPr>
        <xdr:cNvPr id="645" name="フローチャート : 判断 644"/>
        <xdr:cNvSpPr/>
      </xdr:nvSpPr>
      <xdr:spPr>
        <a:xfrm>
          <a:off x="15430500" y="1344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20457</xdr:rowOff>
    </xdr:from>
    <xdr:ext cx="469744" cy="259045"/>
    <xdr:sp macro="" textlink="">
      <xdr:nvSpPr>
        <xdr:cNvPr id="646" name="テキスト ボックス 645"/>
        <xdr:cNvSpPr txBox="1"/>
      </xdr:nvSpPr>
      <xdr:spPr>
        <a:xfrm>
          <a:off x="15246427" y="13222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16811</xdr:rowOff>
    </xdr:from>
    <xdr:to>
      <xdr:col>21</xdr:col>
      <xdr:colOff>161925</xdr:colOff>
      <xdr:row>78</xdr:row>
      <xdr:rowOff>110798</xdr:rowOff>
    </xdr:to>
    <xdr:cxnSp macro="">
      <xdr:nvCxnSpPr>
        <xdr:cNvPr id="647" name="直線コネクタ 646"/>
        <xdr:cNvCxnSpPr/>
      </xdr:nvCxnSpPr>
      <xdr:spPr>
        <a:xfrm>
          <a:off x="13703300" y="12189761"/>
          <a:ext cx="889000" cy="129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163849</xdr:rowOff>
    </xdr:from>
    <xdr:to>
      <xdr:col>21</xdr:col>
      <xdr:colOff>212725</xdr:colOff>
      <xdr:row>78</xdr:row>
      <xdr:rowOff>93999</xdr:rowOff>
    </xdr:to>
    <xdr:sp macro="" textlink="">
      <xdr:nvSpPr>
        <xdr:cNvPr id="648" name="フローチャート : 判断 647"/>
        <xdr:cNvSpPr/>
      </xdr:nvSpPr>
      <xdr:spPr>
        <a:xfrm>
          <a:off x="14541500" y="133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110526</xdr:rowOff>
    </xdr:from>
    <xdr:ext cx="469744" cy="259045"/>
    <xdr:sp macro="" textlink="">
      <xdr:nvSpPr>
        <xdr:cNvPr id="649" name="テキスト ボックス 648"/>
        <xdr:cNvSpPr txBox="1"/>
      </xdr:nvSpPr>
      <xdr:spPr>
        <a:xfrm>
          <a:off x="14357427" y="1314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16811</xdr:rowOff>
    </xdr:from>
    <xdr:to>
      <xdr:col>19</xdr:col>
      <xdr:colOff>644525</xdr:colOff>
      <xdr:row>72</xdr:row>
      <xdr:rowOff>61976</xdr:rowOff>
    </xdr:to>
    <xdr:cxnSp macro="">
      <xdr:nvCxnSpPr>
        <xdr:cNvPr id="650" name="直線コネクタ 649"/>
        <xdr:cNvCxnSpPr/>
      </xdr:nvCxnSpPr>
      <xdr:spPr>
        <a:xfrm flipV="1">
          <a:off x="12814300" y="12189761"/>
          <a:ext cx="889000" cy="21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125999</xdr:rowOff>
    </xdr:from>
    <xdr:to>
      <xdr:col>20</xdr:col>
      <xdr:colOff>9525</xdr:colOff>
      <xdr:row>78</xdr:row>
      <xdr:rowOff>56149</xdr:rowOff>
    </xdr:to>
    <xdr:sp macro="" textlink="">
      <xdr:nvSpPr>
        <xdr:cNvPr id="651" name="フローチャート : 判断 650"/>
        <xdr:cNvSpPr/>
      </xdr:nvSpPr>
      <xdr:spPr>
        <a:xfrm>
          <a:off x="13652500" y="1332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47276</xdr:rowOff>
    </xdr:from>
    <xdr:ext cx="469744" cy="259045"/>
    <xdr:sp macro="" textlink="">
      <xdr:nvSpPr>
        <xdr:cNvPr id="652" name="テキスト ボックス 651"/>
        <xdr:cNvSpPr txBox="1"/>
      </xdr:nvSpPr>
      <xdr:spPr>
        <a:xfrm>
          <a:off x="13468427" y="13420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153921</xdr:rowOff>
    </xdr:from>
    <xdr:to>
      <xdr:col>18</xdr:col>
      <xdr:colOff>492125</xdr:colOff>
      <xdr:row>78</xdr:row>
      <xdr:rowOff>84071</xdr:rowOff>
    </xdr:to>
    <xdr:sp macro="" textlink="">
      <xdr:nvSpPr>
        <xdr:cNvPr id="653" name="フローチャート : 判断 652"/>
        <xdr:cNvSpPr/>
      </xdr:nvSpPr>
      <xdr:spPr>
        <a:xfrm>
          <a:off x="12763500" y="13355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75198</xdr:rowOff>
    </xdr:from>
    <xdr:ext cx="469744" cy="259045"/>
    <xdr:sp macro="" textlink="">
      <xdr:nvSpPr>
        <xdr:cNvPr id="654" name="テキスト ボックス 653"/>
        <xdr:cNvSpPr txBox="1"/>
      </xdr:nvSpPr>
      <xdr:spPr>
        <a:xfrm>
          <a:off x="12579427" y="13448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7,259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60880</xdr:rowOff>
    </xdr:from>
    <xdr:to>
      <xdr:col>23</xdr:col>
      <xdr:colOff>568325</xdr:colOff>
      <xdr:row>77</xdr:row>
      <xdr:rowOff>162480</xdr:rowOff>
    </xdr:to>
    <xdr:sp macro="" textlink="">
      <xdr:nvSpPr>
        <xdr:cNvPr id="660" name="円/楕円 659"/>
        <xdr:cNvSpPr/>
      </xdr:nvSpPr>
      <xdr:spPr>
        <a:xfrm>
          <a:off x="16268700" y="1326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83757</xdr:rowOff>
    </xdr:from>
    <xdr:ext cx="534377" cy="259045"/>
    <xdr:sp macro="" textlink="">
      <xdr:nvSpPr>
        <xdr:cNvPr id="661" name="災害復旧費該当値テキスト"/>
        <xdr:cNvSpPr txBox="1"/>
      </xdr:nvSpPr>
      <xdr:spPr>
        <a:xfrm>
          <a:off x="16370300" y="1311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10,108</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27374</xdr:rowOff>
    </xdr:from>
    <xdr:to>
      <xdr:col>22</xdr:col>
      <xdr:colOff>415925</xdr:colOff>
      <xdr:row>79</xdr:row>
      <xdr:rowOff>128974</xdr:rowOff>
    </xdr:to>
    <xdr:sp macro="" textlink="">
      <xdr:nvSpPr>
        <xdr:cNvPr id="662" name="円/楕円 661"/>
        <xdr:cNvSpPr/>
      </xdr:nvSpPr>
      <xdr:spPr>
        <a:xfrm>
          <a:off x="15430500" y="1357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120101</xdr:rowOff>
    </xdr:from>
    <xdr:ext cx="378565" cy="259045"/>
    <xdr:sp macro="" textlink="">
      <xdr:nvSpPr>
        <xdr:cNvPr id="663" name="テキスト ボックス 662"/>
        <xdr:cNvSpPr txBox="1"/>
      </xdr:nvSpPr>
      <xdr:spPr>
        <a:xfrm>
          <a:off x="15292017" y="13664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59998</xdr:rowOff>
    </xdr:from>
    <xdr:to>
      <xdr:col>21</xdr:col>
      <xdr:colOff>212725</xdr:colOff>
      <xdr:row>78</xdr:row>
      <xdr:rowOff>161598</xdr:rowOff>
    </xdr:to>
    <xdr:sp macro="" textlink="">
      <xdr:nvSpPr>
        <xdr:cNvPr id="664" name="円/楕円 663"/>
        <xdr:cNvSpPr/>
      </xdr:nvSpPr>
      <xdr:spPr>
        <a:xfrm>
          <a:off x="14541500" y="1343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152725</xdr:rowOff>
    </xdr:from>
    <xdr:ext cx="469744" cy="259045"/>
    <xdr:sp macro="" textlink="">
      <xdr:nvSpPr>
        <xdr:cNvPr id="665" name="テキスト ボックス 664"/>
        <xdr:cNvSpPr txBox="1"/>
      </xdr:nvSpPr>
      <xdr:spPr>
        <a:xfrm>
          <a:off x="14357427" y="1352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4,885</a:t>
          </a:r>
          <a:endParaRPr kumimoji="1" lang="ja-JP" altLang="en-US" sz="1000" b="1">
            <a:solidFill>
              <a:srgbClr val="FF0000"/>
            </a:solidFill>
            <a:latin typeface="ＭＳ Ｐゴシック"/>
          </a:endParaRPr>
        </a:p>
      </xdr:txBody>
    </xdr:sp>
    <xdr:clientData/>
  </xdr:oneCellAnchor>
  <xdr:twoCellAnchor>
    <xdr:from>
      <xdr:col>19</xdr:col>
      <xdr:colOff>593725</xdr:colOff>
      <xdr:row>70</xdr:row>
      <xdr:rowOff>137461</xdr:rowOff>
    </xdr:from>
    <xdr:to>
      <xdr:col>20</xdr:col>
      <xdr:colOff>9525</xdr:colOff>
      <xdr:row>71</xdr:row>
      <xdr:rowOff>67611</xdr:rowOff>
    </xdr:to>
    <xdr:sp macro="" textlink="">
      <xdr:nvSpPr>
        <xdr:cNvPr id="666" name="円/楕円 665"/>
        <xdr:cNvSpPr/>
      </xdr:nvSpPr>
      <xdr:spPr>
        <a:xfrm>
          <a:off x="13652500" y="1213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69</xdr:row>
      <xdr:rowOff>84138</xdr:rowOff>
    </xdr:from>
    <xdr:ext cx="534377" cy="259045"/>
    <xdr:sp macro="" textlink="">
      <xdr:nvSpPr>
        <xdr:cNvPr id="667" name="テキスト ボックス 666"/>
        <xdr:cNvSpPr txBox="1"/>
      </xdr:nvSpPr>
      <xdr:spPr>
        <a:xfrm>
          <a:off x="13436111" y="119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44,513</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11176</xdr:rowOff>
    </xdr:from>
    <xdr:to>
      <xdr:col>18</xdr:col>
      <xdr:colOff>492125</xdr:colOff>
      <xdr:row>72</xdr:row>
      <xdr:rowOff>112776</xdr:rowOff>
    </xdr:to>
    <xdr:sp macro="" textlink="">
      <xdr:nvSpPr>
        <xdr:cNvPr id="668" name="円/楕円 667"/>
        <xdr:cNvSpPr/>
      </xdr:nvSpPr>
      <xdr:spPr>
        <a:xfrm>
          <a:off x="12763500" y="1235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129303</xdr:rowOff>
    </xdr:from>
    <xdr:ext cx="534377" cy="259045"/>
    <xdr:sp macro="" textlink="">
      <xdr:nvSpPr>
        <xdr:cNvPr id="669" name="テキスト ボックス 668"/>
        <xdr:cNvSpPr txBox="1"/>
      </xdr:nvSpPr>
      <xdr:spPr>
        <a:xfrm>
          <a:off x="12547111" y="121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9" name="テキスト ボックス 688"/>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143511</xdr:rowOff>
    </xdr:from>
    <xdr:to>
      <xdr:col>23</xdr:col>
      <xdr:colOff>516889</xdr:colOff>
      <xdr:row>98</xdr:row>
      <xdr:rowOff>122293</xdr:rowOff>
    </xdr:to>
    <xdr:cxnSp macro="">
      <xdr:nvCxnSpPr>
        <xdr:cNvPr id="695" name="直線コネクタ 694"/>
        <xdr:cNvCxnSpPr/>
      </xdr:nvCxnSpPr>
      <xdr:spPr>
        <a:xfrm flipV="1">
          <a:off x="16317595" y="15574011"/>
          <a:ext cx="1269" cy="135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126120</xdr:rowOff>
    </xdr:from>
    <xdr:ext cx="534377" cy="259045"/>
    <xdr:sp macro="" textlink="">
      <xdr:nvSpPr>
        <xdr:cNvPr id="696" name="公債費最小値テキスト"/>
        <xdr:cNvSpPr txBox="1"/>
      </xdr:nvSpPr>
      <xdr:spPr>
        <a:xfrm>
          <a:off x="16370300" y="1692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13,599</a:t>
          </a:r>
          <a:endParaRPr kumimoji="1" lang="ja-JP" altLang="en-US" sz="1000" b="1">
            <a:latin typeface="ＭＳ Ｐゴシック"/>
          </a:endParaRPr>
        </a:p>
      </xdr:txBody>
    </xdr:sp>
    <xdr:clientData/>
  </xdr:oneCellAnchor>
  <xdr:twoCellAnchor>
    <xdr:from>
      <xdr:col>23</xdr:col>
      <xdr:colOff>428625</xdr:colOff>
      <xdr:row>98</xdr:row>
      <xdr:rowOff>122293</xdr:rowOff>
    </xdr:from>
    <xdr:to>
      <xdr:col>23</xdr:col>
      <xdr:colOff>606425</xdr:colOff>
      <xdr:row>98</xdr:row>
      <xdr:rowOff>122293</xdr:rowOff>
    </xdr:to>
    <xdr:cxnSp macro="">
      <xdr:nvCxnSpPr>
        <xdr:cNvPr id="697" name="直線コネクタ 696"/>
        <xdr:cNvCxnSpPr/>
      </xdr:nvCxnSpPr>
      <xdr:spPr>
        <a:xfrm>
          <a:off x="16230600" y="16924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90188</xdr:rowOff>
    </xdr:from>
    <xdr:ext cx="599010" cy="259045"/>
    <xdr:sp macro="" textlink="">
      <xdr:nvSpPr>
        <xdr:cNvPr id="698" name="公債費最大値テキスト"/>
        <xdr:cNvSpPr txBox="1"/>
      </xdr:nvSpPr>
      <xdr:spPr>
        <a:xfrm>
          <a:off x="16370300" y="153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137,650</a:t>
          </a:r>
          <a:endParaRPr kumimoji="1" lang="ja-JP" altLang="en-US" sz="1000" b="1">
            <a:latin typeface="ＭＳ Ｐゴシック"/>
          </a:endParaRPr>
        </a:p>
      </xdr:txBody>
    </xdr:sp>
    <xdr:clientData/>
  </xdr:oneCellAnchor>
  <xdr:twoCellAnchor>
    <xdr:from>
      <xdr:col>23</xdr:col>
      <xdr:colOff>428625</xdr:colOff>
      <xdr:row>90</xdr:row>
      <xdr:rowOff>143511</xdr:rowOff>
    </xdr:from>
    <xdr:to>
      <xdr:col>23</xdr:col>
      <xdr:colOff>606425</xdr:colOff>
      <xdr:row>90</xdr:row>
      <xdr:rowOff>143511</xdr:rowOff>
    </xdr:to>
    <xdr:cxnSp macro="">
      <xdr:nvCxnSpPr>
        <xdr:cNvPr id="699" name="直線コネクタ 698"/>
        <xdr:cNvCxnSpPr/>
      </xdr:nvCxnSpPr>
      <xdr:spPr>
        <a:xfrm>
          <a:off x="16230600" y="1557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117526</xdr:rowOff>
    </xdr:from>
    <xdr:to>
      <xdr:col>23</xdr:col>
      <xdr:colOff>517525</xdr:colOff>
      <xdr:row>95</xdr:row>
      <xdr:rowOff>21067</xdr:rowOff>
    </xdr:to>
    <xdr:cxnSp macro="">
      <xdr:nvCxnSpPr>
        <xdr:cNvPr id="700" name="直線コネクタ 699"/>
        <xdr:cNvCxnSpPr/>
      </xdr:nvCxnSpPr>
      <xdr:spPr>
        <a:xfrm flipV="1">
          <a:off x="15481300" y="16233826"/>
          <a:ext cx="838200" cy="7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163840</xdr:rowOff>
    </xdr:from>
    <xdr:ext cx="534377" cy="259045"/>
    <xdr:sp macro="" textlink="">
      <xdr:nvSpPr>
        <xdr:cNvPr id="701" name="公債費平均値テキスト"/>
        <xdr:cNvSpPr txBox="1"/>
      </xdr:nvSpPr>
      <xdr:spPr>
        <a:xfrm>
          <a:off x="16370300" y="1628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66,134</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13963</xdr:rowOff>
    </xdr:from>
    <xdr:to>
      <xdr:col>23</xdr:col>
      <xdr:colOff>568325</xdr:colOff>
      <xdr:row>95</xdr:row>
      <xdr:rowOff>115563</xdr:rowOff>
    </xdr:to>
    <xdr:sp macro="" textlink="">
      <xdr:nvSpPr>
        <xdr:cNvPr id="702" name="フローチャート : 判断 701"/>
        <xdr:cNvSpPr/>
      </xdr:nvSpPr>
      <xdr:spPr>
        <a:xfrm>
          <a:off x="16268700" y="1630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14470</xdr:rowOff>
    </xdr:from>
    <xdr:to>
      <xdr:col>22</xdr:col>
      <xdr:colOff>365125</xdr:colOff>
      <xdr:row>95</xdr:row>
      <xdr:rowOff>21067</xdr:rowOff>
    </xdr:to>
    <xdr:cxnSp macro="">
      <xdr:nvCxnSpPr>
        <xdr:cNvPr id="703" name="直線コネクタ 702"/>
        <xdr:cNvCxnSpPr/>
      </xdr:nvCxnSpPr>
      <xdr:spPr>
        <a:xfrm>
          <a:off x="14592300" y="16302220"/>
          <a:ext cx="8890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30096</xdr:rowOff>
    </xdr:from>
    <xdr:to>
      <xdr:col>22</xdr:col>
      <xdr:colOff>415925</xdr:colOff>
      <xdr:row>95</xdr:row>
      <xdr:rowOff>131696</xdr:rowOff>
    </xdr:to>
    <xdr:sp macro="" textlink="">
      <xdr:nvSpPr>
        <xdr:cNvPr id="704" name="フローチャート : 判断 703"/>
        <xdr:cNvSpPr/>
      </xdr:nvSpPr>
      <xdr:spPr>
        <a:xfrm>
          <a:off x="15430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122823</xdr:rowOff>
    </xdr:from>
    <xdr:ext cx="534377" cy="259045"/>
    <xdr:sp macro="" textlink="">
      <xdr:nvSpPr>
        <xdr:cNvPr id="705" name="テキスト ボックス 704"/>
        <xdr:cNvSpPr txBox="1"/>
      </xdr:nvSpPr>
      <xdr:spPr>
        <a:xfrm>
          <a:off x="15214111" y="16410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14470</xdr:rowOff>
    </xdr:from>
    <xdr:to>
      <xdr:col>21</xdr:col>
      <xdr:colOff>161925</xdr:colOff>
      <xdr:row>95</xdr:row>
      <xdr:rowOff>25411</xdr:rowOff>
    </xdr:to>
    <xdr:cxnSp macro="">
      <xdr:nvCxnSpPr>
        <xdr:cNvPr id="706" name="直線コネクタ 705"/>
        <xdr:cNvCxnSpPr/>
      </xdr:nvCxnSpPr>
      <xdr:spPr>
        <a:xfrm flipV="1">
          <a:off x="13703300" y="16302220"/>
          <a:ext cx="889000" cy="1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36430</xdr:rowOff>
    </xdr:from>
    <xdr:to>
      <xdr:col>21</xdr:col>
      <xdr:colOff>212725</xdr:colOff>
      <xdr:row>95</xdr:row>
      <xdr:rowOff>138030</xdr:rowOff>
    </xdr:to>
    <xdr:sp macro="" textlink="">
      <xdr:nvSpPr>
        <xdr:cNvPr id="707" name="フローチャート : 判断 706"/>
        <xdr:cNvSpPr/>
      </xdr:nvSpPr>
      <xdr:spPr>
        <a:xfrm>
          <a:off x="14541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129157</xdr:rowOff>
    </xdr:from>
    <xdr:ext cx="534377" cy="259045"/>
    <xdr:sp macro="" textlink="">
      <xdr:nvSpPr>
        <xdr:cNvPr id="708" name="テキスト ボックス 707"/>
        <xdr:cNvSpPr txBox="1"/>
      </xdr:nvSpPr>
      <xdr:spPr>
        <a:xfrm>
          <a:off x="14325111" y="164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25411</xdr:rowOff>
    </xdr:from>
    <xdr:to>
      <xdr:col>19</xdr:col>
      <xdr:colOff>644525</xdr:colOff>
      <xdr:row>95</xdr:row>
      <xdr:rowOff>32237</xdr:rowOff>
    </xdr:to>
    <xdr:cxnSp macro="">
      <xdr:nvCxnSpPr>
        <xdr:cNvPr id="709" name="直線コネクタ 708"/>
        <xdr:cNvCxnSpPr/>
      </xdr:nvCxnSpPr>
      <xdr:spPr>
        <a:xfrm flipV="1">
          <a:off x="12814300" y="16313161"/>
          <a:ext cx="889000" cy="6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32534</xdr:rowOff>
    </xdr:from>
    <xdr:to>
      <xdr:col>20</xdr:col>
      <xdr:colOff>9525</xdr:colOff>
      <xdr:row>95</xdr:row>
      <xdr:rowOff>134134</xdr:rowOff>
    </xdr:to>
    <xdr:sp macro="" textlink="">
      <xdr:nvSpPr>
        <xdr:cNvPr id="710" name="フローチャート : 判断 709"/>
        <xdr:cNvSpPr/>
      </xdr:nvSpPr>
      <xdr:spPr>
        <a:xfrm>
          <a:off x="13652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125261</xdr:rowOff>
    </xdr:from>
    <xdr:ext cx="534377" cy="259045"/>
    <xdr:sp macro="" textlink="">
      <xdr:nvSpPr>
        <xdr:cNvPr id="711" name="テキスト ボックス 710"/>
        <xdr:cNvSpPr txBox="1"/>
      </xdr:nvSpPr>
      <xdr:spPr>
        <a:xfrm>
          <a:off x="13436111" y="1641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6789</xdr:rowOff>
    </xdr:from>
    <xdr:to>
      <xdr:col>18</xdr:col>
      <xdr:colOff>492125</xdr:colOff>
      <xdr:row>95</xdr:row>
      <xdr:rowOff>108389</xdr:rowOff>
    </xdr:to>
    <xdr:sp macro="" textlink="">
      <xdr:nvSpPr>
        <xdr:cNvPr id="712" name="フローチャート : 判断 711"/>
        <xdr:cNvSpPr/>
      </xdr:nvSpPr>
      <xdr:spPr>
        <a:xfrm>
          <a:off x="12763500" y="1629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99516</xdr:rowOff>
    </xdr:from>
    <xdr:ext cx="534377" cy="259045"/>
    <xdr:sp macro="" textlink="">
      <xdr:nvSpPr>
        <xdr:cNvPr id="713" name="テキスト ボックス 712"/>
        <xdr:cNvSpPr txBox="1"/>
      </xdr:nvSpPr>
      <xdr:spPr>
        <a:xfrm>
          <a:off x="12547111" y="163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66,793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66726</xdr:rowOff>
    </xdr:from>
    <xdr:to>
      <xdr:col>23</xdr:col>
      <xdr:colOff>568325</xdr:colOff>
      <xdr:row>94</xdr:row>
      <xdr:rowOff>168326</xdr:rowOff>
    </xdr:to>
    <xdr:sp macro="" textlink="">
      <xdr:nvSpPr>
        <xdr:cNvPr id="719" name="円/楕円 718"/>
        <xdr:cNvSpPr/>
      </xdr:nvSpPr>
      <xdr:spPr>
        <a:xfrm>
          <a:off x="16268700" y="1618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89603</xdr:rowOff>
    </xdr:from>
    <xdr:ext cx="534377" cy="259045"/>
    <xdr:sp macro="" textlink="">
      <xdr:nvSpPr>
        <xdr:cNvPr id="720" name="公債費該当値テキスト"/>
        <xdr:cNvSpPr txBox="1"/>
      </xdr:nvSpPr>
      <xdr:spPr>
        <a:xfrm>
          <a:off x="16370300" y="1603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77,037</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141717</xdr:rowOff>
    </xdr:from>
    <xdr:to>
      <xdr:col>22</xdr:col>
      <xdr:colOff>415925</xdr:colOff>
      <xdr:row>95</xdr:row>
      <xdr:rowOff>71867</xdr:rowOff>
    </xdr:to>
    <xdr:sp macro="" textlink="">
      <xdr:nvSpPr>
        <xdr:cNvPr id="721" name="円/楕円 720"/>
        <xdr:cNvSpPr/>
      </xdr:nvSpPr>
      <xdr:spPr>
        <a:xfrm>
          <a:off x="15430500" y="162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88394</xdr:rowOff>
    </xdr:from>
    <xdr:ext cx="534377" cy="259045"/>
    <xdr:sp macro="" textlink="">
      <xdr:nvSpPr>
        <xdr:cNvPr id="722" name="テキスト ボックス 721"/>
        <xdr:cNvSpPr txBox="1"/>
      </xdr:nvSpPr>
      <xdr:spPr>
        <a:xfrm>
          <a:off x="15214111" y="1603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70,148</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135120</xdr:rowOff>
    </xdr:from>
    <xdr:to>
      <xdr:col>21</xdr:col>
      <xdr:colOff>212725</xdr:colOff>
      <xdr:row>95</xdr:row>
      <xdr:rowOff>65270</xdr:rowOff>
    </xdr:to>
    <xdr:sp macro="" textlink="">
      <xdr:nvSpPr>
        <xdr:cNvPr id="723" name="円/楕円 722"/>
        <xdr:cNvSpPr/>
      </xdr:nvSpPr>
      <xdr:spPr>
        <a:xfrm>
          <a:off x="14541500" y="162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81797</xdr:rowOff>
    </xdr:from>
    <xdr:ext cx="534377" cy="259045"/>
    <xdr:sp macro="" textlink="">
      <xdr:nvSpPr>
        <xdr:cNvPr id="724" name="テキスト ボックス 723"/>
        <xdr:cNvSpPr txBox="1"/>
      </xdr:nvSpPr>
      <xdr:spPr>
        <a:xfrm>
          <a:off x="14325111" y="160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70,754</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146061</xdr:rowOff>
    </xdr:from>
    <xdr:to>
      <xdr:col>20</xdr:col>
      <xdr:colOff>9525</xdr:colOff>
      <xdr:row>95</xdr:row>
      <xdr:rowOff>76211</xdr:rowOff>
    </xdr:to>
    <xdr:sp macro="" textlink="">
      <xdr:nvSpPr>
        <xdr:cNvPr id="725" name="円/楕円 724"/>
        <xdr:cNvSpPr/>
      </xdr:nvSpPr>
      <xdr:spPr>
        <a:xfrm>
          <a:off x="13652500" y="162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92738</xdr:rowOff>
    </xdr:from>
    <xdr:ext cx="534377" cy="259045"/>
    <xdr:sp macro="" textlink="">
      <xdr:nvSpPr>
        <xdr:cNvPr id="726" name="テキスト ボックス 725"/>
        <xdr:cNvSpPr txBox="1"/>
      </xdr:nvSpPr>
      <xdr:spPr>
        <a:xfrm>
          <a:off x="13436111" y="160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69,749</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152887</xdr:rowOff>
    </xdr:from>
    <xdr:to>
      <xdr:col>18</xdr:col>
      <xdr:colOff>492125</xdr:colOff>
      <xdr:row>95</xdr:row>
      <xdr:rowOff>83037</xdr:rowOff>
    </xdr:to>
    <xdr:sp macro="" textlink="">
      <xdr:nvSpPr>
        <xdr:cNvPr id="727" name="円/楕円 726"/>
        <xdr:cNvSpPr/>
      </xdr:nvSpPr>
      <xdr:spPr>
        <a:xfrm>
          <a:off x="12763500" y="1626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99564</xdr:rowOff>
    </xdr:from>
    <xdr:ext cx="534377" cy="259045"/>
    <xdr:sp macro="" textlink="">
      <xdr:nvSpPr>
        <xdr:cNvPr id="728" name="テキスト ボックス 727"/>
        <xdr:cNvSpPr txBox="1"/>
      </xdr:nvSpPr>
      <xdr:spPr>
        <a:xfrm>
          <a:off x="12547111" y="1604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9" name="直線コネクタ 73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0" name="テキスト ボックス 73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1" name="直線コネクタ 74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42" name="テキスト ボックス 74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3" name="直線コネクタ 74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4" name="テキスト ボックス 743"/>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5" name="直線コネクタ 74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31</xdr:row>
      <xdr:rowOff>130827</xdr:rowOff>
    </xdr:from>
    <xdr:ext cx="377026" cy="259045"/>
    <xdr:sp macro="" textlink="">
      <xdr:nvSpPr>
        <xdr:cNvPr id="746" name="テキスト ボックス 745"/>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7" name="直線コネクタ 74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8" name="テキスト ボックス 74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160020</xdr:rowOff>
    </xdr:from>
    <xdr:to>
      <xdr:col>32</xdr:col>
      <xdr:colOff>186689</xdr:colOff>
      <xdr:row>39</xdr:row>
      <xdr:rowOff>44450</xdr:rowOff>
    </xdr:to>
    <xdr:cxnSp macro="">
      <xdr:nvCxnSpPr>
        <xdr:cNvPr id="752" name="直線コネクタ 751"/>
        <xdr:cNvCxnSpPr/>
      </xdr:nvCxnSpPr>
      <xdr:spPr>
        <a:xfrm flipV="1">
          <a:off x="22159595" y="5132070"/>
          <a:ext cx="1269" cy="1598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53357</xdr:rowOff>
    </xdr:from>
    <xdr:ext cx="249299" cy="259045"/>
    <xdr:sp macro="" textlink="">
      <xdr:nvSpPr>
        <xdr:cNvPr id="753" name="諸支出金最小値テキスト"/>
        <xdr:cNvSpPr txBox="1"/>
      </xdr:nvSpPr>
      <xdr:spPr>
        <a:xfrm>
          <a:off x="22212300" y="6739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4" name="直線コネクタ 75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106697</xdr:rowOff>
    </xdr:from>
    <xdr:ext cx="469744" cy="259045"/>
    <xdr:sp macro="" textlink="">
      <xdr:nvSpPr>
        <xdr:cNvPr id="755" name="諸支出金最大値テキスト"/>
        <xdr:cNvSpPr txBox="1"/>
      </xdr:nvSpPr>
      <xdr:spPr>
        <a:xfrm>
          <a:off x="22212300" y="490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a:t>
          </a:r>
          <a:endParaRPr kumimoji="1" lang="ja-JP" altLang="en-US" sz="1000" b="1">
            <a:latin typeface="ＭＳ Ｐゴシック"/>
          </a:endParaRPr>
        </a:p>
      </xdr:txBody>
    </xdr:sp>
    <xdr:clientData/>
  </xdr:oneCellAnchor>
  <xdr:twoCellAnchor>
    <xdr:from>
      <xdr:col>32</xdr:col>
      <xdr:colOff>98425</xdr:colOff>
      <xdr:row>29</xdr:row>
      <xdr:rowOff>160020</xdr:rowOff>
    </xdr:from>
    <xdr:to>
      <xdr:col>32</xdr:col>
      <xdr:colOff>276225</xdr:colOff>
      <xdr:row>29</xdr:row>
      <xdr:rowOff>160020</xdr:rowOff>
    </xdr:to>
    <xdr:cxnSp macro="">
      <xdr:nvCxnSpPr>
        <xdr:cNvPr id="756" name="直線コネクタ 755"/>
        <xdr:cNvCxnSpPr/>
      </xdr:nvCxnSpPr>
      <xdr:spPr>
        <a:xfrm>
          <a:off x="22072600" y="5132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7" name="直線コネクタ 75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142257</xdr:rowOff>
    </xdr:from>
    <xdr:ext cx="313932" cy="259045"/>
    <xdr:sp macro="" textlink="">
      <xdr:nvSpPr>
        <xdr:cNvPr id="758" name="諸支出金平均値テキスト"/>
        <xdr:cNvSpPr txBox="1"/>
      </xdr:nvSpPr>
      <xdr:spPr>
        <a:xfrm>
          <a:off x="22212300" y="648590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119380</xdr:rowOff>
    </xdr:from>
    <xdr:to>
      <xdr:col>32</xdr:col>
      <xdr:colOff>238125</xdr:colOff>
      <xdr:row>39</xdr:row>
      <xdr:rowOff>49530</xdr:rowOff>
    </xdr:to>
    <xdr:sp macro="" textlink="">
      <xdr:nvSpPr>
        <xdr:cNvPr id="759" name="フローチャート : 判断 758"/>
        <xdr:cNvSpPr/>
      </xdr:nvSpPr>
      <xdr:spPr>
        <a:xfrm>
          <a:off x="22110700" y="663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0" name="直線コネクタ 75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24130</xdr:rowOff>
    </xdr:from>
    <xdr:to>
      <xdr:col>31</xdr:col>
      <xdr:colOff>85725</xdr:colOff>
      <xdr:row>37</xdr:row>
      <xdr:rowOff>125730</xdr:rowOff>
    </xdr:to>
    <xdr:sp macro="" textlink="">
      <xdr:nvSpPr>
        <xdr:cNvPr id="761" name="フローチャート : 判断 760"/>
        <xdr:cNvSpPr/>
      </xdr:nvSpPr>
      <xdr:spPr>
        <a:xfrm>
          <a:off x="21272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142257</xdr:rowOff>
    </xdr:from>
    <xdr:ext cx="378565" cy="259045"/>
    <xdr:sp macro="" textlink="">
      <xdr:nvSpPr>
        <xdr:cNvPr id="762" name="テキスト ボックス 761"/>
        <xdr:cNvSpPr txBox="1"/>
      </xdr:nvSpPr>
      <xdr:spPr>
        <a:xfrm>
          <a:off x="21134017" y="61430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3" name="直線コネクタ 76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114300</xdr:rowOff>
    </xdr:from>
    <xdr:to>
      <xdr:col>29</xdr:col>
      <xdr:colOff>568325</xdr:colOff>
      <xdr:row>36</xdr:row>
      <xdr:rowOff>44450</xdr:rowOff>
    </xdr:to>
    <xdr:sp macro="" textlink="">
      <xdr:nvSpPr>
        <xdr:cNvPr id="764" name="フローチャート : 判断 763"/>
        <xdr:cNvSpPr/>
      </xdr:nvSpPr>
      <xdr:spPr>
        <a:xfrm>
          <a:off x="203835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34</xdr:row>
      <xdr:rowOff>60977</xdr:rowOff>
    </xdr:from>
    <xdr:ext cx="378565" cy="259045"/>
    <xdr:sp macro="" textlink="">
      <xdr:nvSpPr>
        <xdr:cNvPr id="765" name="テキスト ボックス 764"/>
        <xdr:cNvSpPr txBox="1"/>
      </xdr:nvSpPr>
      <xdr:spPr>
        <a:xfrm>
          <a:off x="20245017" y="589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6" name="直線コネクタ 76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49530</xdr:rowOff>
    </xdr:from>
    <xdr:to>
      <xdr:col>28</xdr:col>
      <xdr:colOff>365125</xdr:colOff>
      <xdr:row>35</xdr:row>
      <xdr:rowOff>151130</xdr:rowOff>
    </xdr:to>
    <xdr:sp macro="" textlink="">
      <xdr:nvSpPr>
        <xdr:cNvPr id="767" name="フローチャート : 判断 766"/>
        <xdr:cNvSpPr/>
      </xdr:nvSpPr>
      <xdr:spPr>
        <a:xfrm>
          <a:off x="19494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33</xdr:row>
      <xdr:rowOff>167657</xdr:rowOff>
    </xdr:from>
    <xdr:ext cx="378565" cy="259045"/>
    <xdr:sp macro="" textlink="">
      <xdr:nvSpPr>
        <xdr:cNvPr id="768" name="テキスト ボックス 767"/>
        <xdr:cNvSpPr txBox="1"/>
      </xdr:nvSpPr>
      <xdr:spPr>
        <a:xfrm>
          <a:off x="19356017" y="5825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99060</xdr:rowOff>
    </xdr:from>
    <xdr:to>
      <xdr:col>27</xdr:col>
      <xdr:colOff>161925</xdr:colOff>
      <xdr:row>38</xdr:row>
      <xdr:rowOff>29210</xdr:rowOff>
    </xdr:to>
    <xdr:sp macro="" textlink="">
      <xdr:nvSpPr>
        <xdr:cNvPr id="769" name="フローチャート : 判断 768"/>
        <xdr:cNvSpPr/>
      </xdr:nvSpPr>
      <xdr:spPr>
        <a:xfrm>
          <a:off x="18605500" y="644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45737</xdr:rowOff>
    </xdr:from>
    <xdr:ext cx="378565" cy="259045"/>
    <xdr:sp macro="" textlink="">
      <xdr:nvSpPr>
        <xdr:cNvPr id="770" name="テキスト ボックス 769"/>
        <xdr:cNvSpPr txBox="1"/>
      </xdr:nvSpPr>
      <xdr:spPr>
        <a:xfrm>
          <a:off x="18467017" y="6217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6" name="円/楕円 77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97807</xdr:rowOff>
    </xdr:from>
    <xdr:ext cx="249299" cy="259045"/>
    <xdr:sp macro="" textlink="">
      <xdr:nvSpPr>
        <xdr:cNvPr id="777" name="諸支出金該当値テキスト"/>
        <xdr:cNvSpPr txBox="1"/>
      </xdr:nvSpPr>
      <xdr:spPr>
        <a:xfrm>
          <a:off x="22212300" y="6612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8" name="円/楕円 77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9" name="テキスト ボックス 77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0" name="円/楕円 77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1" name="テキスト ボックス 78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2" name="円/楕円 78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3" name="テキスト ボックス 78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4" name="円/楕円 78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5" name="テキスト ボックス 78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8" name="フローチャート :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0" name="フローチャート :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1" name="テキスト ボックス 81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3" name="フローチャート :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4" name="テキスト ボックス 81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6" name="フローチャート :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7" name="テキスト ボックス 81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フローチャート :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9" name="テキスト ボックス 81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5" name="円/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7" name="円/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8" name="テキスト ボックス 82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9" name="円/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0" name="テキスト ボックス 82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1" name="円/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2" name="テキスト ボックス 83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3" name="円/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4" name="テキスト ボックス 83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人口一人あたりで比較すると、総務費及び民生費が少なく、商工費及び教育費が多くなっている。民生費は除染対策費の減により、平成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より大きく減少している。商工費は、田村市産業団地整備事業、教育費は、学校統合にかかる小学校建設事業、小中学校の耐震化事業など普通建設事業の実施が要因と思われる。公債費についても普通建設事業に伴う地方債の借入のため類似団体平均を上回る結果となっている。今後、生涯学習複合施設の建設、体育施設等の耐震化事業など地方債の借入は増える見込みである。また、人口についても今後、減少していくことが予想されており住民一人当たりのコストは増加傾向にあるため、事業の見直しや抑制に努め、歳出削減を図</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について、積立額が堅調に推移し、実質収支額も黒字をもって決算することができたが、普通交付税の算定において合併算定終了後の財政運営も見据え、引き続き財政調整基金への積み立てや、実質収支額の確保に努め、標準財政規模比の向上に取り組む。</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福島県田村市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おいて、対前年比４．８５％減となり、次年度への事業繰越の影響により赤字比率は算出されなかった。各会計において、引き続き歳入の確保に努め、歳出を抑制することにより黒字額の確保に努め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27512525</v>
      </c>
      <c r="BO4" s="379"/>
      <c r="BP4" s="379"/>
      <c r="BQ4" s="379"/>
      <c r="BR4" s="379"/>
      <c r="BS4" s="379"/>
      <c r="BT4" s="379"/>
      <c r="BU4" s="380"/>
      <c r="BV4" s="378">
        <v>41806597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7.9</v>
      </c>
      <c r="CU4" s="385"/>
      <c r="CV4" s="385"/>
      <c r="CW4" s="385"/>
      <c r="CX4" s="385"/>
      <c r="CY4" s="385"/>
      <c r="CZ4" s="385"/>
      <c r="DA4" s="386"/>
      <c r="DB4" s="384">
        <v>12.8</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25965914</v>
      </c>
      <c r="BO5" s="416"/>
      <c r="BP5" s="416"/>
      <c r="BQ5" s="416"/>
      <c r="BR5" s="416"/>
      <c r="BS5" s="416"/>
      <c r="BT5" s="416"/>
      <c r="BU5" s="417"/>
      <c r="BV5" s="415">
        <v>39129312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85.4</v>
      </c>
      <c r="CU5" s="413"/>
      <c r="CV5" s="413"/>
      <c r="CW5" s="413"/>
      <c r="CX5" s="413"/>
      <c r="CY5" s="413"/>
      <c r="CZ5" s="413"/>
      <c r="DA5" s="414"/>
      <c r="DB5" s="412">
        <v>85.2</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1546611</v>
      </c>
      <c r="BO6" s="416"/>
      <c r="BP6" s="416"/>
      <c r="BQ6" s="416"/>
      <c r="BR6" s="416"/>
      <c r="BS6" s="416"/>
      <c r="BT6" s="416"/>
      <c r="BU6" s="417"/>
      <c r="BV6" s="415">
        <v>2677285</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89.4</v>
      </c>
      <c r="CU6" s="453"/>
      <c r="CV6" s="453"/>
      <c r="CW6" s="453"/>
      <c r="CX6" s="453"/>
      <c r="CY6" s="453"/>
      <c r="CZ6" s="453"/>
      <c r="DA6" s="454"/>
      <c r="DB6" s="452">
        <v>89.7</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400072</v>
      </c>
      <c r="BO7" s="416"/>
      <c r="BP7" s="416"/>
      <c r="BQ7" s="416"/>
      <c r="BR7" s="416"/>
      <c r="BS7" s="416"/>
      <c r="BT7" s="416"/>
      <c r="BU7" s="417"/>
      <c r="BV7" s="415">
        <v>839393</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14488022</v>
      </c>
      <c r="CU7" s="416"/>
      <c r="CV7" s="416"/>
      <c r="CW7" s="416"/>
      <c r="CX7" s="416"/>
      <c r="CY7" s="416"/>
      <c r="CZ7" s="416"/>
      <c r="DA7" s="417"/>
      <c r="DB7" s="415">
        <v>14399367</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1146539</v>
      </c>
      <c r="BO8" s="416"/>
      <c r="BP8" s="416"/>
      <c r="BQ8" s="416"/>
      <c r="BR8" s="416"/>
      <c r="BS8" s="416"/>
      <c r="BT8" s="416"/>
      <c r="BU8" s="417"/>
      <c r="BV8" s="415">
        <v>1837892</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0.32</v>
      </c>
      <c r="CU8" s="456"/>
      <c r="CV8" s="456"/>
      <c r="CW8" s="456"/>
      <c r="CX8" s="456"/>
      <c r="CY8" s="456"/>
      <c r="CZ8" s="456"/>
      <c r="DA8" s="457"/>
      <c r="DB8" s="455">
        <v>0.31</v>
      </c>
      <c r="DC8" s="456"/>
      <c r="DD8" s="456"/>
      <c r="DE8" s="456"/>
      <c r="DF8" s="456"/>
      <c r="DG8" s="456"/>
      <c r="DH8" s="456"/>
      <c r="DI8" s="457"/>
      <c r="DJ8" s="137"/>
      <c r="DK8" s="137"/>
      <c r="DL8" s="137"/>
      <c r="DM8" s="137"/>
      <c r="DN8" s="137"/>
      <c r="DO8" s="137"/>
    </row>
    <row r="9" spans="1:119" ht="18.75" customHeight="1" thickBot="1" x14ac:dyDescent="0.2">
      <c r="A9" s="138"/>
      <c r="B9" s="409" t="s">
        <v>94</v>
      </c>
      <c r="C9" s="410"/>
      <c r="D9" s="410"/>
      <c r="E9" s="410"/>
      <c r="F9" s="410"/>
      <c r="G9" s="410"/>
      <c r="H9" s="410"/>
      <c r="I9" s="410"/>
      <c r="J9" s="410"/>
      <c r="K9" s="458"/>
      <c r="L9" s="459" t="s">
        <v>95</v>
      </c>
      <c r="M9" s="460"/>
      <c r="N9" s="460"/>
      <c r="O9" s="460"/>
      <c r="P9" s="460"/>
      <c r="Q9" s="461"/>
      <c r="R9" s="462">
        <v>38503</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-691353</v>
      </c>
      <c r="BO9" s="416"/>
      <c r="BP9" s="416"/>
      <c r="BQ9" s="416"/>
      <c r="BR9" s="416"/>
      <c r="BS9" s="416"/>
      <c r="BT9" s="416"/>
      <c r="BU9" s="417"/>
      <c r="BV9" s="415">
        <v>846137</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17.100000000000001</v>
      </c>
      <c r="CU9" s="413"/>
      <c r="CV9" s="413"/>
      <c r="CW9" s="413"/>
      <c r="CX9" s="413"/>
      <c r="CY9" s="413"/>
      <c r="CZ9" s="413"/>
      <c r="DA9" s="414"/>
      <c r="DB9" s="412">
        <v>15</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100</v>
      </c>
      <c r="M10" s="445"/>
      <c r="N10" s="445"/>
      <c r="O10" s="445"/>
      <c r="P10" s="445"/>
      <c r="Q10" s="446"/>
      <c r="R10" s="466">
        <v>40422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321193</v>
      </c>
      <c r="BO10" s="416"/>
      <c r="BP10" s="416"/>
      <c r="BQ10" s="416"/>
      <c r="BR10" s="416"/>
      <c r="BS10" s="416"/>
      <c r="BT10" s="416"/>
      <c r="BU10" s="417"/>
      <c r="BV10" s="415">
        <v>137228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v>99241</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38890</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v>34300</v>
      </c>
      <c r="BO12" s="416"/>
      <c r="BP12" s="416"/>
      <c r="BQ12" s="416"/>
      <c r="BR12" s="416"/>
      <c r="BS12" s="416"/>
      <c r="BT12" s="416"/>
      <c r="BU12" s="417"/>
      <c r="BV12" s="415">
        <v>520000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119</v>
      </c>
      <c r="CU12" s="456"/>
      <c r="CV12" s="456"/>
      <c r="CW12" s="456"/>
      <c r="CX12" s="456"/>
      <c r="CY12" s="456"/>
      <c r="CZ12" s="456"/>
      <c r="DA12" s="457"/>
      <c r="DB12" s="455" t="s">
        <v>119</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38614</v>
      </c>
      <c r="S13" s="497"/>
      <c r="T13" s="497"/>
      <c r="U13" s="497"/>
      <c r="V13" s="498"/>
      <c r="W13" s="431" t="s">
        <v>121</v>
      </c>
      <c r="X13" s="432"/>
      <c r="Y13" s="432"/>
      <c r="Z13" s="432"/>
      <c r="AA13" s="432"/>
      <c r="AB13" s="422"/>
      <c r="AC13" s="466">
        <v>3280</v>
      </c>
      <c r="AD13" s="467"/>
      <c r="AE13" s="467"/>
      <c r="AF13" s="467"/>
      <c r="AG13" s="506"/>
      <c r="AH13" s="466">
        <v>4445</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-305219</v>
      </c>
      <c r="BO13" s="416"/>
      <c r="BP13" s="416"/>
      <c r="BQ13" s="416"/>
      <c r="BR13" s="416"/>
      <c r="BS13" s="416"/>
      <c r="BT13" s="416"/>
      <c r="BU13" s="417"/>
      <c r="BV13" s="415">
        <v>463365</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6.3</v>
      </c>
      <c r="CU13" s="413"/>
      <c r="CV13" s="413"/>
      <c r="CW13" s="413"/>
      <c r="CX13" s="413"/>
      <c r="CY13" s="413"/>
      <c r="CZ13" s="413"/>
      <c r="DA13" s="414"/>
      <c r="DB13" s="412">
        <v>6.7</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39484</v>
      </c>
      <c r="S14" s="497"/>
      <c r="T14" s="497"/>
      <c r="U14" s="497"/>
      <c r="V14" s="498"/>
      <c r="W14" s="405"/>
      <c r="X14" s="406"/>
      <c r="Y14" s="406"/>
      <c r="Z14" s="406"/>
      <c r="AA14" s="406"/>
      <c r="AB14" s="395"/>
      <c r="AC14" s="499">
        <v>16.600000000000001</v>
      </c>
      <c r="AD14" s="500"/>
      <c r="AE14" s="500"/>
      <c r="AF14" s="500"/>
      <c r="AG14" s="501"/>
      <c r="AH14" s="499">
        <v>19.899999999999999</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v>29.9</v>
      </c>
      <c r="CU14" s="511"/>
      <c r="CV14" s="511"/>
      <c r="CW14" s="511"/>
      <c r="CX14" s="511"/>
      <c r="CY14" s="511"/>
      <c r="CZ14" s="511"/>
      <c r="DA14" s="512"/>
      <c r="DB14" s="510">
        <v>53.5</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39220</v>
      </c>
      <c r="S15" s="497"/>
      <c r="T15" s="497"/>
      <c r="U15" s="497"/>
      <c r="V15" s="498"/>
      <c r="W15" s="431" t="s">
        <v>128</v>
      </c>
      <c r="X15" s="432"/>
      <c r="Y15" s="432"/>
      <c r="Z15" s="432"/>
      <c r="AA15" s="432"/>
      <c r="AB15" s="422"/>
      <c r="AC15" s="466">
        <v>7436</v>
      </c>
      <c r="AD15" s="467"/>
      <c r="AE15" s="467"/>
      <c r="AF15" s="467"/>
      <c r="AG15" s="506"/>
      <c r="AH15" s="466">
        <v>8673</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3665723</v>
      </c>
      <c r="BO15" s="379"/>
      <c r="BP15" s="379"/>
      <c r="BQ15" s="379"/>
      <c r="BR15" s="379"/>
      <c r="BS15" s="379"/>
      <c r="BT15" s="379"/>
      <c r="BU15" s="380"/>
      <c r="BV15" s="378">
        <v>3358733</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37.6</v>
      </c>
      <c r="AD16" s="500"/>
      <c r="AE16" s="500"/>
      <c r="AF16" s="500"/>
      <c r="AG16" s="501"/>
      <c r="AH16" s="499">
        <v>38.700000000000003</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11121091</v>
      </c>
      <c r="BO16" s="416"/>
      <c r="BP16" s="416"/>
      <c r="BQ16" s="416"/>
      <c r="BR16" s="416"/>
      <c r="BS16" s="416"/>
      <c r="BT16" s="416"/>
      <c r="BU16" s="417"/>
      <c r="BV16" s="415">
        <v>10467837</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9074</v>
      </c>
      <c r="AD17" s="467"/>
      <c r="AE17" s="467"/>
      <c r="AF17" s="467"/>
      <c r="AG17" s="506"/>
      <c r="AH17" s="466">
        <v>9255</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4629094</v>
      </c>
      <c r="BO17" s="416"/>
      <c r="BP17" s="416"/>
      <c r="BQ17" s="416"/>
      <c r="BR17" s="416"/>
      <c r="BS17" s="416"/>
      <c r="BT17" s="416"/>
      <c r="BU17" s="417"/>
      <c r="BV17" s="415">
        <v>4282282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137</v>
      </c>
      <c r="C18" s="458"/>
      <c r="D18" s="458"/>
      <c r="E18" s="527"/>
      <c r="F18" s="527"/>
      <c r="G18" s="527"/>
      <c r="H18" s="527"/>
      <c r="I18" s="527"/>
      <c r="J18" s="527"/>
      <c r="K18" s="527"/>
      <c r="L18" s="528">
        <v>458.33</v>
      </c>
      <c r="M18" s="528"/>
      <c r="N18" s="528"/>
      <c r="O18" s="528"/>
      <c r="P18" s="528"/>
      <c r="Q18" s="528"/>
      <c r="R18" s="529"/>
      <c r="S18" s="529"/>
      <c r="T18" s="529"/>
      <c r="U18" s="529"/>
      <c r="V18" s="530"/>
      <c r="W18" s="433"/>
      <c r="X18" s="434"/>
      <c r="Y18" s="434"/>
      <c r="Z18" s="434"/>
      <c r="AA18" s="434"/>
      <c r="AB18" s="425"/>
      <c r="AC18" s="531">
        <v>45.9</v>
      </c>
      <c r="AD18" s="532"/>
      <c r="AE18" s="532"/>
      <c r="AF18" s="532"/>
      <c r="AG18" s="533"/>
      <c r="AH18" s="531">
        <v>41.3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12315944</v>
      </c>
      <c r="BO18" s="416"/>
      <c r="BP18" s="416"/>
      <c r="BQ18" s="416"/>
      <c r="BR18" s="416"/>
      <c r="BS18" s="416"/>
      <c r="BT18" s="416"/>
      <c r="BU18" s="417"/>
      <c r="BV18" s="415">
        <v>12246761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139</v>
      </c>
      <c r="C19" s="458"/>
      <c r="D19" s="458"/>
      <c r="E19" s="527"/>
      <c r="F19" s="527"/>
      <c r="G19" s="527"/>
      <c r="H19" s="527"/>
      <c r="I19" s="527"/>
      <c r="J19" s="527"/>
      <c r="K19" s="527"/>
      <c r="L19" s="535">
        <v>84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17060486</v>
      </c>
      <c r="BO19" s="416"/>
      <c r="BP19" s="416"/>
      <c r="BQ19" s="416"/>
      <c r="BR19" s="416"/>
      <c r="BS19" s="416"/>
      <c r="BT19" s="416"/>
      <c r="BU19" s="417"/>
      <c r="BV19" s="415">
        <v>17988144</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141</v>
      </c>
      <c r="C20" s="458"/>
      <c r="D20" s="458"/>
      <c r="E20" s="527"/>
      <c r="F20" s="527"/>
      <c r="G20" s="527"/>
      <c r="H20" s="527"/>
      <c r="I20" s="527"/>
      <c r="J20" s="527"/>
      <c r="K20" s="527"/>
      <c r="L20" s="535">
        <v>12734</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26365418</v>
      </c>
      <c r="BO23" s="416"/>
      <c r="BP23" s="416"/>
      <c r="BQ23" s="416"/>
      <c r="BR23" s="416"/>
      <c r="BS23" s="416"/>
      <c r="BT23" s="416"/>
      <c r="BU23" s="417"/>
      <c r="BV23" s="415">
        <v>26459032</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150</v>
      </c>
      <c r="F24" s="445"/>
      <c r="G24" s="445"/>
      <c r="H24" s="445"/>
      <c r="I24" s="445"/>
      <c r="J24" s="445"/>
      <c r="K24" s="446"/>
      <c r="L24" s="466">
        <v>1</v>
      </c>
      <c r="M24" s="467"/>
      <c r="N24" s="467"/>
      <c r="O24" s="467"/>
      <c r="P24" s="506"/>
      <c r="Q24" s="466">
        <v>10100</v>
      </c>
      <c r="R24" s="467"/>
      <c r="S24" s="467"/>
      <c r="T24" s="467"/>
      <c r="U24" s="467"/>
      <c r="V24" s="506"/>
      <c r="W24" s="561"/>
      <c r="X24" s="549"/>
      <c r="Y24" s="550"/>
      <c r="Z24" s="465" t="s">
        <v>151</v>
      </c>
      <c r="AA24" s="445"/>
      <c r="AB24" s="445"/>
      <c r="AC24" s="445"/>
      <c r="AD24" s="445"/>
      <c r="AE24" s="445"/>
      <c r="AF24" s="445"/>
      <c r="AG24" s="446"/>
      <c r="AH24" s="466">
        <v>414</v>
      </c>
      <c r="AI24" s="467"/>
      <c r="AJ24" s="467"/>
      <c r="AK24" s="467"/>
      <c r="AL24" s="506"/>
      <c r="AM24" s="466">
        <v>1270980</v>
      </c>
      <c r="AN24" s="467"/>
      <c r="AO24" s="467"/>
      <c r="AP24" s="467"/>
      <c r="AQ24" s="467"/>
      <c r="AR24" s="506"/>
      <c r="AS24" s="466">
        <v>3070</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16681257</v>
      </c>
      <c r="BO24" s="416"/>
      <c r="BP24" s="416"/>
      <c r="BQ24" s="416"/>
      <c r="BR24" s="416"/>
      <c r="BS24" s="416"/>
      <c r="BT24" s="416"/>
      <c r="BU24" s="417"/>
      <c r="BV24" s="415">
        <v>17596565</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153</v>
      </c>
      <c r="F25" s="445"/>
      <c r="G25" s="445"/>
      <c r="H25" s="445"/>
      <c r="I25" s="445"/>
      <c r="J25" s="445"/>
      <c r="K25" s="446"/>
      <c r="L25" s="466">
        <v>2</v>
      </c>
      <c r="M25" s="467"/>
      <c r="N25" s="467"/>
      <c r="O25" s="467"/>
      <c r="P25" s="506"/>
      <c r="Q25" s="466">
        <v>8000</v>
      </c>
      <c r="R25" s="467"/>
      <c r="S25" s="467"/>
      <c r="T25" s="467"/>
      <c r="U25" s="467"/>
      <c r="V25" s="506"/>
      <c r="W25" s="561"/>
      <c r="X25" s="549"/>
      <c r="Y25" s="550"/>
      <c r="Z25" s="465" t="s">
        <v>154</v>
      </c>
      <c r="AA25" s="445"/>
      <c r="AB25" s="445"/>
      <c r="AC25" s="445"/>
      <c r="AD25" s="445"/>
      <c r="AE25" s="445"/>
      <c r="AF25" s="445"/>
      <c r="AG25" s="446"/>
      <c r="AH25" s="466" t="s">
        <v>119</v>
      </c>
      <c r="AI25" s="467"/>
      <c r="AJ25" s="467"/>
      <c r="AK25" s="467"/>
      <c r="AL25" s="506"/>
      <c r="AM25" s="466" t="s">
        <v>119</v>
      </c>
      <c r="AN25" s="467"/>
      <c r="AO25" s="467"/>
      <c r="AP25" s="467"/>
      <c r="AQ25" s="467"/>
      <c r="AR25" s="506"/>
      <c r="AS25" s="466" t="s">
        <v>119</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3203090</v>
      </c>
      <c r="BO25" s="379"/>
      <c r="BP25" s="379"/>
      <c r="BQ25" s="379"/>
      <c r="BR25" s="379"/>
      <c r="BS25" s="379"/>
      <c r="BT25" s="379"/>
      <c r="BU25" s="380"/>
      <c r="BV25" s="378">
        <v>4124012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156</v>
      </c>
      <c r="F26" s="445"/>
      <c r="G26" s="445"/>
      <c r="H26" s="445"/>
      <c r="I26" s="445"/>
      <c r="J26" s="445"/>
      <c r="K26" s="446"/>
      <c r="L26" s="466">
        <v>1</v>
      </c>
      <c r="M26" s="467"/>
      <c r="N26" s="467"/>
      <c r="O26" s="467"/>
      <c r="P26" s="506"/>
      <c r="Q26" s="466">
        <v>7360</v>
      </c>
      <c r="R26" s="467"/>
      <c r="S26" s="467"/>
      <c r="T26" s="467"/>
      <c r="U26" s="467"/>
      <c r="V26" s="506"/>
      <c r="W26" s="561"/>
      <c r="X26" s="549"/>
      <c r="Y26" s="550"/>
      <c r="Z26" s="465" t="s">
        <v>157</v>
      </c>
      <c r="AA26" s="571"/>
      <c r="AB26" s="571"/>
      <c r="AC26" s="571"/>
      <c r="AD26" s="571"/>
      <c r="AE26" s="571"/>
      <c r="AF26" s="571"/>
      <c r="AG26" s="572"/>
      <c r="AH26" s="466">
        <v>10</v>
      </c>
      <c r="AI26" s="467"/>
      <c r="AJ26" s="467"/>
      <c r="AK26" s="467"/>
      <c r="AL26" s="506"/>
      <c r="AM26" s="466">
        <v>27160</v>
      </c>
      <c r="AN26" s="467"/>
      <c r="AO26" s="467"/>
      <c r="AP26" s="467"/>
      <c r="AQ26" s="467"/>
      <c r="AR26" s="506"/>
      <c r="AS26" s="466">
        <v>2716</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119</v>
      </c>
      <c r="BO26" s="416"/>
      <c r="BP26" s="416"/>
      <c r="BQ26" s="416"/>
      <c r="BR26" s="416"/>
      <c r="BS26" s="416"/>
      <c r="BT26" s="416"/>
      <c r="BU26" s="417"/>
      <c r="BV26" s="415" t="s">
        <v>119</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159</v>
      </c>
      <c r="F27" s="445"/>
      <c r="G27" s="445"/>
      <c r="H27" s="445"/>
      <c r="I27" s="445"/>
      <c r="J27" s="445"/>
      <c r="K27" s="446"/>
      <c r="L27" s="466">
        <v>1</v>
      </c>
      <c r="M27" s="467"/>
      <c r="N27" s="467"/>
      <c r="O27" s="467"/>
      <c r="P27" s="506"/>
      <c r="Q27" s="466">
        <v>4630</v>
      </c>
      <c r="R27" s="467"/>
      <c r="S27" s="467"/>
      <c r="T27" s="467"/>
      <c r="U27" s="467"/>
      <c r="V27" s="506"/>
      <c r="W27" s="561"/>
      <c r="X27" s="549"/>
      <c r="Y27" s="550"/>
      <c r="Z27" s="465" t="s">
        <v>160</v>
      </c>
      <c r="AA27" s="445"/>
      <c r="AB27" s="445"/>
      <c r="AC27" s="445"/>
      <c r="AD27" s="445"/>
      <c r="AE27" s="445"/>
      <c r="AF27" s="445"/>
      <c r="AG27" s="446"/>
      <c r="AH27" s="466">
        <v>17</v>
      </c>
      <c r="AI27" s="467"/>
      <c r="AJ27" s="467"/>
      <c r="AK27" s="467"/>
      <c r="AL27" s="506"/>
      <c r="AM27" s="466">
        <v>55027</v>
      </c>
      <c r="AN27" s="467"/>
      <c r="AO27" s="467"/>
      <c r="AP27" s="467"/>
      <c r="AQ27" s="467"/>
      <c r="AR27" s="506"/>
      <c r="AS27" s="466">
        <v>3237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802177</v>
      </c>
      <c r="BO27" s="585"/>
      <c r="BP27" s="585"/>
      <c r="BQ27" s="585"/>
      <c r="BR27" s="585"/>
      <c r="BS27" s="585"/>
      <c r="BT27" s="585"/>
      <c r="BU27" s="586"/>
      <c r="BV27" s="584">
        <v>801607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162</v>
      </c>
      <c r="F28" s="445"/>
      <c r="G28" s="445"/>
      <c r="H28" s="445"/>
      <c r="I28" s="445"/>
      <c r="J28" s="445"/>
      <c r="K28" s="446"/>
      <c r="L28" s="466">
        <v>1</v>
      </c>
      <c r="M28" s="467"/>
      <c r="N28" s="467"/>
      <c r="O28" s="467"/>
      <c r="P28" s="506"/>
      <c r="Q28" s="466">
        <v>4060</v>
      </c>
      <c r="R28" s="467"/>
      <c r="S28" s="467"/>
      <c r="T28" s="467"/>
      <c r="U28" s="467"/>
      <c r="V28" s="506"/>
      <c r="W28" s="561"/>
      <c r="X28" s="549"/>
      <c r="Y28" s="550"/>
      <c r="Z28" s="465" t="s">
        <v>163</v>
      </c>
      <c r="AA28" s="445"/>
      <c r="AB28" s="445"/>
      <c r="AC28" s="445"/>
      <c r="AD28" s="445"/>
      <c r="AE28" s="445"/>
      <c r="AF28" s="445"/>
      <c r="AG28" s="446"/>
      <c r="AH28" s="466" t="s">
        <v>119</v>
      </c>
      <c r="AI28" s="467"/>
      <c r="AJ28" s="467"/>
      <c r="AK28" s="467"/>
      <c r="AL28" s="506"/>
      <c r="AM28" s="466" t="s">
        <v>119</v>
      </c>
      <c r="AN28" s="467"/>
      <c r="AO28" s="467"/>
      <c r="AP28" s="467"/>
      <c r="AQ28" s="467"/>
      <c r="AR28" s="506"/>
      <c r="AS28" s="466" t="s">
        <v>119</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4409249</v>
      </c>
      <c r="BO28" s="379"/>
      <c r="BP28" s="379"/>
      <c r="BQ28" s="379"/>
      <c r="BR28" s="379"/>
      <c r="BS28" s="379"/>
      <c r="BT28" s="379"/>
      <c r="BU28" s="380"/>
      <c r="BV28" s="378">
        <v>3192356</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166</v>
      </c>
      <c r="F29" s="445"/>
      <c r="G29" s="445"/>
      <c r="H29" s="445"/>
      <c r="I29" s="445"/>
      <c r="J29" s="445"/>
      <c r="K29" s="446"/>
      <c r="L29" s="466">
        <v>18</v>
      </c>
      <c r="M29" s="467"/>
      <c r="N29" s="467"/>
      <c r="O29" s="467"/>
      <c r="P29" s="506"/>
      <c r="Q29" s="466">
        <v>3850</v>
      </c>
      <c r="R29" s="467"/>
      <c r="S29" s="467"/>
      <c r="T29" s="467"/>
      <c r="U29" s="467"/>
      <c r="V29" s="506"/>
      <c r="W29" s="562"/>
      <c r="X29" s="563"/>
      <c r="Y29" s="564"/>
      <c r="Z29" s="465" t="s">
        <v>167</v>
      </c>
      <c r="AA29" s="445"/>
      <c r="AB29" s="445"/>
      <c r="AC29" s="445"/>
      <c r="AD29" s="445"/>
      <c r="AE29" s="445"/>
      <c r="AF29" s="445"/>
      <c r="AG29" s="446"/>
      <c r="AH29" s="466">
        <v>431</v>
      </c>
      <c r="AI29" s="467"/>
      <c r="AJ29" s="467"/>
      <c r="AK29" s="467"/>
      <c r="AL29" s="506"/>
      <c r="AM29" s="466">
        <v>1326007</v>
      </c>
      <c r="AN29" s="467"/>
      <c r="AO29" s="467"/>
      <c r="AP29" s="467"/>
      <c r="AQ29" s="467"/>
      <c r="AR29" s="506"/>
      <c r="AS29" s="466">
        <v>3077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1638194</v>
      </c>
      <c r="BO29" s="416"/>
      <c r="BP29" s="416"/>
      <c r="BQ29" s="416"/>
      <c r="BR29" s="416"/>
      <c r="BS29" s="416"/>
      <c r="BT29" s="416"/>
      <c r="BU29" s="417"/>
      <c r="BV29" s="415">
        <v>1637311</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96.3</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730764</v>
      </c>
      <c r="BO30" s="585"/>
      <c r="BP30" s="585"/>
      <c r="BQ30" s="585"/>
      <c r="BR30" s="585"/>
      <c r="BS30" s="585"/>
      <c r="BT30" s="585"/>
      <c r="BU30" s="586"/>
      <c r="BV30" s="584">
        <v>361155</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4</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IF('各会計、関係団体の財政状況及び健全化判断比率'!B32="","",'各会計、関係団体の財政状況及び健全化判断比率'!B32)</f>
        <v>滝根町観光事業特別会計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福島県市町村総合事務組合一般会計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21</v>
      </c>
      <c r="CP34" s="596"/>
      <c r="CQ34" s="597" t="str">
        <f>IF('各会計、関係団体の財政状況及び健全化判断比率'!BS7="","",'各会計、関係団体の財政状況及び健全化判断比率'!BS7)</f>
        <v>滝根観光振興公社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授産場事業特別会計</v>
      </c>
      <c r="F35" s="597"/>
      <c r="G35" s="597"/>
      <c r="H35" s="597"/>
      <c r="I35" s="597"/>
      <c r="J35" s="597"/>
      <c r="K35" s="597"/>
      <c r="L35" s="597"/>
      <c r="M35" s="597"/>
      <c r="N35" s="597"/>
      <c r="O35" s="597"/>
      <c r="P35" s="597"/>
      <c r="Q35" s="597"/>
      <c r="R35" s="597"/>
      <c r="S35" s="597"/>
      <c r="T35" s="165"/>
      <c r="U35" s="596">
        <f>IF(W35="","",U34+1)</f>
        <v>5</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IF('各会計、関係団体の財政状況及び健全化判断比率'!B33="","",'各会計、関係団体の財政状況及び健全化判断比率'!B33)</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福島県市町村総合事務組合消防補償等特別会計</v>
      </c>
      <c r="BZ35" s="597"/>
      <c r="CA35" s="597"/>
      <c r="CB35" s="597"/>
      <c r="CC35" s="597"/>
      <c r="CD35" s="597"/>
      <c r="CE35" s="597"/>
      <c r="CF35" s="597"/>
      <c r="CG35" s="597"/>
      <c r="CH35" s="597"/>
      <c r="CI35" s="597"/>
      <c r="CJ35" s="597"/>
      <c r="CK35" s="597"/>
      <c r="CL35" s="597"/>
      <c r="CM35" s="597"/>
      <c r="CN35" s="165"/>
      <c r="CO35" s="596">
        <f t="shared" ref="CO35:CO43" si="3">IF(CQ35="","",CO34+1)</f>
        <v>22</v>
      </c>
      <c r="CP35" s="596"/>
      <c r="CQ35" s="597" t="str">
        <f>IF('各会計、関係団体の財政状況及び健全化判断比率'!BS8="","",'各会計、関係団体の財政状況及び健全化判断比率'!BS8)</f>
        <v>常葉振興公社</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f>IF(E36="","",C35+1)</f>
        <v>3</v>
      </c>
      <c r="D36" s="596"/>
      <c r="E36" s="597" t="str">
        <f>IF('各会計、関係団体の財政状況及び健全化判断比率'!B9="","",'各会計、関係団体の財政状況及び健全化判断比率'!B9)</f>
        <v>診療所事業特別会計</v>
      </c>
      <c r="F36" s="597"/>
      <c r="G36" s="597"/>
      <c r="H36" s="597"/>
      <c r="I36" s="597"/>
      <c r="J36" s="597"/>
      <c r="K36" s="597"/>
      <c r="L36" s="597"/>
      <c r="M36" s="597"/>
      <c r="N36" s="597"/>
      <c r="O36" s="597"/>
      <c r="P36" s="597"/>
      <c r="Q36" s="597"/>
      <c r="R36" s="597"/>
      <c r="S36" s="597"/>
      <c r="T36" s="165"/>
      <c r="U36" s="596">
        <f t="shared" ref="U36:U43" si="4">IF(W36="","",U35+1)</f>
        <v>6</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IF('各会計、関係団体の財政状況及び健全化判断比率'!B34="","",'各会計、関係団体の財政状況及び健全化判断比率'!B34)</f>
        <v>公共下水道事業特別会計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福島県市町村総合事務組合消防賞じゅつ金特別会計</v>
      </c>
      <c r="BZ36" s="597"/>
      <c r="CA36" s="597"/>
      <c r="CB36" s="597"/>
      <c r="CC36" s="597"/>
      <c r="CD36" s="597"/>
      <c r="CE36" s="597"/>
      <c r="CF36" s="597"/>
      <c r="CG36" s="597"/>
      <c r="CH36" s="597"/>
      <c r="CI36" s="597"/>
      <c r="CJ36" s="597"/>
      <c r="CK36" s="597"/>
      <c r="CL36" s="597"/>
      <c r="CM36" s="597"/>
      <c r="CN36" s="165"/>
      <c r="CO36" s="596">
        <f t="shared" si="3"/>
        <v>23</v>
      </c>
      <c r="CP36" s="596"/>
      <c r="CQ36" s="597" t="str">
        <f>IF('各会計、関係団体の財政状況及び健全化判断比率'!BS9="","",'各会計、関係団体の財政状況及び健全化判断比率'!BS9)</f>
        <v>ハム工房都路</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福島県市町村総合事務組合非常勤職員公務災害補償特別会計</v>
      </c>
      <c r="BZ37" s="597"/>
      <c r="CA37" s="597"/>
      <c r="CB37" s="597"/>
      <c r="CC37" s="597"/>
      <c r="CD37" s="597"/>
      <c r="CE37" s="597"/>
      <c r="CF37" s="597"/>
      <c r="CG37" s="597"/>
      <c r="CH37" s="597"/>
      <c r="CI37" s="597"/>
      <c r="CJ37" s="597"/>
      <c r="CK37" s="597"/>
      <c r="CL37" s="597"/>
      <c r="CM37" s="597"/>
      <c r="CN37" s="165"/>
      <c r="CO37" s="596">
        <f t="shared" si="3"/>
        <v>24</v>
      </c>
      <c r="CP37" s="596"/>
      <c r="CQ37" s="597" t="str">
        <f>IF('各会計、関係団体の財政状況及び健全化判断比率'!BS10="","",'各会計、関係団体の財政状況及び健全化判断比率'!BS10)</f>
        <v>まちづくりふねひき</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福島県市町村総合事務組合自治会館管理特別会計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福島県後期高齢者医療広域連合一般会計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福島県後期高齢者医療広域連合後期高齢者医療特別会計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田村広域行政組合　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19</v>
      </c>
      <c r="BX42" s="596"/>
      <c r="BY42" s="597" t="str">
        <f>IF('各会計、関係団体の財政状況及び健全化判断比率'!B76="","",'各会計、関係団体の財政状況及び健全化判断比率'!B76)</f>
        <v>公立小野町地方綜合病院企業団</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20</v>
      </c>
      <c r="BX43" s="596"/>
      <c r="BY43" s="597" t="str">
        <f>IF('各会計、関係団体の財政状況及び健全化判断比率'!B77="","",'各会計、関係団体の財政状況及び健全化判断比率'!B77)</f>
        <v>郡山地方広域消防組合一般会計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84" t="s">
        <v>530</v>
      </c>
      <c r="D34" s="1184"/>
      <c r="E34" s="1185"/>
      <c r="F34" s="32">
        <v>9.2200000000000006</v>
      </c>
      <c r="G34" s="33">
        <v>8.0399999999999991</v>
      </c>
      <c r="H34" s="33">
        <v>6.8</v>
      </c>
      <c r="I34" s="33">
        <v>12.76</v>
      </c>
      <c r="J34" s="34">
        <v>7.91</v>
      </c>
      <c r="K34" s="22"/>
      <c r="L34" s="22"/>
      <c r="M34" s="22"/>
      <c r="N34" s="22"/>
      <c r="O34" s="22"/>
      <c r="P34" s="22"/>
    </row>
    <row r="35" spans="1:16" ht="39" customHeight="1" x14ac:dyDescent="0.15">
      <c r="A35" s="22"/>
      <c r="B35" s="35"/>
      <c r="C35" s="1178" t="s">
        <v>531</v>
      </c>
      <c r="D35" s="1179"/>
      <c r="E35" s="1180"/>
      <c r="F35" s="36">
        <v>2.15</v>
      </c>
      <c r="G35" s="37">
        <v>2.5499999999999998</v>
      </c>
      <c r="H35" s="37">
        <v>2.96</v>
      </c>
      <c r="I35" s="37">
        <v>3.05</v>
      </c>
      <c r="J35" s="38">
        <v>3.07</v>
      </c>
      <c r="K35" s="22"/>
      <c r="L35" s="22"/>
      <c r="M35" s="22"/>
      <c r="N35" s="22"/>
      <c r="O35" s="22"/>
      <c r="P35" s="22"/>
    </row>
    <row r="36" spans="1:16" ht="39" customHeight="1" x14ac:dyDescent="0.15">
      <c r="A36" s="22"/>
      <c r="B36" s="35"/>
      <c r="C36" s="1178" t="s">
        <v>532</v>
      </c>
      <c r="D36" s="1179"/>
      <c r="E36" s="1180"/>
      <c r="F36" s="36">
        <v>0.01</v>
      </c>
      <c r="G36" s="37">
        <v>0.32</v>
      </c>
      <c r="H36" s="37">
        <v>0.76</v>
      </c>
      <c r="I36" s="37">
        <v>0.95</v>
      </c>
      <c r="J36" s="38">
        <v>0.95</v>
      </c>
      <c r="K36" s="22"/>
      <c r="L36" s="22"/>
      <c r="M36" s="22"/>
      <c r="N36" s="22"/>
      <c r="O36" s="22"/>
      <c r="P36" s="22"/>
    </row>
    <row r="37" spans="1:16" ht="39" customHeight="1" x14ac:dyDescent="0.15">
      <c r="A37" s="22"/>
      <c r="B37" s="35"/>
      <c r="C37" s="1178" t="s">
        <v>533</v>
      </c>
      <c r="D37" s="1179"/>
      <c r="E37" s="1180"/>
      <c r="F37" s="36">
        <v>3.26</v>
      </c>
      <c r="G37" s="37">
        <v>3.63</v>
      </c>
      <c r="H37" s="37">
        <v>1.89</v>
      </c>
      <c r="I37" s="37">
        <v>0.99</v>
      </c>
      <c r="J37" s="38">
        <v>0.91</v>
      </c>
      <c r="K37" s="22"/>
      <c r="L37" s="22"/>
      <c r="M37" s="22"/>
      <c r="N37" s="22"/>
      <c r="O37" s="22"/>
      <c r="P37" s="22"/>
    </row>
    <row r="38" spans="1:16" ht="39" customHeight="1" x14ac:dyDescent="0.15">
      <c r="A38" s="22"/>
      <c r="B38" s="35"/>
      <c r="C38" s="1178" t="s">
        <v>534</v>
      </c>
      <c r="D38" s="1179"/>
      <c r="E38" s="1180"/>
      <c r="F38" s="36">
        <v>0.5</v>
      </c>
      <c r="G38" s="37">
        <v>0.36</v>
      </c>
      <c r="H38" s="37">
        <v>0.1</v>
      </c>
      <c r="I38" s="37">
        <v>0.82</v>
      </c>
      <c r="J38" s="38">
        <v>0.24</v>
      </c>
      <c r="K38" s="22"/>
      <c r="L38" s="22"/>
      <c r="M38" s="22"/>
      <c r="N38" s="22"/>
      <c r="O38" s="22"/>
      <c r="P38" s="22"/>
    </row>
    <row r="39" spans="1:16" ht="39" customHeight="1" x14ac:dyDescent="0.15">
      <c r="A39" s="22"/>
      <c r="B39" s="35"/>
      <c r="C39" s="1178" t="s">
        <v>535</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536</v>
      </c>
      <c r="D40" s="1179"/>
      <c r="E40" s="1180"/>
      <c r="F40" s="36">
        <v>0.01</v>
      </c>
      <c r="G40" s="37">
        <v>0.01</v>
      </c>
      <c r="H40" s="37">
        <v>0</v>
      </c>
      <c r="I40" s="37">
        <v>0</v>
      </c>
      <c r="J40" s="38">
        <v>0</v>
      </c>
      <c r="K40" s="22"/>
      <c r="L40" s="22"/>
      <c r="M40" s="22"/>
      <c r="N40" s="22"/>
      <c r="O40" s="22"/>
      <c r="P40" s="22"/>
    </row>
    <row r="41" spans="1:16" ht="39" customHeight="1" x14ac:dyDescent="0.15">
      <c r="A41" s="22"/>
      <c r="B41" s="35"/>
      <c r="C41" s="1178" t="s">
        <v>537</v>
      </c>
      <c r="D41" s="1179"/>
      <c r="E41" s="1180"/>
      <c r="F41" s="36">
        <v>0.24</v>
      </c>
      <c r="G41" s="37">
        <v>0</v>
      </c>
      <c r="H41" s="37">
        <v>0</v>
      </c>
      <c r="I41" s="37">
        <v>0</v>
      </c>
      <c r="J41" s="38">
        <v>0</v>
      </c>
      <c r="K41" s="22"/>
      <c r="L41" s="22"/>
      <c r="M41" s="22"/>
      <c r="N41" s="22"/>
      <c r="O41" s="22"/>
      <c r="P41" s="22"/>
    </row>
    <row r="42" spans="1:16" ht="39" customHeight="1" x14ac:dyDescent="0.15">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x14ac:dyDescent="0.2">
      <c r="A43" s="22"/>
      <c r="B43" s="40"/>
      <c r="C43" s="1181" t="s">
        <v>539</v>
      </c>
      <c r="D43" s="1182"/>
      <c r="E43" s="1183"/>
      <c r="F43" s="41">
        <v>0.32</v>
      </c>
      <c r="G43" s="42">
        <v>0.22</v>
      </c>
      <c r="H43" s="42">
        <v>0.17</v>
      </c>
      <c r="I43" s="42">
        <v>0.03</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2791</v>
      </c>
      <c r="L45" s="60">
        <v>2826</v>
      </c>
      <c r="M45" s="60">
        <v>2788</v>
      </c>
      <c r="N45" s="60">
        <v>2733</v>
      </c>
      <c r="O45" s="61">
        <v>2900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x14ac:dyDescent="0.15">
      <c r="A48" s="48"/>
      <c r="B48" s="1196"/>
      <c r="C48" s="1197"/>
      <c r="D48" s="62"/>
      <c r="E48" s="1188" t="s">
        <v>15</v>
      </c>
      <c r="F48" s="1188"/>
      <c r="G48" s="1188"/>
      <c r="H48" s="1188"/>
      <c r="I48" s="1188"/>
      <c r="J48" s="1189"/>
      <c r="K48" s="63">
        <v>349</v>
      </c>
      <c r="L48" s="64">
        <v>347</v>
      </c>
      <c r="M48" s="64">
        <v>373</v>
      </c>
      <c r="N48" s="64">
        <v>373</v>
      </c>
      <c r="O48" s="65">
        <v>387</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v>
      </c>
      <c r="L49" s="64">
        <v>16</v>
      </c>
      <c r="M49" s="64">
        <v>8</v>
      </c>
      <c r="N49" s="64">
        <v>12</v>
      </c>
      <c r="O49" s="65">
        <v>186</v>
      </c>
      <c r="P49" s="48"/>
      <c r="Q49" s="48"/>
      <c r="R49" s="48"/>
      <c r="S49" s="48"/>
      <c r="T49" s="48"/>
      <c r="U49" s="48"/>
    </row>
    <row r="50" spans="1:21" ht="30.75" customHeight="1" x14ac:dyDescent="0.15">
      <c r="A50" s="48"/>
      <c r="B50" s="1196"/>
      <c r="C50" s="1197"/>
      <c r="D50" s="62"/>
      <c r="E50" s="1188" t="s">
        <v>17</v>
      </c>
      <c r="F50" s="1188"/>
      <c r="G50" s="1188"/>
      <c r="H50" s="1188"/>
      <c r="I50" s="1188"/>
      <c r="J50" s="1189"/>
      <c r="K50" s="63">
        <v>262</v>
      </c>
      <c r="L50" s="64">
        <v>271</v>
      </c>
      <c r="M50" s="64">
        <v>227</v>
      </c>
      <c r="N50" s="64">
        <v>190</v>
      </c>
      <c r="O50" s="65">
        <v>47</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1</v>
      </c>
      <c r="O51" s="65">
        <v>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2389</v>
      </c>
      <c r="L52" s="64">
        <v>2532</v>
      </c>
      <c r="M52" s="64">
        <v>2576</v>
      </c>
      <c r="N52" s="64">
        <v>2649</v>
      </c>
      <c r="O52" s="65">
        <v>2733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1024</v>
      </c>
      <c r="L53" s="69">
        <v>928</v>
      </c>
      <c r="M53" s="69">
        <v>820</v>
      </c>
      <c r="N53" s="69">
        <v>660</v>
      </c>
      <c r="O53" s="70">
        <v>788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202" t="s">
        <v>24</v>
      </c>
      <c r="C41" s="1203"/>
      <c r="D41" s="81"/>
      <c r="E41" s="1208" t="s">
        <v>25</v>
      </c>
      <c r="F41" s="1208"/>
      <c r="G41" s="1208"/>
      <c r="H41" s="1209"/>
      <c r="I41" s="82">
        <v>25446</v>
      </c>
      <c r="J41" s="83">
        <v>25108</v>
      </c>
      <c r="K41" s="83">
        <v>24420</v>
      </c>
      <c r="L41" s="83">
        <v>26459</v>
      </c>
      <c r="M41" s="84">
        <v>26365</v>
      </c>
    </row>
    <row r="42" spans="2:13" ht="27.75" customHeight="1" x14ac:dyDescent="0.15">
      <c r="B42" s="1204"/>
      <c r="C42" s="1205"/>
      <c r="D42" s="85"/>
      <c r="E42" s="1210" t="s">
        <v>26</v>
      </c>
      <c r="F42" s="1210"/>
      <c r="G42" s="1210"/>
      <c r="H42" s="1211"/>
      <c r="I42" s="86">
        <v>280</v>
      </c>
      <c r="J42" s="87">
        <v>167</v>
      </c>
      <c r="K42" s="87">
        <v>96</v>
      </c>
      <c r="L42" s="87">
        <v>1033</v>
      </c>
      <c r="M42" s="88">
        <v>17</v>
      </c>
    </row>
    <row r="43" spans="2:13" ht="27.75" customHeight="1" x14ac:dyDescent="0.15">
      <c r="B43" s="1204"/>
      <c r="C43" s="1205"/>
      <c r="D43" s="85"/>
      <c r="E43" s="1210" t="s">
        <v>27</v>
      </c>
      <c r="F43" s="1210"/>
      <c r="G43" s="1210"/>
      <c r="H43" s="1211"/>
      <c r="I43" s="86">
        <v>6767</v>
      </c>
      <c r="J43" s="87">
        <v>6627</v>
      </c>
      <c r="K43" s="87">
        <v>6459</v>
      </c>
      <c r="L43" s="87">
        <v>6421</v>
      </c>
      <c r="M43" s="88">
        <v>6471</v>
      </c>
    </row>
    <row r="44" spans="2:13" ht="27.75" customHeight="1" x14ac:dyDescent="0.15">
      <c r="B44" s="1204"/>
      <c r="C44" s="1205"/>
      <c r="D44" s="85"/>
      <c r="E44" s="1210" t="s">
        <v>28</v>
      </c>
      <c r="F44" s="1210"/>
      <c r="G44" s="1210"/>
      <c r="H44" s="1211"/>
      <c r="I44" s="86">
        <v>1602</v>
      </c>
      <c r="J44" s="87">
        <v>1371</v>
      </c>
      <c r="K44" s="87">
        <v>1186</v>
      </c>
      <c r="L44" s="87">
        <v>1081</v>
      </c>
      <c r="M44" s="88">
        <v>936</v>
      </c>
    </row>
    <row r="45" spans="2:13" ht="27.75" customHeight="1" x14ac:dyDescent="0.15">
      <c r="B45" s="1204"/>
      <c r="C45" s="1205"/>
      <c r="D45" s="85"/>
      <c r="E45" s="1210" t="s">
        <v>29</v>
      </c>
      <c r="F45" s="1210"/>
      <c r="G45" s="1210"/>
      <c r="H45" s="1211"/>
      <c r="I45" s="86">
        <v>5056</v>
      </c>
      <c r="J45" s="87">
        <v>5071</v>
      </c>
      <c r="K45" s="87">
        <v>4957</v>
      </c>
      <c r="L45" s="87">
        <v>4531</v>
      </c>
      <c r="M45" s="88">
        <v>4369</v>
      </c>
    </row>
    <row r="46" spans="2:13" ht="27.75" customHeight="1" x14ac:dyDescent="0.15">
      <c r="B46" s="1204"/>
      <c r="C46" s="1205"/>
      <c r="D46" s="85"/>
      <c r="E46" s="1210" t="s">
        <v>30</v>
      </c>
      <c r="F46" s="1210"/>
      <c r="G46" s="1210"/>
      <c r="H46" s="1211"/>
      <c r="I46" s="86" t="s">
        <v>483</v>
      </c>
      <c r="J46" s="87" t="s">
        <v>483</v>
      </c>
      <c r="K46" s="87" t="s">
        <v>483</v>
      </c>
      <c r="L46" s="87" t="s">
        <v>483</v>
      </c>
      <c r="M46" s="88" t="s">
        <v>483</v>
      </c>
    </row>
    <row r="47" spans="2:13" ht="27.75" customHeight="1" x14ac:dyDescent="0.15">
      <c r="B47" s="1204"/>
      <c r="C47" s="1205"/>
      <c r="D47" s="85"/>
      <c r="E47" s="1210" t="s">
        <v>31</v>
      </c>
      <c r="F47" s="1210"/>
      <c r="G47" s="1210"/>
      <c r="H47" s="1211"/>
      <c r="I47" s="86" t="s">
        <v>483</v>
      </c>
      <c r="J47" s="87" t="s">
        <v>483</v>
      </c>
      <c r="K47" s="87" t="s">
        <v>483</v>
      </c>
      <c r="L47" s="87" t="s">
        <v>483</v>
      </c>
      <c r="M47" s="88" t="s">
        <v>483</v>
      </c>
    </row>
    <row r="48" spans="2:13" ht="27.75" customHeight="1" x14ac:dyDescent="0.15">
      <c r="B48" s="1206"/>
      <c r="C48" s="1207"/>
      <c r="D48" s="85"/>
      <c r="E48" s="1210" t="s">
        <v>32</v>
      </c>
      <c r="F48" s="1210"/>
      <c r="G48" s="1210"/>
      <c r="H48" s="1211"/>
      <c r="I48" s="86" t="s">
        <v>483</v>
      </c>
      <c r="J48" s="87" t="s">
        <v>483</v>
      </c>
      <c r="K48" s="87" t="s">
        <v>483</v>
      </c>
      <c r="L48" s="87" t="s">
        <v>483</v>
      </c>
      <c r="M48" s="88" t="s">
        <v>483</v>
      </c>
    </row>
    <row r="49" spans="2:13" ht="27.75" customHeight="1" x14ac:dyDescent="0.15">
      <c r="B49" s="1212" t="s">
        <v>33</v>
      </c>
      <c r="C49" s="1213"/>
      <c r="D49" s="89"/>
      <c r="E49" s="1210" t="s">
        <v>34</v>
      </c>
      <c r="F49" s="1210"/>
      <c r="G49" s="1210"/>
      <c r="H49" s="1211"/>
      <c r="I49" s="86">
        <v>6872</v>
      </c>
      <c r="J49" s="87">
        <v>6931</v>
      </c>
      <c r="K49" s="87">
        <v>6951</v>
      </c>
      <c r="L49" s="87">
        <v>6370</v>
      </c>
      <c r="M49" s="88">
        <v>7964</v>
      </c>
    </row>
    <row r="50" spans="2:13" ht="27.75" customHeight="1" x14ac:dyDescent="0.15">
      <c r="B50" s="1204"/>
      <c r="C50" s="1205"/>
      <c r="D50" s="85"/>
      <c r="E50" s="1210" t="s">
        <v>35</v>
      </c>
      <c r="F50" s="1210"/>
      <c r="G50" s="1210"/>
      <c r="H50" s="1211"/>
      <c r="I50" s="86">
        <v>366</v>
      </c>
      <c r="J50" s="87">
        <v>321</v>
      </c>
      <c r="K50" s="87">
        <v>284</v>
      </c>
      <c r="L50" s="87">
        <v>669</v>
      </c>
      <c r="M50" s="88">
        <v>747</v>
      </c>
    </row>
    <row r="51" spans="2:13" ht="27.75" customHeight="1" x14ac:dyDescent="0.15">
      <c r="B51" s="1206"/>
      <c r="C51" s="1207"/>
      <c r="D51" s="85"/>
      <c r="E51" s="1210" t="s">
        <v>36</v>
      </c>
      <c r="F51" s="1210"/>
      <c r="G51" s="1210"/>
      <c r="H51" s="1211"/>
      <c r="I51" s="86">
        <v>24707</v>
      </c>
      <c r="J51" s="87">
        <v>24924</v>
      </c>
      <c r="K51" s="87">
        <v>24948</v>
      </c>
      <c r="L51" s="87">
        <v>26155</v>
      </c>
      <c r="M51" s="88">
        <v>25899</v>
      </c>
    </row>
    <row r="52" spans="2:13" ht="27.75" customHeight="1" thickBot="1" x14ac:dyDescent="0.2">
      <c r="B52" s="1214" t="s">
        <v>37</v>
      </c>
      <c r="C52" s="1215"/>
      <c r="D52" s="90"/>
      <c r="E52" s="1216" t="s">
        <v>38</v>
      </c>
      <c r="F52" s="1216"/>
      <c r="G52" s="1216"/>
      <c r="H52" s="1217"/>
      <c r="I52" s="91">
        <v>7205</v>
      </c>
      <c r="J52" s="92">
        <v>6167</v>
      </c>
      <c r="K52" s="92">
        <v>4935</v>
      </c>
      <c r="L52" s="92">
        <v>6331</v>
      </c>
      <c r="M52" s="93">
        <v>3549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48" sqref="G48"/>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563</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563</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564</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565</v>
      </c>
      <c r="I42" s="352"/>
      <c r="J42" s="352"/>
      <c r="K42" s="352"/>
      <c r="L42" s="244"/>
      <c r="M42" s="244"/>
      <c r="N42" s="244"/>
      <c r="O42" s="244"/>
    </row>
    <row r="43" spans="2:17" x14ac:dyDescent="0.15">
      <c r="B43" s="248"/>
      <c r="C43" s="244"/>
      <c r="D43" s="244"/>
      <c r="E43" s="244"/>
      <c r="F43" s="244"/>
      <c r="G43" s="1230" t="s">
        <v>575</v>
      </c>
      <c r="H43" s="1231"/>
      <c r="I43" s="1231"/>
      <c r="J43" s="1231"/>
      <c r="K43" s="1231"/>
      <c r="L43" s="1231"/>
      <c r="M43" s="1231"/>
      <c r="N43" s="1231"/>
      <c r="O43" s="1232"/>
    </row>
    <row r="44" spans="2:17" x14ac:dyDescent="0.15">
      <c r="B44" s="248"/>
      <c r="C44" s="244"/>
      <c r="D44" s="244"/>
      <c r="E44" s="244"/>
      <c r="F44" s="244"/>
      <c r="G44" s="1233"/>
      <c r="H44" s="1234"/>
      <c r="I44" s="1234"/>
      <c r="J44" s="1234"/>
      <c r="K44" s="1234"/>
      <c r="L44" s="1234"/>
      <c r="M44" s="1234"/>
      <c r="N44" s="1234"/>
      <c r="O44" s="1235"/>
    </row>
    <row r="45" spans="2:17" x14ac:dyDescent="0.15">
      <c r="B45" s="248"/>
      <c r="C45" s="244"/>
      <c r="D45" s="244"/>
      <c r="E45" s="244"/>
      <c r="F45" s="244"/>
      <c r="G45" s="1233"/>
      <c r="H45" s="1234"/>
      <c r="I45" s="1234"/>
      <c r="J45" s="1234"/>
      <c r="K45" s="1234"/>
      <c r="L45" s="1234"/>
      <c r="M45" s="1234"/>
      <c r="N45" s="1234"/>
      <c r="O45" s="1235"/>
    </row>
    <row r="46" spans="2:17" x14ac:dyDescent="0.15">
      <c r="B46" s="248"/>
      <c r="C46" s="244"/>
      <c r="D46" s="244"/>
      <c r="E46" s="244"/>
      <c r="F46" s="244"/>
      <c r="G46" s="1233"/>
      <c r="H46" s="1234"/>
      <c r="I46" s="1234"/>
      <c r="J46" s="1234"/>
      <c r="K46" s="1234"/>
      <c r="L46" s="1234"/>
      <c r="M46" s="1234"/>
      <c r="N46" s="1234"/>
      <c r="O46" s="1235"/>
    </row>
    <row r="47" spans="2:17" x14ac:dyDescent="0.15">
      <c r="B47" s="248"/>
      <c r="C47" s="244"/>
      <c r="D47" s="244"/>
      <c r="E47" s="244"/>
      <c r="F47" s="244"/>
      <c r="G47" s="1236"/>
      <c r="H47" s="1237"/>
      <c r="I47" s="1237"/>
      <c r="J47" s="1237"/>
      <c r="K47" s="1237"/>
      <c r="L47" s="1237"/>
      <c r="M47" s="1237"/>
      <c r="N47" s="1237"/>
      <c r="O47" s="1238"/>
    </row>
    <row r="48" spans="2:17" x14ac:dyDescent="0.15">
      <c r="B48" s="248"/>
      <c r="C48" s="244"/>
      <c r="D48" s="244"/>
      <c r="E48" s="244"/>
      <c r="F48" s="244"/>
      <c r="G48" s="244"/>
      <c r="H48" s="353"/>
      <c r="I48" s="353"/>
      <c r="J48" s="353"/>
    </row>
    <row r="49" spans="1:17" x14ac:dyDescent="0.15">
      <c r="B49" s="248"/>
      <c r="C49" s="244"/>
      <c r="D49" s="244"/>
      <c r="E49" s="244"/>
      <c r="F49" s="244"/>
      <c r="G49" s="243" t="s">
        <v>566</v>
      </c>
    </row>
    <row r="50" spans="1:17" x14ac:dyDescent="0.15">
      <c r="B50" s="248"/>
      <c r="C50" s="244"/>
      <c r="D50" s="244"/>
      <c r="E50" s="244"/>
      <c r="F50" s="244"/>
      <c r="G50" s="1239"/>
      <c r="H50" s="1240"/>
      <c r="I50" s="1240"/>
      <c r="J50" s="1241"/>
      <c r="K50" s="354" t="s">
        <v>522</v>
      </c>
      <c r="L50" s="354" t="s">
        <v>523</v>
      </c>
      <c r="M50" s="354" t="s">
        <v>524</v>
      </c>
      <c r="N50" s="354" t="s">
        <v>525</v>
      </c>
      <c r="O50" s="354" t="s">
        <v>526</v>
      </c>
    </row>
    <row r="51" spans="1:17" x14ac:dyDescent="0.15">
      <c r="B51" s="248"/>
      <c r="C51" s="244"/>
      <c r="D51" s="244"/>
      <c r="E51" s="244"/>
      <c r="F51" s="244"/>
      <c r="G51" s="1242" t="s">
        <v>567</v>
      </c>
      <c r="H51" s="1243"/>
      <c r="I51" s="1248" t="s">
        <v>568</v>
      </c>
      <c r="J51" s="1248"/>
      <c r="K51" s="1252"/>
      <c r="L51" s="1252"/>
      <c r="M51" s="1252"/>
      <c r="N51" s="1252"/>
      <c r="O51" s="1218">
        <v>29.9</v>
      </c>
    </row>
    <row r="52" spans="1:17" x14ac:dyDescent="0.15">
      <c r="B52" s="248"/>
      <c r="C52" s="244"/>
      <c r="D52" s="244"/>
      <c r="E52" s="244"/>
      <c r="F52" s="244"/>
      <c r="G52" s="1244"/>
      <c r="H52" s="1245"/>
      <c r="I52" s="1249"/>
      <c r="J52" s="1249"/>
      <c r="K52" s="1218"/>
      <c r="L52" s="1218"/>
      <c r="M52" s="1218"/>
      <c r="N52" s="1218"/>
      <c r="O52" s="1218"/>
    </row>
    <row r="53" spans="1:17" x14ac:dyDescent="0.15">
      <c r="A53" s="355"/>
      <c r="B53" s="248"/>
      <c r="C53" s="244"/>
      <c r="D53" s="244"/>
      <c r="E53" s="244"/>
      <c r="F53" s="244"/>
      <c r="G53" s="1244"/>
      <c r="H53" s="1245"/>
      <c r="I53" s="1228" t="s">
        <v>569</v>
      </c>
      <c r="J53" s="1228"/>
      <c r="K53" s="1253"/>
      <c r="L53" s="1253"/>
      <c r="M53" s="1253"/>
      <c r="N53" s="1253"/>
      <c r="O53" s="1250">
        <v>57.6</v>
      </c>
    </row>
    <row r="54" spans="1:17" x14ac:dyDescent="0.15">
      <c r="A54" s="355"/>
      <c r="B54" s="248"/>
      <c r="C54" s="244"/>
      <c r="D54" s="244"/>
      <c r="E54" s="244"/>
      <c r="F54" s="244"/>
      <c r="G54" s="1246"/>
      <c r="H54" s="1247"/>
      <c r="I54" s="1228"/>
      <c r="J54" s="1228"/>
      <c r="K54" s="1251"/>
      <c r="L54" s="1251"/>
      <c r="M54" s="1251"/>
      <c r="N54" s="1251"/>
      <c r="O54" s="1251"/>
    </row>
    <row r="55" spans="1:17" x14ac:dyDescent="0.15">
      <c r="A55" s="355"/>
      <c r="B55" s="248"/>
      <c r="C55" s="244"/>
      <c r="D55" s="244"/>
      <c r="E55" s="244"/>
      <c r="F55" s="244"/>
      <c r="G55" s="1222" t="s">
        <v>570</v>
      </c>
      <c r="H55" s="1223"/>
      <c r="I55" s="1228" t="s">
        <v>568</v>
      </c>
      <c r="J55" s="1228"/>
      <c r="K55" s="1252"/>
      <c r="L55" s="1252"/>
      <c r="M55" s="1252"/>
      <c r="N55" s="1252"/>
      <c r="O55" s="1218">
        <v>32.799999999999997</v>
      </c>
    </row>
    <row r="56" spans="1:17" x14ac:dyDescent="0.15">
      <c r="A56" s="355"/>
      <c r="B56" s="248"/>
      <c r="C56" s="244"/>
      <c r="D56" s="244"/>
      <c r="E56" s="244"/>
      <c r="F56" s="244"/>
      <c r="G56" s="1224"/>
      <c r="H56" s="1225"/>
      <c r="I56" s="1228"/>
      <c r="J56" s="1228"/>
      <c r="K56" s="1218"/>
      <c r="L56" s="1218"/>
      <c r="M56" s="1218"/>
      <c r="N56" s="1218"/>
      <c r="O56" s="1218"/>
    </row>
    <row r="57" spans="1:17" s="355" customFormat="1" x14ac:dyDescent="0.15">
      <c r="B57" s="356"/>
      <c r="C57" s="352"/>
      <c r="D57" s="352"/>
      <c r="E57" s="352"/>
      <c r="F57" s="352"/>
      <c r="G57" s="1224"/>
      <c r="H57" s="1225"/>
      <c r="I57" s="1220" t="s">
        <v>569</v>
      </c>
      <c r="J57" s="1220"/>
      <c r="K57" s="1253"/>
      <c r="L57" s="1253"/>
      <c r="M57" s="1253"/>
      <c r="N57" s="1253"/>
      <c r="O57" s="1250">
        <v>57.5</v>
      </c>
      <c r="P57" s="357"/>
      <c r="Q57" s="356"/>
    </row>
    <row r="58" spans="1:17" s="355" customFormat="1" x14ac:dyDescent="0.15">
      <c r="A58" s="243"/>
      <c r="B58" s="356"/>
      <c r="C58" s="352"/>
      <c r="D58" s="352"/>
      <c r="E58" s="352"/>
      <c r="F58" s="352"/>
      <c r="G58" s="1226"/>
      <c r="H58" s="1227"/>
      <c r="I58" s="1220"/>
      <c r="J58" s="1220"/>
      <c r="K58" s="1251"/>
      <c r="L58" s="1251"/>
      <c r="M58" s="1251"/>
      <c r="N58" s="1251"/>
      <c r="O58" s="1251"/>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571</v>
      </c>
      <c r="C63" s="244"/>
      <c r="D63" s="244"/>
      <c r="E63" s="244"/>
      <c r="F63" s="244"/>
      <c r="G63" s="244"/>
      <c r="H63" s="244"/>
      <c r="I63" s="244"/>
      <c r="J63" s="244"/>
      <c r="K63" s="244"/>
      <c r="L63" s="244"/>
      <c r="M63" s="244"/>
      <c r="N63" s="244"/>
      <c r="O63" s="244"/>
    </row>
    <row r="64" spans="1:17" x14ac:dyDescent="0.15">
      <c r="B64" s="248"/>
      <c r="C64" s="244"/>
      <c r="D64" s="244"/>
      <c r="E64" s="244"/>
      <c r="F64" s="244"/>
      <c r="G64" s="351" t="s">
        <v>565</v>
      </c>
      <c r="I64" s="352"/>
      <c r="J64" s="352"/>
      <c r="K64" s="352"/>
      <c r="L64" s="244"/>
      <c r="M64" s="244"/>
      <c r="N64" s="244"/>
      <c r="O64" s="244"/>
    </row>
    <row r="65" spans="2:30" x14ac:dyDescent="0.15">
      <c r="B65" s="248"/>
      <c r="C65" s="244"/>
      <c r="D65" s="244"/>
      <c r="E65" s="244"/>
      <c r="F65" s="244"/>
      <c r="G65" s="1230" t="s">
        <v>574</v>
      </c>
      <c r="H65" s="1231"/>
      <c r="I65" s="1231"/>
      <c r="J65" s="1231"/>
      <c r="K65" s="1231"/>
      <c r="L65" s="1231"/>
      <c r="M65" s="1231"/>
      <c r="N65" s="1231"/>
      <c r="O65" s="1232"/>
    </row>
    <row r="66" spans="2:30" x14ac:dyDescent="0.15">
      <c r="B66" s="248"/>
      <c r="C66" s="244"/>
      <c r="D66" s="244"/>
      <c r="E66" s="244"/>
      <c r="F66" s="244"/>
      <c r="G66" s="1233"/>
      <c r="H66" s="1234"/>
      <c r="I66" s="1234"/>
      <c r="J66" s="1234"/>
      <c r="K66" s="1234"/>
      <c r="L66" s="1234"/>
      <c r="M66" s="1234"/>
      <c r="N66" s="1234"/>
      <c r="O66" s="1235"/>
    </row>
    <row r="67" spans="2:30" x14ac:dyDescent="0.15">
      <c r="B67" s="248"/>
      <c r="C67" s="244"/>
      <c r="D67" s="244"/>
      <c r="E67" s="244"/>
      <c r="F67" s="244"/>
      <c r="G67" s="1233"/>
      <c r="H67" s="1234"/>
      <c r="I67" s="1234"/>
      <c r="J67" s="1234"/>
      <c r="K67" s="1234"/>
      <c r="L67" s="1234"/>
      <c r="M67" s="1234"/>
      <c r="N67" s="1234"/>
      <c r="O67" s="1235"/>
    </row>
    <row r="68" spans="2:30" x14ac:dyDescent="0.15">
      <c r="B68" s="248"/>
      <c r="C68" s="244"/>
      <c r="D68" s="244"/>
      <c r="E68" s="244"/>
      <c r="F68" s="244"/>
      <c r="G68" s="1233"/>
      <c r="H68" s="1234"/>
      <c r="I68" s="1234"/>
      <c r="J68" s="1234"/>
      <c r="K68" s="1234"/>
      <c r="L68" s="1234"/>
      <c r="M68" s="1234"/>
      <c r="N68" s="1234"/>
      <c r="O68" s="1235"/>
    </row>
    <row r="69" spans="2:30" x14ac:dyDescent="0.15">
      <c r="B69" s="248"/>
      <c r="C69" s="244"/>
      <c r="D69" s="244"/>
      <c r="E69" s="244"/>
      <c r="F69" s="244"/>
      <c r="G69" s="1236"/>
      <c r="H69" s="1237"/>
      <c r="I69" s="1237"/>
      <c r="J69" s="1237"/>
      <c r="K69" s="1237"/>
      <c r="L69" s="1237"/>
      <c r="M69" s="1237"/>
      <c r="N69" s="1237"/>
      <c r="O69" s="1238"/>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572</v>
      </c>
      <c r="I71" s="368"/>
      <c r="J71" s="364"/>
      <c r="K71" s="364"/>
      <c r="L71" s="365"/>
      <c r="M71" s="364"/>
      <c r="N71" s="365"/>
      <c r="O71" s="366"/>
    </row>
    <row r="72" spans="2:30" x14ac:dyDescent="0.15">
      <c r="B72" s="248"/>
      <c r="C72" s="244"/>
      <c r="D72" s="244"/>
      <c r="E72" s="244"/>
      <c r="F72" s="244"/>
      <c r="G72" s="1239"/>
      <c r="H72" s="1240"/>
      <c r="I72" s="1240"/>
      <c r="J72" s="1241"/>
      <c r="K72" s="354" t="s">
        <v>522</v>
      </c>
      <c r="L72" s="354" t="s">
        <v>523</v>
      </c>
      <c r="M72" s="354" t="s">
        <v>524</v>
      </c>
      <c r="N72" s="354" t="s">
        <v>525</v>
      </c>
      <c r="O72" s="354" t="s">
        <v>526</v>
      </c>
    </row>
    <row r="73" spans="2:30" x14ac:dyDescent="0.15">
      <c r="B73" s="248"/>
      <c r="C73" s="244"/>
      <c r="D73" s="244"/>
      <c r="E73" s="244"/>
      <c r="F73" s="244"/>
      <c r="G73" s="1242" t="s">
        <v>567</v>
      </c>
      <c r="H73" s="1243"/>
      <c r="I73" s="1248" t="s">
        <v>568</v>
      </c>
      <c r="J73" s="1248"/>
      <c r="K73" s="1229">
        <v>60.3</v>
      </c>
      <c r="L73" s="1229">
        <v>51.9</v>
      </c>
      <c r="M73" s="1218">
        <v>40.799999999999997</v>
      </c>
      <c r="N73" s="1218">
        <v>53.5</v>
      </c>
      <c r="O73" s="1218">
        <v>29.9</v>
      </c>
      <c r="S73" s="243">
        <v>9.9</v>
      </c>
    </row>
    <row r="74" spans="2:30" x14ac:dyDescent="0.15">
      <c r="B74" s="248"/>
      <c r="C74" s="244"/>
      <c r="D74" s="244"/>
      <c r="E74" s="244"/>
      <c r="F74" s="244"/>
      <c r="G74" s="1244"/>
      <c r="H74" s="1245"/>
      <c r="I74" s="1249"/>
      <c r="J74" s="1249"/>
      <c r="K74" s="1229"/>
      <c r="L74" s="1229"/>
      <c r="M74" s="1218"/>
      <c r="N74" s="1218"/>
      <c r="O74" s="1218"/>
    </row>
    <row r="75" spans="2:30" x14ac:dyDescent="0.15">
      <c r="B75" s="248"/>
      <c r="C75" s="244"/>
      <c r="D75" s="244"/>
      <c r="E75" s="244"/>
      <c r="F75" s="244"/>
      <c r="G75" s="1244"/>
      <c r="H75" s="1245"/>
      <c r="I75" s="1228" t="s">
        <v>573</v>
      </c>
      <c r="J75" s="1228"/>
      <c r="K75" s="1250">
        <v>9.1999999999999993</v>
      </c>
      <c r="L75" s="1250">
        <v>8.1999999999999993</v>
      </c>
      <c r="M75" s="1250">
        <v>7.7</v>
      </c>
      <c r="N75" s="1250">
        <v>6.7</v>
      </c>
      <c r="O75" s="1250">
        <v>6.3</v>
      </c>
      <c r="U75" s="243">
        <v>81.2</v>
      </c>
      <c r="W75" s="243">
        <v>87.2</v>
      </c>
      <c r="Y75" s="243">
        <v>99.8</v>
      </c>
      <c r="AA75" s="243">
        <v>109.5</v>
      </c>
      <c r="AC75" s="243">
        <v>115.2</v>
      </c>
    </row>
    <row r="76" spans="2:30" x14ac:dyDescent="0.15">
      <c r="B76" s="248"/>
      <c r="C76" s="244"/>
      <c r="D76" s="244"/>
      <c r="E76" s="244"/>
      <c r="F76" s="244"/>
      <c r="G76" s="1246"/>
      <c r="H76" s="1247"/>
      <c r="I76" s="1228"/>
      <c r="J76" s="1228"/>
      <c r="K76" s="1251"/>
      <c r="L76" s="1251"/>
      <c r="M76" s="1251"/>
      <c r="N76" s="1251"/>
      <c r="O76" s="1251"/>
    </row>
    <row r="77" spans="2:30" x14ac:dyDescent="0.15">
      <c r="B77" s="248"/>
      <c r="C77" s="244"/>
      <c r="D77" s="244"/>
      <c r="E77" s="244"/>
      <c r="F77" s="244"/>
      <c r="G77" s="1222" t="s">
        <v>570</v>
      </c>
      <c r="H77" s="1223"/>
      <c r="I77" s="1228" t="s">
        <v>568</v>
      </c>
      <c r="J77" s="1228"/>
      <c r="K77" s="1229">
        <v>75.900000000000006</v>
      </c>
      <c r="L77" s="1229">
        <v>64.599999999999994</v>
      </c>
      <c r="M77" s="1218">
        <v>52.8</v>
      </c>
      <c r="N77" s="1218">
        <v>48.6</v>
      </c>
      <c r="O77" s="1218">
        <v>32.799999999999997</v>
      </c>
      <c r="R77" s="243">
        <v>12.3</v>
      </c>
      <c r="T77" s="243">
        <v>11.1</v>
      </c>
    </row>
    <row r="78" spans="2:30" x14ac:dyDescent="0.15">
      <c r="B78" s="248"/>
      <c r="C78" s="244"/>
      <c r="D78" s="244"/>
      <c r="E78" s="244"/>
      <c r="F78" s="244"/>
      <c r="G78" s="1224"/>
      <c r="H78" s="1225"/>
      <c r="I78" s="1228"/>
      <c r="J78" s="1228"/>
      <c r="K78" s="1229"/>
      <c r="L78" s="1229"/>
      <c r="M78" s="1218"/>
      <c r="N78" s="1218"/>
      <c r="O78" s="1218"/>
    </row>
    <row r="79" spans="2:30" x14ac:dyDescent="0.15">
      <c r="B79" s="248"/>
      <c r="C79" s="244"/>
      <c r="D79" s="244"/>
      <c r="E79" s="244"/>
      <c r="F79" s="244"/>
      <c r="G79" s="1224"/>
      <c r="H79" s="1225"/>
      <c r="I79" s="1219" t="s">
        <v>573</v>
      </c>
      <c r="J79" s="1220"/>
      <c r="K79" s="1221">
        <v>13.5</v>
      </c>
      <c r="L79" s="1221">
        <v>12.4</v>
      </c>
      <c r="M79" s="1221">
        <v>11.5</v>
      </c>
      <c r="N79" s="1221">
        <v>10.4</v>
      </c>
      <c r="O79" s="1221">
        <v>9.5</v>
      </c>
      <c r="V79" s="243">
        <v>53.5</v>
      </c>
      <c r="X79" s="243">
        <v>48.2</v>
      </c>
      <c r="Z79" s="243">
        <v>34.200000000000003</v>
      </c>
      <c r="AB79" s="243">
        <v>30.3</v>
      </c>
      <c r="AD79" s="243">
        <v>28.9</v>
      </c>
    </row>
    <row r="80" spans="2:30" x14ac:dyDescent="0.15">
      <c r="B80" s="248"/>
      <c r="C80" s="244"/>
      <c r="D80" s="244"/>
      <c r="E80" s="244"/>
      <c r="F80" s="244"/>
      <c r="G80" s="1226"/>
      <c r="H80" s="1227"/>
      <c r="I80" s="1220"/>
      <c r="J80" s="1220"/>
      <c r="K80" s="1221"/>
      <c r="L80" s="1221"/>
      <c r="M80" s="1221"/>
      <c r="N80" s="1221"/>
      <c r="O80" s="1221"/>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94" sqref="A94"/>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G17" sqref="G17"/>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111806</v>
      </c>
      <c r="E3" s="116"/>
      <c r="F3" s="117">
        <v>67088</v>
      </c>
      <c r="G3" s="118"/>
      <c r="H3" s="119"/>
    </row>
    <row r="4" spans="1:8" x14ac:dyDescent="0.15">
      <c r="A4" s="120"/>
      <c r="B4" s="121"/>
      <c r="C4" s="122"/>
      <c r="D4" s="123">
        <v>91107</v>
      </c>
      <c r="E4" s="124"/>
      <c r="F4" s="125">
        <v>37146</v>
      </c>
      <c r="G4" s="126"/>
      <c r="H4" s="127"/>
    </row>
    <row r="5" spans="1:8" x14ac:dyDescent="0.15">
      <c r="A5" s="108" t="s">
        <v>516</v>
      </c>
      <c r="B5" s="113"/>
      <c r="C5" s="114"/>
      <c r="D5" s="115">
        <v>111818</v>
      </c>
      <c r="E5" s="116"/>
      <c r="F5" s="117">
        <v>70489</v>
      </c>
      <c r="G5" s="118"/>
      <c r="H5" s="119"/>
    </row>
    <row r="6" spans="1:8" x14ac:dyDescent="0.15">
      <c r="A6" s="120"/>
      <c r="B6" s="121"/>
      <c r="C6" s="122"/>
      <c r="D6" s="123">
        <v>83167</v>
      </c>
      <c r="E6" s="124"/>
      <c r="F6" s="125">
        <v>37817</v>
      </c>
      <c r="G6" s="126"/>
      <c r="H6" s="127"/>
    </row>
    <row r="7" spans="1:8" x14ac:dyDescent="0.15">
      <c r="A7" s="108" t="s">
        <v>517</v>
      </c>
      <c r="B7" s="113"/>
      <c r="C7" s="114"/>
      <c r="D7" s="115">
        <v>111018</v>
      </c>
      <c r="E7" s="116"/>
      <c r="F7" s="117">
        <v>84389</v>
      </c>
      <c r="G7" s="118"/>
      <c r="H7" s="119"/>
    </row>
    <row r="8" spans="1:8" x14ac:dyDescent="0.15">
      <c r="A8" s="120"/>
      <c r="B8" s="121"/>
      <c r="C8" s="122"/>
      <c r="D8" s="123">
        <v>84501</v>
      </c>
      <c r="E8" s="124"/>
      <c r="F8" s="125">
        <v>44339</v>
      </c>
      <c r="G8" s="126"/>
      <c r="H8" s="127"/>
    </row>
    <row r="9" spans="1:8" x14ac:dyDescent="0.15">
      <c r="A9" s="108" t="s">
        <v>518</v>
      </c>
      <c r="B9" s="113"/>
      <c r="C9" s="114"/>
      <c r="D9" s="115">
        <v>234885</v>
      </c>
      <c r="E9" s="116"/>
      <c r="F9" s="117">
        <v>83623</v>
      </c>
      <c r="G9" s="118"/>
      <c r="H9" s="119"/>
    </row>
    <row r="10" spans="1:8" x14ac:dyDescent="0.15">
      <c r="A10" s="120"/>
      <c r="B10" s="121"/>
      <c r="C10" s="122"/>
      <c r="D10" s="123">
        <v>140659</v>
      </c>
      <c r="E10" s="124"/>
      <c r="F10" s="125">
        <v>48787</v>
      </c>
      <c r="G10" s="126"/>
      <c r="H10" s="127"/>
    </row>
    <row r="11" spans="1:8" x14ac:dyDescent="0.15">
      <c r="A11" s="108" t="s">
        <v>519</v>
      </c>
      <c r="B11" s="113"/>
      <c r="C11" s="114"/>
      <c r="D11" s="115">
        <v>170089</v>
      </c>
      <c r="E11" s="116"/>
      <c r="F11" s="117">
        <v>87974</v>
      </c>
      <c r="G11" s="118"/>
      <c r="H11" s="119"/>
    </row>
    <row r="12" spans="1:8" x14ac:dyDescent="0.15">
      <c r="A12" s="120"/>
      <c r="B12" s="121"/>
      <c r="C12" s="128"/>
      <c r="D12" s="123">
        <v>56070</v>
      </c>
      <c r="E12" s="124"/>
      <c r="F12" s="125">
        <v>48183</v>
      </c>
      <c r="G12" s="126"/>
      <c r="H12" s="127"/>
    </row>
    <row r="13" spans="1:8" x14ac:dyDescent="0.15">
      <c r="A13" s="108"/>
      <c r="B13" s="113"/>
      <c r="C13" s="129"/>
      <c r="D13" s="130">
        <v>147923</v>
      </c>
      <c r="E13" s="131"/>
      <c r="F13" s="132">
        <v>78713</v>
      </c>
      <c r="G13" s="133"/>
      <c r="H13" s="119"/>
    </row>
    <row r="14" spans="1:8" x14ac:dyDescent="0.15">
      <c r="A14" s="120"/>
      <c r="B14" s="121"/>
      <c r="C14" s="122"/>
      <c r="D14" s="123">
        <v>91101</v>
      </c>
      <c r="E14" s="124"/>
      <c r="F14" s="125">
        <v>43254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9.4700000000000006</v>
      </c>
      <c r="C19" s="134">
        <f>ROUND(VALUE(SUBSTITUTE(実質収支比率等に係る経年分析!G$48,"▲","-")),2)</f>
        <v>8.2200000000000006</v>
      </c>
      <c r="D19" s="134">
        <f>ROUND(VALUE(SUBSTITUTE(実質収支比率等に係る経年分析!H$48,"▲","-")),2)</f>
        <v>6.81</v>
      </c>
      <c r="E19" s="134">
        <f>ROUND(VALUE(SUBSTITUTE(実質収支比率等に係る経年分析!I$48,"▲","-")),2)</f>
        <v>12.76</v>
      </c>
      <c r="F19" s="134">
        <f>ROUND(VALUE(SUBSTITUTE(実質収支比率等に係る経年分析!J$48,"▲","-")),2)</f>
        <v>7.91</v>
      </c>
    </row>
    <row r="20" spans="1:11" x14ac:dyDescent="0.15">
      <c r="A20" s="134" t="s">
        <v>43</v>
      </c>
      <c r="B20" s="134">
        <f>ROUND(VALUE(SUBSTITUTE(実質収支比率等に係る経年分析!F$47,"▲","-")),2)</f>
        <v>24.53</v>
      </c>
      <c r="C20" s="134">
        <f>ROUND(VALUE(SUBSTITUTE(実質収支比率等に係る経年分析!G$47,"▲","-")),2)</f>
        <v>27.09</v>
      </c>
      <c r="D20" s="134">
        <f>ROUND(VALUE(SUBSTITUTE(実質収支比率等に係る経年分析!H$47,"▲","-")),2)</f>
        <v>24.54</v>
      </c>
      <c r="E20" s="134">
        <f>ROUND(VALUE(SUBSTITUTE(実質収支比率等に係る経年分析!I$47,"▲","-")),2)</f>
        <v>22.17</v>
      </c>
      <c r="F20" s="134">
        <f>ROUND(VALUE(SUBSTITUTE(実質収支比率等に係る経年分析!J$47,"▲","-")),2)</f>
        <v>30.43</v>
      </c>
    </row>
    <row r="21" spans="1:11" x14ac:dyDescent="0.15">
      <c r="A21" s="134" t="s">
        <v>44</v>
      </c>
      <c r="B21" s="134">
        <f>IF(ISNUMBER(VALUE(SUBSTITUTE(実質収支比率等に係る経年分析!F$49,"▲","-"))),ROUND(VALUE(SUBSTITUTE(実質収支比率等に係る経年分析!F$49,"▲","-")),2),NA())</f>
        <v>5.2</v>
      </c>
      <c r="C21" s="134">
        <f>IF(ISNUMBER(VALUE(SUBSTITUTE(実質収支比率等に係る経年分析!G$49,"▲","-"))),ROUND(VALUE(SUBSTITUTE(実質収支比率等に係る経年分析!G$49,"▲","-")),2),NA())</f>
        <v>-3.47</v>
      </c>
      <c r="D21" s="134">
        <f>IF(ISNUMBER(VALUE(SUBSTITUTE(実質収支比率等に係る経年分析!H$49,"▲","-"))),ROUND(VALUE(SUBSTITUTE(実質収支比率等に係る経年分析!H$49,"▲","-")),2),NA())</f>
        <v>-2.97</v>
      </c>
      <c r="E21" s="134">
        <f>IF(ISNUMBER(VALUE(SUBSTITUTE(実質収支比率等に係る経年分析!I$49,"▲","-"))),ROUND(VALUE(SUBSTITUTE(実質収支比率等に係る経年分析!I$49,"▲","-")),2),NA())</f>
        <v>3.22</v>
      </c>
      <c r="F21" s="134">
        <f>IF(ISNUMBER(VALUE(SUBSTITUTE(実質収支比率等に係る経年分析!J$49,"▲","-"))),ROUND(VALUE(SUBSTITUTE(実質収支比率等に係る経年分析!J$49,"▲","-")),2),NA())</f>
        <v>-2.11</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0.17</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0.03</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診療所事業特別会計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0.24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授産場事業特別会計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滝根町観光事業特別会計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0.24</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0.91</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2.15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2.5499999999999998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3.07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9.2200000000000006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8.0399999999999991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12.76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7.91</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2389</v>
      </c>
      <c r="E42" s="136"/>
      <c r="F42" s="136"/>
      <c r="G42" s="136">
        <f>'実質公債費比率（分子）の構造'!L$52</f>
        <v>2532</v>
      </c>
      <c r="H42" s="136"/>
      <c r="I42" s="136"/>
      <c r="J42" s="136">
        <f>'実質公債費比率（分子）の構造'!M$52</f>
        <v>2576</v>
      </c>
      <c r="K42" s="136"/>
      <c r="L42" s="136"/>
      <c r="M42" s="136">
        <f>'実質公債費比率（分子）の構造'!N$52</f>
        <v>2649</v>
      </c>
      <c r="N42" s="136"/>
      <c r="O42" s="136"/>
      <c r="P42" s="136">
        <f>'実質公債費比率（分子）の構造'!O$52</f>
        <v>2733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262</v>
      </c>
      <c r="C44" s="136"/>
      <c r="D44" s="136"/>
      <c r="E44" s="136">
        <f>'実質公債費比率（分子）の構造'!L$50</f>
        <v>271</v>
      </c>
      <c r="F44" s="136"/>
      <c r="G44" s="136"/>
      <c r="H44" s="136">
        <f>'実質公債費比率（分子）の構造'!M$50</f>
        <v>227</v>
      </c>
      <c r="I44" s="136"/>
      <c r="J44" s="136"/>
      <c r="K44" s="136">
        <f>'実質公債費比率（分子）の構造'!N$50</f>
        <v>190</v>
      </c>
      <c r="L44" s="136"/>
      <c r="M44" s="136"/>
      <c r="N44" s="136">
        <f>'実質公債費比率（分子）の構造'!O$50</f>
        <v>47</v>
      </c>
      <c r="O44" s="136"/>
      <c r="P44" s="136"/>
    </row>
    <row r="45" spans="1:16" x14ac:dyDescent="0.15">
      <c r="A45" s="136" t="s">
        <v>54</v>
      </c>
      <c r="B45" s="136">
        <f>'実質公債費比率（分子）の構造'!K$49</f>
        <v>11</v>
      </c>
      <c r="C45" s="136"/>
      <c r="D45" s="136"/>
      <c r="E45" s="136">
        <f>'実質公債費比率（分子）の構造'!L$49</f>
        <v>16</v>
      </c>
      <c r="F45" s="136"/>
      <c r="G45" s="136"/>
      <c r="H45" s="136">
        <f>'実質公債費比率（分子）の構造'!M$49</f>
        <v>8</v>
      </c>
      <c r="I45" s="136"/>
      <c r="J45" s="136"/>
      <c r="K45" s="136">
        <f>'実質公債費比率（分子）の構造'!N$49</f>
        <v>12</v>
      </c>
      <c r="L45" s="136"/>
      <c r="M45" s="136"/>
      <c r="N45" s="136">
        <f>'実質公債費比率（分子）の構造'!O$49</f>
        <v>186</v>
      </c>
      <c r="O45" s="136"/>
      <c r="P45" s="136"/>
    </row>
    <row r="46" spans="1:16" x14ac:dyDescent="0.15">
      <c r="A46" s="136" t="s">
        <v>55</v>
      </c>
      <c r="B46" s="136">
        <f>'実質公債費比率（分子）の構造'!K$48</f>
        <v>349</v>
      </c>
      <c r="C46" s="136"/>
      <c r="D46" s="136"/>
      <c r="E46" s="136">
        <f>'実質公債費比率（分子）の構造'!L$48</f>
        <v>347</v>
      </c>
      <c r="F46" s="136"/>
      <c r="G46" s="136"/>
      <c r="H46" s="136">
        <f>'実質公債費比率（分子）の構造'!M$48</f>
        <v>373</v>
      </c>
      <c r="I46" s="136"/>
      <c r="J46" s="136"/>
      <c r="K46" s="136">
        <f>'実質公債費比率（分子）の構造'!N$48</f>
        <v>373</v>
      </c>
      <c r="L46" s="136"/>
      <c r="M46" s="136"/>
      <c r="N46" s="136">
        <f>'実質公債費比率（分子）の構造'!O$48</f>
        <v>387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2791</v>
      </c>
      <c r="C49" s="136"/>
      <c r="D49" s="136"/>
      <c r="E49" s="136">
        <f>'実質公債費比率（分子）の構造'!L$45</f>
        <v>2826</v>
      </c>
      <c r="F49" s="136"/>
      <c r="G49" s="136"/>
      <c r="H49" s="136">
        <f>'実質公債費比率（分子）の構造'!M$45</f>
        <v>2788</v>
      </c>
      <c r="I49" s="136"/>
      <c r="J49" s="136"/>
      <c r="K49" s="136">
        <f>'実質公債費比率（分子）の構造'!N$45</f>
        <v>2733</v>
      </c>
      <c r="L49" s="136"/>
      <c r="M49" s="136"/>
      <c r="N49" s="136">
        <f>'実質公債費比率（分子）の構造'!O$45</f>
        <v>2900</v>
      </c>
      <c r="O49" s="136"/>
      <c r="P49" s="136"/>
    </row>
    <row r="50" spans="1:16" x14ac:dyDescent="0.15">
      <c r="A50" s="136" t="s">
        <v>59</v>
      </c>
      <c r="B50" s="136" t="e">
        <f>NA()</f>
        <v>#N/A</v>
      </c>
      <c r="C50" s="136">
        <f>IF(ISNUMBER('実質公債費比率（分子）の構造'!K$53),'実質公債費比率（分子）の構造'!K$53,NA())</f>
        <v>1024</v>
      </c>
      <c r="D50" s="136" t="e">
        <f>NA()</f>
        <v>#N/A</v>
      </c>
      <c r="E50" s="136" t="e">
        <f>NA()</f>
        <v>#N/A</v>
      </c>
      <c r="F50" s="136">
        <f>IF(ISNUMBER('実質公債費比率（分子）の構造'!L$53),'実質公債費比率（分子）の構造'!L$53,NA())</f>
        <v>928</v>
      </c>
      <c r="G50" s="136" t="e">
        <f>NA()</f>
        <v>#N/A</v>
      </c>
      <c r="H50" s="136" t="e">
        <f>NA()</f>
        <v>#N/A</v>
      </c>
      <c r="I50" s="136">
        <f>IF(ISNUMBER('実質公債費比率（分子）の構造'!M$53),'実質公債費比率（分子）の構造'!M$53,NA())</f>
        <v>820</v>
      </c>
      <c r="J50" s="136" t="e">
        <f>NA()</f>
        <v>#N/A</v>
      </c>
      <c r="K50" s="136" t="e">
        <f>NA()</f>
        <v>#N/A</v>
      </c>
      <c r="L50" s="136">
        <f>IF(ISNUMBER('実質公債費比率（分子）の構造'!N$53),'実質公債費比率（分子）の構造'!N$53,NA())</f>
        <v>660</v>
      </c>
      <c r="M50" s="136" t="e">
        <f>NA()</f>
        <v>#N/A</v>
      </c>
      <c r="N50" s="136" t="e">
        <f>NA()</f>
        <v>#N/A</v>
      </c>
      <c r="O50" s="136">
        <f>IF(ISNUMBER('実質公債費比率（分子）の構造'!O$53),'実質公債費比率（分子）の構造'!O$53,NA())</f>
        <v>788</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24707</v>
      </c>
      <c r="E56" s="135"/>
      <c r="F56" s="135"/>
      <c r="G56" s="135">
        <f>'将来負担比率（分子）の構造'!J$51</f>
        <v>24924</v>
      </c>
      <c r="H56" s="135"/>
      <c r="I56" s="135"/>
      <c r="J56" s="135">
        <f>'将来負担比率（分子）の構造'!K$51</f>
        <v>24948</v>
      </c>
      <c r="K56" s="135"/>
      <c r="L56" s="135"/>
      <c r="M56" s="135">
        <f>'将来負担比率（分子）の構造'!L$51</f>
        <v>26155</v>
      </c>
      <c r="N56" s="135"/>
      <c r="O56" s="135"/>
      <c r="P56" s="135">
        <f>'将来負担比率（分子）の構造'!M$51</f>
        <v>25899</v>
      </c>
    </row>
    <row r="57" spans="1:16" x14ac:dyDescent="0.15">
      <c r="A57" s="135" t="s">
        <v>35</v>
      </c>
      <c r="B57" s="135"/>
      <c r="C57" s="135"/>
      <c r="D57" s="135">
        <f>'将来負担比率（分子）の構造'!I$50</f>
        <v>366</v>
      </c>
      <c r="E57" s="135"/>
      <c r="F57" s="135"/>
      <c r="G57" s="135">
        <f>'将来負担比率（分子）の構造'!J$50</f>
        <v>321</v>
      </c>
      <c r="H57" s="135"/>
      <c r="I57" s="135"/>
      <c r="J57" s="135">
        <f>'将来負担比率（分子）の構造'!K$50</f>
        <v>284</v>
      </c>
      <c r="K57" s="135"/>
      <c r="L57" s="135"/>
      <c r="M57" s="135">
        <f>'将来負担比率（分子）の構造'!L$50</f>
        <v>669</v>
      </c>
      <c r="N57" s="135"/>
      <c r="O57" s="135"/>
      <c r="P57" s="135">
        <f>'将来負担比率（分子）の構造'!M$50</f>
        <v>747</v>
      </c>
    </row>
    <row r="58" spans="1:16" x14ac:dyDescent="0.15">
      <c r="A58" s="135" t="s">
        <v>34</v>
      </c>
      <c r="B58" s="135"/>
      <c r="C58" s="135"/>
      <c r="D58" s="135">
        <f>'将来負担比率（分子）の構造'!I$49</f>
        <v>6872</v>
      </c>
      <c r="E58" s="135"/>
      <c r="F58" s="135"/>
      <c r="G58" s="135">
        <f>'将来負担比率（分子）の構造'!J$49</f>
        <v>6931</v>
      </c>
      <c r="H58" s="135"/>
      <c r="I58" s="135"/>
      <c r="J58" s="135">
        <f>'将来負担比率（分子）の構造'!K$49</f>
        <v>6951</v>
      </c>
      <c r="K58" s="135"/>
      <c r="L58" s="135"/>
      <c r="M58" s="135">
        <f>'将来負担比率（分子）の構造'!L$49</f>
        <v>6370</v>
      </c>
      <c r="N58" s="135"/>
      <c r="O58" s="135"/>
      <c r="P58" s="135">
        <f>'将来負担比率（分子）の構造'!M$49</f>
        <v>7964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5056</v>
      </c>
      <c r="C62" s="135"/>
      <c r="D62" s="135"/>
      <c r="E62" s="135">
        <f>'将来負担比率（分子）の構造'!J$45</f>
        <v>5071</v>
      </c>
      <c r="F62" s="135"/>
      <c r="G62" s="135"/>
      <c r="H62" s="135">
        <f>'将来負担比率（分子）の構造'!K$45</f>
        <v>4957</v>
      </c>
      <c r="I62" s="135"/>
      <c r="J62" s="135"/>
      <c r="K62" s="135">
        <f>'将来負担比率（分子）の構造'!L$45</f>
        <v>4531</v>
      </c>
      <c r="L62" s="135"/>
      <c r="M62" s="135"/>
      <c r="N62" s="135">
        <f>'将来負担比率（分子）の構造'!M$45</f>
        <v>4369</v>
      </c>
      <c r="O62" s="135"/>
      <c r="P62" s="135"/>
    </row>
    <row r="63" spans="1:16" x14ac:dyDescent="0.15">
      <c r="A63" s="135" t="s">
        <v>28</v>
      </c>
      <c r="B63" s="135">
        <f>'将来負担比率（分子）の構造'!I$44</f>
        <v>1602</v>
      </c>
      <c r="C63" s="135"/>
      <c r="D63" s="135"/>
      <c r="E63" s="135">
        <f>'将来負担比率（分子）の構造'!J$44</f>
        <v>1371</v>
      </c>
      <c r="F63" s="135"/>
      <c r="G63" s="135"/>
      <c r="H63" s="135">
        <f>'将来負担比率（分子）の構造'!K$44</f>
        <v>1186</v>
      </c>
      <c r="I63" s="135"/>
      <c r="J63" s="135"/>
      <c r="K63" s="135">
        <f>'将来負担比率（分子）の構造'!L$44</f>
        <v>1081</v>
      </c>
      <c r="L63" s="135"/>
      <c r="M63" s="135"/>
      <c r="N63" s="135">
        <f>'将来負担比率（分子）の構造'!M$44</f>
        <v>936</v>
      </c>
      <c r="O63" s="135"/>
      <c r="P63" s="135"/>
    </row>
    <row r="64" spans="1:16" x14ac:dyDescent="0.15">
      <c r="A64" s="135" t="s">
        <v>27</v>
      </c>
      <c r="B64" s="135">
        <f>'将来負担比率（分子）の構造'!I$43</f>
        <v>6767</v>
      </c>
      <c r="C64" s="135"/>
      <c r="D64" s="135"/>
      <c r="E64" s="135">
        <f>'将来負担比率（分子）の構造'!J$43</f>
        <v>6627</v>
      </c>
      <c r="F64" s="135"/>
      <c r="G64" s="135"/>
      <c r="H64" s="135">
        <f>'将来負担比率（分子）の構造'!K$43</f>
        <v>6459</v>
      </c>
      <c r="I64" s="135"/>
      <c r="J64" s="135"/>
      <c r="K64" s="135">
        <f>'将来負担比率（分子）の構造'!L$43</f>
        <v>6421</v>
      </c>
      <c r="L64" s="135"/>
      <c r="M64" s="135"/>
      <c r="N64" s="135">
        <f>'将来負担比率（分子）の構造'!M$43</f>
        <v>6471</v>
      </c>
      <c r="O64" s="135"/>
      <c r="P64" s="135"/>
    </row>
    <row r="65" spans="1:16" x14ac:dyDescent="0.15">
      <c r="A65" s="135" t="s">
        <v>26</v>
      </c>
      <c r="B65" s="135">
        <f>'将来負担比率（分子）の構造'!I$42</f>
        <v>280</v>
      </c>
      <c r="C65" s="135"/>
      <c r="D65" s="135"/>
      <c r="E65" s="135">
        <f>'将来負担比率（分子）の構造'!J$42</f>
        <v>167</v>
      </c>
      <c r="F65" s="135"/>
      <c r="G65" s="135"/>
      <c r="H65" s="135">
        <f>'将来負担比率（分子）の構造'!K$42</f>
        <v>96</v>
      </c>
      <c r="I65" s="135"/>
      <c r="J65" s="135"/>
      <c r="K65" s="135">
        <f>'将来負担比率（分子）の構造'!L$42</f>
        <v>1033</v>
      </c>
      <c r="L65" s="135"/>
      <c r="M65" s="135"/>
      <c r="N65" s="135">
        <f>'将来負担比率（分子）の構造'!M$42</f>
        <v>17</v>
      </c>
      <c r="O65" s="135"/>
      <c r="P65" s="135"/>
    </row>
    <row r="66" spans="1:16" x14ac:dyDescent="0.15">
      <c r="A66" s="135" t="s">
        <v>25</v>
      </c>
      <c r="B66" s="135">
        <f>'将来負担比率（分子）の構造'!I$41</f>
        <v>25446</v>
      </c>
      <c r="C66" s="135"/>
      <c r="D66" s="135"/>
      <c r="E66" s="135">
        <f>'将来負担比率（分子）の構造'!J$41</f>
        <v>25108</v>
      </c>
      <c r="F66" s="135"/>
      <c r="G66" s="135"/>
      <c r="H66" s="135">
        <f>'将来負担比率（分子）の構造'!K$41</f>
        <v>24420</v>
      </c>
      <c r="I66" s="135"/>
      <c r="J66" s="135"/>
      <c r="K66" s="135">
        <f>'将来負担比率（分子）の構造'!L$41</f>
        <v>26459</v>
      </c>
      <c r="L66" s="135"/>
      <c r="M66" s="135"/>
      <c r="N66" s="135">
        <f>'将来負担比率（分子）の構造'!M$41</f>
        <v>26365</v>
      </c>
      <c r="O66" s="135"/>
      <c r="P66" s="135"/>
    </row>
    <row r="67" spans="1:16" x14ac:dyDescent="0.15">
      <c r="A67" s="135" t="s">
        <v>63</v>
      </c>
      <c r="B67" s="135" t="e">
        <f>NA()</f>
        <v>#N/A</v>
      </c>
      <c r="C67" s="135">
        <f>IF(ISNUMBER('将来負担比率（分子）の構造'!I$52), IF('将来負担比率（分子）の構造'!I$52 &lt; 0, 0, '将来負担比率（分子）の構造'!I$52), NA())</f>
        <v>7205</v>
      </c>
      <c r="D67" s="135" t="e">
        <f>NA()</f>
        <v>#N/A</v>
      </c>
      <c r="E67" s="135" t="e">
        <f>NA()</f>
        <v>#N/A</v>
      </c>
      <c r="F67" s="135">
        <f>IF(ISNUMBER('将来負担比率（分子）の構造'!J$52), IF('将来負担比率（分子）の構造'!J$52 &lt; 0, 0, '将来負担比率（分子）の構造'!J$52), NA())</f>
        <v>6167</v>
      </c>
      <c r="G67" s="135" t="e">
        <f>NA()</f>
        <v>#N/A</v>
      </c>
      <c r="H67" s="135" t="e">
        <f>NA()</f>
        <v>#N/A</v>
      </c>
      <c r="I67" s="135">
        <f>IF(ISNUMBER('将来負担比率（分子）の構造'!K$52), IF('将来負担比率（分子）の構造'!K$52 &lt; 0, 0, '将来負担比率（分子）の構造'!K$52), NA())</f>
        <v>4935</v>
      </c>
      <c r="J67" s="135" t="e">
        <f>NA()</f>
        <v>#N/A</v>
      </c>
      <c r="K67" s="135" t="e">
        <f>NA()</f>
        <v>#N/A</v>
      </c>
      <c r="L67" s="135">
        <f>IF(ISNUMBER('将来負担比率（分子）の構造'!L$52), IF('将来負担比率（分子）の構造'!L$52 &lt; 0, 0, '将来負担比率（分子）の構造'!L$52), NA())</f>
        <v>6331</v>
      </c>
      <c r="M67" s="135" t="e">
        <f>NA()</f>
        <v>#N/A</v>
      </c>
      <c r="N67" s="135" t="e">
        <f>NA()</f>
        <v>#N/A</v>
      </c>
      <c r="O67" s="135">
        <f>IF(ISNUMBER('将来負担比率（分子）の構造'!M$52), IF('将来負担比率（分子）の構造'!M$52 &lt; 0, 0, '将来負担比率（分子）の構造'!M$52), NA())</f>
        <v>3549</v>
      </c>
      <c r="P67" s="135" t="e">
        <f>NA()</f>
        <v>#N/A</v>
      </c>
    </row>
  </sheetData>
  <sheetProtection password="A7FD" sheet="1" objects="1" scenarios="1"/>
  <phoneticPr fontId="2"/>
  <pageMargins left="0.78700000000000003" right="0.78700000000000003" top="0.98399999999999999" bottom="0.98399999999999999" header="0.51200000000000001" footer="0.51200000000000001"/>
  <pageSetup paperSize="0" orientation="portrait"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205</v>
      </c>
      <c r="C5" s="610"/>
      <c r="D5" s="610"/>
      <c r="E5" s="610"/>
      <c r="F5" s="610"/>
      <c r="G5" s="610"/>
      <c r="H5" s="610"/>
      <c r="I5" s="610"/>
      <c r="J5" s="610"/>
      <c r="K5" s="610"/>
      <c r="L5" s="610"/>
      <c r="M5" s="610"/>
      <c r="N5" s="610"/>
      <c r="O5" s="610"/>
      <c r="P5" s="610"/>
      <c r="Q5" s="611"/>
      <c r="R5" s="612">
        <v>3598309</v>
      </c>
      <c r="S5" s="613"/>
      <c r="T5" s="613"/>
      <c r="U5" s="613"/>
      <c r="V5" s="613"/>
      <c r="W5" s="613"/>
      <c r="X5" s="613"/>
      <c r="Y5" s="614"/>
      <c r="Z5" s="615">
        <v>13.1</v>
      </c>
      <c r="AA5" s="615"/>
      <c r="AB5" s="615"/>
      <c r="AC5" s="615"/>
      <c r="AD5" s="616">
        <v>3598309</v>
      </c>
      <c r="AE5" s="616"/>
      <c r="AF5" s="616"/>
      <c r="AG5" s="616"/>
      <c r="AH5" s="616"/>
      <c r="AI5" s="616"/>
      <c r="AJ5" s="616"/>
      <c r="AK5" s="616"/>
      <c r="AL5" s="617">
        <v>26.1</v>
      </c>
      <c r="AM5" s="618"/>
      <c r="AN5" s="618"/>
      <c r="AO5" s="619"/>
      <c r="AP5" s="609" t="s">
        <v>206</v>
      </c>
      <c r="AQ5" s="610"/>
      <c r="AR5" s="610"/>
      <c r="AS5" s="610"/>
      <c r="AT5" s="610"/>
      <c r="AU5" s="610"/>
      <c r="AV5" s="610"/>
      <c r="AW5" s="610"/>
      <c r="AX5" s="610"/>
      <c r="AY5" s="610"/>
      <c r="AZ5" s="610"/>
      <c r="BA5" s="610"/>
      <c r="BB5" s="610"/>
      <c r="BC5" s="610"/>
      <c r="BD5" s="610"/>
      <c r="BE5" s="610"/>
      <c r="BF5" s="611"/>
      <c r="BG5" s="623">
        <v>3598135</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249441</v>
      </c>
      <c r="S6" s="624"/>
      <c r="T6" s="624"/>
      <c r="U6" s="624"/>
      <c r="V6" s="624"/>
      <c r="W6" s="624"/>
      <c r="X6" s="624"/>
      <c r="Y6" s="625"/>
      <c r="Z6" s="626">
        <v>0.9</v>
      </c>
      <c r="AA6" s="626"/>
      <c r="AB6" s="626"/>
      <c r="AC6" s="626"/>
      <c r="AD6" s="627">
        <v>249441</v>
      </c>
      <c r="AE6" s="627"/>
      <c r="AF6" s="627"/>
      <c r="AG6" s="627"/>
      <c r="AH6" s="627"/>
      <c r="AI6" s="627"/>
      <c r="AJ6" s="627"/>
      <c r="AK6" s="627"/>
      <c r="AL6" s="628">
        <v>1.8</v>
      </c>
      <c r="AM6" s="629"/>
      <c r="AN6" s="629"/>
      <c r="AO6" s="630"/>
      <c r="AP6" s="620" t="s">
        <v>212</v>
      </c>
      <c r="AQ6" s="621"/>
      <c r="AR6" s="621"/>
      <c r="AS6" s="621"/>
      <c r="AT6" s="621"/>
      <c r="AU6" s="621"/>
      <c r="AV6" s="621"/>
      <c r="AW6" s="621"/>
      <c r="AX6" s="621"/>
      <c r="AY6" s="621"/>
      <c r="AZ6" s="621"/>
      <c r="BA6" s="621"/>
      <c r="BB6" s="621"/>
      <c r="BC6" s="621"/>
      <c r="BD6" s="621"/>
      <c r="BE6" s="621"/>
      <c r="BF6" s="622"/>
      <c r="BG6" s="623">
        <v>3598135</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237410</v>
      </c>
      <c r="CS6" s="624"/>
      <c r="CT6" s="624"/>
      <c r="CU6" s="624"/>
      <c r="CV6" s="624"/>
      <c r="CW6" s="624"/>
      <c r="CX6" s="624"/>
      <c r="CY6" s="625"/>
      <c r="CZ6" s="626">
        <v>0.9</v>
      </c>
      <c r="DA6" s="626"/>
      <c r="DB6" s="626"/>
      <c r="DC6" s="626"/>
      <c r="DD6" s="632" t="s">
        <v>207</v>
      </c>
      <c r="DE6" s="624"/>
      <c r="DF6" s="624"/>
      <c r="DG6" s="624"/>
      <c r="DH6" s="624"/>
      <c r="DI6" s="624"/>
      <c r="DJ6" s="624"/>
      <c r="DK6" s="624"/>
      <c r="DL6" s="624"/>
      <c r="DM6" s="624"/>
      <c r="DN6" s="624"/>
      <c r="DO6" s="624"/>
      <c r="DP6" s="625"/>
      <c r="DQ6" s="632">
        <v>237410</v>
      </c>
      <c r="DR6" s="624"/>
      <c r="DS6" s="624"/>
      <c r="DT6" s="624"/>
      <c r="DU6" s="624"/>
      <c r="DV6" s="624"/>
      <c r="DW6" s="624"/>
      <c r="DX6" s="624"/>
      <c r="DY6" s="624"/>
      <c r="DZ6" s="624"/>
      <c r="EA6" s="624"/>
      <c r="EB6" s="624"/>
      <c r="EC6" s="633"/>
    </row>
    <row r="7" spans="2:143" ht="11.25" customHeight="1" x14ac:dyDescent="0.15">
      <c r="B7" s="620" t="s">
        <v>214</v>
      </c>
      <c r="C7" s="621"/>
      <c r="D7" s="621"/>
      <c r="E7" s="621"/>
      <c r="F7" s="621"/>
      <c r="G7" s="621"/>
      <c r="H7" s="621"/>
      <c r="I7" s="621"/>
      <c r="J7" s="621"/>
      <c r="K7" s="621"/>
      <c r="L7" s="621"/>
      <c r="M7" s="621"/>
      <c r="N7" s="621"/>
      <c r="O7" s="621"/>
      <c r="P7" s="621"/>
      <c r="Q7" s="622"/>
      <c r="R7" s="623">
        <v>5213</v>
      </c>
      <c r="S7" s="624"/>
      <c r="T7" s="624"/>
      <c r="U7" s="624"/>
      <c r="V7" s="624"/>
      <c r="W7" s="624"/>
      <c r="X7" s="624"/>
      <c r="Y7" s="625"/>
      <c r="Z7" s="626">
        <v>0</v>
      </c>
      <c r="AA7" s="626"/>
      <c r="AB7" s="626"/>
      <c r="AC7" s="626"/>
      <c r="AD7" s="627">
        <v>5213</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1608262</v>
      </c>
      <c r="BH7" s="624"/>
      <c r="BI7" s="624"/>
      <c r="BJ7" s="624"/>
      <c r="BK7" s="624"/>
      <c r="BL7" s="624"/>
      <c r="BM7" s="624"/>
      <c r="BN7" s="625"/>
      <c r="BO7" s="626">
        <v>44.7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2627015</v>
      </c>
      <c r="CS7" s="624"/>
      <c r="CT7" s="624"/>
      <c r="CU7" s="624"/>
      <c r="CV7" s="624"/>
      <c r="CW7" s="624"/>
      <c r="CX7" s="624"/>
      <c r="CY7" s="625"/>
      <c r="CZ7" s="626">
        <v>10.1</v>
      </c>
      <c r="DA7" s="626"/>
      <c r="DB7" s="626"/>
      <c r="DC7" s="626"/>
      <c r="DD7" s="632">
        <v>104022</v>
      </c>
      <c r="DE7" s="624"/>
      <c r="DF7" s="624"/>
      <c r="DG7" s="624"/>
      <c r="DH7" s="624"/>
      <c r="DI7" s="624"/>
      <c r="DJ7" s="624"/>
      <c r="DK7" s="624"/>
      <c r="DL7" s="624"/>
      <c r="DM7" s="624"/>
      <c r="DN7" s="624"/>
      <c r="DO7" s="624"/>
      <c r="DP7" s="625"/>
      <c r="DQ7" s="632">
        <v>2364358</v>
      </c>
      <c r="DR7" s="624"/>
      <c r="DS7" s="624"/>
      <c r="DT7" s="624"/>
      <c r="DU7" s="624"/>
      <c r="DV7" s="624"/>
      <c r="DW7" s="624"/>
      <c r="DX7" s="624"/>
      <c r="DY7" s="624"/>
      <c r="DZ7" s="624"/>
      <c r="EA7" s="624"/>
      <c r="EB7" s="624"/>
      <c r="EC7" s="633"/>
    </row>
    <row r="8" spans="2:143" ht="11.25" customHeight="1" x14ac:dyDescent="0.15">
      <c r="B8" s="620" t="s">
        <v>217</v>
      </c>
      <c r="C8" s="621"/>
      <c r="D8" s="621"/>
      <c r="E8" s="621"/>
      <c r="F8" s="621"/>
      <c r="G8" s="621"/>
      <c r="H8" s="621"/>
      <c r="I8" s="621"/>
      <c r="J8" s="621"/>
      <c r="K8" s="621"/>
      <c r="L8" s="621"/>
      <c r="M8" s="621"/>
      <c r="N8" s="621"/>
      <c r="O8" s="621"/>
      <c r="P8" s="621"/>
      <c r="Q8" s="622"/>
      <c r="R8" s="623">
        <v>13270</v>
      </c>
      <c r="S8" s="624"/>
      <c r="T8" s="624"/>
      <c r="U8" s="624"/>
      <c r="V8" s="624"/>
      <c r="W8" s="624"/>
      <c r="X8" s="624"/>
      <c r="Y8" s="625"/>
      <c r="Z8" s="626">
        <v>0</v>
      </c>
      <c r="AA8" s="626"/>
      <c r="AB8" s="626"/>
      <c r="AC8" s="626"/>
      <c r="AD8" s="627">
        <v>13270</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64737</v>
      </c>
      <c r="BH8" s="624"/>
      <c r="BI8" s="624"/>
      <c r="BJ8" s="624"/>
      <c r="BK8" s="624"/>
      <c r="BL8" s="624"/>
      <c r="BM8" s="624"/>
      <c r="BN8" s="625"/>
      <c r="BO8" s="626">
        <v>1.8</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5774535</v>
      </c>
      <c r="CS8" s="624"/>
      <c r="CT8" s="624"/>
      <c r="CU8" s="624"/>
      <c r="CV8" s="624"/>
      <c r="CW8" s="624"/>
      <c r="CX8" s="624"/>
      <c r="CY8" s="625"/>
      <c r="CZ8" s="626">
        <v>22.2</v>
      </c>
      <c r="DA8" s="626"/>
      <c r="DB8" s="626"/>
      <c r="DC8" s="626"/>
      <c r="DD8" s="632">
        <v>72008</v>
      </c>
      <c r="DE8" s="624"/>
      <c r="DF8" s="624"/>
      <c r="DG8" s="624"/>
      <c r="DH8" s="624"/>
      <c r="DI8" s="624"/>
      <c r="DJ8" s="624"/>
      <c r="DK8" s="624"/>
      <c r="DL8" s="624"/>
      <c r="DM8" s="624"/>
      <c r="DN8" s="624"/>
      <c r="DO8" s="624"/>
      <c r="DP8" s="625"/>
      <c r="DQ8" s="632">
        <v>2884865</v>
      </c>
      <c r="DR8" s="624"/>
      <c r="DS8" s="624"/>
      <c r="DT8" s="624"/>
      <c r="DU8" s="624"/>
      <c r="DV8" s="624"/>
      <c r="DW8" s="624"/>
      <c r="DX8" s="624"/>
      <c r="DY8" s="624"/>
      <c r="DZ8" s="624"/>
      <c r="EA8" s="624"/>
      <c r="EB8" s="624"/>
      <c r="EC8" s="633"/>
    </row>
    <row r="9" spans="2:143" ht="11.25" customHeight="1" x14ac:dyDescent="0.15">
      <c r="B9" s="620" t="s">
        <v>220</v>
      </c>
      <c r="C9" s="621"/>
      <c r="D9" s="621"/>
      <c r="E9" s="621"/>
      <c r="F9" s="621"/>
      <c r="G9" s="621"/>
      <c r="H9" s="621"/>
      <c r="I9" s="621"/>
      <c r="J9" s="621"/>
      <c r="K9" s="621"/>
      <c r="L9" s="621"/>
      <c r="M9" s="621"/>
      <c r="N9" s="621"/>
      <c r="O9" s="621"/>
      <c r="P9" s="621"/>
      <c r="Q9" s="622"/>
      <c r="R9" s="623">
        <v>10870</v>
      </c>
      <c r="S9" s="624"/>
      <c r="T9" s="624"/>
      <c r="U9" s="624"/>
      <c r="V9" s="624"/>
      <c r="W9" s="624"/>
      <c r="X9" s="624"/>
      <c r="Y9" s="625"/>
      <c r="Z9" s="626">
        <v>0</v>
      </c>
      <c r="AA9" s="626"/>
      <c r="AB9" s="626"/>
      <c r="AC9" s="626"/>
      <c r="AD9" s="627">
        <v>10870</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1246197</v>
      </c>
      <c r="BH9" s="624"/>
      <c r="BI9" s="624"/>
      <c r="BJ9" s="624"/>
      <c r="BK9" s="624"/>
      <c r="BL9" s="624"/>
      <c r="BM9" s="624"/>
      <c r="BN9" s="625"/>
      <c r="BO9" s="626">
        <v>34.6</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1688703</v>
      </c>
      <c r="CS9" s="624"/>
      <c r="CT9" s="624"/>
      <c r="CU9" s="624"/>
      <c r="CV9" s="624"/>
      <c r="CW9" s="624"/>
      <c r="CX9" s="624"/>
      <c r="CY9" s="625"/>
      <c r="CZ9" s="626">
        <v>6.5</v>
      </c>
      <c r="DA9" s="626"/>
      <c r="DB9" s="626"/>
      <c r="DC9" s="626"/>
      <c r="DD9" s="632">
        <v>55393</v>
      </c>
      <c r="DE9" s="624"/>
      <c r="DF9" s="624"/>
      <c r="DG9" s="624"/>
      <c r="DH9" s="624"/>
      <c r="DI9" s="624"/>
      <c r="DJ9" s="624"/>
      <c r="DK9" s="624"/>
      <c r="DL9" s="624"/>
      <c r="DM9" s="624"/>
      <c r="DN9" s="624"/>
      <c r="DO9" s="624"/>
      <c r="DP9" s="625"/>
      <c r="DQ9" s="632">
        <v>1374273</v>
      </c>
      <c r="DR9" s="624"/>
      <c r="DS9" s="624"/>
      <c r="DT9" s="624"/>
      <c r="DU9" s="624"/>
      <c r="DV9" s="624"/>
      <c r="DW9" s="624"/>
      <c r="DX9" s="624"/>
      <c r="DY9" s="624"/>
      <c r="DZ9" s="624"/>
      <c r="EA9" s="624"/>
      <c r="EB9" s="624"/>
      <c r="EC9" s="633"/>
    </row>
    <row r="10" spans="2:143" ht="11.25" customHeight="1" x14ac:dyDescent="0.15">
      <c r="B10" s="620" t="s">
        <v>223</v>
      </c>
      <c r="C10" s="621"/>
      <c r="D10" s="621"/>
      <c r="E10" s="621"/>
      <c r="F10" s="621"/>
      <c r="G10" s="621"/>
      <c r="H10" s="621"/>
      <c r="I10" s="621"/>
      <c r="J10" s="621"/>
      <c r="K10" s="621"/>
      <c r="L10" s="621"/>
      <c r="M10" s="621"/>
      <c r="N10" s="621"/>
      <c r="O10" s="621"/>
      <c r="P10" s="621"/>
      <c r="Q10" s="622"/>
      <c r="R10" s="623">
        <v>697091</v>
      </c>
      <c r="S10" s="624"/>
      <c r="T10" s="624"/>
      <c r="U10" s="624"/>
      <c r="V10" s="624"/>
      <c r="W10" s="624"/>
      <c r="X10" s="624"/>
      <c r="Y10" s="625"/>
      <c r="Z10" s="626">
        <v>2.5</v>
      </c>
      <c r="AA10" s="626"/>
      <c r="AB10" s="626"/>
      <c r="AC10" s="626"/>
      <c r="AD10" s="627">
        <v>697091</v>
      </c>
      <c r="AE10" s="627"/>
      <c r="AF10" s="627"/>
      <c r="AG10" s="627"/>
      <c r="AH10" s="627"/>
      <c r="AI10" s="627"/>
      <c r="AJ10" s="627"/>
      <c r="AK10" s="627"/>
      <c r="AL10" s="628">
        <v>5.0999999999999996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84293</v>
      </c>
      <c r="BH10" s="624"/>
      <c r="BI10" s="624"/>
      <c r="BJ10" s="624"/>
      <c r="BK10" s="624"/>
      <c r="BL10" s="624"/>
      <c r="BM10" s="624"/>
      <c r="BN10" s="625"/>
      <c r="BO10" s="626">
        <v>2.2999999999999998</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70135</v>
      </c>
      <c r="CS10" s="624"/>
      <c r="CT10" s="624"/>
      <c r="CU10" s="624"/>
      <c r="CV10" s="624"/>
      <c r="CW10" s="624"/>
      <c r="CX10" s="624"/>
      <c r="CY10" s="625"/>
      <c r="CZ10" s="626">
        <v>0.3</v>
      </c>
      <c r="DA10" s="626"/>
      <c r="DB10" s="626"/>
      <c r="DC10" s="626"/>
      <c r="DD10" s="632" t="s">
        <v>109</v>
      </c>
      <c r="DE10" s="624"/>
      <c r="DF10" s="624"/>
      <c r="DG10" s="624"/>
      <c r="DH10" s="624"/>
      <c r="DI10" s="624"/>
      <c r="DJ10" s="624"/>
      <c r="DK10" s="624"/>
      <c r="DL10" s="624"/>
      <c r="DM10" s="624"/>
      <c r="DN10" s="624"/>
      <c r="DO10" s="624"/>
      <c r="DP10" s="625"/>
      <c r="DQ10" s="632">
        <v>3863</v>
      </c>
      <c r="DR10" s="624"/>
      <c r="DS10" s="624"/>
      <c r="DT10" s="624"/>
      <c r="DU10" s="624"/>
      <c r="DV10" s="624"/>
      <c r="DW10" s="624"/>
      <c r="DX10" s="624"/>
      <c r="DY10" s="624"/>
      <c r="DZ10" s="624"/>
      <c r="EA10" s="624"/>
      <c r="EB10" s="624"/>
      <c r="EC10" s="633"/>
    </row>
    <row r="11" spans="2:143" ht="11.25" customHeight="1" x14ac:dyDescent="0.15">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213035</v>
      </c>
      <c r="BH11" s="624"/>
      <c r="BI11" s="624"/>
      <c r="BJ11" s="624"/>
      <c r="BK11" s="624"/>
      <c r="BL11" s="624"/>
      <c r="BM11" s="624"/>
      <c r="BN11" s="625"/>
      <c r="BO11" s="626">
        <v>5.9</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1880225</v>
      </c>
      <c r="CS11" s="624"/>
      <c r="CT11" s="624"/>
      <c r="CU11" s="624"/>
      <c r="CV11" s="624"/>
      <c r="CW11" s="624"/>
      <c r="CX11" s="624"/>
      <c r="CY11" s="625"/>
      <c r="CZ11" s="626">
        <v>7.2</v>
      </c>
      <c r="DA11" s="626"/>
      <c r="DB11" s="626"/>
      <c r="DC11" s="626"/>
      <c r="DD11" s="632">
        <v>644974</v>
      </c>
      <c r="DE11" s="624"/>
      <c r="DF11" s="624"/>
      <c r="DG11" s="624"/>
      <c r="DH11" s="624"/>
      <c r="DI11" s="624"/>
      <c r="DJ11" s="624"/>
      <c r="DK11" s="624"/>
      <c r="DL11" s="624"/>
      <c r="DM11" s="624"/>
      <c r="DN11" s="624"/>
      <c r="DO11" s="624"/>
      <c r="DP11" s="625"/>
      <c r="DQ11" s="632">
        <v>517116</v>
      </c>
      <c r="DR11" s="624"/>
      <c r="DS11" s="624"/>
      <c r="DT11" s="624"/>
      <c r="DU11" s="624"/>
      <c r="DV11" s="624"/>
      <c r="DW11" s="624"/>
      <c r="DX11" s="624"/>
      <c r="DY11" s="624"/>
      <c r="DZ11" s="624"/>
      <c r="EA11" s="624"/>
      <c r="EB11" s="624"/>
      <c r="EC11" s="633"/>
    </row>
    <row r="12" spans="2:143" ht="11.25" customHeight="1" x14ac:dyDescent="0.15">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1561455</v>
      </c>
      <c r="BH12" s="624"/>
      <c r="BI12" s="624"/>
      <c r="BJ12" s="624"/>
      <c r="BK12" s="624"/>
      <c r="BL12" s="624"/>
      <c r="BM12" s="624"/>
      <c r="BN12" s="625"/>
      <c r="BO12" s="626">
        <v>43.4</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1252203</v>
      </c>
      <c r="CS12" s="624"/>
      <c r="CT12" s="624"/>
      <c r="CU12" s="624"/>
      <c r="CV12" s="624"/>
      <c r="CW12" s="624"/>
      <c r="CX12" s="624"/>
      <c r="CY12" s="625"/>
      <c r="CZ12" s="626">
        <v>4.8</v>
      </c>
      <c r="DA12" s="626"/>
      <c r="DB12" s="626"/>
      <c r="DC12" s="626"/>
      <c r="DD12" s="632">
        <v>257991</v>
      </c>
      <c r="DE12" s="624"/>
      <c r="DF12" s="624"/>
      <c r="DG12" s="624"/>
      <c r="DH12" s="624"/>
      <c r="DI12" s="624"/>
      <c r="DJ12" s="624"/>
      <c r="DK12" s="624"/>
      <c r="DL12" s="624"/>
      <c r="DM12" s="624"/>
      <c r="DN12" s="624"/>
      <c r="DO12" s="624"/>
      <c r="DP12" s="625"/>
      <c r="DQ12" s="632">
        <v>441126</v>
      </c>
      <c r="DR12" s="624"/>
      <c r="DS12" s="624"/>
      <c r="DT12" s="624"/>
      <c r="DU12" s="624"/>
      <c r="DV12" s="624"/>
      <c r="DW12" s="624"/>
      <c r="DX12" s="624"/>
      <c r="DY12" s="624"/>
      <c r="DZ12" s="624"/>
      <c r="EA12" s="624"/>
      <c r="EB12" s="624"/>
      <c r="EC12" s="633"/>
    </row>
    <row r="13" spans="2:143" ht="11.25" customHeight="1" x14ac:dyDescent="0.15">
      <c r="B13" s="620" t="s">
        <v>232</v>
      </c>
      <c r="C13" s="621"/>
      <c r="D13" s="621"/>
      <c r="E13" s="621"/>
      <c r="F13" s="621"/>
      <c r="G13" s="621"/>
      <c r="H13" s="621"/>
      <c r="I13" s="621"/>
      <c r="J13" s="621"/>
      <c r="K13" s="621"/>
      <c r="L13" s="621"/>
      <c r="M13" s="621"/>
      <c r="N13" s="621"/>
      <c r="O13" s="621"/>
      <c r="P13" s="621"/>
      <c r="Q13" s="622"/>
      <c r="R13" s="623">
        <v>45452</v>
      </c>
      <c r="S13" s="624"/>
      <c r="T13" s="624"/>
      <c r="U13" s="624"/>
      <c r="V13" s="624"/>
      <c r="W13" s="624"/>
      <c r="X13" s="624"/>
      <c r="Y13" s="625"/>
      <c r="Z13" s="626">
        <v>0.2</v>
      </c>
      <c r="AA13" s="626"/>
      <c r="AB13" s="626"/>
      <c r="AC13" s="626"/>
      <c r="AD13" s="627">
        <v>45452</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1547230</v>
      </c>
      <c r="BH13" s="624"/>
      <c r="BI13" s="624"/>
      <c r="BJ13" s="624"/>
      <c r="BK13" s="624"/>
      <c r="BL13" s="624"/>
      <c r="BM13" s="624"/>
      <c r="BN13" s="625"/>
      <c r="BO13" s="626">
        <v>43</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3037051</v>
      </c>
      <c r="CS13" s="624"/>
      <c r="CT13" s="624"/>
      <c r="CU13" s="624"/>
      <c r="CV13" s="624"/>
      <c r="CW13" s="624"/>
      <c r="CX13" s="624"/>
      <c r="CY13" s="625"/>
      <c r="CZ13" s="626">
        <v>11.7</v>
      </c>
      <c r="DA13" s="626"/>
      <c r="DB13" s="626"/>
      <c r="DC13" s="626"/>
      <c r="DD13" s="632">
        <v>2148928</v>
      </c>
      <c r="DE13" s="624"/>
      <c r="DF13" s="624"/>
      <c r="DG13" s="624"/>
      <c r="DH13" s="624"/>
      <c r="DI13" s="624"/>
      <c r="DJ13" s="624"/>
      <c r="DK13" s="624"/>
      <c r="DL13" s="624"/>
      <c r="DM13" s="624"/>
      <c r="DN13" s="624"/>
      <c r="DO13" s="624"/>
      <c r="DP13" s="625"/>
      <c r="DQ13" s="632">
        <v>1403394</v>
      </c>
      <c r="DR13" s="624"/>
      <c r="DS13" s="624"/>
      <c r="DT13" s="624"/>
      <c r="DU13" s="624"/>
      <c r="DV13" s="624"/>
      <c r="DW13" s="624"/>
      <c r="DX13" s="624"/>
      <c r="DY13" s="624"/>
      <c r="DZ13" s="624"/>
      <c r="EA13" s="624"/>
      <c r="EB13" s="624"/>
      <c r="EC13" s="633"/>
    </row>
    <row r="14" spans="2:143" ht="11.25" customHeight="1" x14ac:dyDescent="0.15">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110594</v>
      </c>
      <c r="BH14" s="624"/>
      <c r="BI14" s="624"/>
      <c r="BJ14" s="624"/>
      <c r="BK14" s="624"/>
      <c r="BL14" s="624"/>
      <c r="BM14" s="624"/>
      <c r="BN14" s="625"/>
      <c r="BO14" s="626">
        <v>3.1</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1198930</v>
      </c>
      <c r="CS14" s="624"/>
      <c r="CT14" s="624"/>
      <c r="CU14" s="624"/>
      <c r="CV14" s="624"/>
      <c r="CW14" s="624"/>
      <c r="CX14" s="624"/>
      <c r="CY14" s="625"/>
      <c r="CZ14" s="626">
        <v>4.5999999999999996</v>
      </c>
      <c r="DA14" s="626"/>
      <c r="DB14" s="626"/>
      <c r="DC14" s="626"/>
      <c r="DD14" s="632">
        <v>275327</v>
      </c>
      <c r="DE14" s="624"/>
      <c r="DF14" s="624"/>
      <c r="DG14" s="624"/>
      <c r="DH14" s="624"/>
      <c r="DI14" s="624"/>
      <c r="DJ14" s="624"/>
      <c r="DK14" s="624"/>
      <c r="DL14" s="624"/>
      <c r="DM14" s="624"/>
      <c r="DN14" s="624"/>
      <c r="DO14" s="624"/>
      <c r="DP14" s="625"/>
      <c r="DQ14" s="632">
        <v>1105897</v>
      </c>
      <c r="DR14" s="624"/>
      <c r="DS14" s="624"/>
      <c r="DT14" s="624"/>
      <c r="DU14" s="624"/>
      <c r="DV14" s="624"/>
      <c r="DW14" s="624"/>
      <c r="DX14" s="624"/>
      <c r="DY14" s="624"/>
      <c r="DZ14" s="624"/>
      <c r="EA14" s="624"/>
      <c r="EB14" s="624"/>
      <c r="EC14" s="633"/>
    </row>
    <row r="15" spans="2:143" ht="11.25" customHeight="1" x14ac:dyDescent="0.15">
      <c r="B15" s="620" t="s">
        <v>238</v>
      </c>
      <c r="C15" s="621"/>
      <c r="D15" s="621"/>
      <c r="E15" s="621"/>
      <c r="F15" s="621"/>
      <c r="G15" s="621"/>
      <c r="H15" s="621"/>
      <c r="I15" s="621"/>
      <c r="J15" s="621"/>
      <c r="K15" s="621"/>
      <c r="L15" s="621"/>
      <c r="M15" s="621"/>
      <c r="N15" s="621"/>
      <c r="O15" s="621"/>
      <c r="P15" s="621"/>
      <c r="Q15" s="622"/>
      <c r="R15" s="623">
        <v>10498</v>
      </c>
      <c r="S15" s="624"/>
      <c r="T15" s="624"/>
      <c r="U15" s="624"/>
      <c r="V15" s="624"/>
      <c r="W15" s="624"/>
      <c r="X15" s="624"/>
      <c r="Y15" s="625"/>
      <c r="Z15" s="626">
        <v>0</v>
      </c>
      <c r="AA15" s="626"/>
      <c r="AB15" s="626"/>
      <c r="AC15" s="626"/>
      <c r="AD15" s="627">
        <v>10498</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317002</v>
      </c>
      <c r="BH15" s="624"/>
      <c r="BI15" s="624"/>
      <c r="BJ15" s="624"/>
      <c r="BK15" s="624"/>
      <c r="BL15" s="624"/>
      <c r="BM15" s="624"/>
      <c r="BN15" s="625"/>
      <c r="BO15" s="626">
        <v>8.8000000000000007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4810636</v>
      </c>
      <c r="CS15" s="624"/>
      <c r="CT15" s="624"/>
      <c r="CU15" s="624"/>
      <c r="CV15" s="624"/>
      <c r="CW15" s="624"/>
      <c r="CX15" s="624"/>
      <c r="CY15" s="625"/>
      <c r="CZ15" s="626">
        <v>18.5</v>
      </c>
      <c r="DA15" s="626"/>
      <c r="DB15" s="626"/>
      <c r="DC15" s="626"/>
      <c r="DD15" s="632">
        <v>3056114</v>
      </c>
      <c r="DE15" s="624"/>
      <c r="DF15" s="624"/>
      <c r="DG15" s="624"/>
      <c r="DH15" s="624"/>
      <c r="DI15" s="624"/>
      <c r="DJ15" s="624"/>
      <c r="DK15" s="624"/>
      <c r="DL15" s="624"/>
      <c r="DM15" s="624"/>
      <c r="DN15" s="624"/>
      <c r="DO15" s="624"/>
      <c r="DP15" s="625"/>
      <c r="DQ15" s="632">
        <v>1878614</v>
      </c>
      <c r="DR15" s="624"/>
      <c r="DS15" s="624"/>
      <c r="DT15" s="624"/>
      <c r="DU15" s="624"/>
      <c r="DV15" s="624"/>
      <c r="DW15" s="624"/>
      <c r="DX15" s="624"/>
      <c r="DY15" s="624"/>
      <c r="DZ15" s="624"/>
      <c r="EA15" s="624"/>
      <c r="EB15" s="624"/>
      <c r="EC15" s="633"/>
    </row>
    <row r="16" spans="2:143" ht="11.25" customHeight="1" x14ac:dyDescent="0.15">
      <c r="B16" s="620" t="s">
        <v>241</v>
      </c>
      <c r="C16" s="621"/>
      <c r="D16" s="621"/>
      <c r="E16" s="621"/>
      <c r="F16" s="621"/>
      <c r="G16" s="621"/>
      <c r="H16" s="621"/>
      <c r="I16" s="621"/>
      <c r="J16" s="621"/>
      <c r="K16" s="621"/>
      <c r="L16" s="621"/>
      <c r="M16" s="621"/>
      <c r="N16" s="621"/>
      <c r="O16" s="621"/>
      <c r="P16" s="621"/>
      <c r="Q16" s="622"/>
      <c r="R16" s="623">
        <v>10245731</v>
      </c>
      <c r="S16" s="624"/>
      <c r="T16" s="624"/>
      <c r="U16" s="624"/>
      <c r="V16" s="624"/>
      <c r="W16" s="624"/>
      <c r="X16" s="624"/>
      <c r="Y16" s="625"/>
      <c r="Z16" s="626">
        <v>37.200000000000003</v>
      </c>
      <c r="AA16" s="626"/>
      <c r="AB16" s="626"/>
      <c r="AC16" s="626"/>
      <c r="AD16" s="627">
        <v>9116283</v>
      </c>
      <c r="AE16" s="627"/>
      <c r="AF16" s="627"/>
      <c r="AG16" s="627"/>
      <c r="AH16" s="627"/>
      <c r="AI16" s="627"/>
      <c r="AJ16" s="627"/>
      <c r="AK16" s="627"/>
      <c r="AL16" s="628">
        <v>66.2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v>822</v>
      </c>
      <c r="BH16" s="624"/>
      <c r="BI16" s="624"/>
      <c r="BJ16" s="624"/>
      <c r="BK16" s="624"/>
      <c r="BL16" s="624"/>
      <c r="BM16" s="624"/>
      <c r="BN16" s="625"/>
      <c r="BO16" s="626">
        <v>0</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393095</v>
      </c>
      <c r="CS16" s="624"/>
      <c r="CT16" s="624"/>
      <c r="CU16" s="624"/>
      <c r="CV16" s="624"/>
      <c r="CW16" s="624"/>
      <c r="CX16" s="624"/>
      <c r="CY16" s="625"/>
      <c r="CZ16" s="626">
        <v>1.5</v>
      </c>
      <c r="DA16" s="626"/>
      <c r="DB16" s="626"/>
      <c r="DC16" s="626"/>
      <c r="DD16" s="632" t="s">
        <v>109</v>
      </c>
      <c r="DE16" s="624"/>
      <c r="DF16" s="624"/>
      <c r="DG16" s="624"/>
      <c r="DH16" s="624"/>
      <c r="DI16" s="624"/>
      <c r="DJ16" s="624"/>
      <c r="DK16" s="624"/>
      <c r="DL16" s="624"/>
      <c r="DM16" s="624"/>
      <c r="DN16" s="624"/>
      <c r="DO16" s="624"/>
      <c r="DP16" s="625"/>
      <c r="DQ16" s="632">
        <v>387830</v>
      </c>
      <c r="DR16" s="624"/>
      <c r="DS16" s="624"/>
      <c r="DT16" s="624"/>
      <c r="DU16" s="624"/>
      <c r="DV16" s="624"/>
      <c r="DW16" s="624"/>
      <c r="DX16" s="624"/>
      <c r="DY16" s="624"/>
      <c r="DZ16" s="624"/>
      <c r="EA16" s="624"/>
      <c r="EB16" s="624"/>
      <c r="EC16" s="633"/>
    </row>
    <row r="17" spans="2:133" ht="11.25" customHeight="1" x14ac:dyDescent="0.15">
      <c r="B17" s="620" t="s">
        <v>244</v>
      </c>
      <c r="C17" s="621"/>
      <c r="D17" s="621"/>
      <c r="E17" s="621"/>
      <c r="F17" s="621"/>
      <c r="G17" s="621"/>
      <c r="H17" s="621"/>
      <c r="I17" s="621"/>
      <c r="J17" s="621"/>
      <c r="K17" s="621"/>
      <c r="L17" s="621"/>
      <c r="M17" s="621"/>
      <c r="N17" s="621"/>
      <c r="O17" s="621"/>
      <c r="P17" s="621"/>
      <c r="Q17" s="622"/>
      <c r="R17" s="623">
        <v>9116283</v>
      </c>
      <c r="S17" s="624"/>
      <c r="T17" s="624"/>
      <c r="U17" s="624"/>
      <c r="V17" s="624"/>
      <c r="W17" s="624"/>
      <c r="X17" s="624"/>
      <c r="Y17" s="625"/>
      <c r="Z17" s="626">
        <v>33.1</v>
      </c>
      <c r="AA17" s="626"/>
      <c r="AB17" s="626"/>
      <c r="AC17" s="626"/>
      <c r="AD17" s="627">
        <v>9116283</v>
      </c>
      <c r="AE17" s="627"/>
      <c r="AF17" s="627"/>
      <c r="AG17" s="627"/>
      <c r="AH17" s="627"/>
      <c r="AI17" s="627"/>
      <c r="AJ17" s="627"/>
      <c r="AK17" s="627"/>
      <c r="AL17" s="628">
        <v>66.2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2995976</v>
      </c>
      <c r="CS17" s="624"/>
      <c r="CT17" s="624"/>
      <c r="CU17" s="624"/>
      <c r="CV17" s="624"/>
      <c r="CW17" s="624"/>
      <c r="CX17" s="624"/>
      <c r="CY17" s="625"/>
      <c r="CZ17" s="626">
        <v>11.5</v>
      </c>
      <c r="DA17" s="626"/>
      <c r="DB17" s="626"/>
      <c r="DC17" s="626"/>
      <c r="DD17" s="632" t="s">
        <v>109</v>
      </c>
      <c r="DE17" s="624"/>
      <c r="DF17" s="624"/>
      <c r="DG17" s="624"/>
      <c r="DH17" s="624"/>
      <c r="DI17" s="624"/>
      <c r="DJ17" s="624"/>
      <c r="DK17" s="624"/>
      <c r="DL17" s="624"/>
      <c r="DM17" s="624"/>
      <c r="DN17" s="624"/>
      <c r="DO17" s="624"/>
      <c r="DP17" s="625"/>
      <c r="DQ17" s="632">
        <v>2915129</v>
      </c>
      <c r="DR17" s="624"/>
      <c r="DS17" s="624"/>
      <c r="DT17" s="624"/>
      <c r="DU17" s="624"/>
      <c r="DV17" s="624"/>
      <c r="DW17" s="624"/>
      <c r="DX17" s="624"/>
      <c r="DY17" s="624"/>
      <c r="DZ17" s="624"/>
      <c r="EA17" s="624"/>
      <c r="EB17" s="624"/>
      <c r="EC17" s="633"/>
    </row>
    <row r="18" spans="2:133" ht="11.25" customHeight="1" x14ac:dyDescent="0.15">
      <c r="B18" s="620" t="s">
        <v>247</v>
      </c>
      <c r="C18" s="621"/>
      <c r="D18" s="621"/>
      <c r="E18" s="621"/>
      <c r="F18" s="621"/>
      <c r="G18" s="621"/>
      <c r="H18" s="621"/>
      <c r="I18" s="621"/>
      <c r="J18" s="621"/>
      <c r="K18" s="621"/>
      <c r="L18" s="621"/>
      <c r="M18" s="621"/>
      <c r="N18" s="621"/>
      <c r="O18" s="621"/>
      <c r="P18" s="621"/>
      <c r="Q18" s="622"/>
      <c r="R18" s="623">
        <v>791483</v>
      </c>
      <c r="S18" s="624"/>
      <c r="T18" s="624"/>
      <c r="U18" s="624"/>
      <c r="V18" s="624"/>
      <c r="W18" s="624"/>
      <c r="X18" s="624"/>
      <c r="Y18" s="625"/>
      <c r="Z18" s="626">
        <v>2.9</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250</v>
      </c>
      <c r="C19" s="621"/>
      <c r="D19" s="621"/>
      <c r="E19" s="621"/>
      <c r="F19" s="621"/>
      <c r="G19" s="621"/>
      <c r="H19" s="621"/>
      <c r="I19" s="621"/>
      <c r="J19" s="621"/>
      <c r="K19" s="621"/>
      <c r="L19" s="621"/>
      <c r="M19" s="621"/>
      <c r="N19" s="621"/>
      <c r="O19" s="621"/>
      <c r="P19" s="621"/>
      <c r="Q19" s="622"/>
      <c r="R19" s="623">
        <v>337965</v>
      </c>
      <c r="S19" s="624"/>
      <c r="T19" s="624"/>
      <c r="U19" s="624"/>
      <c r="V19" s="624"/>
      <c r="W19" s="624"/>
      <c r="X19" s="624"/>
      <c r="Y19" s="625"/>
      <c r="Z19" s="626">
        <v>1.2</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174</v>
      </c>
      <c r="BH19" s="624"/>
      <c r="BI19" s="624"/>
      <c r="BJ19" s="624"/>
      <c r="BK19" s="624"/>
      <c r="BL19" s="624"/>
      <c r="BM19" s="624"/>
      <c r="BN19" s="625"/>
      <c r="BO19" s="626">
        <v>0</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253</v>
      </c>
      <c r="C20" s="621"/>
      <c r="D20" s="621"/>
      <c r="E20" s="621"/>
      <c r="F20" s="621"/>
      <c r="G20" s="621"/>
      <c r="H20" s="621"/>
      <c r="I20" s="621"/>
      <c r="J20" s="621"/>
      <c r="K20" s="621"/>
      <c r="L20" s="621"/>
      <c r="M20" s="621"/>
      <c r="N20" s="621"/>
      <c r="O20" s="621"/>
      <c r="P20" s="621"/>
      <c r="Q20" s="622"/>
      <c r="R20" s="623">
        <v>14875875</v>
      </c>
      <c r="S20" s="624"/>
      <c r="T20" s="624"/>
      <c r="U20" s="624"/>
      <c r="V20" s="624"/>
      <c r="W20" s="624"/>
      <c r="X20" s="624"/>
      <c r="Y20" s="625"/>
      <c r="Z20" s="626">
        <v>54.1</v>
      </c>
      <c r="AA20" s="626"/>
      <c r="AB20" s="626"/>
      <c r="AC20" s="626"/>
      <c r="AD20" s="627">
        <v>13746427</v>
      </c>
      <c r="AE20" s="627"/>
      <c r="AF20" s="627"/>
      <c r="AG20" s="627"/>
      <c r="AH20" s="627"/>
      <c r="AI20" s="627"/>
      <c r="AJ20" s="627"/>
      <c r="AK20" s="627"/>
      <c r="AL20" s="628">
        <v>99.8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174</v>
      </c>
      <c r="BH20" s="624"/>
      <c r="BI20" s="624"/>
      <c r="BJ20" s="624"/>
      <c r="BK20" s="624"/>
      <c r="BL20" s="624"/>
      <c r="BM20" s="624"/>
      <c r="BN20" s="625"/>
      <c r="BO20" s="626">
        <v>0</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25965914</v>
      </c>
      <c r="CS20" s="624"/>
      <c r="CT20" s="624"/>
      <c r="CU20" s="624"/>
      <c r="CV20" s="624"/>
      <c r="CW20" s="624"/>
      <c r="CX20" s="624"/>
      <c r="CY20" s="625"/>
      <c r="CZ20" s="626">
        <v>100</v>
      </c>
      <c r="DA20" s="626"/>
      <c r="DB20" s="626"/>
      <c r="DC20" s="626"/>
      <c r="DD20" s="632">
        <v>6614757</v>
      </c>
      <c r="DE20" s="624"/>
      <c r="DF20" s="624"/>
      <c r="DG20" s="624"/>
      <c r="DH20" s="624"/>
      <c r="DI20" s="624"/>
      <c r="DJ20" s="624"/>
      <c r="DK20" s="624"/>
      <c r="DL20" s="624"/>
      <c r="DM20" s="624"/>
      <c r="DN20" s="624"/>
      <c r="DO20" s="624"/>
      <c r="DP20" s="625"/>
      <c r="DQ20" s="632">
        <v>15513875</v>
      </c>
      <c r="DR20" s="624"/>
      <c r="DS20" s="624"/>
      <c r="DT20" s="624"/>
      <c r="DU20" s="624"/>
      <c r="DV20" s="624"/>
      <c r="DW20" s="624"/>
      <c r="DX20" s="624"/>
      <c r="DY20" s="624"/>
      <c r="DZ20" s="624"/>
      <c r="EA20" s="624"/>
      <c r="EB20" s="624"/>
      <c r="EC20" s="633"/>
    </row>
    <row r="21" spans="2:133" ht="11.25" customHeight="1" x14ac:dyDescent="0.15">
      <c r="B21" s="620" t="s">
        <v>256</v>
      </c>
      <c r="C21" s="621"/>
      <c r="D21" s="621"/>
      <c r="E21" s="621"/>
      <c r="F21" s="621"/>
      <c r="G21" s="621"/>
      <c r="H21" s="621"/>
      <c r="I21" s="621"/>
      <c r="J21" s="621"/>
      <c r="K21" s="621"/>
      <c r="L21" s="621"/>
      <c r="M21" s="621"/>
      <c r="N21" s="621"/>
      <c r="O21" s="621"/>
      <c r="P21" s="621"/>
      <c r="Q21" s="622"/>
      <c r="R21" s="623">
        <v>4090</v>
      </c>
      <c r="S21" s="624"/>
      <c r="T21" s="624"/>
      <c r="U21" s="624"/>
      <c r="V21" s="624"/>
      <c r="W21" s="624"/>
      <c r="X21" s="624"/>
      <c r="Y21" s="625"/>
      <c r="Z21" s="626">
        <v>0</v>
      </c>
      <c r="AA21" s="626"/>
      <c r="AB21" s="626"/>
      <c r="AC21" s="626"/>
      <c r="AD21" s="627">
        <v>4090</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174</v>
      </c>
      <c r="BH21" s="624"/>
      <c r="BI21" s="624"/>
      <c r="BJ21" s="624"/>
      <c r="BK21" s="624"/>
      <c r="BL21" s="624"/>
      <c r="BM21" s="624"/>
      <c r="BN21" s="625"/>
      <c r="BO21" s="626">
        <v>0</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258</v>
      </c>
      <c r="C22" s="621"/>
      <c r="D22" s="621"/>
      <c r="E22" s="621"/>
      <c r="F22" s="621"/>
      <c r="G22" s="621"/>
      <c r="H22" s="621"/>
      <c r="I22" s="621"/>
      <c r="J22" s="621"/>
      <c r="K22" s="621"/>
      <c r="L22" s="621"/>
      <c r="M22" s="621"/>
      <c r="N22" s="621"/>
      <c r="O22" s="621"/>
      <c r="P22" s="621"/>
      <c r="Q22" s="622"/>
      <c r="R22" s="623">
        <v>15153</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261</v>
      </c>
      <c r="C23" s="621"/>
      <c r="D23" s="621"/>
      <c r="E23" s="621"/>
      <c r="F23" s="621"/>
      <c r="G23" s="621"/>
      <c r="H23" s="621"/>
      <c r="I23" s="621"/>
      <c r="J23" s="621"/>
      <c r="K23" s="621"/>
      <c r="L23" s="621"/>
      <c r="M23" s="621"/>
      <c r="N23" s="621"/>
      <c r="O23" s="621"/>
      <c r="P23" s="621"/>
      <c r="Q23" s="622"/>
      <c r="R23" s="623">
        <v>258721</v>
      </c>
      <c r="S23" s="624"/>
      <c r="T23" s="624"/>
      <c r="U23" s="624"/>
      <c r="V23" s="624"/>
      <c r="W23" s="624"/>
      <c r="X23" s="624"/>
      <c r="Y23" s="625"/>
      <c r="Z23" s="626">
        <v>0.9</v>
      </c>
      <c r="AA23" s="626"/>
      <c r="AB23" s="626"/>
      <c r="AC23" s="626"/>
      <c r="AD23" s="627">
        <v>14300</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x14ac:dyDescent="0.15">
      <c r="B24" s="620" t="s">
        <v>268</v>
      </c>
      <c r="C24" s="621"/>
      <c r="D24" s="621"/>
      <c r="E24" s="621"/>
      <c r="F24" s="621"/>
      <c r="G24" s="621"/>
      <c r="H24" s="621"/>
      <c r="I24" s="621"/>
      <c r="J24" s="621"/>
      <c r="K24" s="621"/>
      <c r="L24" s="621"/>
      <c r="M24" s="621"/>
      <c r="N24" s="621"/>
      <c r="O24" s="621"/>
      <c r="P24" s="621"/>
      <c r="Q24" s="622"/>
      <c r="R24" s="623">
        <v>230496</v>
      </c>
      <c r="S24" s="624"/>
      <c r="T24" s="624"/>
      <c r="U24" s="624"/>
      <c r="V24" s="624"/>
      <c r="W24" s="624"/>
      <c r="X24" s="624"/>
      <c r="Y24" s="625"/>
      <c r="Z24" s="626">
        <v>0.8</v>
      </c>
      <c r="AA24" s="626"/>
      <c r="AB24" s="626"/>
      <c r="AC24" s="626"/>
      <c r="AD24" s="627">
        <v>1522</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9029007</v>
      </c>
      <c r="CS24" s="613"/>
      <c r="CT24" s="613"/>
      <c r="CU24" s="613"/>
      <c r="CV24" s="613"/>
      <c r="CW24" s="613"/>
      <c r="CX24" s="613"/>
      <c r="CY24" s="614"/>
      <c r="CZ24" s="650">
        <v>34.799999999999997</v>
      </c>
      <c r="DA24" s="651"/>
      <c r="DB24" s="651"/>
      <c r="DC24" s="652"/>
      <c r="DD24" s="649">
        <v>7150227</v>
      </c>
      <c r="DE24" s="613"/>
      <c r="DF24" s="613"/>
      <c r="DG24" s="613"/>
      <c r="DH24" s="613"/>
      <c r="DI24" s="613"/>
      <c r="DJ24" s="613"/>
      <c r="DK24" s="614"/>
      <c r="DL24" s="649">
        <v>7023307</v>
      </c>
      <c r="DM24" s="613"/>
      <c r="DN24" s="613"/>
      <c r="DO24" s="613"/>
      <c r="DP24" s="613"/>
      <c r="DQ24" s="613"/>
      <c r="DR24" s="613"/>
      <c r="DS24" s="613"/>
      <c r="DT24" s="613"/>
      <c r="DU24" s="613"/>
      <c r="DV24" s="614"/>
      <c r="DW24" s="617">
        <v>48.7</v>
      </c>
      <c r="DX24" s="618"/>
      <c r="DY24" s="618"/>
      <c r="DZ24" s="618"/>
      <c r="EA24" s="618"/>
      <c r="EB24" s="618"/>
      <c r="EC24" s="619"/>
    </row>
    <row r="25" spans="2:133" ht="11.25" customHeight="1" x14ac:dyDescent="0.15">
      <c r="B25" s="620" t="s">
        <v>271</v>
      </c>
      <c r="C25" s="621"/>
      <c r="D25" s="621"/>
      <c r="E25" s="621"/>
      <c r="F25" s="621"/>
      <c r="G25" s="621"/>
      <c r="H25" s="621"/>
      <c r="I25" s="621"/>
      <c r="J25" s="621"/>
      <c r="K25" s="621"/>
      <c r="L25" s="621"/>
      <c r="M25" s="621"/>
      <c r="N25" s="621"/>
      <c r="O25" s="621"/>
      <c r="P25" s="621"/>
      <c r="Q25" s="622"/>
      <c r="R25" s="623">
        <v>3766566</v>
      </c>
      <c r="S25" s="624"/>
      <c r="T25" s="624"/>
      <c r="U25" s="624"/>
      <c r="V25" s="624"/>
      <c r="W25" s="624"/>
      <c r="X25" s="624"/>
      <c r="Y25" s="625"/>
      <c r="Z25" s="626">
        <v>13.7</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3710901</v>
      </c>
      <c r="CS25" s="655"/>
      <c r="CT25" s="655"/>
      <c r="CU25" s="655"/>
      <c r="CV25" s="655"/>
      <c r="CW25" s="655"/>
      <c r="CX25" s="655"/>
      <c r="CY25" s="656"/>
      <c r="CZ25" s="657">
        <v>14.3</v>
      </c>
      <c r="DA25" s="658"/>
      <c r="DB25" s="658"/>
      <c r="DC25" s="659"/>
      <c r="DD25" s="632">
        <v>3511142</v>
      </c>
      <c r="DE25" s="655"/>
      <c r="DF25" s="655"/>
      <c r="DG25" s="655"/>
      <c r="DH25" s="655"/>
      <c r="DI25" s="655"/>
      <c r="DJ25" s="655"/>
      <c r="DK25" s="656"/>
      <c r="DL25" s="632">
        <v>3490272</v>
      </c>
      <c r="DM25" s="655"/>
      <c r="DN25" s="655"/>
      <c r="DO25" s="655"/>
      <c r="DP25" s="655"/>
      <c r="DQ25" s="655"/>
      <c r="DR25" s="655"/>
      <c r="DS25" s="655"/>
      <c r="DT25" s="655"/>
      <c r="DU25" s="655"/>
      <c r="DV25" s="656"/>
      <c r="DW25" s="628">
        <v>24.2</v>
      </c>
      <c r="DX25" s="653"/>
      <c r="DY25" s="653"/>
      <c r="DZ25" s="653"/>
      <c r="EA25" s="653"/>
      <c r="EB25" s="653"/>
      <c r="EC25" s="654"/>
    </row>
    <row r="26" spans="2:133" ht="11.25" customHeight="1" x14ac:dyDescent="0.15">
      <c r="B26" s="660" t="s">
        <v>274</v>
      </c>
      <c r="C26" s="661"/>
      <c r="D26" s="661"/>
      <c r="E26" s="661"/>
      <c r="F26" s="661"/>
      <c r="G26" s="661"/>
      <c r="H26" s="661"/>
      <c r="I26" s="661"/>
      <c r="J26" s="661"/>
      <c r="K26" s="661"/>
      <c r="L26" s="661"/>
      <c r="M26" s="661"/>
      <c r="N26" s="661"/>
      <c r="O26" s="661"/>
      <c r="P26" s="661"/>
      <c r="Q26" s="662"/>
      <c r="R26" s="623">
        <v>1585</v>
      </c>
      <c r="S26" s="624"/>
      <c r="T26" s="624"/>
      <c r="U26" s="624"/>
      <c r="V26" s="624"/>
      <c r="W26" s="624"/>
      <c r="X26" s="624"/>
      <c r="Y26" s="625"/>
      <c r="Z26" s="626">
        <v>0</v>
      </c>
      <c r="AA26" s="626"/>
      <c r="AB26" s="626"/>
      <c r="AC26" s="626"/>
      <c r="AD26" s="627">
        <v>1585</v>
      </c>
      <c r="AE26" s="627"/>
      <c r="AF26" s="627"/>
      <c r="AG26" s="627"/>
      <c r="AH26" s="627"/>
      <c r="AI26" s="627"/>
      <c r="AJ26" s="627"/>
      <c r="AK26" s="627"/>
      <c r="AL26" s="628">
        <v>0</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2351143</v>
      </c>
      <c r="CS26" s="624"/>
      <c r="CT26" s="624"/>
      <c r="CU26" s="624"/>
      <c r="CV26" s="624"/>
      <c r="CW26" s="624"/>
      <c r="CX26" s="624"/>
      <c r="CY26" s="625"/>
      <c r="CZ26" s="657">
        <v>9.1</v>
      </c>
      <c r="DA26" s="658"/>
      <c r="DB26" s="658"/>
      <c r="DC26" s="659"/>
      <c r="DD26" s="632">
        <v>2181050</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x14ac:dyDescent="0.15">
      <c r="B27" s="620" t="s">
        <v>277</v>
      </c>
      <c r="C27" s="621"/>
      <c r="D27" s="621"/>
      <c r="E27" s="621"/>
      <c r="F27" s="621"/>
      <c r="G27" s="621"/>
      <c r="H27" s="621"/>
      <c r="I27" s="621"/>
      <c r="J27" s="621"/>
      <c r="K27" s="621"/>
      <c r="L27" s="621"/>
      <c r="M27" s="621"/>
      <c r="N27" s="621"/>
      <c r="O27" s="621"/>
      <c r="P27" s="621"/>
      <c r="Q27" s="622"/>
      <c r="R27" s="623">
        <v>2810268</v>
      </c>
      <c r="S27" s="624"/>
      <c r="T27" s="624"/>
      <c r="U27" s="624"/>
      <c r="V27" s="624"/>
      <c r="W27" s="624"/>
      <c r="X27" s="624"/>
      <c r="Y27" s="625"/>
      <c r="Z27" s="626">
        <v>10.199999999999999</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3598309</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2322130</v>
      </c>
      <c r="CS27" s="655"/>
      <c r="CT27" s="655"/>
      <c r="CU27" s="655"/>
      <c r="CV27" s="655"/>
      <c r="CW27" s="655"/>
      <c r="CX27" s="655"/>
      <c r="CY27" s="656"/>
      <c r="CZ27" s="657">
        <v>8.9</v>
      </c>
      <c r="DA27" s="658"/>
      <c r="DB27" s="658"/>
      <c r="DC27" s="659"/>
      <c r="DD27" s="632">
        <v>723956</v>
      </c>
      <c r="DE27" s="655"/>
      <c r="DF27" s="655"/>
      <c r="DG27" s="655"/>
      <c r="DH27" s="655"/>
      <c r="DI27" s="655"/>
      <c r="DJ27" s="655"/>
      <c r="DK27" s="656"/>
      <c r="DL27" s="632">
        <v>717147</v>
      </c>
      <c r="DM27" s="655"/>
      <c r="DN27" s="655"/>
      <c r="DO27" s="655"/>
      <c r="DP27" s="655"/>
      <c r="DQ27" s="655"/>
      <c r="DR27" s="655"/>
      <c r="DS27" s="655"/>
      <c r="DT27" s="655"/>
      <c r="DU27" s="655"/>
      <c r="DV27" s="656"/>
      <c r="DW27" s="628">
        <v>5</v>
      </c>
      <c r="DX27" s="653"/>
      <c r="DY27" s="653"/>
      <c r="DZ27" s="653"/>
      <c r="EA27" s="653"/>
      <c r="EB27" s="653"/>
      <c r="EC27" s="654"/>
    </row>
    <row r="28" spans="2:133" ht="11.25" customHeight="1" x14ac:dyDescent="0.15">
      <c r="B28" s="620" t="s">
        <v>280</v>
      </c>
      <c r="C28" s="621"/>
      <c r="D28" s="621"/>
      <c r="E28" s="621"/>
      <c r="F28" s="621"/>
      <c r="G28" s="621"/>
      <c r="H28" s="621"/>
      <c r="I28" s="621"/>
      <c r="J28" s="621"/>
      <c r="K28" s="621"/>
      <c r="L28" s="621"/>
      <c r="M28" s="621"/>
      <c r="N28" s="621"/>
      <c r="O28" s="621"/>
      <c r="P28" s="621"/>
      <c r="Q28" s="622"/>
      <c r="R28" s="623">
        <v>63850</v>
      </c>
      <c r="S28" s="624"/>
      <c r="T28" s="624"/>
      <c r="U28" s="624"/>
      <c r="V28" s="624"/>
      <c r="W28" s="624"/>
      <c r="X28" s="624"/>
      <c r="Y28" s="625"/>
      <c r="Z28" s="626">
        <v>0.2</v>
      </c>
      <c r="AA28" s="626"/>
      <c r="AB28" s="626"/>
      <c r="AC28" s="626"/>
      <c r="AD28" s="627">
        <v>9413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2995976</v>
      </c>
      <c r="CS28" s="624"/>
      <c r="CT28" s="624"/>
      <c r="CU28" s="624"/>
      <c r="CV28" s="624"/>
      <c r="CW28" s="624"/>
      <c r="CX28" s="624"/>
      <c r="CY28" s="625"/>
      <c r="CZ28" s="657">
        <v>11.5</v>
      </c>
      <c r="DA28" s="658"/>
      <c r="DB28" s="658"/>
      <c r="DC28" s="659"/>
      <c r="DD28" s="632">
        <v>2915129</v>
      </c>
      <c r="DE28" s="624"/>
      <c r="DF28" s="624"/>
      <c r="DG28" s="624"/>
      <c r="DH28" s="624"/>
      <c r="DI28" s="624"/>
      <c r="DJ28" s="624"/>
      <c r="DK28" s="625"/>
      <c r="DL28" s="632">
        <v>2815888</v>
      </c>
      <c r="DM28" s="624"/>
      <c r="DN28" s="624"/>
      <c r="DO28" s="624"/>
      <c r="DP28" s="624"/>
      <c r="DQ28" s="624"/>
      <c r="DR28" s="624"/>
      <c r="DS28" s="624"/>
      <c r="DT28" s="624"/>
      <c r="DU28" s="624"/>
      <c r="DV28" s="625"/>
      <c r="DW28" s="628">
        <v>19.5</v>
      </c>
      <c r="DX28" s="653"/>
      <c r="DY28" s="653"/>
      <c r="DZ28" s="653"/>
      <c r="EA28" s="653"/>
      <c r="EB28" s="653"/>
      <c r="EC28" s="654"/>
    </row>
    <row r="29" spans="2:133" ht="11.25" customHeight="1" x14ac:dyDescent="0.15">
      <c r="B29" s="620" t="s">
        <v>282</v>
      </c>
      <c r="C29" s="621"/>
      <c r="D29" s="621"/>
      <c r="E29" s="621"/>
      <c r="F29" s="621"/>
      <c r="G29" s="621"/>
      <c r="H29" s="621"/>
      <c r="I29" s="621"/>
      <c r="J29" s="621"/>
      <c r="K29" s="621"/>
      <c r="L29" s="621"/>
      <c r="M29" s="621"/>
      <c r="N29" s="621"/>
      <c r="O29" s="621"/>
      <c r="P29" s="621"/>
      <c r="Q29" s="622"/>
      <c r="R29" s="623">
        <v>15744</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2995154</v>
      </c>
      <c r="CS29" s="655"/>
      <c r="CT29" s="655"/>
      <c r="CU29" s="655"/>
      <c r="CV29" s="655"/>
      <c r="CW29" s="655"/>
      <c r="CX29" s="655"/>
      <c r="CY29" s="656"/>
      <c r="CZ29" s="657">
        <v>11.5</v>
      </c>
      <c r="DA29" s="658"/>
      <c r="DB29" s="658"/>
      <c r="DC29" s="659"/>
      <c r="DD29" s="632">
        <v>2914307</v>
      </c>
      <c r="DE29" s="655"/>
      <c r="DF29" s="655"/>
      <c r="DG29" s="655"/>
      <c r="DH29" s="655"/>
      <c r="DI29" s="655"/>
      <c r="DJ29" s="655"/>
      <c r="DK29" s="656"/>
      <c r="DL29" s="632">
        <v>2815066</v>
      </c>
      <c r="DM29" s="655"/>
      <c r="DN29" s="655"/>
      <c r="DO29" s="655"/>
      <c r="DP29" s="655"/>
      <c r="DQ29" s="655"/>
      <c r="DR29" s="655"/>
      <c r="DS29" s="655"/>
      <c r="DT29" s="655"/>
      <c r="DU29" s="655"/>
      <c r="DV29" s="656"/>
      <c r="DW29" s="628">
        <v>19.5</v>
      </c>
      <c r="DX29" s="653"/>
      <c r="DY29" s="653"/>
      <c r="DZ29" s="653"/>
      <c r="EA29" s="653"/>
      <c r="EB29" s="653"/>
      <c r="EC29" s="654"/>
    </row>
    <row r="30" spans="2:133" ht="11.25" customHeight="1" x14ac:dyDescent="0.15">
      <c r="B30" s="620" t="s">
        <v>287</v>
      </c>
      <c r="C30" s="621"/>
      <c r="D30" s="621"/>
      <c r="E30" s="621"/>
      <c r="F30" s="621"/>
      <c r="G30" s="621"/>
      <c r="H30" s="621"/>
      <c r="I30" s="621"/>
      <c r="J30" s="621"/>
      <c r="K30" s="621"/>
      <c r="L30" s="621"/>
      <c r="M30" s="621"/>
      <c r="N30" s="621"/>
      <c r="O30" s="621"/>
      <c r="P30" s="621"/>
      <c r="Q30" s="622"/>
      <c r="R30" s="623">
        <v>271836</v>
      </c>
      <c r="S30" s="624"/>
      <c r="T30" s="624"/>
      <c r="U30" s="624"/>
      <c r="V30" s="624"/>
      <c r="W30" s="624"/>
      <c r="X30" s="624"/>
      <c r="Y30" s="625"/>
      <c r="Z30" s="626">
        <v>1</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98.1</v>
      </c>
      <c r="BH30" s="682"/>
      <c r="BI30" s="682"/>
      <c r="BJ30" s="682"/>
      <c r="BK30" s="682"/>
      <c r="BL30" s="682"/>
      <c r="BM30" s="618">
        <v>92.2</v>
      </c>
      <c r="BN30" s="682"/>
      <c r="BO30" s="682"/>
      <c r="BP30" s="682"/>
      <c r="BQ30" s="683"/>
      <c r="BR30" s="681">
        <v>98.2</v>
      </c>
      <c r="BS30" s="682"/>
      <c r="BT30" s="682"/>
      <c r="BU30" s="682"/>
      <c r="BV30" s="682"/>
      <c r="BW30" s="682"/>
      <c r="BX30" s="618">
        <v>92</v>
      </c>
      <c r="BY30" s="682"/>
      <c r="BZ30" s="682"/>
      <c r="CA30" s="682"/>
      <c r="CB30" s="683"/>
      <c r="CD30" s="686"/>
      <c r="CE30" s="687"/>
      <c r="CF30" s="637" t="s">
        <v>290</v>
      </c>
      <c r="CG30" s="638"/>
      <c r="CH30" s="638"/>
      <c r="CI30" s="638"/>
      <c r="CJ30" s="638"/>
      <c r="CK30" s="638"/>
      <c r="CL30" s="638"/>
      <c r="CM30" s="638"/>
      <c r="CN30" s="638"/>
      <c r="CO30" s="638"/>
      <c r="CP30" s="638"/>
      <c r="CQ30" s="639"/>
      <c r="CR30" s="623">
        <v>2736114</v>
      </c>
      <c r="CS30" s="624"/>
      <c r="CT30" s="624"/>
      <c r="CU30" s="624"/>
      <c r="CV30" s="624"/>
      <c r="CW30" s="624"/>
      <c r="CX30" s="624"/>
      <c r="CY30" s="625"/>
      <c r="CZ30" s="657">
        <v>10.5</v>
      </c>
      <c r="DA30" s="658"/>
      <c r="DB30" s="658"/>
      <c r="DC30" s="659"/>
      <c r="DD30" s="632">
        <v>2660232</v>
      </c>
      <c r="DE30" s="624"/>
      <c r="DF30" s="624"/>
      <c r="DG30" s="624"/>
      <c r="DH30" s="624"/>
      <c r="DI30" s="624"/>
      <c r="DJ30" s="624"/>
      <c r="DK30" s="625"/>
      <c r="DL30" s="632">
        <v>2560991</v>
      </c>
      <c r="DM30" s="624"/>
      <c r="DN30" s="624"/>
      <c r="DO30" s="624"/>
      <c r="DP30" s="624"/>
      <c r="DQ30" s="624"/>
      <c r="DR30" s="624"/>
      <c r="DS30" s="624"/>
      <c r="DT30" s="624"/>
      <c r="DU30" s="624"/>
      <c r="DV30" s="625"/>
      <c r="DW30" s="628">
        <v>17.8</v>
      </c>
      <c r="DX30" s="653"/>
      <c r="DY30" s="653"/>
      <c r="DZ30" s="653"/>
      <c r="EA30" s="653"/>
      <c r="EB30" s="653"/>
      <c r="EC30" s="654"/>
    </row>
    <row r="31" spans="2:133" ht="11.25" customHeight="1" x14ac:dyDescent="0.15">
      <c r="B31" s="620" t="s">
        <v>291</v>
      </c>
      <c r="C31" s="621"/>
      <c r="D31" s="621"/>
      <c r="E31" s="621"/>
      <c r="F31" s="621"/>
      <c r="G31" s="621"/>
      <c r="H31" s="621"/>
      <c r="I31" s="621"/>
      <c r="J31" s="621"/>
      <c r="K31" s="621"/>
      <c r="L31" s="621"/>
      <c r="M31" s="621"/>
      <c r="N31" s="621"/>
      <c r="O31" s="621"/>
      <c r="P31" s="621"/>
      <c r="Q31" s="622"/>
      <c r="R31" s="623">
        <v>1747285</v>
      </c>
      <c r="S31" s="624"/>
      <c r="T31" s="624"/>
      <c r="U31" s="624"/>
      <c r="V31" s="624"/>
      <c r="W31" s="624"/>
      <c r="X31" s="624"/>
      <c r="Y31" s="625"/>
      <c r="Z31" s="626">
        <v>6.4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97.8</v>
      </c>
      <c r="BH31" s="655"/>
      <c r="BI31" s="655"/>
      <c r="BJ31" s="655"/>
      <c r="BK31" s="655"/>
      <c r="BL31" s="655"/>
      <c r="BM31" s="629">
        <v>93.3</v>
      </c>
      <c r="BN31" s="679"/>
      <c r="BO31" s="679"/>
      <c r="BP31" s="679"/>
      <c r="BQ31" s="680"/>
      <c r="BR31" s="678">
        <v>98</v>
      </c>
      <c r="BS31" s="655"/>
      <c r="BT31" s="655"/>
      <c r="BU31" s="655"/>
      <c r="BV31" s="655"/>
      <c r="BW31" s="655"/>
      <c r="BX31" s="629">
        <v>93.7</v>
      </c>
      <c r="BY31" s="679"/>
      <c r="BZ31" s="679"/>
      <c r="CA31" s="679"/>
      <c r="CB31" s="680"/>
      <c r="CD31" s="686"/>
      <c r="CE31" s="687"/>
      <c r="CF31" s="637" t="s">
        <v>294</v>
      </c>
      <c r="CG31" s="638"/>
      <c r="CH31" s="638"/>
      <c r="CI31" s="638"/>
      <c r="CJ31" s="638"/>
      <c r="CK31" s="638"/>
      <c r="CL31" s="638"/>
      <c r="CM31" s="638"/>
      <c r="CN31" s="638"/>
      <c r="CO31" s="638"/>
      <c r="CP31" s="638"/>
      <c r="CQ31" s="639"/>
      <c r="CR31" s="623">
        <v>259040</v>
      </c>
      <c r="CS31" s="655"/>
      <c r="CT31" s="655"/>
      <c r="CU31" s="655"/>
      <c r="CV31" s="655"/>
      <c r="CW31" s="655"/>
      <c r="CX31" s="655"/>
      <c r="CY31" s="656"/>
      <c r="CZ31" s="657">
        <v>1</v>
      </c>
      <c r="DA31" s="658"/>
      <c r="DB31" s="658"/>
      <c r="DC31" s="659"/>
      <c r="DD31" s="632">
        <v>254075</v>
      </c>
      <c r="DE31" s="655"/>
      <c r="DF31" s="655"/>
      <c r="DG31" s="655"/>
      <c r="DH31" s="655"/>
      <c r="DI31" s="655"/>
      <c r="DJ31" s="655"/>
      <c r="DK31" s="656"/>
      <c r="DL31" s="632">
        <v>254075</v>
      </c>
      <c r="DM31" s="655"/>
      <c r="DN31" s="655"/>
      <c r="DO31" s="655"/>
      <c r="DP31" s="655"/>
      <c r="DQ31" s="655"/>
      <c r="DR31" s="655"/>
      <c r="DS31" s="655"/>
      <c r="DT31" s="655"/>
      <c r="DU31" s="655"/>
      <c r="DV31" s="656"/>
      <c r="DW31" s="628">
        <v>1.8</v>
      </c>
      <c r="DX31" s="653"/>
      <c r="DY31" s="653"/>
      <c r="DZ31" s="653"/>
      <c r="EA31" s="653"/>
      <c r="EB31" s="653"/>
      <c r="EC31" s="654"/>
    </row>
    <row r="32" spans="2:133" ht="11.25" customHeight="1" x14ac:dyDescent="0.15">
      <c r="B32" s="620" t="s">
        <v>295</v>
      </c>
      <c r="C32" s="621"/>
      <c r="D32" s="621"/>
      <c r="E32" s="621"/>
      <c r="F32" s="621"/>
      <c r="G32" s="621"/>
      <c r="H32" s="621"/>
      <c r="I32" s="621"/>
      <c r="J32" s="621"/>
      <c r="K32" s="621"/>
      <c r="L32" s="621"/>
      <c r="M32" s="621"/>
      <c r="N32" s="621"/>
      <c r="O32" s="621"/>
      <c r="P32" s="621"/>
      <c r="Q32" s="622"/>
      <c r="R32" s="623">
        <v>808556</v>
      </c>
      <c r="S32" s="624"/>
      <c r="T32" s="624"/>
      <c r="U32" s="624"/>
      <c r="V32" s="624"/>
      <c r="W32" s="624"/>
      <c r="X32" s="624"/>
      <c r="Y32" s="625"/>
      <c r="Z32" s="626">
        <v>2.9</v>
      </c>
      <c r="AA32" s="626"/>
      <c r="AB32" s="626"/>
      <c r="AC32" s="626"/>
      <c r="AD32" s="627">
        <v>614</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v>
      </c>
      <c r="BH32" s="691"/>
      <c r="BI32" s="691"/>
      <c r="BJ32" s="691"/>
      <c r="BK32" s="691"/>
      <c r="BL32" s="691"/>
      <c r="BM32" s="692">
        <v>89.5</v>
      </c>
      <c r="BN32" s="691"/>
      <c r="BO32" s="691"/>
      <c r="BP32" s="691"/>
      <c r="BQ32" s="693"/>
      <c r="BR32" s="690">
        <v>97.9</v>
      </c>
      <c r="BS32" s="691"/>
      <c r="BT32" s="691"/>
      <c r="BU32" s="691"/>
      <c r="BV32" s="691"/>
      <c r="BW32" s="691"/>
      <c r="BX32" s="692">
        <v>88.7</v>
      </c>
      <c r="BY32" s="691"/>
      <c r="BZ32" s="691"/>
      <c r="CA32" s="691"/>
      <c r="CB32" s="693"/>
      <c r="CD32" s="688"/>
      <c r="CE32" s="689"/>
      <c r="CF32" s="637" t="s">
        <v>297</v>
      </c>
      <c r="CG32" s="638"/>
      <c r="CH32" s="638"/>
      <c r="CI32" s="638"/>
      <c r="CJ32" s="638"/>
      <c r="CK32" s="638"/>
      <c r="CL32" s="638"/>
      <c r="CM32" s="638"/>
      <c r="CN32" s="638"/>
      <c r="CO32" s="638"/>
      <c r="CP32" s="638"/>
      <c r="CQ32" s="639"/>
      <c r="CR32" s="623">
        <v>822</v>
      </c>
      <c r="CS32" s="624"/>
      <c r="CT32" s="624"/>
      <c r="CU32" s="624"/>
      <c r="CV32" s="624"/>
      <c r="CW32" s="624"/>
      <c r="CX32" s="624"/>
      <c r="CY32" s="625"/>
      <c r="CZ32" s="657">
        <v>0</v>
      </c>
      <c r="DA32" s="658"/>
      <c r="DB32" s="658"/>
      <c r="DC32" s="659"/>
      <c r="DD32" s="632">
        <v>822</v>
      </c>
      <c r="DE32" s="624"/>
      <c r="DF32" s="624"/>
      <c r="DG32" s="624"/>
      <c r="DH32" s="624"/>
      <c r="DI32" s="624"/>
      <c r="DJ32" s="624"/>
      <c r="DK32" s="625"/>
      <c r="DL32" s="632">
        <v>822</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298</v>
      </c>
      <c r="C33" s="621"/>
      <c r="D33" s="621"/>
      <c r="E33" s="621"/>
      <c r="F33" s="621"/>
      <c r="G33" s="621"/>
      <c r="H33" s="621"/>
      <c r="I33" s="621"/>
      <c r="J33" s="621"/>
      <c r="K33" s="621"/>
      <c r="L33" s="621"/>
      <c r="M33" s="621"/>
      <c r="N33" s="621"/>
      <c r="O33" s="621"/>
      <c r="P33" s="621"/>
      <c r="Q33" s="622"/>
      <c r="R33" s="623">
        <v>2642500</v>
      </c>
      <c r="S33" s="624"/>
      <c r="T33" s="624"/>
      <c r="U33" s="624"/>
      <c r="V33" s="624"/>
      <c r="W33" s="624"/>
      <c r="X33" s="624"/>
      <c r="Y33" s="625"/>
      <c r="Z33" s="626">
        <v>9.6</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9929055</v>
      </c>
      <c r="CS33" s="655"/>
      <c r="CT33" s="655"/>
      <c r="CU33" s="655"/>
      <c r="CV33" s="655"/>
      <c r="CW33" s="655"/>
      <c r="CX33" s="655"/>
      <c r="CY33" s="656"/>
      <c r="CZ33" s="657">
        <v>38.200000000000003</v>
      </c>
      <c r="DA33" s="658"/>
      <c r="DB33" s="658"/>
      <c r="DC33" s="659"/>
      <c r="DD33" s="632">
        <v>6361801</v>
      </c>
      <c r="DE33" s="655"/>
      <c r="DF33" s="655"/>
      <c r="DG33" s="655"/>
      <c r="DH33" s="655"/>
      <c r="DI33" s="655"/>
      <c r="DJ33" s="655"/>
      <c r="DK33" s="656"/>
      <c r="DL33" s="632">
        <v>5292637</v>
      </c>
      <c r="DM33" s="655"/>
      <c r="DN33" s="655"/>
      <c r="DO33" s="655"/>
      <c r="DP33" s="655"/>
      <c r="DQ33" s="655"/>
      <c r="DR33" s="655"/>
      <c r="DS33" s="655"/>
      <c r="DT33" s="655"/>
      <c r="DU33" s="655"/>
      <c r="DV33" s="656"/>
      <c r="DW33" s="628">
        <v>36.700000000000003</v>
      </c>
      <c r="DX33" s="653"/>
      <c r="DY33" s="653"/>
      <c r="DZ33" s="653"/>
      <c r="EA33" s="653"/>
      <c r="EB33" s="653"/>
      <c r="EC33" s="654"/>
    </row>
    <row r="34" spans="2:133" ht="11.25" customHeight="1" x14ac:dyDescent="0.15">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3857836</v>
      </c>
      <c r="CS34" s="624"/>
      <c r="CT34" s="624"/>
      <c r="CU34" s="624"/>
      <c r="CV34" s="624"/>
      <c r="CW34" s="624"/>
      <c r="CX34" s="624"/>
      <c r="CY34" s="625"/>
      <c r="CZ34" s="657">
        <v>14.9</v>
      </c>
      <c r="DA34" s="658"/>
      <c r="DB34" s="658"/>
      <c r="DC34" s="659"/>
      <c r="DD34" s="632">
        <v>2164898</v>
      </c>
      <c r="DE34" s="624"/>
      <c r="DF34" s="624"/>
      <c r="DG34" s="624"/>
      <c r="DH34" s="624"/>
      <c r="DI34" s="624"/>
      <c r="DJ34" s="624"/>
      <c r="DK34" s="625"/>
      <c r="DL34" s="632">
        <v>1725379</v>
      </c>
      <c r="DM34" s="624"/>
      <c r="DN34" s="624"/>
      <c r="DO34" s="624"/>
      <c r="DP34" s="624"/>
      <c r="DQ34" s="624"/>
      <c r="DR34" s="624"/>
      <c r="DS34" s="624"/>
      <c r="DT34" s="624"/>
      <c r="DU34" s="624"/>
      <c r="DV34" s="625"/>
      <c r="DW34" s="628">
        <v>12</v>
      </c>
      <c r="DX34" s="653"/>
      <c r="DY34" s="653"/>
      <c r="DZ34" s="653"/>
      <c r="EA34" s="653"/>
      <c r="EB34" s="653"/>
      <c r="EC34" s="654"/>
    </row>
    <row r="35" spans="2:133" ht="11.25" customHeight="1" x14ac:dyDescent="0.15">
      <c r="B35" s="620" t="s">
        <v>304</v>
      </c>
      <c r="C35" s="621"/>
      <c r="D35" s="621"/>
      <c r="E35" s="621"/>
      <c r="F35" s="621"/>
      <c r="G35" s="621"/>
      <c r="H35" s="621"/>
      <c r="I35" s="621"/>
      <c r="J35" s="621"/>
      <c r="K35" s="621"/>
      <c r="L35" s="621"/>
      <c r="M35" s="621"/>
      <c r="N35" s="621"/>
      <c r="O35" s="621"/>
      <c r="P35" s="621"/>
      <c r="Q35" s="622"/>
      <c r="R35" s="623">
        <v>640000</v>
      </c>
      <c r="S35" s="624"/>
      <c r="T35" s="624"/>
      <c r="U35" s="624"/>
      <c r="V35" s="624"/>
      <c r="W35" s="624"/>
      <c r="X35" s="624"/>
      <c r="Y35" s="625"/>
      <c r="Z35" s="626">
        <v>2.2999999999999998</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1548789</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132681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193966</v>
      </c>
      <c r="CS35" s="655"/>
      <c r="CT35" s="655"/>
      <c r="CU35" s="655"/>
      <c r="CV35" s="655"/>
      <c r="CW35" s="655"/>
      <c r="CX35" s="655"/>
      <c r="CY35" s="656"/>
      <c r="CZ35" s="657">
        <v>0.7</v>
      </c>
      <c r="DA35" s="658"/>
      <c r="DB35" s="658"/>
      <c r="DC35" s="659"/>
      <c r="DD35" s="632">
        <v>180173</v>
      </c>
      <c r="DE35" s="655"/>
      <c r="DF35" s="655"/>
      <c r="DG35" s="655"/>
      <c r="DH35" s="655"/>
      <c r="DI35" s="655"/>
      <c r="DJ35" s="655"/>
      <c r="DK35" s="656"/>
      <c r="DL35" s="632">
        <v>179714</v>
      </c>
      <c r="DM35" s="655"/>
      <c r="DN35" s="655"/>
      <c r="DO35" s="655"/>
      <c r="DP35" s="655"/>
      <c r="DQ35" s="655"/>
      <c r="DR35" s="655"/>
      <c r="DS35" s="655"/>
      <c r="DT35" s="655"/>
      <c r="DU35" s="655"/>
      <c r="DV35" s="656"/>
      <c r="DW35" s="628">
        <v>1.2</v>
      </c>
      <c r="DX35" s="653"/>
      <c r="DY35" s="653"/>
      <c r="DZ35" s="653"/>
      <c r="EA35" s="653"/>
      <c r="EB35" s="653"/>
      <c r="EC35" s="654"/>
    </row>
    <row r="36" spans="2:133" ht="11.25" customHeight="1" x14ac:dyDescent="0.15">
      <c r="B36" s="666" t="s">
        <v>308</v>
      </c>
      <c r="C36" s="667"/>
      <c r="D36" s="667"/>
      <c r="E36" s="667"/>
      <c r="F36" s="667"/>
      <c r="G36" s="667"/>
      <c r="H36" s="667"/>
      <c r="I36" s="667"/>
      <c r="J36" s="667"/>
      <c r="K36" s="667"/>
      <c r="L36" s="667"/>
      <c r="M36" s="667"/>
      <c r="N36" s="667"/>
      <c r="O36" s="667"/>
      <c r="P36" s="667"/>
      <c r="Q36" s="668"/>
      <c r="R36" s="695">
        <v>27512525</v>
      </c>
      <c r="S36" s="696"/>
      <c r="T36" s="696"/>
      <c r="U36" s="696"/>
      <c r="V36" s="696"/>
      <c r="W36" s="696"/>
      <c r="X36" s="696"/>
      <c r="Y36" s="697"/>
      <c r="Z36" s="698">
        <v>100</v>
      </c>
      <c r="AA36" s="698"/>
      <c r="AB36" s="698"/>
      <c r="AC36" s="698"/>
      <c r="AD36" s="699">
        <v>13777951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419464</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109135</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3402324</v>
      </c>
      <c r="CS36" s="624"/>
      <c r="CT36" s="624"/>
      <c r="CU36" s="624"/>
      <c r="CV36" s="624"/>
      <c r="CW36" s="624"/>
      <c r="CX36" s="624"/>
      <c r="CY36" s="625"/>
      <c r="CZ36" s="657">
        <v>13.1</v>
      </c>
      <c r="DA36" s="658"/>
      <c r="DB36" s="658"/>
      <c r="DC36" s="659"/>
      <c r="DD36" s="632">
        <v>2510973</v>
      </c>
      <c r="DE36" s="624"/>
      <c r="DF36" s="624"/>
      <c r="DG36" s="624"/>
      <c r="DH36" s="624"/>
      <c r="DI36" s="624"/>
      <c r="DJ36" s="624"/>
      <c r="DK36" s="625"/>
      <c r="DL36" s="632">
        <v>2234264</v>
      </c>
      <c r="DM36" s="624"/>
      <c r="DN36" s="624"/>
      <c r="DO36" s="624"/>
      <c r="DP36" s="624"/>
      <c r="DQ36" s="624"/>
      <c r="DR36" s="624"/>
      <c r="DS36" s="624"/>
      <c r="DT36" s="624"/>
      <c r="DU36" s="624"/>
      <c r="DV36" s="625"/>
      <c r="DW36" s="628">
        <v>15.5</v>
      </c>
      <c r="DX36" s="653"/>
      <c r="DY36" s="653"/>
      <c r="DZ36" s="653"/>
      <c r="EA36" s="653"/>
      <c r="EB36" s="653"/>
      <c r="EC36" s="654"/>
    </row>
    <row r="37" spans="2:133" ht="11.25" customHeight="1" x14ac:dyDescent="0.15">
      <c r="AQ37" s="702" t="s">
        <v>312</v>
      </c>
      <c r="AR37" s="703"/>
      <c r="AS37" s="703"/>
      <c r="AT37" s="703"/>
      <c r="AU37" s="703"/>
      <c r="AV37" s="703"/>
      <c r="AW37" s="703"/>
      <c r="AX37" s="703"/>
      <c r="AY37" s="704"/>
      <c r="AZ37" s="623">
        <v>84124</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5934</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1305288</v>
      </c>
      <c r="CS37" s="655"/>
      <c r="CT37" s="655"/>
      <c r="CU37" s="655"/>
      <c r="CV37" s="655"/>
      <c r="CW37" s="655"/>
      <c r="CX37" s="655"/>
      <c r="CY37" s="656"/>
      <c r="CZ37" s="657">
        <v>5</v>
      </c>
      <c r="DA37" s="658"/>
      <c r="DB37" s="658"/>
      <c r="DC37" s="659"/>
      <c r="DD37" s="632">
        <v>1305271</v>
      </c>
      <c r="DE37" s="655"/>
      <c r="DF37" s="655"/>
      <c r="DG37" s="655"/>
      <c r="DH37" s="655"/>
      <c r="DI37" s="655"/>
      <c r="DJ37" s="655"/>
      <c r="DK37" s="656"/>
      <c r="DL37" s="632">
        <v>1305271</v>
      </c>
      <c r="DM37" s="655"/>
      <c r="DN37" s="655"/>
      <c r="DO37" s="655"/>
      <c r="DP37" s="655"/>
      <c r="DQ37" s="655"/>
      <c r="DR37" s="655"/>
      <c r="DS37" s="655"/>
      <c r="DT37" s="655"/>
      <c r="DU37" s="655"/>
      <c r="DV37" s="656"/>
      <c r="DW37" s="628">
        <v>9.1</v>
      </c>
      <c r="DX37" s="653"/>
      <c r="DY37" s="653"/>
      <c r="DZ37" s="653"/>
      <c r="EA37" s="653"/>
      <c r="EB37" s="653"/>
      <c r="EC37" s="654"/>
    </row>
    <row r="38" spans="2:133" ht="11.25" customHeight="1" x14ac:dyDescent="0.15">
      <c r="AQ38" s="702" t="s">
        <v>315</v>
      </c>
      <c r="AR38" s="703"/>
      <c r="AS38" s="703"/>
      <c r="AT38" s="703"/>
      <c r="AU38" s="703"/>
      <c r="AV38" s="703"/>
      <c r="AW38" s="703"/>
      <c r="AX38" s="703"/>
      <c r="AY38" s="704"/>
      <c r="AZ38" s="623">
        <v>12768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10752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1451897</v>
      </c>
      <c r="CS38" s="624"/>
      <c r="CT38" s="624"/>
      <c r="CU38" s="624"/>
      <c r="CV38" s="624"/>
      <c r="CW38" s="624"/>
      <c r="CX38" s="624"/>
      <c r="CY38" s="625"/>
      <c r="CZ38" s="657">
        <v>5.6</v>
      </c>
      <c r="DA38" s="658"/>
      <c r="DB38" s="658"/>
      <c r="DC38" s="659"/>
      <c r="DD38" s="632">
        <v>1177819</v>
      </c>
      <c r="DE38" s="624"/>
      <c r="DF38" s="624"/>
      <c r="DG38" s="624"/>
      <c r="DH38" s="624"/>
      <c r="DI38" s="624"/>
      <c r="DJ38" s="624"/>
      <c r="DK38" s="625"/>
      <c r="DL38" s="632">
        <v>1153280</v>
      </c>
      <c r="DM38" s="624"/>
      <c r="DN38" s="624"/>
      <c r="DO38" s="624"/>
      <c r="DP38" s="624"/>
      <c r="DQ38" s="624"/>
      <c r="DR38" s="624"/>
      <c r="DS38" s="624"/>
      <c r="DT38" s="624"/>
      <c r="DU38" s="624"/>
      <c r="DV38" s="625"/>
      <c r="DW38" s="628">
        <v>8</v>
      </c>
      <c r="DX38" s="653"/>
      <c r="DY38" s="653"/>
      <c r="DZ38" s="653"/>
      <c r="EA38" s="653"/>
      <c r="EB38" s="653"/>
      <c r="EC38" s="654"/>
    </row>
    <row r="39" spans="2:133" ht="11.25" customHeight="1" x14ac:dyDescent="0.15">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84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870564</v>
      </c>
      <c r="CS39" s="655"/>
      <c r="CT39" s="655"/>
      <c r="CU39" s="655"/>
      <c r="CV39" s="655"/>
      <c r="CW39" s="655"/>
      <c r="CX39" s="655"/>
      <c r="CY39" s="656"/>
      <c r="CZ39" s="657">
        <v>3.4</v>
      </c>
      <c r="DA39" s="658"/>
      <c r="DB39" s="658"/>
      <c r="DC39" s="659"/>
      <c r="DD39" s="632">
        <v>319593</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321244</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137</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152468</v>
      </c>
      <c r="CS40" s="624"/>
      <c r="CT40" s="624"/>
      <c r="CU40" s="624"/>
      <c r="CV40" s="624"/>
      <c r="CW40" s="624"/>
      <c r="CX40" s="624"/>
      <c r="CY40" s="625"/>
      <c r="CZ40" s="657">
        <v>0.6</v>
      </c>
      <c r="DA40" s="658"/>
      <c r="DB40" s="658"/>
      <c r="DC40" s="659"/>
      <c r="DD40" s="632">
        <v>8345</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711189</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7007852</v>
      </c>
      <c r="CS42" s="624"/>
      <c r="CT42" s="624"/>
      <c r="CU42" s="624"/>
      <c r="CV42" s="624"/>
      <c r="CW42" s="624"/>
      <c r="CX42" s="624"/>
      <c r="CY42" s="625"/>
      <c r="CZ42" s="657">
        <v>27</v>
      </c>
      <c r="DA42" s="706"/>
      <c r="DB42" s="706"/>
      <c r="DC42" s="707"/>
      <c r="DD42" s="632">
        <v>2001847</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116177</v>
      </c>
      <c r="CS43" s="655"/>
      <c r="CT43" s="655"/>
      <c r="CU43" s="655"/>
      <c r="CV43" s="655"/>
      <c r="CW43" s="655"/>
      <c r="CX43" s="655"/>
      <c r="CY43" s="656"/>
      <c r="CZ43" s="657">
        <v>0.4</v>
      </c>
      <c r="DA43" s="658"/>
      <c r="DB43" s="658"/>
      <c r="DC43" s="659"/>
      <c r="DD43" s="632">
        <v>115490</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332</v>
      </c>
      <c r="CD44" s="729" t="s">
        <v>285</v>
      </c>
      <c r="CE44" s="730"/>
      <c r="CF44" s="620" t="s">
        <v>333</v>
      </c>
      <c r="CG44" s="621"/>
      <c r="CH44" s="621"/>
      <c r="CI44" s="621"/>
      <c r="CJ44" s="621"/>
      <c r="CK44" s="621"/>
      <c r="CL44" s="621"/>
      <c r="CM44" s="621"/>
      <c r="CN44" s="621"/>
      <c r="CO44" s="621"/>
      <c r="CP44" s="621"/>
      <c r="CQ44" s="622"/>
      <c r="CR44" s="623">
        <v>6614757</v>
      </c>
      <c r="CS44" s="624"/>
      <c r="CT44" s="624"/>
      <c r="CU44" s="624"/>
      <c r="CV44" s="624"/>
      <c r="CW44" s="624"/>
      <c r="CX44" s="624"/>
      <c r="CY44" s="625"/>
      <c r="CZ44" s="657">
        <v>25.5</v>
      </c>
      <c r="DA44" s="706"/>
      <c r="DB44" s="706"/>
      <c r="DC44" s="707"/>
      <c r="DD44" s="632">
        <v>1614017</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334</v>
      </c>
      <c r="CG45" s="621"/>
      <c r="CH45" s="621"/>
      <c r="CI45" s="621"/>
      <c r="CJ45" s="621"/>
      <c r="CK45" s="621"/>
      <c r="CL45" s="621"/>
      <c r="CM45" s="621"/>
      <c r="CN45" s="621"/>
      <c r="CO45" s="621"/>
      <c r="CP45" s="621"/>
      <c r="CQ45" s="622"/>
      <c r="CR45" s="623">
        <v>4428351</v>
      </c>
      <c r="CS45" s="655"/>
      <c r="CT45" s="655"/>
      <c r="CU45" s="655"/>
      <c r="CV45" s="655"/>
      <c r="CW45" s="655"/>
      <c r="CX45" s="655"/>
      <c r="CY45" s="656"/>
      <c r="CZ45" s="657">
        <v>17.100000000000001</v>
      </c>
      <c r="DA45" s="658"/>
      <c r="DB45" s="658"/>
      <c r="DC45" s="659"/>
      <c r="DD45" s="632">
        <v>367584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335</v>
      </c>
      <c r="CG46" s="621"/>
      <c r="CH46" s="621"/>
      <c r="CI46" s="621"/>
      <c r="CJ46" s="621"/>
      <c r="CK46" s="621"/>
      <c r="CL46" s="621"/>
      <c r="CM46" s="621"/>
      <c r="CN46" s="621"/>
      <c r="CO46" s="621"/>
      <c r="CP46" s="621"/>
      <c r="CQ46" s="622"/>
      <c r="CR46" s="623">
        <v>2180580</v>
      </c>
      <c r="CS46" s="624"/>
      <c r="CT46" s="624"/>
      <c r="CU46" s="624"/>
      <c r="CV46" s="624"/>
      <c r="CW46" s="624"/>
      <c r="CX46" s="624"/>
      <c r="CY46" s="625"/>
      <c r="CZ46" s="657">
        <v>8.4</v>
      </c>
      <c r="DA46" s="706"/>
      <c r="DB46" s="706"/>
      <c r="DC46" s="707"/>
      <c r="DD46" s="632">
        <v>1240607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336</v>
      </c>
      <c r="CG47" s="621"/>
      <c r="CH47" s="621"/>
      <c r="CI47" s="621"/>
      <c r="CJ47" s="621"/>
      <c r="CK47" s="621"/>
      <c r="CL47" s="621"/>
      <c r="CM47" s="621"/>
      <c r="CN47" s="621"/>
      <c r="CO47" s="621"/>
      <c r="CP47" s="621"/>
      <c r="CQ47" s="622"/>
      <c r="CR47" s="623">
        <v>393095</v>
      </c>
      <c r="CS47" s="655"/>
      <c r="CT47" s="655"/>
      <c r="CU47" s="655"/>
      <c r="CV47" s="655"/>
      <c r="CW47" s="655"/>
      <c r="CX47" s="655"/>
      <c r="CY47" s="656"/>
      <c r="CZ47" s="657">
        <v>1.5</v>
      </c>
      <c r="DA47" s="658"/>
      <c r="DB47" s="658"/>
      <c r="DC47" s="659"/>
      <c r="DD47" s="632">
        <v>387830</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337</v>
      </c>
      <c r="CG48" s="621"/>
      <c r="CH48" s="621"/>
      <c r="CI48" s="621"/>
      <c r="CJ48" s="621"/>
      <c r="CK48" s="621"/>
      <c r="CL48" s="621"/>
      <c r="CM48" s="621"/>
      <c r="CN48" s="621"/>
      <c r="CO48" s="621"/>
      <c r="CP48" s="621"/>
      <c r="CQ48" s="622"/>
      <c r="CR48" s="623" t="s">
        <v>119</v>
      </c>
      <c r="CS48" s="624"/>
      <c r="CT48" s="624"/>
      <c r="CU48" s="624"/>
      <c r="CV48" s="624"/>
      <c r="CW48" s="624"/>
      <c r="CX48" s="624"/>
      <c r="CY48" s="625"/>
      <c r="CZ48" s="657" t="s">
        <v>119</v>
      </c>
      <c r="DA48" s="706"/>
      <c r="DB48" s="706"/>
      <c r="DC48" s="707"/>
      <c r="DD48" s="632" t="s">
        <v>119</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338</v>
      </c>
      <c r="CE49" s="667"/>
      <c r="CF49" s="667"/>
      <c r="CG49" s="667"/>
      <c r="CH49" s="667"/>
      <c r="CI49" s="667"/>
      <c r="CJ49" s="667"/>
      <c r="CK49" s="667"/>
      <c r="CL49" s="667"/>
      <c r="CM49" s="667"/>
      <c r="CN49" s="667"/>
      <c r="CO49" s="667"/>
      <c r="CP49" s="667"/>
      <c r="CQ49" s="668"/>
      <c r="CR49" s="695">
        <v>25965914</v>
      </c>
      <c r="CS49" s="691"/>
      <c r="CT49" s="691"/>
      <c r="CU49" s="691"/>
      <c r="CV49" s="691"/>
      <c r="CW49" s="691"/>
      <c r="CX49" s="691"/>
      <c r="CY49" s="718"/>
      <c r="CZ49" s="719">
        <v>100</v>
      </c>
      <c r="DA49" s="720"/>
      <c r="DB49" s="720"/>
      <c r="DC49" s="721"/>
      <c r="DD49" s="722">
        <v>15513875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election activeCell="AA16" sqref="AA16:AE16"/>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361</v>
      </c>
      <c r="C7" s="750"/>
      <c r="D7" s="750"/>
      <c r="E7" s="750"/>
      <c r="F7" s="750"/>
      <c r="G7" s="750"/>
      <c r="H7" s="750"/>
      <c r="I7" s="750"/>
      <c r="J7" s="750"/>
      <c r="K7" s="750"/>
      <c r="L7" s="750"/>
      <c r="M7" s="750"/>
      <c r="N7" s="750"/>
      <c r="O7" s="750"/>
      <c r="P7" s="751"/>
      <c r="Q7" s="752">
        <v>27334</v>
      </c>
      <c r="R7" s="753"/>
      <c r="S7" s="753"/>
      <c r="T7" s="753"/>
      <c r="U7" s="753"/>
      <c r="V7" s="753">
        <v>25787</v>
      </c>
      <c r="W7" s="753"/>
      <c r="X7" s="753"/>
      <c r="Y7" s="753"/>
      <c r="Z7" s="753"/>
      <c r="AA7" s="753">
        <v>1547</v>
      </c>
      <c r="AB7" s="753"/>
      <c r="AC7" s="753"/>
      <c r="AD7" s="753"/>
      <c r="AE7" s="754"/>
      <c r="AF7" s="755">
        <v>1147</v>
      </c>
      <c r="AG7" s="756"/>
      <c r="AH7" s="756"/>
      <c r="AI7" s="756"/>
      <c r="AJ7" s="757"/>
      <c r="AK7" s="792">
        <v>106</v>
      </c>
      <c r="AL7" s="793"/>
      <c r="AM7" s="793"/>
      <c r="AN7" s="793"/>
      <c r="AO7" s="793"/>
      <c r="AP7" s="793">
        <v>26365</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555</v>
      </c>
      <c r="BT7" s="797"/>
      <c r="BU7" s="797"/>
      <c r="BV7" s="797"/>
      <c r="BW7" s="797"/>
      <c r="BX7" s="797"/>
      <c r="BY7" s="797"/>
      <c r="BZ7" s="797"/>
      <c r="CA7" s="797"/>
      <c r="CB7" s="797"/>
      <c r="CC7" s="797"/>
      <c r="CD7" s="797"/>
      <c r="CE7" s="797"/>
      <c r="CF7" s="797"/>
      <c r="CG7" s="798"/>
      <c r="CH7" s="789" t="s">
        <v>556</v>
      </c>
      <c r="CI7" s="790"/>
      <c r="CJ7" s="790"/>
      <c r="CK7" s="790"/>
      <c r="CL7" s="791"/>
      <c r="CM7" s="789">
        <v>77</v>
      </c>
      <c r="CN7" s="790"/>
      <c r="CO7" s="790"/>
      <c r="CP7" s="790"/>
      <c r="CQ7" s="791"/>
      <c r="CR7" s="789">
        <v>30</v>
      </c>
      <c r="CS7" s="790"/>
      <c r="CT7" s="790"/>
      <c r="CU7" s="790"/>
      <c r="CV7" s="791"/>
      <c r="CW7" s="789" t="s">
        <v>540</v>
      </c>
      <c r="CX7" s="790"/>
      <c r="CY7" s="790"/>
      <c r="CZ7" s="790"/>
      <c r="DA7" s="791"/>
      <c r="DB7" s="789" t="s">
        <v>557</v>
      </c>
      <c r="DC7" s="790"/>
      <c r="DD7" s="790"/>
      <c r="DE7" s="790"/>
      <c r="DF7" s="791"/>
      <c r="DG7" s="789" t="s">
        <v>543</v>
      </c>
      <c r="DH7" s="790"/>
      <c r="DI7" s="790"/>
      <c r="DJ7" s="790"/>
      <c r="DK7" s="791"/>
      <c r="DL7" s="789" t="s">
        <v>543</v>
      </c>
      <c r="DM7" s="790"/>
      <c r="DN7" s="790"/>
      <c r="DO7" s="790"/>
      <c r="DP7" s="791"/>
      <c r="DQ7" s="789" t="s">
        <v>540</v>
      </c>
      <c r="DR7" s="790"/>
      <c r="DS7" s="790"/>
      <c r="DT7" s="790"/>
      <c r="DU7" s="791"/>
      <c r="DV7" s="770"/>
      <c r="DW7" s="771"/>
      <c r="DX7" s="771"/>
      <c r="DY7" s="771"/>
      <c r="DZ7" s="772"/>
      <c r="EA7" s="205"/>
    </row>
    <row r="8" spans="1:131" s="206" customFormat="1" ht="26.25" customHeight="1" x14ac:dyDescent="0.15">
      <c r="A8" s="212">
        <v>2</v>
      </c>
      <c r="B8" s="773" t="s">
        <v>362</v>
      </c>
      <c r="C8" s="774"/>
      <c r="D8" s="774"/>
      <c r="E8" s="774"/>
      <c r="F8" s="774"/>
      <c r="G8" s="774"/>
      <c r="H8" s="774"/>
      <c r="I8" s="774"/>
      <c r="J8" s="774"/>
      <c r="K8" s="774"/>
      <c r="L8" s="774"/>
      <c r="M8" s="774"/>
      <c r="N8" s="774"/>
      <c r="O8" s="774"/>
      <c r="P8" s="775"/>
      <c r="Q8" s="776">
        <v>55</v>
      </c>
      <c r="R8" s="777"/>
      <c r="S8" s="777"/>
      <c r="T8" s="777"/>
      <c r="U8" s="777"/>
      <c r="V8" s="777">
        <v>55</v>
      </c>
      <c r="W8" s="777"/>
      <c r="X8" s="777"/>
      <c r="Y8" s="777"/>
      <c r="Z8" s="777"/>
      <c r="AA8" s="777" t="s">
        <v>540</v>
      </c>
      <c r="AB8" s="777"/>
      <c r="AC8" s="777"/>
      <c r="AD8" s="777"/>
      <c r="AE8" s="778"/>
      <c r="AF8" s="779" t="s">
        <v>109</v>
      </c>
      <c r="AG8" s="780"/>
      <c r="AH8" s="780"/>
      <c r="AI8" s="780"/>
      <c r="AJ8" s="781"/>
      <c r="AK8" s="782">
        <v>22</v>
      </c>
      <c r="AL8" s="783"/>
      <c r="AM8" s="783"/>
      <c r="AN8" s="783"/>
      <c r="AO8" s="783"/>
      <c r="AP8" s="783" t="s">
        <v>540</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558</v>
      </c>
      <c r="BT8" s="787"/>
      <c r="BU8" s="787"/>
      <c r="BV8" s="787"/>
      <c r="BW8" s="787"/>
      <c r="BX8" s="787"/>
      <c r="BY8" s="787"/>
      <c r="BZ8" s="787"/>
      <c r="CA8" s="787"/>
      <c r="CB8" s="787"/>
      <c r="CC8" s="787"/>
      <c r="CD8" s="787"/>
      <c r="CE8" s="787"/>
      <c r="CF8" s="787"/>
      <c r="CG8" s="788"/>
      <c r="CH8" s="799">
        <v>3</v>
      </c>
      <c r="CI8" s="800"/>
      <c r="CJ8" s="800"/>
      <c r="CK8" s="800"/>
      <c r="CL8" s="801"/>
      <c r="CM8" s="799">
        <v>30</v>
      </c>
      <c r="CN8" s="800"/>
      <c r="CO8" s="800"/>
      <c r="CP8" s="800"/>
      <c r="CQ8" s="801"/>
      <c r="CR8" s="799">
        <v>15</v>
      </c>
      <c r="CS8" s="800"/>
      <c r="CT8" s="800"/>
      <c r="CU8" s="800"/>
      <c r="CV8" s="801"/>
      <c r="CW8" s="799" t="s">
        <v>543</v>
      </c>
      <c r="CX8" s="800"/>
      <c r="CY8" s="800"/>
      <c r="CZ8" s="800"/>
      <c r="DA8" s="801"/>
      <c r="DB8" s="799" t="s">
        <v>543</v>
      </c>
      <c r="DC8" s="800"/>
      <c r="DD8" s="800"/>
      <c r="DE8" s="800"/>
      <c r="DF8" s="801"/>
      <c r="DG8" s="799" t="s">
        <v>543</v>
      </c>
      <c r="DH8" s="800"/>
      <c r="DI8" s="800"/>
      <c r="DJ8" s="800"/>
      <c r="DK8" s="801"/>
      <c r="DL8" s="799" t="s">
        <v>540</v>
      </c>
      <c r="DM8" s="800"/>
      <c r="DN8" s="800"/>
      <c r="DO8" s="800"/>
      <c r="DP8" s="801"/>
      <c r="DQ8" s="799" t="s">
        <v>543</v>
      </c>
      <c r="DR8" s="800"/>
      <c r="DS8" s="800"/>
      <c r="DT8" s="800"/>
      <c r="DU8" s="801"/>
      <c r="DV8" s="802"/>
      <c r="DW8" s="803"/>
      <c r="DX8" s="803"/>
      <c r="DY8" s="803"/>
      <c r="DZ8" s="804"/>
      <c r="EA8" s="205"/>
    </row>
    <row r="9" spans="1:131" s="206" customFormat="1" ht="26.25" customHeight="1" x14ac:dyDescent="0.15">
      <c r="A9" s="212">
        <v>3</v>
      </c>
      <c r="B9" s="773" t="s">
        <v>363</v>
      </c>
      <c r="C9" s="774"/>
      <c r="D9" s="774"/>
      <c r="E9" s="774"/>
      <c r="F9" s="774"/>
      <c r="G9" s="774"/>
      <c r="H9" s="774"/>
      <c r="I9" s="774"/>
      <c r="J9" s="774"/>
      <c r="K9" s="774"/>
      <c r="L9" s="774"/>
      <c r="M9" s="774"/>
      <c r="N9" s="774"/>
      <c r="O9" s="774"/>
      <c r="P9" s="775"/>
      <c r="Q9" s="776">
        <v>303</v>
      </c>
      <c r="R9" s="777"/>
      <c r="S9" s="777"/>
      <c r="T9" s="777"/>
      <c r="U9" s="777"/>
      <c r="V9" s="777">
        <v>303</v>
      </c>
      <c r="W9" s="777"/>
      <c r="X9" s="777"/>
      <c r="Y9" s="777"/>
      <c r="Z9" s="777"/>
      <c r="AA9" s="777" t="s">
        <v>540</v>
      </c>
      <c r="AB9" s="777"/>
      <c r="AC9" s="777"/>
      <c r="AD9" s="777"/>
      <c r="AE9" s="778"/>
      <c r="AF9" s="779" t="s">
        <v>109</v>
      </c>
      <c r="AG9" s="780"/>
      <c r="AH9" s="780"/>
      <c r="AI9" s="780"/>
      <c r="AJ9" s="781"/>
      <c r="AK9" s="782">
        <v>64</v>
      </c>
      <c r="AL9" s="783"/>
      <c r="AM9" s="783"/>
      <c r="AN9" s="783"/>
      <c r="AO9" s="783"/>
      <c r="AP9" s="783" t="s">
        <v>540</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559</v>
      </c>
      <c r="BT9" s="787"/>
      <c r="BU9" s="787"/>
      <c r="BV9" s="787"/>
      <c r="BW9" s="787"/>
      <c r="BX9" s="787"/>
      <c r="BY9" s="787"/>
      <c r="BZ9" s="787"/>
      <c r="CA9" s="787"/>
      <c r="CB9" s="787"/>
      <c r="CC9" s="787"/>
      <c r="CD9" s="787"/>
      <c r="CE9" s="787"/>
      <c r="CF9" s="787"/>
      <c r="CG9" s="788"/>
      <c r="CH9" s="799">
        <v>-7</v>
      </c>
      <c r="CI9" s="800"/>
      <c r="CJ9" s="800"/>
      <c r="CK9" s="800"/>
      <c r="CL9" s="801"/>
      <c r="CM9" s="799">
        <v>65</v>
      </c>
      <c r="CN9" s="800"/>
      <c r="CO9" s="800"/>
      <c r="CP9" s="800"/>
      <c r="CQ9" s="801"/>
      <c r="CR9" s="799">
        <v>8</v>
      </c>
      <c r="CS9" s="800"/>
      <c r="CT9" s="800"/>
      <c r="CU9" s="800"/>
      <c r="CV9" s="801"/>
      <c r="CW9" s="799" t="s">
        <v>543</v>
      </c>
      <c r="CX9" s="800"/>
      <c r="CY9" s="800"/>
      <c r="CZ9" s="800"/>
      <c r="DA9" s="801"/>
      <c r="DB9" s="799" t="s">
        <v>543</v>
      </c>
      <c r="DC9" s="800"/>
      <c r="DD9" s="800"/>
      <c r="DE9" s="800"/>
      <c r="DF9" s="801"/>
      <c r="DG9" s="799" t="s">
        <v>543</v>
      </c>
      <c r="DH9" s="800"/>
      <c r="DI9" s="800"/>
      <c r="DJ9" s="800"/>
      <c r="DK9" s="801"/>
      <c r="DL9" s="799" t="s">
        <v>540</v>
      </c>
      <c r="DM9" s="800"/>
      <c r="DN9" s="800"/>
      <c r="DO9" s="800"/>
      <c r="DP9" s="801"/>
      <c r="DQ9" s="799" t="s">
        <v>543</v>
      </c>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t="s">
        <v>560</v>
      </c>
      <c r="BT10" s="787"/>
      <c r="BU10" s="787"/>
      <c r="BV10" s="787"/>
      <c r="BW10" s="787"/>
      <c r="BX10" s="787"/>
      <c r="BY10" s="787"/>
      <c r="BZ10" s="787"/>
      <c r="CA10" s="787"/>
      <c r="CB10" s="787"/>
      <c r="CC10" s="787"/>
      <c r="CD10" s="787"/>
      <c r="CE10" s="787"/>
      <c r="CF10" s="787"/>
      <c r="CG10" s="788"/>
      <c r="CH10" s="799">
        <v>3</v>
      </c>
      <c r="CI10" s="800"/>
      <c r="CJ10" s="800"/>
      <c r="CK10" s="800"/>
      <c r="CL10" s="801"/>
      <c r="CM10" s="799">
        <v>26</v>
      </c>
      <c r="CN10" s="800"/>
      <c r="CO10" s="800"/>
      <c r="CP10" s="800"/>
      <c r="CQ10" s="801"/>
      <c r="CR10" s="799">
        <v>5</v>
      </c>
      <c r="CS10" s="800"/>
      <c r="CT10" s="800"/>
      <c r="CU10" s="800"/>
      <c r="CV10" s="801"/>
      <c r="CW10" s="799">
        <v>19</v>
      </c>
      <c r="CX10" s="800"/>
      <c r="CY10" s="800"/>
      <c r="CZ10" s="800"/>
      <c r="DA10" s="801"/>
      <c r="DB10" s="799" t="s">
        <v>543</v>
      </c>
      <c r="DC10" s="800"/>
      <c r="DD10" s="800"/>
      <c r="DE10" s="800"/>
      <c r="DF10" s="801"/>
      <c r="DG10" s="799" t="s">
        <v>543</v>
      </c>
      <c r="DH10" s="800"/>
      <c r="DI10" s="800"/>
      <c r="DJ10" s="800"/>
      <c r="DK10" s="801"/>
      <c r="DL10" s="799" t="s">
        <v>543</v>
      </c>
      <c r="DM10" s="800"/>
      <c r="DN10" s="800"/>
      <c r="DO10" s="800"/>
      <c r="DP10" s="801"/>
      <c r="DQ10" s="799" t="s">
        <v>543</v>
      </c>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1147</v>
      </c>
      <c r="AG23" s="812"/>
      <c r="AH23" s="812"/>
      <c r="AI23" s="812"/>
      <c r="AJ23" s="815"/>
      <c r="AK23" s="816"/>
      <c r="AL23" s="817"/>
      <c r="AM23" s="817"/>
      <c r="AN23" s="817"/>
      <c r="AO23" s="817"/>
      <c r="AP23" s="812"/>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344</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5523</v>
      </c>
      <c r="R28" s="841"/>
      <c r="S28" s="841"/>
      <c r="T28" s="841"/>
      <c r="U28" s="841"/>
      <c r="V28" s="841">
        <v>5390</v>
      </c>
      <c r="W28" s="841"/>
      <c r="X28" s="841"/>
      <c r="Y28" s="841"/>
      <c r="Z28" s="841"/>
      <c r="AA28" s="841">
        <v>133</v>
      </c>
      <c r="AB28" s="841"/>
      <c r="AC28" s="841"/>
      <c r="AD28" s="841"/>
      <c r="AE28" s="842"/>
      <c r="AF28" s="843">
        <v>133</v>
      </c>
      <c r="AG28" s="841"/>
      <c r="AH28" s="841"/>
      <c r="AI28" s="841"/>
      <c r="AJ28" s="844"/>
      <c r="AK28" s="845">
        <v>321</v>
      </c>
      <c r="AL28" s="836"/>
      <c r="AM28" s="836"/>
      <c r="AN28" s="836"/>
      <c r="AO28" s="836"/>
      <c r="AP28" s="836" t="s">
        <v>542</v>
      </c>
      <c r="AQ28" s="836"/>
      <c r="AR28" s="836"/>
      <c r="AS28" s="836"/>
      <c r="AT28" s="836"/>
      <c r="AU28" s="836" t="s">
        <v>540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3979</v>
      </c>
      <c r="R29" s="777"/>
      <c r="S29" s="777"/>
      <c r="T29" s="777"/>
      <c r="U29" s="777"/>
      <c r="V29" s="777">
        <v>3841</v>
      </c>
      <c r="W29" s="777"/>
      <c r="X29" s="777"/>
      <c r="Y29" s="777"/>
      <c r="Z29" s="777"/>
      <c r="AA29" s="777">
        <v>138</v>
      </c>
      <c r="AB29" s="777"/>
      <c r="AC29" s="777"/>
      <c r="AD29" s="777"/>
      <c r="AE29" s="778"/>
      <c r="AF29" s="779">
        <v>138</v>
      </c>
      <c r="AG29" s="780"/>
      <c r="AH29" s="780"/>
      <c r="AI29" s="780"/>
      <c r="AJ29" s="781"/>
      <c r="AK29" s="848">
        <v>556</v>
      </c>
      <c r="AL29" s="849"/>
      <c r="AM29" s="849"/>
      <c r="AN29" s="849"/>
      <c r="AO29" s="849"/>
      <c r="AP29" s="849" t="s">
        <v>540</v>
      </c>
      <c r="AQ29" s="849"/>
      <c r="AR29" s="849"/>
      <c r="AS29" s="849"/>
      <c r="AT29" s="849"/>
      <c r="AU29" s="849" t="s">
        <v>540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341</v>
      </c>
      <c r="R30" s="777"/>
      <c r="S30" s="777"/>
      <c r="T30" s="777"/>
      <c r="U30" s="777"/>
      <c r="V30" s="777">
        <v>340</v>
      </c>
      <c r="W30" s="777"/>
      <c r="X30" s="777"/>
      <c r="Y30" s="777"/>
      <c r="Z30" s="777"/>
      <c r="AA30" s="777">
        <v>1</v>
      </c>
      <c r="AB30" s="777"/>
      <c r="AC30" s="777"/>
      <c r="AD30" s="777"/>
      <c r="AE30" s="778"/>
      <c r="AF30" s="779">
        <v>1</v>
      </c>
      <c r="AG30" s="780"/>
      <c r="AH30" s="780"/>
      <c r="AI30" s="780"/>
      <c r="AJ30" s="781"/>
      <c r="AK30" s="848">
        <v>125</v>
      </c>
      <c r="AL30" s="849"/>
      <c r="AM30" s="849"/>
      <c r="AN30" s="849"/>
      <c r="AO30" s="849"/>
      <c r="AP30" s="849" t="s">
        <v>540</v>
      </c>
      <c r="AQ30" s="849"/>
      <c r="AR30" s="849"/>
      <c r="AS30" s="849"/>
      <c r="AT30" s="849"/>
      <c r="AU30" s="849" t="s">
        <v>543</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380</v>
      </c>
      <c r="C31" s="774"/>
      <c r="D31" s="774"/>
      <c r="E31" s="774"/>
      <c r="F31" s="774"/>
      <c r="G31" s="774"/>
      <c r="H31" s="774"/>
      <c r="I31" s="774"/>
      <c r="J31" s="774"/>
      <c r="K31" s="774"/>
      <c r="L31" s="774"/>
      <c r="M31" s="774"/>
      <c r="N31" s="774"/>
      <c r="O31" s="774"/>
      <c r="P31" s="775"/>
      <c r="Q31" s="776">
        <v>470</v>
      </c>
      <c r="R31" s="777"/>
      <c r="S31" s="777"/>
      <c r="T31" s="777"/>
      <c r="U31" s="777"/>
      <c r="V31" s="777">
        <v>24</v>
      </c>
      <c r="W31" s="777"/>
      <c r="X31" s="777"/>
      <c r="Y31" s="777"/>
      <c r="Z31" s="777"/>
      <c r="AA31" s="777">
        <v>446</v>
      </c>
      <c r="AB31" s="777"/>
      <c r="AC31" s="777"/>
      <c r="AD31" s="777"/>
      <c r="AE31" s="778"/>
      <c r="AF31" s="779">
        <v>446</v>
      </c>
      <c r="AG31" s="780"/>
      <c r="AH31" s="780"/>
      <c r="AI31" s="780"/>
      <c r="AJ31" s="781"/>
      <c r="AK31" s="848">
        <v>46</v>
      </c>
      <c r="AL31" s="849"/>
      <c r="AM31" s="849"/>
      <c r="AN31" s="849"/>
      <c r="AO31" s="849"/>
      <c r="AP31" s="849">
        <v>3959</v>
      </c>
      <c r="AQ31" s="849"/>
      <c r="AR31" s="849"/>
      <c r="AS31" s="849"/>
      <c r="AT31" s="849"/>
      <c r="AU31" s="849">
        <v>3</v>
      </c>
      <c r="AV31" s="849"/>
      <c r="AW31" s="849"/>
      <c r="AX31" s="849"/>
      <c r="AY31" s="849"/>
      <c r="AZ31" s="850"/>
      <c r="BA31" s="850"/>
      <c r="BB31" s="850"/>
      <c r="BC31" s="850"/>
      <c r="BD31" s="850"/>
      <c r="BE31" s="846" t="s">
        <v>381</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687</v>
      </c>
      <c r="R32" s="777"/>
      <c r="S32" s="777"/>
      <c r="T32" s="777"/>
      <c r="U32" s="777"/>
      <c r="V32" s="777">
        <v>652</v>
      </c>
      <c r="W32" s="777"/>
      <c r="X32" s="777"/>
      <c r="Y32" s="777"/>
      <c r="Z32" s="777"/>
      <c r="AA32" s="777">
        <v>35</v>
      </c>
      <c r="AB32" s="777"/>
      <c r="AC32" s="777"/>
      <c r="AD32" s="777"/>
      <c r="AE32" s="778"/>
      <c r="AF32" s="779">
        <v>35</v>
      </c>
      <c r="AG32" s="780"/>
      <c r="AH32" s="780"/>
      <c r="AI32" s="780"/>
      <c r="AJ32" s="781"/>
      <c r="AK32" s="848" t="s">
        <v>543</v>
      </c>
      <c r="AL32" s="849"/>
      <c r="AM32" s="849"/>
      <c r="AN32" s="849"/>
      <c r="AO32" s="849"/>
      <c r="AP32" s="849" t="s">
        <v>543</v>
      </c>
      <c r="AQ32" s="849"/>
      <c r="AR32" s="849"/>
      <c r="AS32" s="849"/>
      <c r="AT32" s="849"/>
      <c r="AU32" s="849" t="s">
        <v>543</v>
      </c>
      <c r="AV32" s="849"/>
      <c r="AW32" s="849"/>
      <c r="AX32" s="849"/>
      <c r="AY32" s="849"/>
      <c r="AZ32" s="850"/>
      <c r="BA32" s="850"/>
      <c r="BB32" s="850"/>
      <c r="BC32" s="850"/>
      <c r="BD32" s="850"/>
      <c r="BE32" s="846" t="s">
        <v>383</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384</v>
      </c>
      <c r="C33" s="774"/>
      <c r="D33" s="774"/>
      <c r="E33" s="774"/>
      <c r="F33" s="774"/>
      <c r="G33" s="774"/>
      <c r="H33" s="774"/>
      <c r="I33" s="774"/>
      <c r="J33" s="774"/>
      <c r="K33" s="774"/>
      <c r="L33" s="774"/>
      <c r="M33" s="774"/>
      <c r="N33" s="774"/>
      <c r="O33" s="774"/>
      <c r="P33" s="775"/>
      <c r="Q33" s="776">
        <v>26</v>
      </c>
      <c r="R33" s="777"/>
      <c r="S33" s="777"/>
      <c r="T33" s="777"/>
      <c r="U33" s="777"/>
      <c r="V33" s="777">
        <v>26</v>
      </c>
      <c r="W33" s="777"/>
      <c r="X33" s="777"/>
      <c r="Y33" s="777"/>
      <c r="Z33" s="777"/>
      <c r="AA33" s="777" t="s">
        <v>541</v>
      </c>
      <c r="AB33" s="777"/>
      <c r="AC33" s="777"/>
      <c r="AD33" s="777"/>
      <c r="AE33" s="778"/>
      <c r="AF33" s="779" t="s">
        <v>109</v>
      </c>
      <c r="AG33" s="780"/>
      <c r="AH33" s="780"/>
      <c r="AI33" s="780"/>
      <c r="AJ33" s="781"/>
      <c r="AK33" s="848">
        <v>22</v>
      </c>
      <c r="AL33" s="849"/>
      <c r="AM33" s="849"/>
      <c r="AN33" s="849"/>
      <c r="AO33" s="849"/>
      <c r="AP33" s="849">
        <v>147</v>
      </c>
      <c r="AQ33" s="849"/>
      <c r="AR33" s="849"/>
      <c r="AS33" s="849"/>
      <c r="AT33" s="849"/>
      <c r="AU33" s="849">
        <v>144</v>
      </c>
      <c r="AV33" s="849"/>
      <c r="AW33" s="849"/>
      <c r="AX33" s="849"/>
      <c r="AY33" s="849"/>
      <c r="AZ33" s="850"/>
      <c r="BA33" s="850"/>
      <c r="BB33" s="850"/>
      <c r="BC33" s="850"/>
      <c r="BD33" s="850"/>
      <c r="BE33" s="846" t="s">
        <v>383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1042</v>
      </c>
      <c r="R34" s="777"/>
      <c r="S34" s="777"/>
      <c r="T34" s="777"/>
      <c r="U34" s="777"/>
      <c r="V34" s="777">
        <v>1042</v>
      </c>
      <c r="W34" s="777"/>
      <c r="X34" s="777"/>
      <c r="Y34" s="777"/>
      <c r="Z34" s="777"/>
      <c r="AA34" s="777" t="s">
        <v>540</v>
      </c>
      <c r="AB34" s="777"/>
      <c r="AC34" s="777"/>
      <c r="AD34" s="777"/>
      <c r="AE34" s="778"/>
      <c r="AF34" s="779" t="s">
        <v>109</v>
      </c>
      <c r="AG34" s="780"/>
      <c r="AH34" s="780"/>
      <c r="AI34" s="780"/>
      <c r="AJ34" s="781"/>
      <c r="AK34" s="848">
        <v>398</v>
      </c>
      <c r="AL34" s="849"/>
      <c r="AM34" s="849"/>
      <c r="AN34" s="849"/>
      <c r="AO34" s="849"/>
      <c r="AP34" s="849">
        <v>6693</v>
      </c>
      <c r="AQ34" s="849"/>
      <c r="AR34" s="849"/>
      <c r="AS34" s="849"/>
      <c r="AT34" s="849"/>
      <c r="AU34" s="849">
        <v>2125</v>
      </c>
      <c r="AV34" s="849"/>
      <c r="AW34" s="849"/>
      <c r="AX34" s="849"/>
      <c r="AY34" s="849"/>
      <c r="AZ34" s="850"/>
      <c r="BA34" s="850"/>
      <c r="BB34" s="850"/>
      <c r="BC34" s="850"/>
      <c r="BD34" s="850"/>
      <c r="BE34" s="846" t="s">
        <v>383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752</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389</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390</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544</v>
      </c>
      <c r="C68" s="888"/>
      <c r="D68" s="888"/>
      <c r="E68" s="888"/>
      <c r="F68" s="888"/>
      <c r="G68" s="888"/>
      <c r="H68" s="888"/>
      <c r="I68" s="888"/>
      <c r="J68" s="888"/>
      <c r="K68" s="888"/>
      <c r="L68" s="888"/>
      <c r="M68" s="888"/>
      <c r="N68" s="888"/>
      <c r="O68" s="888"/>
      <c r="P68" s="889"/>
      <c r="Q68" s="890">
        <v>10258</v>
      </c>
      <c r="R68" s="884"/>
      <c r="S68" s="884"/>
      <c r="T68" s="884"/>
      <c r="U68" s="884"/>
      <c r="V68" s="884">
        <v>8973</v>
      </c>
      <c r="W68" s="884"/>
      <c r="X68" s="884"/>
      <c r="Y68" s="884"/>
      <c r="Z68" s="884"/>
      <c r="AA68" s="884">
        <v>1285</v>
      </c>
      <c r="AB68" s="884"/>
      <c r="AC68" s="884"/>
      <c r="AD68" s="884"/>
      <c r="AE68" s="884"/>
      <c r="AF68" s="884" t="s">
        <v>541</v>
      </c>
      <c r="AG68" s="884"/>
      <c r="AH68" s="884"/>
      <c r="AI68" s="884"/>
      <c r="AJ68" s="884"/>
      <c r="AK68" s="884">
        <v>16</v>
      </c>
      <c r="AL68" s="884"/>
      <c r="AM68" s="884"/>
      <c r="AN68" s="884"/>
      <c r="AO68" s="884"/>
      <c r="AP68" s="884" t="s">
        <v>541</v>
      </c>
      <c r="AQ68" s="884"/>
      <c r="AR68" s="884"/>
      <c r="AS68" s="884"/>
      <c r="AT68" s="884"/>
      <c r="AU68" s="884" t="s">
        <v>540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545</v>
      </c>
      <c r="C69" s="892"/>
      <c r="D69" s="892"/>
      <c r="E69" s="892"/>
      <c r="F69" s="892"/>
      <c r="G69" s="892"/>
      <c r="H69" s="892"/>
      <c r="I69" s="892"/>
      <c r="J69" s="892"/>
      <c r="K69" s="892"/>
      <c r="L69" s="892"/>
      <c r="M69" s="892"/>
      <c r="N69" s="892"/>
      <c r="O69" s="892"/>
      <c r="P69" s="893"/>
      <c r="Q69" s="894">
        <v>1171</v>
      </c>
      <c r="R69" s="849"/>
      <c r="S69" s="849"/>
      <c r="T69" s="849"/>
      <c r="U69" s="849"/>
      <c r="V69" s="849">
        <v>1170</v>
      </c>
      <c r="W69" s="849"/>
      <c r="X69" s="849"/>
      <c r="Y69" s="849"/>
      <c r="Z69" s="849"/>
      <c r="AA69" s="849">
        <v>1</v>
      </c>
      <c r="AB69" s="849"/>
      <c r="AC69" s="849"/>
      <c r="AD69" s="849"/>
      <c r="AE69" s="849"/>
      <c r="AF69" s="849" t="s">
        <v>540</v>
      </c>
      <c r="AG69" s="849"/>
      <c r="AH69" s="849"/>
      <c r="AI69" s="849"/>
      <c r="AJ69" s="849"/>
      <c r="AK69" s="849" t="s">
        <v>541</v>
      </c>
      <c r="AL69" s="849"/>
      <c r="AM69" s="849"/>
      <c r="AN69" s="849"/>
      <c r="AO69" s="849"/>
      <c r="AP69" s="849" t="s">
        <v>540</v>
      </c>
      <c r="AQ69" s="849"/>
      <c r="AR69" s="849"/>
      <c r="AS69" s="849"/>
      <c r="AT69" s="849"/>
      <c r="AU69" s="849" t="s">
        <v>540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546</v>
      </c>
      <c r="C70" s="892"/>
      <c r="D70" s="892"/>
      <c r="E70" s="892"/>
      <c r="F70" s="892"/>
      <c r="G70" s="892"/>
      <c r="H70" s="892"/>
      <c r="I70" s="892"/>
      <c r="J70" s="892"/>
      <c r="K70" s="892"/>
      <c r="L70" s="892"/>
      <c r="M70" s="892"/>
      <c r="N70" s="892"/>
      <c r="O70" s="892"/>
      <c r="P70" s="893"/>
      <c r="Q70" s="894">
        <v>1</v>
      </c>
      <c r="R70" s="849"/>
      <c r="S70" s="849"/>
      <c r="T70" s="849"/>
      <c r="U70" s="849"/>
      <c r="V70" s="849">
        <v>0</v>
      </c>
      <c r="W70" s="849"/>
      <c r="X70" s="849"/>
      <c r="Y70" s="849"/>
      <c r="Z70" s="849"/>
      <c r="AA70" s="849">
        <v>1</v>
      </c>
      <c r="AB70" s="849"/>
      <c r="AC70" s="849"/>
      <c r="AD70" s="849"/>
      <c r="AE70" s="849"/>
      <c r="AF70" s="849" t="s">
        <v>540</v>
      </c>
      <c r="AG70" s="849"/>
      <c r="AH70" s="849"/>
      <c r="AI70" s="849"/>
      <c r="AJ70" s="849"/>
      <c r="AK70" s="849" t="s">
        <v>541</v>
      </c>
      <c r="AL70" s="849"/>
      <c r="AM70" s="849"/>
      <c r="AN70" s="849"/>
      <c r="AO70" s="849"/>
      <c r="AP70" s="849" t="s">
        <v>543</v>
      </c>
      <c r="AQ70" s="849"/>
      <c r="AR70" s="849"/>
      <c r="AS70" s="849"/>
      <c r="AT70" s="849"/>
      <c r="AU70" s="849" t="s">
        <v>541</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547</v>
      </c>
      <c r="C71" s="892"/>
      <c r="D71" s="892"/>
      <c r="E71" s="892"/>
      <c r="F71" s="892"/>
      <c r="G71" s="892"/>
      <c r="H71" s="892"/>
      <c r="I71" s="892"/>
      <c r="J71" s="892"/>
      <c r="K71" s="892"/>
      <c r="L71" s="892"/>
      <c r="M71" s="892"/>
      <c r="N71" s="892"/>
      <c r="O71" s="892"/>
      <c r="P71" s="893"/>
      <c r="Q71" s="894">
        <v>47</v>
      </c>
      <c r="R71" s="849"/>
      <c r="S71" s="849"/>
      <c r="T71" s="849"/>
      <c r="U71" s="849"/>
      <c r="V71" s="849">
        <v>34</v>
      </c>
      <c r="W71" s="849"/>
      <c r="X71" s="849"/>
      <c r="Y71" s="849"/>
      <c r="Z71" s="849"/>
      <c r="AA71" s="849">
        <v>13</v>
      </c>
      <c r="AB71" s="849"/>
      <c r="AC71" s="849"/>
      <c r="AD71" s="849"/>
      <c r="AE71" s="849"/>
      <c r="AF71" s="849" t="s">
        <v>540</v>
      </c>
      <c r="AG71" s="849"/>
      <c r="AH71" s="849"/>
      <c r="AI71" s="849"/>
      <c r="AJ71" s="849"/>
      <c r="AK71" s="849" t="s">
        <v>543</v>
      </c>
      <c r="AL71" s="849"/>
      <c r="AM71" s="849"/>
      <c r="AN71" s="849"/>
      <c r="AO71" s="849"/>
      <c r="AP71" s="849" t="s">
        <v>541</v>
      </c>
      <c r="AQ71" s="849"/>
      <c r="AR71" s="849"/>
      <c r="AS71" s="849"/>
      <c r="AT71" s="849"/>
      <c r="AU71" s="849" t="s">
        <v>543</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t="s">
        <v>548</v>
      </c>
      <c r="C72" s="892"/>
      <c r="D72" s="892"/>
      <c r="E72" s="892"/>
      <c r="F72" s="892"/>
      <c r="G72" s="892"/>
      <c r="H72" s="892"/>
      <c r="I72" s="892"/>
      <c r="J72" s="892"/>
      <c r="K72" s="892"/>
      <c r="L72" s="892"/>
      <c r="M72" s="892"/>
      <c r="N72" s="892"/>
      <c r="O72" s="892"/>
      <c r="P72" s="893"/>
      <c r="Q72" s="894">
        <v>28</v>
      </c>
      <c r="R72" s="849"/>
      <c r="S72" s="849"/>
      <c r="T72" s="849"/>
      <c r="U72" s="849"/>
      <c r="V72" s="849">
        <v>22</v>
      </c>
      <c r="W72" s="849"/>
      <c r="X72" s="849"/>
      <c r="Y72" s="849"/>
      <c r="Z72" s="849"/>
      <c r="AA72" s="849">
        <v>6</v>
      </c>
      <c r="AB72" s="849"/>
      <c r="AC72" s="849"/>
      <c r="AD72" s="849"/>
      <c r="AE72" s="849"/>
      <c r="AF72" s="849" t="s">
        <v>543</v>
      </c>
      <c r="AG72" s="849"/>
      <c r="AH72" s="849"/>
      <c r="AI72" s="849"/>
      <c r="AJ72" s="849"/>
      <c r="AK72" s="849">
        <v>12</v>
      </c>
      <c r="AL72" s="849"/>
      <c r="AM72" s="849"/>
      <c r="AN72" s="849"/>
      <c r="AO72" s="849"/>
      <c r="AP72" s="849" t="s">
        <v>543</v>
      </c>
      <c r="AQ72" s="849"/>
      <c r="AR72" s="849"/>
      <c r="AS72" s="849"/>
      <c r="AT72" s="849"/>
      <c r="AU72" s="849" t="s">
        <v>543</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t="s">
        <v>549</v>
      </c>
      <c r="C73" s="892"/>
      <c r="D73" s="892"/>
      <c r="E73" s="892"/>
      <c r="F73" s="892"/>
      <c r="G73" s="892"/>
      <c r="H73" s="892"/>
      <c r="I73" s="892"/>
      <c r="J73" s="892"/>
      <c r="K73" s="892"/>
      <c r="L73" s="892"/>
      <c r="M73" s="892"/>
      <c r="N73" s="892"/>
      <c r="O73" s="892"/>
      <c r="P73" s="893"/>
      <c r="Q73" s="894">
        <v>729</v>
      </c>
      <c r="R73" s="849"/>
      <c r="S73" s="849"/>
      <c r="T73" s="849"/>
      <c r="U73" s="849"/>
      <c r="V73" s="849">
        <v>688</v>
      </c>
      <c r="W73" s="849"/>
      <c r="X73" s="849"/>
      <c r="Y73" s="849"/>
      <c r="Z73" s="849"/>
      <c r="AA73" s="849">
        <v>41</v>
      </c>
      <c r="AB73" s="849"/>
      <c r="AC73" s="849"/>
      <c r="AD73" s="849"/>
      <c r="AE73" s="849"/>
      <c r="AF73" s="849">
        <v>41</v>
      </c>
      <c r="AG73" s="849"/>
      <c r="AH73" s="849"/>
      <c r="AI73" s="849"/>
      <c r="AJ73" s="849"/>
      <c r="AK73" s="849" t="s">
        <v>543</v>
      </c>
      <c r="AL73" s="849"/>
      <c r="AM73" s="849"/>
      <c r="AN73" s="849"/>
      <c r="AO73" s="849"/>
      <c r="AP73" s="849" t="s">
        <v>543</v>
      </c>
      <c r="AQ73" s="849"/>
      <c r="AR73" s="849"/>
      <c r="AS73" s="849"/>
      <c r="AT73" s="849"/>
      <c r="AU73" s="849" t="s">
        <v>543</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t="s">
        <v>550</v>
      </c>
      <c r="C74" s="892"/>
      <c r="D74" s="892"/>
      <c r="E74" s="892"/>
      <c r="F74" s="892"/>
      <c r="G74" s="892"/>
      <c r="H74" s="892"/>
      <c r="I74" s="892"/>
      <c r="J74" s="892"/>
      <c r="K74" s="892"/>
      <c r="L74" s="892"/>
      <c r="M74" s="892"/>
      <c r="N74" s="892"/>
      <c r="O74" s="892"/>
      <c r="P74" s="893"/>
      <c r="Q74" s="894">
        <v>250943</v>
      </c>
      <c r="R74" s="849"/>
      <c r="S74" s="849"/>
      <c r="T74" s="849"/>
      <c r="U74" s="849"/>
      <c r="V74" s="849">
        <v>239378</v>
      </c>
      <c r="W74" s="849"/>
      <c r="X74" s="849"/>
      <c r="Y74" s="849"/>
      <c r="Z74" s="849"/>
      <c r="AA74" s="849">
        <v>11565</v>
      </c>
      <c r="AB74" s="849"/>
      <c r="AC74" s="849"/>
      <c r="AD74" s="849"/>
      <c r="AE74" s="849"/>
      <c r="AF74" s="849">
        <v>11565</v>
      </c>
      <c r="AG74" s="849"/>
      <c r="AH74" s="849"/>
      <c r="AI74" s="849"/>
      <c r="AJ74" s="849"/>
      <c r="AK74" s="849">
        <v>726</v>
      </c>
      <c r="AL74" s="849"/>
      <c r="AM74" s="849"/>
      <c r="AN74" s="849"/>
      <c r="AO74" s="849"/>
      <c r="AP74" s="849" t="s">
        <v>543</v>
      </c>
      <c r="AQ74" s="849"/>
      <c r="AR74" s="849"/>
      <c r="AS74" s="849"/>
      <c r="AT74" s="849"/>
      <c r="AU74" s="849" t="s">
        <v>543</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t="s">
        <v>551</v>
      </c>
      <c r="C75" s="892"/>
      <c r="D75" s="892"/>
      <c r="E75" s="892"/>
      <c r="F75" s="892"/>
      <c r="G75" s="892"/>
      <c r="H75" s="892"/>
      <c r="I75" s="892"/>
      <c r="J75" s="892"/>
      <c r="K75" s="892"/>
      <c r="L75" s="892"/>
      <c r="M75" s="892"/>
      <c r="N75" s="892"/>
      <c r="O75" s="892"/>
      <c r="P75" s="893"/>
      <c r="Q75" s="897">
        <v>1499</v>
      </c>
      <c r="R75" s="898"/>
      <c r="S75" s="898"/>
      <c r="T75" s="898"/>
      <c r="U75" s="848"/>
      <c r="V75" s="899">
        <v>1413</v>
      </c>
      <c r="W75" s="898"/>
      <c r="X75" s="898"/>
      <c r="Y75" s="898"/>
      <c r="Z75" s="848"/>
      <c r="AA75" s="899">
        <v>86</v>
      </c>
      <c r="AB75" s="898"/>
      <c r="AC75" s="898"/>
      <c r="AD75" s="898"/>
      <c r="AE75" s="848"/>
      <c r="AF75" s="899">
        <v>80</v>
      </c>
      <c r="AG75" s="898"/>
      <c r="AH75" s="898"/>
      <c r="AI75" s="898"/>
      <c r="AJ75" s="848"/>
      <c r="AK75" s="899" t="s">
        <v>543</v>
      </c>
      <c r="AL75" s="898"/>
      <c r="AM75" s="898"/>
      <c r="AN75" s="898"/>
      <c r="AO75" s="848"/>
      <c r="AP75" s="899">
        <v>1164</v>
      </c>
      <c r="AQ75" s="898"/>
      <c r="AR75" s="898"/>
      <c r="AS75" s="898"/>
      <c r="AT75" s="848"/>
      <c r="AU75" s="899">
        <v>313</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t="s">
        <v>552</v>
      </c>
      <c r="C76" s="892"/>
      <c r="D76" s="892"/>
      <c r="E76" s="892"/>
      <c r="F76" s="892"/>
      <c r="G76" s="892"/>
      <c r="H76" s="892"/>
      <c r="I76" s="892"/>
      <c r="J76" s="892"/>
      <c r="K76" s="892"/>
      <c r="L76" s="892"/>
      <c r="M76" s="892"/>
      <c r="N76" s="892"/>
      <c r="O76" s="892"/>
      <c r="P76" s="893"/>
      <c r="Q76" s="897">
        <v>2292</v>
      </c>
      <c r="R76" s="898"/>
      <c r="S76" s="898"/>
      <c r="T76" s="898"/>
      <c r="U76" s="848"/>
      <c r="V76" s="899">
        <v>2279</v>
      </c>
      <c r="W76" s="898"/>
      <c r="X76" s="898"/>
      <c r="Y76" s="898"/>
      <c r="Z76" s="848"/>
      <c r="AA76" s="899">
        <v>13</v>
      </c>
      <c r="AB76" s="898"/>
      <c r="AC76" s="898"/>
      <c r="AD76" s="898"/>
      <c r="AE76" s="848"/>
      <c r="AF76" s="899">
        <v>371</v>
      </c>
      <c r="AG76" s="898"/>
      <c r="AH76" s="898"/>
      <c r="AI76" s="898"/>
      <c r="AJ76" s="848"/>
      <c r="AK76" s="899" t="s">
        <v>561</v>
      </c>
      <c r="AL76" s="898"/>
      <c r="AM76" s="898"/>
      <c r="AN76" s="898"/>
      <c r="AO76" s="848"/>
      <c r="AP76" s="899">
        <v>744</v>
      </c>
      <c r="AQ76" s="898"/>
      <c r="AR76" s="898"/>
      <c r="AS76" s="898"/>
      <c r="AT76" s="848"/>
      <c r="AU76" s="899">
        <v>5</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t="s">
        <v>553</v>
      </c>
      <c r="C77" s="892"/>
      <c r="D77" s="892"/>
      <c r="E77" s="892"/>
      <c r="F77" s="892"/>
      <c r="G77" s="892"/>
      <c r="H77" s="892"/>
      <c r="I77" s="892"/>
      <c r="J77" s="892"/>
      <c r="K77" s="892"/>
      <c r="L77" s="892"/>
      <c r="M77" s="892"/>
      <c r="N77" s="892"/>
      <c r="O77" s="892"/>
      <c r="P77" s="893"/>
      <c r="Q77" s="897">
        <v>4826</v>
      </c>
      <c r="R77" s="898"/>
      <c r="S77" s="898"/>
      <c r="T77" s="898"/>
      <c r="U77" s="848"/>
      <c r="V77" s="899">
        <v>4789</v>
      </c>
      <c r="W77" s="898"/>
      <c r="X77" s="898"/>
      <c r="Y77" s="898"/>
      <c r="Z77" s="848"/>
      <c r="AA77" s="899">
        <v>37</v>
      </c>
      <c r="AB77" s="898"/>
      <c r="AC77" s="898"/>
      <c r="AD77" s="898"/>
      <c r="AE77" s="848"/>
      <c r="AF77" s="899">
        <v>37</v>
      </c>
      <c r="AG77" s="898"/>
      <c r="AH77" s="898"/>
      <c r="AI77" s="898"/>
      <c r="AJ77" s="848"/>
      <c r="AK77" s="899">
        <v>561</v>
      </c>
      <c r="AL77" s="898"/>
      <c r="AM77" s="898"/>
      <c r="AN77" s="898"/>
      <c r="AO77" s="848"/>
      <c r="AP77" s="899">
        <v>155</v>
      </c>
      <c r="AQ77" s="898"/>
      <c r="AR77" s="898"/>
      <c r="AS77" s="898"/>
      <c r="AT77" s="848"/>
      <c r="AU77" s="899">
        <v>12</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t="s">
        <v>554</v>
      </c>
      <c r="C78" s="892"/>
      <c r="D78" s="892"/>
      <c r="E78" s="892"/>
      <c r="F78" s="892"/>
      <c r="G78" s="892"/>
      <c r="H78" s="892"/>
      <c r="I78" s="892"/>
      <c r="J78" s="892"/>
      <c r="K78" s="892"/>
      <c r="L78" s="892"/>
      <c r="M78" s="892"/>
      <c r="N78" s="892"/>
      <c r="O78" s="892"/>
      <c r="P78" s="893"/>
      <c r="Q78" s="894">
        <v>330</v>
      </c>
      <c r="R78" s="849"/>
      <c r="S78" s="849"/>
      <c r="T78" s="849"/>
      <c r="U78" s="849"/>
      <c r="V78" s="849">
        <v>294</v>
      </c>
      <c r="W78" s="849"/>
      <c r="X78" s="849"/>
      <c r="Y78" s="849"/>
      <c r="Z78" s="849"/>
      <c r="AA78" s="849">
        <v>36</v>
      </c>
      <c r="AB78" s="849"/>
      <c r="AC78" s="849"/>
      <c r="AD78" s="849"/>
      <c r="AE78" s="849"/>
      <c r="AF78" s="849">
        <v>36</v>
      </c>
      <c r="AG78" s="849"/>
      <c r="AH78" s="849"/>
      <c r="AI78" s="849"/>
      <c r="AJ78" s="849"/>
      <c r="AK78" s="849" t="s">
        <v>540</v>
      </c>
      <c r="AL78" s="849"/>
      <c r="AM78" s="849"/>
      <c r="AN78" s="849"/>
      <c r="AO78" s="849"/>
      <c r="AP78" s="849" t="s">
        <v>562</v>
      </c>
      <c r="AQ78" s="849"/>
      <c r="AR78" s="849"/>
      <c r="AS78" s="849"/>
      <c r="AT78" s="849"/>
      <c r="AU78" s="849" t="s">
        <v>562</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900"/>
      <c r="C79" s="901"/>
      <c r="D79" s="901"/>
      <c r="E79" s="901"/>
      <c r="F79" s="901"/>
      <c r="G79" s="901"/>
      <c r="H79" s="901"/>
      <c r="I79" s="901"/>
      <c r="J79" s="901"/>
      <c r="K79" s="901"/>
      <c r="L79" s="901"/>
      <c r="M79" s="901"/>
      <c r="N79" s="901"/>
      <c r="O79" s="901"/>
      <c r="P79" s="902"/>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900"/>
      <c r="C80" s="901"/>
      <c r="D80" s="901"/>
      <c r="E80" s="901"/>
      <c r="F80" s="901"/>
      <c r="G80" s="901"/>
      <c r="H80" s="901"/>
      <c r="I80" s="901"/>
      <c r="J80" s="901"/>
      <c r="K80" s="901"/>
      <c r="L80" s="901"/>
      <c r="M80" s="901"/>
      <c r="N80" s="901"/>
      <c r="O80" s="901"/>
      <c r="P80" s="902"/>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900"/>
      <c r="C81" s="901"/>
      <c r="D81" s="901"/>
      <c r="E81" s="901"/>
      <c r="F81" s="901"/>
      <c r="G81" s="901"/>
      <c r="H81" s="901"/>
      <c r="I81" s="901"/>
      <c r="J81" s="901"/>
      <c r="K81" s="901"/>
      <c r="L81" s="901"/>
      <c r="M81" s="901"/>
      <c r="N81" s="901"/>
      <c r="O81" s="901"/>
      <c r="P81" s="902"/>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900"/>
      <c r="C82" s="901"/>
      <c r="D82" s="901"/>
      <c r="E82" s="901"/>
      <c r="F82" s="901"/>
      <c r="G82" s="901"/>
      <c r="H82" s="901"/>
      <c r="I82" s="901"/>
      <c r="J82" s="901"/>
      <c r="K82" s="901"/>
      <c r="L82" s="901"/>
      <c r="M82" s="901"/>
      <c r="N82" s="901"/>
      <c r="O82" s="901"/>
      <c r="P82" s="902"/>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900"/>
      <c r="C83" s="901"/>
      <c r="D83" s="901"/>
      <c r="E83" s="901"/>
      <c r="F83" s="901"/>
      <c r="G83" s="901"/>
      <c r="H83" s="901"/>
      <c r="I83" s="901"/>
      <c r="J83" s="901"/>
      <c r="K83" s="901"/>
      <c r="L83" s="901"/>
      <c r="M83" s="901"/>
      <c r="N83" s="901"/>
      <c r="O83" s="901"/>
      <c r="P83" s="902"/>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900"/>
      <c r="C84" s="901"/>
      <c r="D84" s="901"/>
      <c r="E84" s="901"/>
      <c r="F84" s="901"/>
      <c r="G84" s="901"/>
      <c r="H84" s="901"/>
      <c r="I84" s="901"/>
      <c r="J84" s="901"/>
      <c r="K84" s="901"/>
      <c r="L84" s="901"/>
      <c r="M84" s="901"/>
      <c r="N84" s="901"/>
      <c r="O84" s="901"/>
      <c r="P84" s="902"/>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900"/>
      <c r="C85" s="901"/>
      <c r="D85" s="901"/>
      <c r="E85" s="901"/>
      <c r="F85" s="901"/>
      <c r="G85" s="901"/>
      <c r="H85" s="901"/>
      <c r="I85" s="901"/>
      <c r="J85" s="901"/>
      <c r="K85" s="901"/>
      <c r="L85" s="901"/>
      <c r="M85" s="901"/>
      <c r="N85" s="901"/>
      <c r="O85" s="901"/>
      <c r="P85" s="902"/>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900"/>
      <c r="C86" s="901"/>
      <c r="D86" s="901"/>
      <c r="E86" s="901"/>
      <c r="F86" s="901"/>
      <c r="G86" s="901"/>
      <c r="H86" s="901"/>
      <c r="I86" s="901"/>
      <c r="J86" s="901"/>
      <c r="K86" s="901"/>
      <c r="L86" s="901"/>
      <c r="M86" s="901"/>
      <c r="N86" s="901"/>
      <c r="O86" s="901"/>
      <c r="P86" s="902"/>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3"/>
      <c r="C87" s="904"/>
      <c r="D87" s="904"/>
      <c r="E87" s="904"/>
      <c r="F87" s="904"/>
      <c r="G87" s="904"/>
      <c r="H87" s="904"/>
      <c r="I87" s="904"/>
      <c r="J87" s="904"/>
      <c r="K87" s="904"/>
      <c r="L87" s="904"/>
      <c r="M87" s="904"/>
      <c r="N87" s="904"/>
      <c r="O87" s="904"/>
      <c r="P87" s="905"/>
      <c r="Q87" s="906"/>
      <c r="R87" s="907"/>
      <c r="S87" s="907"/>
      <c r="T87" s="907"/>
      <c r="U87" s="907"/>
      <c r="V87" s="907"/>
      <c r="W87" s="907"/>
      <c r="X87" s="907"/>
      <c r="Y87" s="907"/>
      <c r="Z87" s="907"/>
      <c r="AA87" s="907"/>
      <c r="AB87" s="907"/>
      <c r="AC87" s="907"/>
      <c r="AD87" s="907"/>
      <c r="AE87" s="907"/>
      <c r="AF87" s="907"/>
      <c r="AG87" s="907"/>
      <c r="AH87" s="907"/>
      <c r="AI87" s="907"/>
      <c r="AJ87" s="907"/>
      <c r="AK87" s="907"/>
      <c r="AL87" s="907"/>
      <c r="AM87" s="907"/>
      <c r="AN87" s="907"/>
      <c r="AO87" s="907"/>
      <c r="AP87" s="907"/>
      <c r="AQ87" s="907"/>
      <c r="AR87" s="907"/>
      <c r="AS87" s="907"/>
      <c r="AT87" s="907"/>
      <c r="AU87" s="907"/>
      <c r="AV87" s="907"/>
      <c r="AW87" s="907"/>
      <c r="AX87" s="907"/>
      <c r="AY87" s="907"/>
      <c r="AZ87" s="908"/>
      <c r="BA87" s="908"/>
      <c r="BB87" s="908"/>
      <c r="BC87" s="908"/>
      <c r="BD87" s="909"/>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392</v>
      </c>
      <c r="BS102" s="809"/>
      <c r="BT102" s="809"/>
      <c r="BU102" s="809"/>
      <c r="BV102" s="809"/>
      <c r="BW102" s="809"/>
      <c r="BX102" s="809"/>
      <c r="BY102" s="809"/>
      <c r="BZ102" s="809"/>
      <c r="CA102" s="809"/>
      <c r="CB102" s="809"/>
      <c r="CC102" s="809"/>
      <c r="CD102" s="809"/>
      <c r="CE102" s="809"/>
      <c r="CF102" s="809"/>
      <c r="CG102" s="810"/>
      <c r="CH102" s="910"/>
      <c r="CI102" s="911"/>
      <c r="CJ102" s="911"/>
      <c r="CK102" s="911"/>
      <c r="CL102" s="912"/>
      <c r="CM102" s="910"/>
      <c r="CN102" s="911"/>
      <c r="CO102" s="911"/>
      <c r="CP102" s="911"/>
      <c r="CQ102" s="912"/>
      <c r="CR102" s="913"/>
      <c r="CS102" s="868"/>
      <c r="CT102" s="868"/>
      <c r="CU102" s="868"/>
      <c r="CV102" s="914"/>
      <c r="CW102" s="913"/>
      <c r="CX102" s="868"/>
      <c r="CY102" s="868"/>
      <c r="CZ102" s="868"/>
      <c r="DA102" s="914"/>
      <c r="DB102" s="913"/>
      <c r="DC102" s="868"/>
      <c r="DD102" s="868"/>
      <c r="DE102" s="868"/>
      <c r="DF102" s="914"/>
      <c r="DG102" s="913"/>
      <c r="DH102" s="868"/>
      <c r="DI102" s="868"/>
      <c r="DJ102" s="868"/>
      <c r="DK102" s="914"/>
      <c r="DL102" s="913"/>
      <c r="DM102" s="868"/>
      <c r="DN102" s="868"/>
      <c r="DO102" s="868"/>
      <c r="DP102" s="914"/>
      <c r="DQ102" s="913"/>
      <c r="DR102" s="868"/>
      <c r="DS102" s="868"/>
      <c r="DT102" s="868"/>
      <c r="DU102" s="914"/>
      <c r="DV102" s="939"/>
      <c r="DW102" s="940"/>
      <c r="DX102" s="940"/>
      <c r="DY102" s="940"/>
      <c r="DZ102" s="94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42" t="s">
        <v>393</v>
      </c>
      <c r="BR103" s="942"/>
      <c r="BS103" s="942"/>
      <c r="BT103" s="942"/>
      <c r="BU103" s="942"/>
      <c r="BV103" s="942"/>
      <c r="BW103" s="942"/>
      <c r="BX103" s="942"/>
      <c r="BY103" s="942"/>
      <c r="BZ103" s="942"/>
      <c r="CA103" s="942"/>
      <c r="CB103" s="942"/>
      <c r="CC103" s="942"/>
      <c r="CD103" s="942"/>
      <c r="CE103" s="942"/>
      <c r="CF103" s="942"/>
      <c r="CG103" s="942"/>
      <c r="CH103" s="942"/>
      <c r="CI103" s="942"/>
      <c r="CJ103" s="942"/>
      <c r="CK103" s="942"/>
      <c r="CL103" s="942"/>
      <c r="CM103" s="942"/>
      <c r="CN103" s="942"/>
      <c r="CO103" s="942"/>
      <c r="CP103" s="942"/>
      <c r="CQ103" s="942"/>
      <c r="CR103" s="942"/>
      <c r="CS103" s="942"/>
      <c r="CT103" s="942"/>
      <c r="CU103" s="942"/>
      <c r="CV103" s="942"/>
      <c r="CW103" s="942"/>
      <c r="CX103" s="942"/>
      <c r="CY103" s="942"/>
      <c r="CZ103" s="942"/>
      <c r="DA103" s="942"/>
      <c r="DB103" s="942"/>
      <c r="DC103" s="942"/>
      <c r="DD103" s="942"/>
      <c r="DE103" s="942"/>
      <c r="DF103" s="942"/>
      <c r="DG103" s="942"/>
      <c r="DH103" s="942"/>
      <c r="DI103" s="942"/>
      <c r="DJ103" s="942"/>
      <c r="DK103" s="942"/>
      <c r="DL103" s="942"/>
      <c r="DM103" s="942"/>
      <c r="DN103" s="942"/>
      <c r="DO103" s="942"/>
      <c r="DP103" s="942"/>
      <c r="DQ103" s="942"/>
      <c r="DR103" s="942"/>
      <c r="DS103" s="942"/>
      <c r="DT103" s="942"/>
      <c r="DU103" s="942"/>
      <c r="DV103" s="942"/>
      <c r="DW103" s="942"/>
      <c r="DX103" s="942"/>
      <c r="DY103" s="942"/>
      <c r="DZ103" s="94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3" t="s">
        <v>394</v>
      </c>
      <c r="BR104" s="943"/>
      <c r="BS104" s="943"/>
      <c r="BT104" s="943"/>
      <c r="BU104" s="943"/>
      <c r="BV104" s="943"/>
      <c r="BW104" s="943"/>
      <c r="BX104" s="943"/>
      <c r="BY104" s="943"/>
      <c r="BZ104" s="943"/>
      <c r="CA104" s="943"/>
      <c r="CB104" s="943"/>
      <c r="CC104" s="943"/>
      <c r="CD104" s="943"/>
      <c r="CE104" s="943"/>
      <c r="CF104" s="943"/>
      <c r="CG104" s="943"/>
      <c r="CH104" s="943"/>
      <c r="CI104" s="943"/>
      <c r="CJ104" s="943"/>
      <c r="CK104" s="943"/>
      <c r="CL104" s="943"/>
      <c r="CM104" s="943"/>
      <c r="CN104" s="943"/>
      <c r="CO104" s="943"/>
      <c r="CP104" s="943"/>
      <c r="CQ104" s="943"/>
      <c r="CR104" s="943"/>
      <c r="CS104" s="943"/>
      <c r="CT104" s="943"/>
      <c r="CU104" s="943"/>
      <c r="CV104" s="943"/>
      <c r="CW104" s="943"/>
      <c r="CX104" s="943"/>
      <c r="CY104" s="943"/>
      <c r="CZ104" s="943"/>
      <c r="DA104" s="943"/>
      <c r="DB104" s="943"/>
      <c r="DC104" s="943"/>
      <c r="DD104" s="943"/>
      <c r="DE104" s="943"/>
      <c r="DF104" s="943"/>
      <c r="DG104" s="943"/>
      <c r="DH104" s="943"/>
      <c r="DI104" s="943"/>
      <c r="DJ104" s="943"/>
      <c r="DK104" s="943"/>
      <c r="DL104" s="943"/>
      <c r="DM104" s="943"/>
      <c r="DN104" s="943"/>
      <c r="DO104" s="943"/>
      <c r="DP104" s="943"/>
      <c r="DQ104" s="943"/>
      <c r="DR104" s="943"/>
      <c r="DS104" s="943"/>
      <c r="DT104" s="943"/>
      <c r="DU104" s="943"/>
      <c r="DV104" s="943"/>
      <c r="DW104" s="943"/>
      <c r="DX104" s="943"/>
      <c r="DY104" s="943"/>
      <c r="DZ104" s="94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4" t="s">
        <v>397</v>
      </c>
      <c r="B108" s="945"/>
      <c r="C108" s="945"/>
      <c r="D108" s="945"/>
      <c r="E108" s="945"/>
      <c r="F108" s="945"/>
      <c r="G108" s="945"/>
      <c r="H108" s="945"/>
      <c r="I108" s="945"/>
      <c r="J108" s="945"/>
      <c r="K108" s="945"/>
      <c r="L108" s="945"/>
      <c r="M108" s="945"/>
      <c r="N108" s="945"/>
      <c r="O108" s="945"/>
      <c r="P108" s="945"/>
      <c r="Q108" s="945"/>
      <c r="R108" s="945"/>
      <c r="S108" s="945"/>
      <c r="T108" s="945"/>
      <c r="U108" s="945"/>
      <c r="V108" s="945"/>
      <c r="W108" s="945"/>
      <c r="X108" s="945"/>
      <c r="Y108" s="945"/>
      <c r="Z108" s="945"/>
      <c r="AA108" s="945"/>
      <c r="AB108" s="945"/>
      <c r="AC108" s="945"/>
      <c r="AD108" s="945"/>
      <c r="AE108" s="945"/>
      <c r="AF108" s="945"/>
      <c r="AG108" s="945"/>
      <c r="AH108" s="945"/>
      <c r="AI108" s="945"/>
      <c r="AJ108" s="945"/>
      <c r="AK108" s="945"/>
      <c r="AL108" s="945"/>
      <c r="AM108" s="945"/>
      <c r="AN108" s="945"/>
      <c r="AO108" s="945"/>
      <c r="AP108" s="945"/>
      <c r="AQ108" s="945"/>
      <c r="AR108" s="945"/>
      <c r="AS108" s="945"/>
      <c r="AT108" s="946"/>
      <c r="AU108" s="944" t="s">
        <v>398</v>
      </c>
      <c r="AV108" s="945"/>
      <c r="AW108" s="945"/>
      <c r="AX108" s="945"/>
      <c r="AY108" s="945"/>
      <c r="AZ108" s="945"/>
      <c r="BA108" s="945"/>
      <c r="BB108" s="945"/>
      <c r="BC108" s="945"/>
      <c r="BD108" s="945"/>
      <c r="BE108" s="945"/>
      <c r="BF108" s="945"/>
      <c r="BG108" s="945"/>
      <c r="BH108" s="945"/>
      <c r="BI108" s="945"/>
      <c r="BJ108" s="945"/>
      <c r="BK108" s="945"/>
      <c r="BL108" s="945"/>
      <c r="BM108" s="945"/>
      <c r="BN108" s="945"/>
      <c r="BO108" s="945"/>
      <c r="BP108" s="945"/>
      <c r="BQ108" s="945"/>
      <c r="BR108" s="945"/>
      <c r="BS108" s="945"/>
      <c r="BT108" s="945"/>
      <c r="BU108" s="945"/>
      <c r="BV108" s="945"/>
      <c r="BW108" s="945"/>
      <c r="BX108" s="945"/>
      <c r="BY108" s="945"/>
      <c r="BZ108" s="945"/>
      <c r="CA108" s="945"/>
      <c r="CB108" s="945"/>
      <c r="CC108" s="945"/>
      <c r="CD108" s="945"/>
      <c r="CE108" s="945"/>
      <c r="CF108" s="945"/>
      <c r="CG108" s="945"/>
      <c r="CH108" s="945"/>
      <c r="CI108" s="945"/>
      <c r="CJ108" s="945"/>
      <c r="CK108" s="945"/>
      <c r="CL108" s="945"/>
      <c r="CM108" s="945"/>
      <c r="CN108" s="945"/>
      <c r="CO108" s="945"/>
      <c r="CP108" s="945"/>
      <c r="CQ108" s="945"/>
      <c r="CR108" s="945"/>
      <c r="CS108" s="945"/>
      <c r="CT108" s="945"/>
      <c r="CU108" s="945"/>
      <c r="CV108" s="945"/>
      <c r="CW108" s="945"/>
      <c r="CX108" s="945"/>
      <c r="CY108" s="945"/>
      <c r="CZ108" s="945"/>
      <c r="DA108" s="945"/>
      <c r="DB108" s="945"/>
      <c r="DC108" s="945"/>
      <c r="DD108" s="945"/>
      <c r="DE108" s="945"/>
      <c r="DF108" s="945"/>
      <c r="DG108" s="945"/>
      <c r="DH108" s="945"/>
      <c r="DI108" s="945"/>
      <c r="DJ108" s="945"/>
      <c r="DK108" s="945"/>
      <c r="DL108" s="945"/>
      <c r="DM108" s="945"/>
      <c r="DN108" s="945"/>
      <c r="DO108" s="945"/>
      <c r="DP108" s="945"/>
      <c r="DQ108" s="945"/>
      <c r="DR108" s="945"/>
      <c r="DS108" s="945"/>
      <c r="DT108" s="945"/>
      <c r="DU108" s="945"/>
      <c r="DV108" s="945"/>
      <c r="DW108" s="945"/>
      <c r="DX108" s="945"/>
      <c r="DY108" s="945"/>
      <c r="DZ108" s="946"/>
    </row>
    <row r="109" spans="1:131" s="197" customFormat="1" ht="26.25" customHeight="1" x14ac:dyDescent="0.15">
      <c r="A109" s="937" t="s">
        <v>399</v>
      </c>
      <c r="B109" s="916"/>
      <c r="C109" s="916"/>
      <c r="D109" s="916"/>
      <c r="E109" s="916"/>
      <c r="F109" s="916"/>
      <c r="G109" s="916"/>
      <c r="H109" s="916"/>
      <c r="I109" s="916"/>
      <c r="J109" s="916"/>
      <c r="K109" s="916"/>
      <c r="L109" s="916"/>
      <c r="M109" s="916"/>
      <c r="N109" s="916"/>
      <c r="O109" s="916"/>
      <c r="P109" s="916"/>
      <c r="Q109" s="916"/>
      <c r="R109" s="916"/>
      <c r="S109" s="916"/>
      <c r="T109" s="916"/>
      <c r="U109" s="916"/>
      <c r="V109" s="916"/>
      <c r="W109" s="916"/>
      <c r="X109" s="916"/>
      <c r="Y109" s="916"/>
      <c r="Z109" s="917"/>
      <c r="AA109" s="915" t="s">
        <v>400</v>
      </c>
      <c r="AB109" s="916"/>
      <c r="AC109" s="916"/>
      <c r="AD109" s="916"/>
      <c r="AE109" s="917"/>
      <c r="AF109" s="915" t="s">
        <v>284</v>
      </c>
      <c r="AG109" s="916"/>
      <c r="AH109" s="916"/>
      <c r="AI109" s="916"/>
      <c r="AJ109" s="917"/>
      <c r="AK109" s="915" t="s">
        <v>283</v>
      </c>
      <c r="AL109" s="916"/>
      <c r="AM109" s="916"/>
      <c r="AN109" s="916"/>
      <c r="AO109" s="917"/>
      <c r="AP109" s="915" t="s">
        <v>401</v>
      </c>
      <c r="AQ109" s="916"/>
      <c r="AR109" s="916"/>
      <c r="AS109" s="916"/>
      <c r="AT109" s="918"/>
      <c r="AU109" s="937" t="s">
        <v>399</v>
      </c>
      <c r="AV109" s="916"/>
      <c r="AW109" s="916"/>
      <c r="AX109" s="916"/>
      <c r="AY109" s="916"/>
      <c r="AZ109" s="916"/>
      <c r="BA109" s="916"/>
      <c r="BB109" s="916"/>
      <c r="BC109" s="916"/>
      <c r="BD109" s="916"/>
      <c r="BE109" s="916"/>
      <c r="BF109" s="916"/>
      <c r="BG109" s="916"/>
      <c r="BH109" s="916"/>
      <c r="BI109" s="916"/>
      <c r="BJ109" s="916"/>
      <c r="BK109" s="916"/>
      <c r="BL109" s="916"/>
      <c r="BM109" s="916"/>
      <c r="BN109" s="916"/>
      <c r="BO109" s="916"/>
      <c r="BP109" s="917"/>
      <c r="BQ109" s="915" t="s">
        <v>400</v>
      </c>
      <c r="BR109" s="916"/>
      <c r="BS109" s="916"/>
      <c r="BT109" s="916"/>
      <c r="BU109" s="917"/>
      <c r="BV109" s="915" t="s">
        <v>284</v>
      </c>
      <c r="BW109" s="916"/>
      <c r="BX109" s="916"/>
      <c r="BY109" s="916"/>
      <c r="BZ109" s="917"/>
      <c r="CA109" s="915" t="s">
        <v>283</v>
      </c>
      <c r="CB109" s="916"/>
      <c r="CC109" s="916"/>
      <c r="CD109" s="916"/>
      <c r="CE109" s="917"/>
      <c r="CF109" s="938" t="s">
        <v>401</v>
      </c>
      <c r="CG109" s="938"/>
      <c r="CH109" s="938"/>
      <c r="CI109" s="938"/>
      <c r="CJ109" s="938"/>
      <c r="CK109" s="915" t="s">
        <v>402</v>
      </c>
      <c r="CL109" s="916"/>
      <c r="CM109" s="916"/>
      <c r="CN109" s="916"/>
      <c r="CO109" s="916"/>
      <c r="CP109" s="916"/>
      <c r="CQ109" s="916"/>
      <c r="CR109" s="916"/>
      <c r="CS109" s="916"/>
      <c r="CT109" s="916"/>
      <c r="CU109" s="916"/>
      <c r="CV109" s="916"/>
      <c r="CW109" s="916"/>
      <c r="CX109" s="916"/>
      <c r="CY109" s="916"/>
      <c r="CZ109" s="916"/>
      <c r="DA109" s="916"/>
      <c r="DB109" s="916"/>
      <c r="DC109" s="916"/>
      <c r="DD109" s="916"/>
      <c r="DE109" s="916"/>
      <c r="DF109" s="917"/>
      <c r="DG109" s="915" t="s">
        <v>400</v>
      </c>
      <c r="DH109" s="916"/>
      <c r="DI109" s="916"/>
      <c r="DJ109" s="916"/>
      <c r="DK109" s="917"/>
      <c r="DL109" s="915" t="s">
        <v>284</v>
      </c>
      <c r="DM109" s="916"/>
      <c r="DN109" s="916"/>
      <c r="DO109" s="916"/>
      <c r="DP109" s="917"/>
      <c r="DQ109" s="915" t="s">
        <v>283</v>
      </c>
      <c r="DR109" s="916"/>
      <c r="DS109" s="916"/>
      <c r="DT109" s="916"/>
      <c r="DU109" s="917"/>
      <c r="DV109" s="915" t="s">
        <v>401</v>
      </c>
      <c r="DW109" s="916"/>
      <c r="DX109" s="916"/>
      <c r="DY109" s="916"/>
      <c r="DZ109" s="918"/>
    </row>
    <row r="110" spans="1:131" s="197" customFormat="1" ht="26.25" customHeight="1" x14ac:dyDescent="0.15">
      <c r="A110" s="919" t="s">
        <v>403</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2787975</v>
      </c>
      <c r="AB110" s="923"/>
      <c r="AC110" s="923"/>
      <c r="AD110" s="923"/>
      <c r="AE110" s="924"/>
      <c r="AF110" s="925">
        <v>2733252</v>
      </c>
      <c r="AG110" s="923"/>
      <c r="AH110" s="923"/>
      <c r="AI110" s="923"/>
      <c r="AJ110" s="924"/>
      <c r="AK110" s="925">
        <v>2900271</v>
      </c>
      <c r="AL110" s="923"/>
      <c r="AM110" s="923"/>
      <c r="AN110" s="923"/>
      <c r="AO110" s="924"/>
      <c r="AP110" s="926">
        <v>24.5</v>
      </c>
      <c r="AQ110" s="927"/>
      <c r="AR110" s="927"/>
      <c r="AS110" s="927"/>
      <c r="AT110" s="928"/>
      <c r="AU110" s="929" t="s">
        <v>61</v>
      </c>
      <c r="AV110" s="930"/>
      <c r="AW110" s="930"/>
      <c r="AX110" s="930"/>
      <c r="AY110" s="931"/>
      <c r="AZ110" s="973" t="s">
        <v>404</v>
      </c>
      <c r="BA110" s="920"/>
      <c r="BB110" s="920"/>
      <c r="BC110" s="920"/>
      <c r="BD110" s="920"/>
      <c r="BE110" s="920"/>
      <c r="BF110" s="920"/>
      <c r="BG110" s="920"/>
      <c r="BH110" s="920"/>
      <c r="BI110" s="920"/>
      <c r="BJ110" s="920"/>
      <c r="BK110" s="920"/>
      <c r="BL110" s="920"/>
      <c r="BM110" s="920"/>
      <c r="BN110" s="920"/>
      <c r="BO110" s="920"/>
      <c r="BP110" s="921"/>
      <c r="BQ110" s="959">
        <v>24419999</v>
      </c>
      <c r="BR110" s="960"/>
      <c r="BS110" s="960"/>
      <c r="BT110" s="960"/>
      <c r="BU110" s="960"/>
      <c r="BV110" s="960">
        <v>26459032</v>
      </c>
      <c r="BW110" s="960"/>
      <c r="BX110" s="960"/>
      <c r="BY110" s="960"/>
      <c r="BZ110" s="960"/>
      <c r="CA110" s="960">
        <v>26365418</v>
      </c>
      <c r="CB110" s="960"/>
      <c r="CC110" s="960"/>
      <c r="CD110" s="960"/>
      <c r="CE110" s="960"/>
      <c r="CF110" s="974">
        <v>222.8</v>
      </c>
      <c r="CG110" s="975"/>
      <c r="CH110" s="975"/>
      <c r="CI110" s="975"/>
      <c r="CJ110" s="975"/>
      <c r="CK110" s="976" t="s">
        <v>405</v>
      </c>
      <c r="CL110" s="977"/>
      <c r="CM110" s="956" t="s">
        <v>406</v>
      </c>
      <c r="CN110" s="957"/>
      <c r="CO110" s="957"/>
      <c r="CP110" s="957"/>
      <c r="CQ110" s="957"/>
      <c r="CR110" s="957"/>
      <c r="CS110" s="957"/>
      <c r="CT110" s="957"/>
      <c r="CU110" s="957"/>
      <c r="CV110" s="957"/>
      <c r="CW110" s="957"/>
      <c r="CX110" s="957"/>
      <c r="CY110" s="957"/>
      <c r="CZ110" s="957"/>
      <c r="DA110" s="957"/>
      <c r="DB110" s="957"/>
      <c r="DC110" s="957"/>
      <c r="DD110" s="957"/>
      <c r="DE110" s="957"/>
      <c r="DF110" s="958"/>
      <c r="DG110" s="959" t="s">
        <v>407</v>
      </c>
      <c r="DH110" s="960"/>
      <c r="DI110" s="960"/>
      <c r="DJ110" s="960"/>
      <c r="DK110" s="960"/>
      <c r="DL110" s="960" t="s">
        <v>407</v>
      </c>
      <c r="DM110" s="960"/>
      <c r="DN110" s="960"/>
      <c r="DO110" s="960"/>
      <c r="DP110" s="960"/>
      <c r="DQ110" s="960" t="s">
        <v>407</v>
      </c>
      <c r="DR110" s="960"/>
      <c r="DS110" s="960"/>
      <c r="DT110" s="960"/>
      <c r="DU110" s="960"/>
      <c r="DV110" s="961" t="s">
        <v>407</v>
      </c>
      <c r="DW110" s="961"/>
      <c r="DX110" s="961"/>
      <c r="DY110" s="961"/>
      <c r="DZ110" s="962"/>
    </row>
    <row r="111" spans="1:131" s="197" customFormat="1" ht="26.25" customHeight="1" x14ac:dyDescent="0.15">
      <c r="A111" s="963" t="s">
        <v>408</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109</v>
      </c>
      <c r="AB111" s="967"/>
      <c r="AC111" s="967"/>
      <c r="AD111" s="967"/>
      <c r="AE111" s="968"/>
      <c r="AF111" s="969" t="s">
        <v>109</v>
      </c>
      <c r="AG111" s="967"/>
      <c r="AH111" s="967"/>
      <c r="AI111" s="967"/>
      <c r="AJ111" s="968"/>
      <c r="AK111" s="969" t="s">
        <v>109</v>
      </c>
      <c r="AL111" s="967"/>
      <c r="AM111" s="967"/>
      <c r="AN111" s="967"/>
      <c r="AO111" s="968"/>
      <c r="AP111" s="970" t="s">
        <v>109</v>
      </c>
      <c r="AQ111" s="971"/>
      <c r="AR111" s="971"/>
      <c r="AS111" s="971"/>
      <c r="AT111" s="972"/>
      <c r="AU111" s="932"/>
      <c r="AV111" s="933"/>
      <c r="AW111" s="933"/>
      <c r="AX111" s="933"/>
      <c r="AY111" s="934"/>
      <c r="AZ111" s="982" t="s">
        <v>409</v>
      </c>
      <c r="BA111" s="983"/>
      <c r="BB111" s="983"/>
      <c r="BC111" s="983"/>
      <c r="BD111" s="983"/>
      <c r="BE111" s="983"/>
      <c r="BF111" s="983"/>
      <c r="BG111" s="983"/>
      <c r="BH111" s="983"/>
      <c r="BI111" s="983"/>
      <c r="BJ111" s="983"/>
      <c r="BK111" s="983"/>
      <c r="BL111" s="983"/>
      <c r="BM111" s="983"/>
      <c r="BN111" s="983"/>
      <c r="BO111" s="983"/>
      <c r="BP111" s="984"/>
      <c r="BQ111" s="952">
        <v>95777</v>
      </c>
      <c r="BR111" s="953"/>
      <c r="BS111" s="953"/>
      <c r="BT111" s="953"/>
      <c r="BU111" s="953"/>
      <c r="BV111" s="953">
        <v>1032942</v>
      </c>
      <c r="BW111" s="953"/>
      <c r="BX111" s="953"/>
      <c r="BY111" s="953"/>
      <c r="BZ111" s="953"/>
      <c r="CA111" s="953">
        <v>17047</v>
      </c>
      <c r="CB111" s="953"/>
      <c r="CC111" s="953"/>
      <c r="CD111" s="953"/>
      <c r="CE111" s="953"/>
      <c r="CF111" s="947">
        <v>0.1</v>
      </c>
      <c r="CG111" s="948"/>
      <c r="CH111" s="948"/>
      <c r="CI111" s="948"/>
      <c r="CJ111" s="948"/>
      <c r="CK111" s="978"/>
      <c r="CL111" s="979"/>
      <c r="CM111" s="949" t="s">
        <v>410</v>
      </c>
      <c r="CN111" s="950"/>
      <c r="CO111" s="950"/>
      <c r="CP111" s="950"/>
      <c r="CQ111" s="950"/>
      <c r="CR111" s="950"/>
      <c r="CS111" s="950"/>
      <c r="CT111" s="950"/>
      <c r="CU111" s="950"/>
      <c r="CV111" s="950"/>
      <c r="CW111" s="950"/>
      <c r="CX111" s="950"/>
      <c r="CY111" s="950"/>
      <c r="CZ111" s="950"/>
      <c r="DA111" s="950"/>
      <c r="DB111" s="950"/>
      <c r="DC111" s="950"/>
      <c r="DD111" s="950"/>
      <c r="DE111" s="950"/>
      <c r="DF111" s="951"/>
      <c r="DG111" s="952" t="s">
        <v>411</v>
      </c>
      <c r="DH111" s="953"/>
      <c r="DI111" s="953"/>
      <c r="DJ111" s="953"/>
      <c r="DK111" s="953"/>
      <c r="DL111" s="953" t="s">
        <v>411</v>
      </c>
      <c r="DM111" s="953"/>
      <c r="DN111" s="953"/>
      <c r="DO111" s="953"/>
      <c r="DP111" s="953"/>
      <c r="DQ111" s="953" t="s">
        <v>411</v>
      </c>
      <c r="DR111" s="953"/>
      <c r="DS111" s="953"/>
      <c r="DT111" s="953"/>
      <c r="DU111" s="953"/>
      <c r="DV111" s="954" t="s">
        <v>411</v>
      </c>
      <c r="DW111" s="954"/>
      <c r="DX111" s="954"/>
      <c r="DY111" s="954"/>
      <c r="DZ111" s="955"/>
    </row>
    <row r="112" spans="1:131" s="197" customFormat="1" ht="26.25" customHeight="1" x14ac:dyDescent="0.15">
      <c r="A112" s="985" t="s">
        <v>412</v>
      </c>
      <c r="B112" s="986"/>
      <c r="C112" s="983" t="s">
        <v>413</v>
      </c>
      <c r="D112" s="983"/>
      <c r="E112" s="983"/>
      <c r="F112" s="983"/>
      <c r="G112" s="983"/>
      <c r="H112" s="983"/>
      <c r="I112" s="983"/>
      <c r="J112" s="983"/>
      <c r="K112" s="983"/>
      <c r="L112" s="983"/>
      <c r="M112" s="983"/>
      <c r="N112" s="983"/>
      <c r="O112" s="983"/>
      <c r="P112" s="983"/>
      <c r="Q112" s="983"/>
      <c r="R112" s="983"/>
      <c r="S112" s="983"/>
      <c r="T112" s="983"/>
      <c r="U112" s="983"/>
      <c r="V112" s="983"/>
      <c r="W112" s="983"/>
      <c r="X112" s="983"/>
      <c r="Y112" s="983"/>
      <c r="Z112" s="984"/>
      <c r="AA112" s="991" t="s">
        <v>411</v>
      </c>
      <c r="AB112" s="992"/>
      <c r="AC112" s="992"/>
      <c r="AD112" s="992"/>
      <c r="AE112" s="993"/>
      <c r="AF112" s="994" t="s">
        <v>411</v>
      </c>
      <c r="AG112" s="992"/>
      <c r="AH112" s="992"/>
      <c r="AI112" s="992"/>
      <c r="AJ112" s="993"/>
      <c r="AK112" s="994" t="s">
        <v>411</v>
      </c>
      <c r="AL112" s="992"/>
      <c r="AM112" s="992"/>
      <c r="AN112" s="992"/>
      <c r="AO112" s="993"/>
      <c r="AP112" s="995" t="s">
        <v>411</v>
      </c>
      <c r="AQ112" s="996"/>
      <c r="AR112" s="996"/>
      <c r="AS112" s="996"/>
      <c r="AT112" s="997"/>
      <c r="AU112" s="932"/>
      <c r="AV112" s="933"/>
      <c r="AW112" s="933"/>
      <c r="AX112" s="933"/>
      <c r="AY112" s="934"/>
      <c r="AZ112" s="982" t="s">
        <v>414</v>
      </c>
      <c r="BA112" s="983"/>
      <c r="BB112" s="983"/>
      <c r="BC112" s="983"/>
      <c r="BD112" s="983"/>
      <c r="BE112" s="983"/>
      <c r="BF112" s="983"/>
      <c r="BG112" s="983"/>
      <c r="BH112" s="983"/>
      <c r="BI112" s="983"/>
      <c r="BJ112" s="983"/>
      <c r="BK112" s="983"/>
      <c r="BL112" s="983"/>
      <c r="BM112" s="983"/>
      <c r="BN112" s="983"/>
      <c r="BO112" s="983"/>
      <c r="BP112" s="984"/>
      <c r="BQ112" s="952">
        <v>6459348</v>
      </c>
      <c r="BR112" s="953"/>
      <c r="BS112" s="953"/>
      <c r="BT112" s="953"/>
      <c r="BU112" s="953"/>
      <c r="BV112" s="953">
        <v>6420586</v>
      </c>
      <c r="BW112" s="953"/>
      <c r="BX112" s="953"/>
      <c r="BY112" s="953"/>
      <c r="BZ112" s="953"/>
      <c r="CA112" s="953">
        <v>6471014</v>
      </c>
      <c r="CB112" s="953"/>
      <c r="CC112" s="953"/>
      <c r="CD112" s="953"/>
      <c r="CE112" s="953"/>
      <c r="CF112" s="947">
        <v>54.7</v>
      </c>
      <c r="CG112" s="948"/>
      <c r="CH112" s="948"/>
      <c r="CI112" s="948"/>
      <c r="CJ112" s="948"/>
      <c r="CK112" s="978"/>
      <c r="CL112" s="979"/>
      <c r="CM112" s="949" t="s">
        <v>415</v>
      </c>
      <c r="CN112" s="950"/>
      <c r="CO112" s="950"/>
      <c r="CP112" s="950"/>
      <c r="CQ112" s="950"/>
      <c r="CR112" s="950"/>
      <c r="CS112" s="950"/>
      <c r="CT112" s="950"/>
      <c r="CU112" s="950"/>
      <c r="CV112" s="950"/>
      <c r="CW112" s="950"/>
      <c r="CX112" s="950"/>
      <c r="CY112" s="950"/>
      <c r="CZ112" s="950"/>
      <c r="DA112" s="950"/>
      <c r="DB112" s="950"/>
      <c r="DC112" s="950"/>
      <c r="DD112" s="950"/>
      <c r="DE112" s="950"/>
      <c r="DF112" s="951"/>
      <c r="DG112" s="952" t="s">
        <v>411</v>
      </c>
      <c r="DH112" s="953"/>
      <c r="DI112" s="953"/>
      <c r="DJ112" s="953"/>
      <c r="DK112" s="953"/>
      <c r="DL112" s="953" t="s">
        <v>411</v>
      </c>
      <c r="DM112" s="953"/>
      <c r="DN112" s="953"/>
      <c r="DO112" s="953"/>
      <c r="DP112" s="953"/>
      <c r="DQ112" s="953" t="s">
        <v>411</v>
      </c>
      <c r="DR112" s="953"/>
      <c r="DS112" s="953"/>
      <c r="DT112" s="953"/>
      <c r="DU112" s="953"/>
      <c r="DV112" s="954" t="s">
        <v>411</v>
      </c>
      <c r="DW112" s="954"/>
      <c r="DX112" s="954"/>
      <c r="DY112" s="954"/>
      <c r="DZ112" s="955"/>
    </row>
    <row r="113" spans="1:130" s="197" customFormat="1" ht="26.25" customHeight="1" x14ac:dyDescent="0.15">
      <c r="A113" s="987"/>
      <c r="B113" s="988"/>
      <c r="C113" s="983" t="s">
        <v>416</v>
      </c>
      <c r="D113" s="983"/>
      <c r="E113" s="983"/>
      <c r="F113" s="983"/>
      <c r="G113" s="983"/>
      <c r="H113" s="983"/>
      <c r="I113" s="983"/>
      <c r="J113" s="983"/>
      <c r="K113" s="983"/>
      <c r="L113" s="983"/>
      <c r="M113" s="983"/>
      <c r="N113" s="983"/>
      <c r="O113" s="983"/>
      <c r="P113" s="983"/>
      <c r="Q113" s="983"/>
      <c r="R113" s="983"/>
      <c r="S113" s="983"/>
      <c r="T113" s="983"/>
      <c r="U113" s="983"/>
      <c r="V113" s="983"/>
      <c r="W113" s="983"/>
      <c r="X113" s="983"/>
      <c r="Y113" s="983"/>
      <c r="Z113" s="984"/>
      <c r="AA113" s="966">
        <v>372965</v>
      </c>
      <c r="AB113" s="967"/>
      <c r="AC113" s="967"/>
      <c r="AD113" s="967"/>
      <c r="AE113" s="968"/>
      <c r="AF113" s="969">
        <v>372776</v>
      </c>
      <c r="AG113" s="967"/>
      <c r="AH113" s="967"/>
      <c r="AI113" s="967"/>
      <c r="AJ113" s="968"/>
      <c r="AK113" s="969">
        <v>387328</v>
      </c>
      <c r="AL113" s="967"/>
      <c r="AM113" s="967"/>
      <c r="AN113" s="967"/>
      <c r="AO113" s="968"/>
      <c r="AP113" s="970">
        <v>3.3</v>
      </c>
      <c r="AQ113" s="971"/>
      <c r="AR113" s="971"/>
      <c r="AS113" s="971"/>
      <c r="AT113" s="972"/>
      <c r="AU113" s="932"/>
      <c r="AV113" s="933"/>
      <c r="AW113" s="933"/>
      <c r="AX113" s="933"/>
      <c r="AY113" s="934"/>
      <c r="AZ113" s="982" t="s">
        <v>417</v>
      </c>
      <c r="BA113" s="983"/>
      <c r="BB113" s="983"/>
      <c r="BC113" s="983"/>
      <c r="BD113" s="983"/>
      <c r="BE113" s="983"/>
      <c r="BF113" s="983"/>
      <c r="BG113" s="983"/>
      <c r="BH113" s="983"/>
      <c r="BI113" s="983"/>
      <c r="BJ113" s="983"/>
      <c r="BK113" s="983"/>
      <c r="BL113" s="983"/>
      <c r="BM113" s="983"/>
      <c r="BN113" s="983"/>
      <c r="BO113" s="983"/>
      <c r="BP113" s="984"/>
      <c r="BQ113" s="952">
        <v>1185735</v>
      </c>
      <c r="BR113" s="953"/>
      <c r="BS113" s="953"/>
      <c r="BT113" s="953"/>
      <c r="BU113" s="953"/>
      <c r="BV113" s="953">
        <v>1080897</v>
      </c>
      <c r="BW113" s="953"/>
      <c r="BX113" s="953"/>
      <c r="BY113" s="953"/>
      <c r="BZ113" s="953"/>
      <c r="CA113" s="953">
        <v>935887</v>
      </c>
      <c r="CB113" s="953"/>
      <c r="CC113" s="953"/>
      <c r="CD113" s="953"/>
      <c r="CE113" s="953"/>
      <c r="CF113" s="947">
        <v>7.9</v>
      </c>
      <c r="CG113" s="948"/>
      <c r="CH113" s="948"/>
      <c r="CI113" s="948"/>
      <c r="CJ113" s="948"/>
      <c r="CK113" s="978"/>
      <c r="CL113" s="979"/>
      <c r="CM113" s="949" t="s">
        <v>418</v>
      </c>
      <c r="CN113" s="950"/>
      <c r="CO113" s="950"/>
      <c r="CP113" s="950"/>
      <c r="CQ113" s="950"/>
      <c r="CR113" s="950"/>
      <c r="CS113" s="950"/>
      <c r="CT113" s="950"/>
      <c r="CU113" s="950"/>
      <c r="CV113" s="950"/>
      <c r="CW113" s="950"/>
      <c r="CX113" s="950"/>
      <c r="CY113" s="950"/>
      <c r="CZ113" s="950"/>
      <c r="DA113" s="950"/>
      <c r="DB113" s="950"/>
      <c r="DC113" s="950"/>
      <c r="DD113" s="950"/>
      <c r="DE113" s="950"/>
      <c r="DF113" s="951"/>
      <c r="DG113" s="991" t="s">
        <v>411</v>
      </c>
      <c r="DH113" s="992"/>
      <c r="DI113" s="992"/>
      <c r="DJ113" s="992"/>
      <c r="DK113" s="993"/>
      <c r="DL113" s="994" t="s">
        <v>411</v>
      </c>
      <c r="DM113" s="992"/>
      <c r="DN113" s="992"/>
      <c r="DO113" s="992"/>
      <c r="DP113" s="993"/>
      <c r="DQ113" s="994" t="s">
        <v>411</v>
      </c>
      <c r="DR113" s="992"/>
      <c r="DS113" s="992"/>
      <c r="DT113" s="992"/>
      <c r="DU113" s="993"/>
      <c r="DV113" s="995" t="s">
        <v>411</v>
      </c>
      <c r="DW113" s="996"/>
      <c r="DX113" s="996"/>
      <c r="DY113" s="996"/>
      <c r="DZ113" s="997"/>
    </row>
    <row r="114" spans="1:130" s="197" customFormat="1" ht="26.25" customHeight="1" x14ac:dyDescent="0.15">
      <c r="A114" s="987"/>
      <c r="B114" s="988"/>
      <c r="C114" s="983" t="s">
        <v>419</v>
      </c>
      <c r="D114" s="983"/>
      <c r="E114" s="983"/>
      <c r="F114" s="983"/>
      <c r="G114" s="983"/>
      <c r="H114" s="983"/>
      <c r="I114" s="983"/>
      <c r="J114" s="983"/>
      <c r="K114" s="983"/>
      <c r="L114" s="983"/>
      <c r="M114" s="983"/>
      <c r="N114" s="983"/>
      <c r="O114" s="983"/>
      <c r="P114" s="983"/>
      <c r="Q114" s="983"/>
      <c r="R114" s="983"/>
      <c r="S114" s="983"/>
      <c r="T114" s="983"/>
      <c r="U114" s="983"/>
      <c r="V114" s="983"/>
      <c r="W114" s="983"/>
      <c r="X114" s="983"/>
      <c r="Y114" s="983"/>
      <c r="Z114" s="984"/>
      <c r="AA114" s="991">
        <v>194782</v>
      </c>
      <c r="AB114" s="992"/>
      <c r="AC114" s="992"/>
      <c r="AD114" s="992"/>
      <c r="AE114" s="993"/>
      <c r="AF114" s="994">
        <v>161672</v>
      </c>
      <c r="AG114" s="992"/>
      <c r="AH114" s="992"/>
      <c r="AI114" s="992"/>
      <c r="AJ114" s="993"/>
      <c r="AK114" s="994">
        <v>186078</v>
      </c>
      <c r="AL114" s="992"/>
      <c r="AM114" s="992"/>
      <c r="AN114" s="992"/>
      <c r="AO114" s="993"/>
      <c r="AP114" s="995">
        <v>1.6</v>
      </c>
      <c r="AQ114" s="996"/>
      <c r="AR114" s="996"/>
      <c r="AS114" s="996"/>
      <c r="AT114" s="997"/>
      <c r="AU114" s="932"/>
      <c r="AV114" s="933"/>
      <c r="AW114" s="933"/>
      <c r="AX114" s="933"/>
      <c r="AY114" s="934"/>
      <c r="AZ114" s="982" t="s">
        <v>420</v>
      </c>
      <c r="BA114" s="983"/>
      <c r="BB114" s="983"/>
      <c r="BC114" s="983"/>
      <c r="BD114" s="983"/>
      <c r="BE114" s="983"/>
      <c r="BF114" s="983"/>
      <c r="BG114" s="983"/>
      <c r="BH114" s="983"/>
      <c r="BI114" s="983"/>
      <c r="BJ114" s="983"/>
      <c r="BK114" s="983"/>
      <c r="BL114" s="983"/>
      <c r="BM114" s="983"/>
      <c r="BN114" s="983"/>
      <c r="BO114" s="983"/>
      <c r="BP114" s="984"/>
      <c r="BQ114" s="952">
        <v>4957448</v>
      </c>
      <c r="BR114" s="953"/>
      <c r="BS114" s="953"/>
      <c r="BT114" s="953"/>
      <c r="BU114" s="953"/>
      <c r="BV114" s="953">
        <v>4531182</v>
      </c>
      <c r="BW114" s="953"/>
      <c r="BX114" s="953"/>
      <c r="BY114" s="953"/>
      <c r="BZ114" s="953"/>
      <c r="CA114" s="953">
        <v>4368539</v>
      </c>
      <c r="CB114" s="953"/>
      <c r="CC114" s="953"/>
      <c r="CD114" s="953"/>
      <c r="CE114" s="953"/>
      <c r="CF114" s="947">
        <v>36.9</v>
      </c>
      <c r="CG114" s="948"/>
      <c r="CH114" s="948"/>
      <c r="CI114" s="948"/>
      <c r="CJ114" s="948"/>
      <c r="CK114" s="978"/>
      <c r="CL114" s="979"/>
      <c r="CM114" s="949" t="s">
        <v>421</v>
      </c>
      <c r="CN114" s="950"/>
      <c r="CO114" s="950"/>
      <c r="CP114" s="950"/>
      <c r="CQ114" s="950"/>
      <c r="CR114" s="950"/>
      <c r="CS114" s="950"/>
      <c r="CT114" s="950"/>
      <c r="CU114" s="950"/>
      <c r="CV114" s="950"/>
      <c r="CW114" s="950"/>
      <c r="CX114" s="950"/>
      <c r="CY114" s="950"/>
      <c r="CZ114" s="950"/>
      <c r="DA114" s="950"/>
      <c r="DB114" s="950"/>
      <c r="DC114" s="950"/>
      <c r="DD114" s="950"/>
      <c r="DE114" s="950"/>
      <c r="DF114" s="951"/>
      <c r="DG114" s="991" t="s">
        <v>411</v>
      </c>
      <c r="DH114" s="992"/>
      <c r="DI114" s="992"/>
      <c r="DJ114" s="992"/>
      <c r="DK114" s="993"/>
      <c r="DL114" s="994" t="s">
        <v>411</v>
      </c>
      <c r="DM114" s="992"/>
      <c r="DN114" s="992"/>
      <c r="DO114" s="992"/>
      <c r="DP114" s="993"/>
      <c r="DQ114" s="994" t="s">
        <v>411</v>
      </c>
      <c r="DR114" s="992"/>
      <c r="DS114" s="992"/>
      <c r="DT114" s="992"/>
      <c r="DU114" s="993"/>
      <c r="DV114" s="995" t="s">
        <v>411</v>
      </c>
      <c r="DW114" s="996"/>
      <c r="DX114" s="996"/>
      <c r="DY114" s="996"/>
      <c r="DZ114" s="997"/>
    </row>
    <row r="115" spans="1:130" s="197" customFormat="1" ht="26.25" customHeight="1" x14ac:dyDescent="0.15">
      <c r="A115" s="987"/>
      <c r="B115" s="988"/>
      <c r="C115" s="983" t="s">
        <v>422</v>
      </c>
      <c r="D115" s="983"/>
      <c r="E115" s="983"/>
      <c r="F115" s="983"/>
      <c r="G115" s="983"/>
      <c r="H115" s="983"/>
      <c r="I115" s="983"/>
      <c r="J115" s="983"/>
      <c r="K115" s="983"/>
      <c r="L115" s="983"/>
      <c r="M115" s="983"/>
      <c r="N115" s="983"/>
      <c r="O115" s="983"/>
      <c r="P115" s="983"/>
      <c r="Q115" s="983"/>
      <c r="R115" s="983"/>
      <c r="S115" s="983"/>
      <c r="T115" s="983"/>
      <c r="U115" s="983"/>
      <c r="V115" s="983"/>
      <c r="W115" s="983"/>
      <c r="X115" s="983"/>
      <c r="Y115" s="983"/>
      <c r="Z115" s="984"/>
      <c r="AA115" s="966">
        <v>40172</v>
      </c>
      <c r="AB115" s="967"/>
      <c r="AC115" s="967"/>
      <c r="AD115" s="967"/>
      <c r="AE115" s="968"/>
      <c r="AF115" s="969">
        <v>40520</v>
      </c>
      <c r="AG115" s="967"/>
      <c r="AH115" s="967"/>
      <c r="AI115" s="967"/>
      <c r="AJ115" s="968"/>
      <c r="AK115" s="969">
        <v>47297</v>
      </c>
      <c r="AL115" s="967"/>
      <c r="AM115" s="967"/>
      <c r="AN115" s="967"/>
      <c r="AO115" s="968"/>
      <c r="AP115" s="970">
        <v>0.4</v>
      </c>
      <c r="AQ115" s="971"/>
      <c r="AR115" s="971"/>
      <c r="AS115" s="971"/>
      <c r="AT115" s="972"/>
      <c r="AU115" s="932"/>
      <c r="AV115" s="933"/>
      <c r="AW115" s="933"/>
      <c r="AX115" s="933"/>
      <c r="AY115" s="934"/>
      <c r="AZ115" s="982" t="s">
        <v>423</v>
      </c>
      <c r="BA115" s="983"/>
      <c r="BB115" s="983"/>
      <c r="BC115" s="983"/>
      <c r="BD115" s="983"/>
      <c r="BE115" s="983"/>
      <c r="BF115" s="983"/>
      <c r="BG115" s="983"/>
      <c r="BH115" s="983"/>
      <c r="BI115" s="983"/>
      <c r="BJ115" s="983"/>
      <c r="BK115" s="983"/>
      <c r="BL115" s="983"/>
      <c r="BM115" s="983"/>
      <c r="BN115" s="983"/>
      <c r="BO115" s="983"/>
      <c r="BP115" s="984"/>
      <c r="BQ115" s="952" t="s">
        <v>411</v>
      </c>
      <c r="BR115" s="953"/>
      <c r="BS115" s="953"/>
      <c r="BT115" s="953"/>
      <c r="BU115" s="953"/>
      <c r="BV115" s="953" t="s">
        <v>411</v>
      </c>
      <c r="BW115" s="953"/>
      <c r="BX115" s="953"/>
      <c r="BY115" s="953"/>
      <c r="BZ115" s="953"/>
      <c r="CA115" s="953" t="s">
        <v>411</v>
      </c>
      <c r="CB115" s="953"/>
      <c r="CC115" s="953"/>
      <c r="CD115" s="953"/>
      <c r="CE115" s="953"/>
      <c r="CF115" s="947" t="s">
        <v>411</v>
      </c>
      <c r="CG115" s="948"/>
      <c r="CH115" s="948"/>
      <c r="CI115" s="948"/>
      <c r="CJ115" s="948"/>
      <c r="CK115" s="978"/>
      <c r="CL115" s="979"/>
      <c r="CM115" s="982" t="s">
        <v>424</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4"/>
      <c r="DG115" s="991" t="s">
        <v>411</v>
      </c>
      <c r="DH115" s="992"/>
      <c r="DI115" s="992"/>
      <c r="DJ115" s="992"/>
      <c r="DK115" s="993"/>
      <c r="DL115" s="994" t="s">
        <v>411</v>
      </c>
      <c r="DM115" s="992"/>
      <c r="DN115" s="992"/>
      <c r="DO115" s="992"/>
      <c r="DP115" s="993"/>
      <c r="DQ115" s="994" t="s">
        <v>411</v>
      </c>
      <c r="DR115" s="992"/>
      <c r="DS115" s="992"/>
      <c r="DT115" s="992"/>
      <c r="DU115" s="993"/>
      <c r="DV115" s="995" t="s">
        <v>411</v>
      </c>
      <c r="DW115" s="996"/>
      <c r="DX115" s="996"/>
      <c r="DY115" s="996"/>
      <c r="DZ115" s="997"/>
    </row>
    <row r="116" spans="1:130" s="197" customFormat="1" ht="26.25" customHeight="1" x14ac:dyDescent="0.15">
      <c r="A116" s="989"/>
      <c r="B116" s="990"/>
      <c r="C116" s="1004" t="s">
        <v>425</v>
      </c>
      <c r="D116" s="1004"/>
      <c r="E116" s="1004"/>
      <c r="F116" s="1004"/>
      <c r="G116" s="1004"/>
      <c r="H116" s="1004"/>
      <c r="I116" s="1004"/>
      <c r="J116" s="1004"/>
      <c r="K116" s="1004"/>
      <c r="L116" s="1004"/>
      <c r="M116" s="1004"/>
      <c r="N116" s="1004"/>
      <c r="O116" s="1004"/>
      <c r="P116" s="1004"/>
      <c r="Q116" s="1004"/>
      <c r="R116" s="1004"/>
      <c r="S116" s="1004"/>
      <c r="T116" s="1004"/>
      <c r="U116" s="1004"/>
      <c r="V116" s="1004"/>
      <c r="W116" s="1004"/>
      <c r="X116" s="1004"/>
      <c r="Y116" s="1004"/>
      <c r="Z116" s="1005"/>
      <c r="AA116" s="991">
        <v>177</v>
      </c>
      <c r="AB116" s="992"/>
      <c r="AC116" s="992"/>
      <c r="AD116" s="992"/>
      <c r="AE116" s="993"/>
      <c r="AF116" s="994">
        <v>839</v>
      </c>
      <c r="AG116" s="992"/>
      <c r="AH116" s="992"/>
      <c r="AI116" s="992"/>
      <c r="AJ116" s="993"/>
      <c r="AK116" s="994">
        <v>822</v>
      </c>
      <c r="AL116" s="992"/>
      <c r="AM116" s="992"/>
      <c r="AN116" s="992"/>
      <c r="AO116" s="993"/>
      <c r="AP116" s="995">
        <v>0</v>
      </c>
      <c r="AQ116" s="996"/>
      <c r="AR116" s="996"/>
      <c r="AS116" s="996"/>
      <c r="AT116" s="997"/>
      <c r="AU116" s="932"/>
      <c r="AV116" s="933"/>
      <c r="AW116" s="933"/>
      <c r="AX116" s="933"/>
      <c r="AY116" s="934"/>
      <c r="AZ116" s="982" t="s">
        <v>426</v>
      </c>
      <c r="BA116" s="983"/>
      <c r="BB116" s="983"/>
      <c r="BC116" s="983"/>
      <c r="BD116" s="983"/>
      <c r="BE116" s="983"/>
      <c r="BF116" s="983"/>
      <c r="BG116" s="983"/>
      <c r="BH116" s="983"/>
      <c r="BI116" s="983"/>
      <c r="BJ116" s="983"/>
      <c r="BK116" s="983"/>
      <c r="BL116" s="983"/>
      <c r="BM116" s="983"/>
      <c r="BN116" s="983"/>
      <c r="BO116" s="983"/>
      <c r="BP116" s="984"/>
      <c r="BQ116" s="952" t="s">
        <v>411</v>
      </c>
      <c r="BR116" s="953"/>
      <c r="BS116" s="953"/>
      <c r="BT116" s="953"/>
      <c r="BU116" s="953"/>
      <c r="BV116" s="953" t="s">
        <v>411</v>
      </c>
      <c r="BW116" s="953"/>
      <c r="BX116" s="953"/>
      <c r="BY116" s="953"/>
      <c r="BZ116" s="953"/>
      <c r="CA116" s="953" t="s">
        <v>411</v>
      </c>
      <c r="CB116" s="953"/>
      <c r="CC116" s="953"/>
      <c r="CD116" s="953"/>
      <c r="CE116" s="953"/>
      <c r="CF116" s="947" t="s">
        <v>411</v>
      </c>
      <c r="CG116" s="948"/>
      <c r="CH116" s="948"/>
      <c r="CI116" s="948"/>
      <c r="CJ116" s="948"/>
      <c r="CK116" s="978"/>
      <c r="CL116" s="979"/>
      <c r="CM116" s="949" t="s">
        <v>427</v>
      </c>
      <c r="CN116" s="950"/>
      <c r="CO116" s="950"/>
      <c r="CP116" s="950"/>
      <c r="CQ116" s="950"/>
      <c r="CR116" s="950"/>
      <c r="CS116" s="950"/>
      <c r="CT116" s="950"/>
      <c r="CU116" s="950"/>
      <c r="CV116" s="950"/>
      <c r="CW116" s="950"/>
      <c r="CX116" s="950"/>
      <c r="CY116" s="950"/>
      <c r="CZ116" s="950"/>
      <c r="DA116" s="950"/>
      <c r="DB116" s="950"/>
      <c r="DC116" s="950"/>
      <c r="DD116" s="950"/>
      <c r="DE116" s="950"/>
      <c r="DF116" s="951"/>
      <c r="DG116" s="991">
        <v>95777</v>
      </c>
      <c r="DH116" s="992"/>
      <c r="DI116" s="992"/>
      <c r="DJ116" s="992"/>
      <c r="DK116" s="993"/>
      <c r="DL116" s="994">
        <v>56403</v>
      </c>
      <c r="DM116" s="992"/>
      <c r="DN116" s="992"/>
      <c r="DO116" s="992"/>
      <c r="DP116" s="993"/>
      <c r="DQ116" s="994">
        <v>17047</v>
      </c>
      <c r="DR116" s="992"/>
      <c r="DS116" s="992"/>
      <c r="DT116" s="992"/>
      <c r="DU116" s="993"/>
      <c r="DV116" s="995">
        <v>0.1</v>
      </c>
      <c r="DW116" s="996"/>
      <c r="DX116" s="996"/>
      <c r="DY116" s="996"/>
      <c r="DZ116" s="997"/>
    </row>
    <row r="117" spans="1:130" s="197" customFormat="1" ht="26.25" customHeight="1" x14ac:dyDescent="0.15">
      <c r="A117" s="937" t="s">
        <v>167</v>
      </c>
      <c r="B117" s="916"/>
      <c r="C117" s="916"/>
      <c r="D117" s="916"/>
      <c r="E117" s="916"/>
      <c r="F117" s="916"/>
      <c r="G117" s="916"/>
      <c r="H117" s="916"/>
      <c r="I117" s="916"/>
      <c r="J117" s="916"/>
      <c r="K117" s="916"/>
      <c r="L117" s="916"/>
      <c r="M117" s="916"/>
      <c r="N117" s="916"/>
      <c r="O117" s="916"/>
      <c r="P117" s="916"/>
      <c r="Q117" s="916"/>
      <c r="R117" s="916"/>
      <c r="S117" s="916"/>
      <c r="T117" s="916"/>
      <c r="U117" s="916"/>
      <c r="V117" s="916"/>
      <c r="W117" s="916"/>
      <c r="X117" s="916"/>
      <c r="Y117" s="1026" t="s">
        <v>428</v>
      </c>
      <c r="Z117" s="917"/>
      <c r="AA117" s="1029">
        <v>3396071</v>
      </c>
      <c r="AB117" s="999"/>
      <c r="AC117" s="999"/>
      <c r="AD117" s="999"/>
      <c r="AE117" s="1000"/>
      <c r="AF117" s="998">
        <v>3309059</v>
      </c>
      <c r="AG117" s="999"/>
      <c r="AH117" s="999"/>
      <c r="AI117" s="999"/>
      <c r="AJ117" s="1000"/>
      <c r="AK117" s="998">
        <v>3521796</v>
      </c>
      <c r="AL117" s="999"/>
      <c r="AM117" s="999"/>
      <c r="AN117" s="999"/>
      <c r="AO117" s="1000"/>
      <c r="AP117" s="1001"/>
      <c r="AQ117" s="1002"/>
      <c r="AR117" s="1002"/>
      <c r="AS117" s="1002"/>
      <c r="AT117" s="1003"/>
      <c r="AU117" s="932"/>
      <c r="AV117" s="933"/>
      <c r="AW117" s="933"/>
      <c r="AX117" s="933"/>
      <c r="AY117" s="934"/>
      <c r="AZ117" s="1028" t="s">
        <v>429</v>
      </c>
      <c r="BA117" s="1004"/>
      <c r="BB117" s="1004"/>
      <c r="BC117" s="1004"/>
      <c r="BD117" s="1004"/>
      <c r="BE117" s="1004"/>
      <c r="BF117" s="1004"/>
      <c r="BG117" s="1004"/>
      <c r="BH117" s="1004"/>
      <c r="BI117" s="1004"/>
      <c r="BJ117" s="1004"/>
      <c r="BK117" s="1004"/>
      <c r="BL117" s="1004"/>
      <c r="BM117" s="1004"/>
      <c r="BN117" s="1004"/>
      <c r="BO117" s="1004"/>
      <c r="BP117" s="1005"/>
      <c r="BQ117" s="1018" t="s">
        <v>430</v>
      </c>
      <c r="BR117" s="1019"/>
      <c r="BS117" s="1019"/>
      <c r="BT117" s="1019"/>
      <c r="BU117" s="1019"/>
      <c r="BV117" s="1019" t="s">
        <v>430</v>
      </c>
      <c r="BW117" s="1019"/>
      <c r="BX117" s="1019"/>
      <c r="BY117" s="1019"/>
      <c r="BZ117" s="1019"/>
      <c r="CA117" s="1019" t="s">
        <v>430</v>
      </c>
      <c r="CB117" s="1019"/>
      <c r="CC117" s="1019"/>
      <c r="CD117" s="1019"/>
      <c r="CE117" s="1019"/>
      <c r="CF117" s="947" t="s">
        <v>430</v>
      </c>
      <c r="CG117" s="948"/>
      <c r="CH117" s="948"/>
      <c r="CI117" s="948"/>
      <c r="CJ117" s="948"/>
      <c r="CK117" s="978"/>
      <c r="CL117" s="979"/>
      <c r="CM117" s="949" t="s">
        <v>431</v>
      </c>
      <c r="CN117" s="950"/>
      <c r="CO117" s="950"/>
      <c r="CP117" s="950"/>
      <c r="CQ117" s="950"/>
      <c r="CR117" s="950"/>
      <c r="CS117" s="950"/>
      <c r="CT117" s="950"/>
      <c r="CU117" s="950"/>
      <c r="CV117" s="950"/>
      <c r="CW117" s="950"/>
      <c r="CX117" s="950"/>
      <c r="CY117" s="950"/>
      <c r="CZ117" s="950"/>
      <c r="DA117" s="950"/>
      <c r="DB117" s="950"/>
      <c r="DC117" s="950"/>
      <c r="DD117" s="950"/>
      <c r="DE117" s="950"/>
      <c r="DF117" s="951"/>
      <c r="DG117" s="991" t="s">
        <v>430</v>
      </c>
      <c r="DH117" s="992"/>
      <c r="DI117" s="992"/>
      <c r="DJ117" s="992"/>
      <c r="DK117" s="993"/>
      <c r="DL117" s="994" t="s">
        <v>430</v>
      </c>
      <c r="DM117" s="992"/>
      <c r="DN117" s="992"/>
      <c r="DO117" s="992"/>
      <c r="DP117" s="993"/>
      <c r="DQ117" s="994" t="s">
        <v>430</v>
      </c>
      <c r="DR117" s="992"/>
      <c r="DS117" s="992"/>
      <c r="DT117" s="992"/>
      <c r="DU117" s="993"/>
      <c r="DV117" s="995" t="s">
        <v>430</v>
      </c>
      <c r="DW117" s="996"/>
      <c r="DX117" s="996"/>
      <c r="DY117" s="996"/>
      <c r="DZ117" s="997"/>
    </row>
    <row r="118" spans="1:130" s="197" customFormat="1" ht="26.25" customHeight="1" x14ac:dyDescent="0.15">
      <c r="A118" s="937" t="s">
        <v>402</v>
      </c>
      <c r="B118" s="916"/>
      <c r="C118" s="916"/>
      <c r="D118" s="916"/>
      <c r="E118" s="916"/>
      <c r="F118" s="916"/>
      <c r="G118" s="916"/>
      <c r="H118" s="916"/>
      <c r="I118" s="916"/>
      <c r="J118" s="916"/>
      <c r="K118" s="916"/>
      <c r="L118" s="916"/>
      <c r="M118" s="916"/>
      <c r="N118" s="916"/>
      <c r="O118" s="916"/>
      <c r="P118" s="916"/>
      <c r="Q118" s="916"/>
      <c r="R118" s="916"/>
      <c r="S118" s="916"/>
      <c r="T118" s="916"/>
      <c r="U118" s="916"/>
      <c r="V118" s="916"/>
      <c r="W118" s="916"/>
      <c r="X118" s="916"/>
      <c r="Y118" s="916"/>
      <c r="Z118" s="917"/>
      <c r="AA118" s="915" t="s">
        <v>400</v>
      </c>
      <c r="AB118" s="916"/>
      <c r="AC118" s="916"/>
      <c r="AD118" s="916"/>
      <c r="AE118" s="917"/>
      <c r="AF118" s="915" t="s">
        <v>284</v>
      </c>
      <c r="AG118" s="916"/>
      <c r="AH118" s="916"/>
      <c r="AI118" s="916"/>
      <c r="AJ118" s="917"/>
      <c r="AK118" s="915" t="s">
        <v>283</v>
      </c>
      <c r="AL118" s="916"/>
      <c r="AM118" s="916"/>
      <c r="AN118" s="916"/>
      <c r="AO118" s="917"/>
      <c r="AP118" s="1023" t="s">
        <v>401</v>
      </c>
      <c r="AQ118" s="1024"/>
      <c r="AR118" s="1024"/>
      <c r="AS118" s="1024"/>
      <c r="AT118" s="1025"/>
      <c r="AU118" s="935"/>
      <c r="AV118" s="936"/>
      <c r="AW118" s="936"/>
      <c r="AX118" s="936"/>
      <c r="AY118" s="936"/>
      <c r="AZ118" s="228" t="s">
        <v>167</v>
      </c>
      <c r="BA118" s="228"/>
      <c r="BB118" s="228"/>
      <c r="BC118" s="228"/>
      <c r="BD118" s="228"/>
      <c r="BE118" s="228"/>
      <c r="BF118" s="228"/>
      <c r="BG118" s="228"/>
      <c r="BH118" s="228"/>
      <c r="BI118" s="228"/>
      <c r="BJ118" s="228"/>
      <c r="BK118" s="228"/>
      <c r="BL118" s="228"/>
      <c r="BM118" s="228"/>
      <c r="BN118" s="228"/>
      <c r="BO118" s="1026" t="s">
        <v>432</v>
      </c>
      <c r="BP118" s="1027"/>
      <c r="BQ118" s="1018">
        <v>37118307</v>
      </c>
      <c r="BR118" s="1019"/>
      <c r="BS118" s="1019"/>
      <c r="BT118" s="1019"/>
      <c r="BU118" s="1019"/>
      <c r="BV118" s="1019">
        <v>39524639</v>
      </c>
      <c r="BW118" s="1019"/>
      <c r="BX118" s="1019"/>
      <c r="BY118" s="1019"/>
      <c r="BZ118" s="1019"/>
      <c r="CA118" s="1019">
        <v>38157905</v>
      </c>
      <c r="CB118" s="1019"/>
      <c r="CC118" s="1019"/>
      <c r="CD118" s="1019"/>
      <c r="CE118" s="1019"/>
      <c r="CF118" s="1020"/>
      <c r="CG118" s="1021"/>
      <c r="CH118" s="1021"/>
      <c r="CI118" s="1021"/>
      <c r="CJ118" s="1022"/>
      <c r="CK118" s="978"/>
      <c r="CL118" s="979"/>
      <c r="CM118" s="949" t="s">
        <v>433</v>
      </c>
      <c r="CN118" s="950"/>
      <c r="CO118" s="950"/>
      <c r="CP118" s="950"/>
      <c r="CQ118" s="950"/>
      <c r="CR118" s="950"/>
      <c r="CS118" s="950"/>
      <c r="CT118" s="950"/>
      <c r="CU118" s="950"/>
      <c r="CV118" s="950"/>
      <c r="CW118" s="950"/>
      <c r="CX118" s="950"/>
      <c r="CY118" s="950"/>
      <c r="CZ118" s="950"/>
      <c r="DA118" s="950"/>
      <c r="DB118" s="950"/>
      <c r="DC118" s="950"/>
      <c r="DD118" s="950"/>
      <c r="DE118" s="950"/>
      <c r="DF118" s="951"/>
      <c r="DG118" s="991" t="s">
        <v>109</v>
      </c>
      <c r="DH118" s="992"/>
      <c r="DI118" s="992"/>
      <c r="DJ118" s="992"/>
      <c r="DK118" s="993"/>
      <c r="DL118" s="994" t="s">
        <v>109</v>
      </c>
      <c r="DM118" s="992"/>
      <c r="DN118" s="992"/>
      <c r="DO118" s="992"/>
      <c r="DP118" s="993"/>
      <c r="DQ118" s="994" t="s">
        <v>109</v>
      </c>
      <c r="DR118" s="992"/>
      <c r="DS118" s="992"/>
      <c r="DT118" s="992"/>
      <c r="DU118" s="993"/>
      <c r="DV118" s="995" t="s">
        <v>109</v>
      </c>
      <c r="DW118" s="996"/>
      <c r="DX118" s="996"/>
      <c r="DY118" s="996"/>
      <c r="DZ118" s="997"/>
    </row>
    <row r="119" spans="1:130" s="197" customFormat="1" ht="26.25" customHeight="1" x14ac:dyDescent="0.15">
      <c r="A119" s="1007" t="s">
        <v>405</v>
      </c>
      <c r="B119" s="977"/>
      <c r="C119" s="956" t="s">
        <v>406</v>
      </c>
      <c r="D119" s="957"/>
      <c r="E119" s="957"/>
      <c r="F119" s="957"/>
      <c r="G119" s="957"/>
      <c r="H119" s="957"/>
      <c r="I119" s="957"/>
      <c r="J119" s="957"/>
      <c r="K119" s="957"/>
      <c r="L119" s="957"/>
      <c r="M119" s="957"/>
      <c r="N119" s="957"/>
      <c r="O119" s="957"/>
      <c r="P119" s="957"/>
      <c r="Q119" s="957"/>
      <c r="R119" s="957"/>
      <c r="S119" s="957"/>
      <c r="T119" s="957"/>
      <c r="U119" s="957"/>
      <c r="V119" s="957"/>
      <c r="W119" s="957"/>
      <c r="X119" s="957"/>
      <c r="Y119" s="957"/>
      <c r="Z119" s="958"/>
      <c r="AA119" s="922" t="s">
        <v>109</v>
      </c>
      <c r="AB119" s="923"/>
      <c r="AC119" s="923"/>
      <c r="AD119" s="923"/>
      <c r="AE119" s="924"/>
      <c r="AF119" s="925" t="s">
        <v>109</v>
      </c>
      <c r="AG119" s="923"/>
      <c r="AH119" s="923"/>
      <c r="AI119" s="923"/>
      <c r="AJ119" s="924"/>
      <c r="AK119" s="925" t="s">
        <v>109</v>
      </c>
      <c r="AL119" s="923"/>
      <c r="AM119" s="923"/>
      <c r="AN119" s="923"/>
      <c r="AO119" s="924"/>
      <c r="AP119" s="926" t="s">
        <v>109</v>
      </c>
      <c r="AQ119" s="927"/>
      <c r="AR119" s="927"/>
      <c r="AS119" s="927"/>
      <c r="AT119" s="928"/>
      <c r="AU119" s="1010" t="s">
        <v>434</v>
      </c>
      <c r="AV119" s="1011"/>
      <c r="AW119" s="1011"/>
      <c r="AX119" s="1011"/>
      <c r="AY119" s="1012"/>
      <c r="AZ119" s="973" t="s">
        <v>435</v>
      </c>
      <c r="BA119" s="920"/>
      <c r="BB119" s="920"/>
      <c r="BC119" s="920"/>
      <c r="BD119" s="920"/>
      <c r="BE119" s="920"/>
      <c r="BF119" s="920"/>
      <c r="BG119" s="920"/>
      <c r="BH119" s="920"/>
      <c r="BI119" s="920"/>
      <c r="BJ119" s="920"/>
      <c r="BK119" s="920"/>
      <c r="BL119" s="920"/>
      <c r="BM119" s="920"/>
      <c r="BN119" s="920"/>
      <c r="BO119" s="920"/>
      <c r="BP119" s="921"/>
      <c r="BQ119" s="959">
        <v>6950829</v>
      </c>
      <c r="BR119" s="960"/>
      <c r="BS119" s="960"/>
      <c r="BT119" s="960"/>
      <c r="BU119" s="960"/>
      <c r="BV119" s="960">
        <v>6370009</v>
      </c>
      <c r="BW119" s="960"/>
      <c r="BX119" s="960"/>
      <c r="BY119" s="960"/>
      <c r="BZ119" s="960"/>
      <c r="CA119" s="960">
        <v>7963677</v>
      </c>
      <c r="CB119" s="960"/>
      <c r="CC119" s="960"/>
      <c r="CD119" s="960"/>
      <c r="CE119" s="960"/>
      <c r="CF119" s="974">
        <v>67.3</v>
      </c>
      <c r="CG119" s="975"/>
      <c r="CH119" s="975"/>
      <c r="CI119" s="975"/>
      <c r="CJ119" s="975"/>
      <c r="CK119" s="980"/>
      <c r="CL119" s="981"/>
      <c r="CM119" s="1037" t="s">
        <v>436</v>
      </c>
      <c r="CN119" s="1038"/>
      <c r="CO119" s="1038"/>
      <c r="CP119" s="1038"/>
      <c r="CQ119" s="1038"/>
      <c r="CR119" s="1038"/>
      <c r="CS119" s="1038"/>
      <c r="CT119" s="1038"/>
      <c r="CU119" s="1038"/>
      <c r="CV119" s="1038"/>
      <c r="CW119" s="1038"/>
      <c r="CX119" s="1038"/>
      <c r="CY119" s="1038"/>
      <c r="CZ119" s="1038"/>
      <c r="DA119" s="1038"/>
      <c r="DB119" s="1038"/>
      <c r="DC119" s="1038"/>
      <c r="DD119" s="1038"/>
      <c r="DE119" s="1038"/>
      <c r="DF119" s="1039"/>
      <c r="DG119" s="1030" t="s">
        <v>109</v>
      </c>
      <c r="DH119" s="1031"/>
      <c r="DI119" s="1031"/>
      <c r="DJ119" s="1031"/>
      <c r="DK119" s="1032"/>
      <c r="DL119" s="1033">
        <v>976539</v>
      </c>
      <c r="DM119" s="1031"/>
      <c r="DN119" s="1031"/>
      <c r="DO119" s="1031"/>
      <c r="DP119" s="1032"/>
      <c r="DQ119" s="1033" t="s">
        <v>109</v>
      </c>
      <c r="DR119" s="1031"/>
      <c r="DS119" s="1031"/>
      <c r="DT119" s="1031"/>
      <c r="DU119" s="1032"/>
      <c r="DV119" s="1034" t="s">
        <v>109</v>
      </c>
      <c r="DW119" s="1035"/>
      <c r="DX119" s="1035"/>
      <c r="DY119" s="1035"/>
      <c r="DZ119" s="1036"/>
    </row>
    <row r="120" spans="1:130" s="197" customFormat="1" ht="26.25" customHeight="1" x14ac:dyDescent="0.15">
      <c r="A120" s="1008"/>
      <c r="B120" s="979"/>
      <c r="C120" s="949" t="s">
        <v>410</v>
      </c>
      <c r="D120" s="950"/>
      <c r="E120" s="950"/>
      <c r="F120" s="950"/>
      <c r="G120" s="950"/>
      <c r="H120" s="950"/>
      <c r="I120" s="950"/>
      <c r="J120" s="950"/>
      <c r="K120" s="950"/>
      <c r="L120" s="950"/>
      <c r="M120" s="950"/>
      <c r="N120" s="950"/>
      <c r="O120" s="950"/>
      <c r="P120" s="950"/>
      <c r="Q120" s="950"/>
      <c r="R120" s="950"/>
      <c r="S120" s="950"/>
      <c r="T120" s="950"/>
      <c r="U120" s="950"/>
      <c r="V120" s="950"/>
      <c r="W120" s="950"/>
      <c r="X120" s="950"/>
      <c r="Y120" s="950"/>
      <c r="Z120" s="951"/>
      <c r="AA120" s="991" t="s">
        <v>109</v>
      </c>
      <c r="AB120" s="992"/>
      <c r="AC120" s="992"/>
      <c r="AD120" s="992"/>
      <c r="AE120" s="993"/>
      <c r="AF120" s="994" t="s">
        <v>109</v>
      </c>
      <c r="AG120" s="992"/>
      <c r="AH120" s="992"/>
      <c r="AI120" s="992"/>
      <c r="AJ120" s="993"/>
      <c r="AK120" s="994" t="s">
        <v>109</v>
      </c>
      <c r="AL120" s="992"/>
      <c r="AM120" s="992"/>
      <c r="AN120" s="992"/>
      <c r="AO120" s="993"/>
      <c r="AP120" s="995" t="s">
        <v>109</v>
      </c>
      <c r="AQ120" s="996"/>
      <c r="AR120" s="996"/>
      <c r="AS120" s="996"/>
      <c r="AT120" s="997"/>
      <c r="AU120" s="1013"/>
      <c r="AV120" s="1014"/>
      <c r="AW120" s="1014"/>
      <c r="AX120" s="1014"/>
      <c r="AY120" s="1015"/>
      <c r="AZ120" s="982" t="s">
        <v>437</v>
      </c>
      <c r="BA120" s="983"/>
      <c r="BB120" s="983"/>
      <c r="BC120" s="983"/>
      <c r="BD120" s="983"/>
      <c r="BE120" s="983"/>
      <c r="BF120" s="983"/>
      <c r="BG120" s="983"/>
      <c r="BH120" s="983"/>
      <c r="BI120" s="983"/>
      <c r="BJ120" s="983"/>
      <c r="BK120" s="983"/>
      <c r="BL120" s="983"/>
      <c r="BM120" s="983"/>
      <c r="BN120" s="983"/>
      <c r="BO120" s="983"/>
      <c r="BP120" s="984"/>
      <c r="BQ120" s="952">
        <v>284389</v>
      </c>
      <c r="BR120" s="953"/>
      <c r="BS120" s="953"/>
      <c r="BT120" s="953"/>
      <c r="BU120" s="953"/>
      <c r="BV120" s="953">
        <v>668841</v>
      </c>
      <c r="BW120" s="953"/>
      <c r="BX120" s="953"/>
      <c r="BY120" s="953"/>
      <c r="BZ120" s="953"/>
      <c r="CA120" s="953">
        <v>746747</v>
      </c>
      <c r="CB120" s="953"/>
      <c r="CC120" s="953"/>
      <c r="CD120" s="953"/>
      <c r="CE120" s="953"/>
      <c r="CF120" s="947">
        <v>6.3</v>
      </c>
      <c r="CG120" s="948"/>
      <c r="CH120" s="948"/>
      <c r="CI120" s="948"/>
      <c r="CJ120" s="948"/>
      <c r="CK120" s="1046" t="s">
        <v>438</v>
      </c>
      <c r="CL120" s="1047"/>
      <c r="CM120" s="1047"/>
      <c r="CN120" s="1047"/>
      <c r="CO120" s="1048"/>
      <c r="CP120" s="1054" t="s">
        <v>385</v>
      </c>
      <c r="CQ120" s="1055"/>
      <c r="CR120" s="1055"/>
      <c r="CS120" s="1055"/>
      <c r="CT120" s="1055"/>
      <c r="CU120" s="1055"/>
      <c r="CV120" s="1055"/>
      <c r="CW120" s="1055"/>
      <c r="CX120" s="1055"/>
      <c r="CY120" s="1055"/>
      <c r="CZ120" s="1055"/>
      <c r="DA120" s="1055"/>
      <c r="DB120" s="1055"/>
      <c r="DC120" s="1055"/>
      <c r="DD120" s="1055"/>
      <c r="DE120" s="1055"/>
      <c r="DF120" s="1056"/>
      <c r="DG120" s="959">
        <v>5552339</v>
      </c>
      <c r="DH120" s="960"/>
      <c r="DI120" s="960"/>
      <c r="DJ120" s="960"/>
      <c r="DK120" s="960"/>
      <c r="DL120" s="960">
        <v>5585713</v>
      </c>
      <c r="DM120" s="960"/>
      <c r="DN120" s="960"/>
      <c r="DO120" s="960"/>
      <c r="DP120" s="960"/>
      <c r="DQ120" s="960">
        <v>5748953</v>
      </c>
      <c r="DR120" s="960"/>
      <c r="DS120" s="960"/>
      <c r="DT120" s="960"/>
      <c r="DU120" s="960"/>
      <c r="DV120" s="961">
        <v>48.6</v>
      </c>
      <c r="DW120" s="961"/>
      <c r="DX120" s="961"/>
      <c r="DY120" s="961"/>
      <c r="DZ120" s="962"/>
    </row>
    <row r="121" spans="1:130" s="197" customFormat="1" ht="26.25" customHeight="1" x14ac:dyDescent="0.15">
      <c r="A121" s="1008"/>
      <c r="B121" s="979"/>
      <c r="C121" s="1043" t="s">
        <v>439</v>
      </c>
      <c r="D121" s="1044"/>
      <c r="E121" s="1044"/>
      <c r="F121" s="1044"/>
      <c r="G121" s="1044"/>
      <c r="H121" s="1044"/>
      <c r="I121" s="1044"/>
      <c r="J121" s="1044"/>
      <c r="K121" s="1044"/>
      <c r="L121" s="1044"/>
      <c r="M121" s="1044"/>
      <c r="N121" s="1044"/>
      <c r="O121" s="1044"/>
      <c r="P121" s="1044"/>
      <c r="Q121" s="1044"/>
      <c r="R121" s="1044"/>
      <c r="S121" s="1044"/>
      <c r="T121" s="1044"/>
      <c r="U121" s="1044"/>
      <c r="V121" s="1044"/>
      <c r="W121" s="1044"/>
      <c r="X121" s="1044"/>
      <c r="Y121" s="1044"/>
      <c r="Z121" s="1045"/>
      <c r="AA121" s="991" t="s">
        <v>109</v>
      </c>
      <c r="AB121" s="992"/>
      <c r="AC121" s="992"/>
      <c r="AD121" s="992"/>
      <c r="AE121" s="993"/>
      <c r="AF121" s="994" t="s">
        <v>109</v>
      </c>
      <c r="AG121" s="992"/>
      <c r="AH121" s="992"/>
      <c r="AI121" s="992"/>
      <c r="AJ121" s="993"/>
      <c r="AK121" s="994" t="s">
        <v>109</v>
      </c>
      <c r="AL121" s="992"/>
      <c r="AM121" s="992"/>
      <c r="AN121" s="992"/>
      <c r="AO121" s="993"/>
      <c r="AP121" s="995" t="s">
        <v>109</v>
      </c>
      <c r="AQ121" s="996"/>
      <c r="AR121" s="996"/>
      <c r="AS121" s="996"/>
      <c r="AT121" s="997"/>
      <c r="AU121" s="1013"/>
      <c r="AV121" s="1014"/>
      <c r="AW121" s="1014"/>
      <c r="AX121" s="1014"/>
      <c r="AY121" s="1015"/>
      <c r="AZ121" s="1028" t="s">
        <v>440</v>
      </c>
      <c r="BA121" s="1004"/>
      <c r="BB121" s="1004"/>
      <c r="BC121" s="1004"/>
      <c r="BD121" s="1004"/>
      <c r="BE121" s="1004"/>
      <c r="BF121" s="1004"/>
      <c r="BG121" s="1004"/>
      <c r="BH121" s="1004"/>
      <c r="BI121" s="1004"/>
      <c r="BJ121" s="1004"/>
      <c r="BK121" s="1004"/>
      <c r="BL121" s="1004"/>
      <c r="BM121" s="1004"/>
      <c r="BN121" s="1004"/>
      <c r="BO121" s="1004"/>
      <c r="BP121" s="1005"/>
      <c r="BQ121" s="1018">
        <v>24947628</v>
      </c>
      <c r="BR121" s="1019"/>
      <c r="BS121" s="1019"/>
      <c r="BT121" s="1019"/>
      <c r="BU121" s="1019"/>
      <c r="BV121" s="1019">
        <v>26154946</v>
      </c>
      <c r="BW121" s="1019"/>
      <c r="BX121" s="1019"/>
      <c r="BY121" s="1019"/>
      <c r="BZ121" s="1019"/>
      <c r="CA121" s="1019">
        <v>25898730</v>
      </c>
      <c r="CB121" s="1019"/>
      <c r="CC121" s="1019"/>
      <c r="CD121" s="1019"/>
      <c r="CE121" s="1019"/>
      <c r="CF121" s="1057">
        <v>218.8</v>
      </c>
      <c r="CG121" s="1058"/>
      <c r="CH121" s="1058"/>
      <c r="CI121" s="1058"/>
      <c r="CJ121" s="1058"/>
      <c r="CK121" s="1049"/>
      <c r="CL121" s="1050"/>
      <c r="CM121" s="1050"/>
      <c r="CN121" s="1050"/>
      <c r="CO121" s="1051"/>
      <c r="CP121" s="1040" t="s">
        <v>380</v>
      </c>
      <c r="CQ121" s="1041"/>
      <c r="CR121" s="1041"/>
      <c r="CS121" s="1041"/>
      <c r="CT121" s="1041"/>
      <c r="CU121" s="1041"/>
      <c r="CV121" s="1041"/>
      <c r="CW121" s="1041"/>
      <c r="CX121" s="1041"/>
      <c r="CY121" s="1041"/>
      <c r="CZ121" s="1041"/>
      <c r="DA121" s="1041"/>
      <c r="DB121" s="1041"/>
      <c r="DC121" s="1041"/>
      <c r="DD121" s="1041"/>
      <c r="DE121" s="1041"/>
      <c r="DF121" s="1042"/>
      <c r="DG121" s="952">
        <v>749722</v>
      </c>
      <c r="DH121" s="953"/>
      <c r="DI121" s="953"/>
      <c r="DJ121" s="953"/>
      <c r="DK121" s="953"/>
      <c r="DL121" s="953">
        <v>687474</v>
      </c>
      <c r="DM121" s="953"/>
      <c r="DN121" s="953"/>
      <c r="DO121" s="953"/>
      <c r="DP121" s="953"/>
      <c r="DQ121" s="953">
        <v>577986</v>
      </c>
      <c r="DR121" s="953"/>
      <c r="DS121" s="953"/>
      <c r="DT121" s="953"/>
      <c r="DU121" s="953"/>
      <c r="DV121" s="954">
        <v>4.9000000000000004</v>
      </c>
      <c r="DW121" s="954"/>
      <c r="DX121" s="954"/>
      <c r="DY121" s="954"/>
      <c r="DZ121" s="955"/>
    </row>
    <row r="122" spans="1:130" s="197" customFormat="1" ht="26.25" customHeight="1" x14ac:dyDescent="0.15">
      <c r="A122" s="1008"/>
      <c r="B122" s="979"/>
      <c r="C122" s="949" t="s">
        <v>421</v>
      </c>
      <c r="D122" s="950"/>
      <c r="E122" s="950"/>
      <c r="F122" s="950"/>
      <c r="G122" s="950"/>
      <c r="H122" s="950"/>
      <c r="I122" s="950"/>
      <c r="J122" s="950"/>
      <c r="K122" s="950"/>
      <c r="L122" s="950"/>
      <c r="M122" s="950"/>
      <c r="N122" s="950"/>
      <c r="O122" s="950"/>
      <c r="P122" s="950"/>
      <c r="Q122" s="950"/>
      <c r="R122" s="950"/>
      <c r="S122" s="950"/>
      <c r="T122" s="950"/>
      <c r="U122" s="950"/>
      <c r="V122" s="950"/>
      <c r="W122" s="950"/>
      <c r="X122" s="950"/>
      <c r="Y122" s="950"/>
      <c r="Z122" s="951"/>
      <c r="AA122" s="991" t="s">
        <v>109</v>
      </c>
      <c r="AB122" s="992"/>
      <c r="AC122" s="992"/>
      <c r="AD122" s="992"/>
      <c r="AE122" s="993"/>
      <c r="AF122" s="994" t="s">
        <v>109</v>
      </c>
      <c r="AG122" s="992"/>
      <c r="AH122" s="992"/>
      <c r="AI122" s="992"/>
      <c r="AJ122" s="993"/>
      <c r="AK122" s="994" t="s">
        <v>109</v>
      </c>
      <c r="AL122" s="992"/>
      <c r="AM122" s="992"/>
      <c r="AN122" s="992"/>
      <c r="AO122" s="993"/>
      <c r="AP122" s="995" t="s">
        <v>109</v>
      </c>
      <c r="AQ122" s="996"/>
      <c r="AR122" s="996"/>
      <c r="AS122" s="996"/>
      <c r="AT122" s="997"/>
      <c r="AU122" s="1016"/>
      <c r="AV122" s="1017"/>
      <c r="AW122" s="1017"/>
      <c r="AX122" s="1017"/>
      <c r="AY122" s="1017"/>
      <c r="AZ122" s="228" t="s">
        <v>167</v>
      </c>
      <c r="BA122" s="228"/>
      <c r="BB122" s="228"/>
      <c r="BC122" s="228"/>
      <c r="BD122" s="228"/>
      <c r="BE122" s="228"/>
      <c r="BF122" s="228"/>
      <c r="BG122" s="228"/>
      <c r="BH122" s="228"/>
      <c r="BI122" s="228"/>
      <c r="BJ122" s="228"/>
      <c r="BK122" s="228"/>
      <c r="BL122" s="228"/>
      <c r="BM122" s="228"/>
      <c r="BN122" s="228"/>
      <c r="BO122" s="1026" t="s">
        <v>441</v>
      </c>
      <c r="BP122" s="1027"/>
      <c r="BQ122" s="1067">
        <v>32182846</v>
      </c>
      <c r="BR122" s="1068"/>
      <c r="BS122" s="1068"/>
      <c r="BT122" s="1068"/>
      <c r="BU122" s="1068"/>
      <c r="BV122" s="1068">
        <v>33193796</v>
      </c>
      <c r="BW122" s="1068"/>
      <c r="BX122" s="1068"/>
      <c r="BY122" s="1068"/>
      <c r="BZ122" s="1068"/>
      <c r="CA122" s="1068">
        <v>34609154</v>
      </c>
      <c r="CB122" s="1068"/>
      <c r="CC122" s="1068"/>
      <c r="CD122" s="1068"/>
      <c r="CE122" s="1068"/>
      <c r="CF122" s="1020"/>
      <c r="CG122" s="1021"/>
      <c r="CH122" s="1021"/>
      <c r="CI122" s="1021"/>
      <c r="CJ122" s="1022"/>
      <c r="CK122" s="1049"/>
      <c r="CL122" s="1050"/>
      <c r="CM122" s="1050"/>
      <c r="CN122" s="1050"/>
      <c r="CO122" s="1051"/>
      <c r="CP122" s="1040" t="s">
        <v>442</v>
      </c>
      <c r="CQ122" s="1041"/>
      <c r="CR122" s="1041"/>
      <c r="CS122" s="1041"/>
      <c r="CT122" s="1041"/>
      <c r="CU122" s="1041"/>
      <c r="CV122" s="1041"/>
      <c r="CW122" s="1041"/>
      <c r="CX122" s="1041"/>
      <c r="CY122" s="1041"/>
      <c r="CZ122" s="1041"/>
      <c r="DA122" s="1041"/>
      <c r="DB122" s="1041"/>
      <c r="DC122" s="1041"/>
      <c r="DD122" s="1041"/>
      <c r="DE122" s="1041"/>
      <c r="DF122" s="1042"/>
      <c r="DG122" s="952">
        <v>157287</v>
      </c>
      <c r="DH122" s="953"/>
      <c r="DI122" s="953"/>
      <c r="DJ122" s="953"/>
      <c r="DK122" s="953"/>
      <c r="DL122" s="953">
        <v>147399</v>
      </c>
      <c r="DM122" s="953"/>
      <c r="DN122" s="953"/>
      <c r="DO122" s="953"/>
      <c r="DP122" s="953"/>
      <c r="DQ122" s="953">
        <v>144075</v>
      </c>
      <c r="DR122" s="953"/>
      <c r="DS122" s="953"/>
      <c r="DT122" s="953"/>
      <c r="DU122" s="953"/>
      <c r="DV122" s="954">
        <v>1.2</v>
      </c>
      <c r="DW122" s="954"/>
      <c r="DX122" s="954"/>
      <c r="DY122" s="954"/>
      <c r="DZ122" s="955"/>
    </row>
    <row r="123" spans="1:130" s="197" customFormat="1" ht="26.25" customHeight="1" thickBot="1" x14ac:dyDescent="0.2">
      <c r="A123" s="1008"/>
      <c r="B123" s="979"/>
      <c r="C123" s="949" t="s">
        <v>427</v>
      </c>
      <c r="D123" s="950"/>
      <c r="E123" s="950"/>
      <c r="F123" s="950"/>
      <c r="G123" s="950"/>
      <c r="H123" s="950"/>
      <c r="I123" s="950"/>
      <c r="J123" s="950"/>
      <c r="K123" s="950"/>
      <c r="L123" s="950"/>
      <c r="M123" s="950"/>
      <c r="N123" s="950"/>
      <c r="O123" s="950"/>
      <c r="P123" s="950"/>
      <c r="Q123" s="950"/>
      <c r="R123" s="950"/>
      <c r="S123" s="950"/>
      <c r="T123" s="950"/>
      <c r="U123" s="950"/>
      <c r="V123" s="950"/>
      <c r="W123" s="950"/>
      <c r="X123" s="950"/>
      <c r="Y123" s="950"/>
      <c r="Z123" s="951"/>
      <c r="AA123" s="991">
        <v>40172</v>
      </c>
      <c r="AB123" s="992"/>
      <c r="AC123" s="992"/>
      <c r="AD123" s="992"/>
      <c r="AE123" s="993"/>
      <c r="AF123" s="994">
        <v>40520</v>
      </c>
      <c r="AG123" s="992"/>
      <c r="AH123" s="992"/>
      <c r="AI123" s="992"/>
      <c r="AJ123" s="993"/>
      <c r="AK123" s="994">
        <v>47297</v>
      </c>
      <c r="AL123" s="992"/>
      <c r="AM123" s="992"/>
      <c r="AN123" s="992"/>
      <c r="AO123" s="993"/>
      <c r="AP123" s="995">
        <v>0.4</v>
      </c>
      <c r="AQ123" s="996"/>
      <c r="AR123" s="996"/>
      <c r="AS123" s="996"/>
      <c r="AT123" s="997"/>
      <c r="AU123" s="1064" t="s">
        <v>443</v>
      </c>
      <c r="AV123" s="1065"/>
      <c r="AW123" s="1065"/>
      <c r="AX123" s="1065"/>
      <c r="AY123" s="1065"/>
      <c r="AZ123" s="1065"/>
      <c r="BA123" s="1065"/>
      <c r="BB123" s="1065"/>
      <c r="BC123" s="1065"/>
      <c r="BD123" s="1065"/>
      <c r="BE123" s="1065"/>
      <c r="BF123" s="1065"/>
      <c r="BG123" s="1065"/>
      <c r="BH123" s="1065"/>
      <c r="BI123" s="1065"/>
      <c r="BJ123" s="1065"/>
      <c r="BK123" s="1065"/>
      <c r="BL123" s="1065"/>
      <c r="BM123" s="1065"/>
      <c r="BN123" s="1065"/>
      <c r="BO123" s="1065"/>
      <c r="BP123" s="1066"/>
      <c r="BQ123" s="1059">
        <v>40.799999999999997</v>
      </c>
      <c r="BR123" s="1060"/>
      <c r="BS123" s="1060"/>
      <c r="BT123" s="1060"/>
      <c r="BU123" s="1060"/>
      <c r="BV123" s="1060">
        <v>53.5</v>
      </c>
      <c r="BW123" s="1060"/>
      <c r="BX123" s="1060"/>
      <c r="BY123" s="1060"/>
      <c r="BZ123" s="1060"/>
      <c r="CA123" s="1060">
        <v>29.9</v>
      </c>
      <c r="CB123" s="1060"/>
      <c r="CC123" s="1060"/>
      <c r="CD123" s="1060"/>
      <c r="CE123" s="1060"/>
      <c r="CF123" s="1061"/>
      <c r="CG123" s="1062"/>
      <c r="CH123" s="1062"/>
      <c r="CI123" s="1062"/>
      <c r="CJ123" s="1063"/>
      <c r="CK123" s="1049"/>
      <c r="CL123" s="1050"/>
      <c r="CM123" s="1050"/>
      <c r="CN123" s="1050"/>
      <c r="CO123" s="1051"/>
      <c r="CP123" s="1040" t="s">
        <v>444</v>
      </c>
      <c r="CQ123" s="1041"/>
      <c r="CR123" s="1041"/>
      <c r="CS123" s="1041"/>
      <c r="CT123" s="1041"/>
      <c r="CU123" s="1041"/>
      <c r="CV123" s="1041"/>
      <c r="CW123" s="1041"/>
      <c r="CX123" s="1041"/>
      <c r="CY123" s="1041"/>
      <c r="CZ123" s="1041"/>
      <c r="DA123" s="1041"/>
      <c r="DB123" s="1041"/>
      <c r="DC123" s="1041"/>
      <c r="DD123" s="1041"/>
      <c r="DE123" s="1041"/>
      <c r="DF123" s="1042"/>
      <c r="DG123" s="991" t="s">
        <v>445</v>
      </c>
      <c r="DH123" s="992"/>
      <c r="DI123" s="992"/>
      <c r="DJ123" s="992"/>
      <c r="DK123" s="993"/>
      <c r="DL123" s="994" t="s">
        <v>445</v>
      </c>
      <c r="DM123" s="992"/>
      <c r="DN123" s="992"/>
      <c r="DO123" s="992"/>
      <c r="DP123" s="993"/>
      <c r="DQ123" s="994" t="s">
        <v>445</v>
      </c>
      <c r="DR123" s="992"/>
      <c r="DS123" s="992"/>
      <c r="DT123" s="992"/>
      <c r="DU123" s="993"/>
      <c r="DV123" s="995" t="s">
        <v>445</v>
      </c>
      <c r="DW123" s="996"/>
      <c r="DX123" s="996"/>
      <c r="DY123" s="996"/>
      <c r="DZ123" s="997"/>
    </row>
    <row r="124" spans="1:130" s="197" customFormat="1" ht="26.25" customHeight="1" x14ac:dyDescent="0.15">
      <c r="A124" s="1008"/>
      <c r="B124" s="979"/>
      <c r="C124" s="949" t="s">
        <v>431</v>
      </c>
      <c r="D124" s="950"/>
      <c r="E124" s="950"/>
      <c r="F124" s="950"/>
      <c r="G124" s="950"/>
      <c r="H124" s="950"/>
      <c r="I124" s="950"/>
      <c r="J124" s="950"/>
      <c r="K124" s="950"/>
      <c r="L124" s="950"/>
      <c r="M124" s="950"/>
      <c r="N124" s="950"/>
      <c r="O124" s="950"/>
      <c r="P124" s="950"/>
      <c r="Q124" s="950"/>
      <c r="R124" s="950"/>
      <c r="S124" s="950"/>
      <c r="T124" s="950"/>
      <c r="U124" s="950"/>
      <c r="V124" s="950"/>
      <c r="W124" s="950"/>
      <c r="X124" s="950"/>
      <c r="Y124" s="950"/>
      <c r="Z124" s="951"/>
      <c r="AA124" s="991" t="s">
        <v>445</v>
      </c>
      <c r="AB124" s="992"/>
      <c r="AC124" s="992"/>
      <c r="AD124" s="992"/>
      <c r="AE124" s="993"/>
      <c r="AF124" s="994" t="s">
        <v>445</v>
      </c>
      <c r="AG124" s="992"/>
      <c r="AH124" s="992"/>
      <c r="AI124" s="992"/>
      <c r="AJ124" s="993"/>
      <c r="AK124" s="994" t="s">
        <v>445</v>
      </c>
      <c r="AL124" s="992"/>
      <c r="AM124" s="992"/>
      <c r="AN124" s="992"/>
      <c r="AO124" s="993"/>
      <c r="AP124" s="995" t="s">
        <v>445</v>
      </c>
      <c r="AQ124" s="996"/>
      <c r="AR124" s="996"/>
      <c r="AS124" s="996"/>
      <c r="AT124" s="99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52"/>
      <c r="CL124" s="1052"/>
      <c r="CM124" s="1052"/>
      <c r="CN124" s="1052"/>
      <c r="CO124" s="1053"/>
      <c r="CP124" s="1040" t="s">
        <v>446</v>
      </c>
      <c r="CQ124" s="1041"/>
      <c r="CR124" s="1041"/>
      <c r="CS124" s="1041"/>
      <c r="CT124" s="1041"/>
      <c r="CU124" s="1041"/>
      <c r="CV124" s="1041"/>
      <c r="CW124" s="1041"/>
      <c r="CX124" s="1041"/>
      <c r="CY124" s="1041"/>
      <c r="CZ124" s="1041"/>
      <c r="DA124" s="1041"/>
      <c r="DB124" s="1041"/>
      <c r="DC124" s="1041"/>
      <c r="DD124" s="1041"/>
      <c r="DE124" s="1041"/>
      <c r="DF124" s="1042"/>
      <c r="DG124" s="1030" t="s">
        <v>445</v>
      </c>
      <c r="DH124" s="1031"/>
      <c r="DI124" s="1031"/>
      <c r="DJ124" s="1031"/>
      <c r="DK124" s="1032"/>
      <c r="DL124" s="1033" t="s">
        <v>445</v>
      </c>
      <c r="DM124" s="1031"/>
      <c r="DN124" s="1031"/>
      <c r="DO124" s="1031"/>
      <c r="DP124" s="1032"/>
      <c r="DQ124" s="1033" t="s">
        <v>445</v>
      </c>
      <c r="DR124" s="1031"/>
      <c r="DS124" s="1031"/>
      <c r="DT124" s="1031"/>
      <c r="DU124" s="1032"/>
      <c r="DV124" s="1034" t="s">
        <v>445</v>
      </c>
      <c r="DW124" s="1035"/>
      <c r="DX124" s="1035"/>
      <c r="DY124" s="1035"/>
      <c r="DZ124" s="1036"/>
    </row>
    <row r="125" spans="1:130" s="197" customFormat="1" ht="26.25" customHeight="1" thickBot="1" x14ac:dyDescent="0.2">
      <c r="A125" s="1008"/>
      <c r="B125" s="979"/>
      <c r="C125" s="949" t="s">
        <v>433</v>
      </c>
      <c r="D125" s="950"/>
      <c r="E125" s="950"/>
      <c r="F125" s="950"/>
      <c r="G125" s="950"/>
      <c r="H125" s="950"/>
      <c r="I125" s="950"/>
      <c r="J125" s="950"/>
      <c r="K125" s="950"/>
      <c r="L125" s="950"/>
      <c r="M125" s="950"/>
      <c r="N125" s="950"/>
      <c r="O125" s="950"/>
      <c r="P125" s="950"/>
      <c r="Q125" s="950"/>
      <c r="R125" s="950"/>
      <c r="S125" s="950"/>
      <c r="T125" s="950"/>
      <c r="U125" s="950"/>
      <c r="V125" s="950"/>
      <c r="W125" s="950"/>
      <c r="X125" s="950"/>
      <c r="Y125" s="950"/>
      <c r="Z125" s="951"/>
      <c r="AA125" s="991" t="s">
        <v>445</v>
      </c>
      <c r="AB125" s="992"/>
      <c r="AC125" s="992"/>
      <c r="AD125" s="992"/>
      <c r="AE125" s="993"/>
      <c r="AF125" s="994" t="s">
        <v>445</v>
      </c>
      <c r="AG125" s="992"/>
      <c r="AH125" s="992"/>
      <c r="AI125" s="992"/>
      <c r="AJ125" s="993"/>
      <c r="AK125" s="994" t="s">
        <v>445</v>
      </c>
      <c r="AL125" s="992"/>
      <c r="AM125" s="992"/>
      <c r="AN125" s="992"/>
      <c r="AO125" s="993"/>
      <c r="AP125" s="995" t="s">
        <v>445</v>
      </c>
      <c r="AQ125" s="996"/>
      <c r="AR125" s="996"/>
      <c r="AS125" s="996"/>
      <c r="AT125" s="99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7" t="s">
        <v>447</v>
      </c>
      <c r="CL125" s="1047"/>
      <c r="CM125" s="1047"/>
      <c r="CN125" s="1047"/>
      <c r="CO125" s="1048"/>
      <c r="CP125" s="973" t="s">
        <v>448</v>
      </c>
      <c r="CQ125" s="920"/>
      <c r="CR125" s="920"/>
      <c r="CS125" s="920"/>
      <c r="CT125" s="920"/>
      <c r="CU125" s="920"/>
      <c r="CV125" s="920"/>
      <c r="CW125" s="920"/>
      <c r="CX125" s="920"/>
      <c r="CY125" s="920"/>
      <c r="CZ125" s="920"/>
      <c r="DA125" s="920"/>
      <c r="DB125" s="920"/>
      <c r="DC125" s="920"/>
      <c r="DD125" s="920"/>
      <c r="DE125" s="920"/>
      <c r="DF125" s="921"/>
      <c r="DG125" s="959" t="s">
        <v>445</v>
      </c>
      <c r="DH125" s="960"/>
      <c r="DI125" s="960"/>
      <c r="DJ125" s="960"/>
      <c r="DK125" s="960"/>
      <c r="DL125" s="960" t="s">
        <v>445</v>
      </c>
      <c r="DM125" s="960"/>
      <c r="DN125" s="960"/>
      <c r="DO125" s="960"/>
      <c r="DP125" s="960"/>
      <c r="DQ125" s="960" t="s">
        <v>445</v>
      </c>
      <c r="DR125" s="960"/>
      <c r="DS125" s="960"/>
      <c r="DT125" s="960"/>
      <c r="DU125" s="960"/>
      <c r="DV125" s="961" t="s">
        <v>445</v>
      </c>
      <c r="DW125" s="961"/>
      <c r="DX125" s="961"/>
      <c r="DY125" s="961"/>
      <c r="DZ125" s="962"/>
    </row>
    <row r="126" spans="1:130" s="197" customFormat="1" ht="26.25" customHeight="1" x14ac:dyDescent="0.15">
      <c r="A126" s="1008"/>
      <c r="B126" s="979"/>
      <c r="C126" s="949" t="s">
        <v>436</v>
      </c>
      <c r="D126" s="950"/>
      <c r="E126" s="950"/>
      <c r="F126" s="950"/>
      <c r="G126" s="950"/>
      <c r="H126" s="950"/>
      <c r="I126" s="950"/>
      <c r="J126" s="950"/>
      <c r="K126" s="950"/>
      <c r="L126" s="950"/>
      <c r="M126" s="950"/>
      <c r="N126" s="950"/>
      <c r="O126" s="950"/>
      <c r="P126" s="950"/>
      <c r="Q126" s="950"/>
      <c r="R126" s="950"/>
      <c r="S126" s="950"/>
      <c r="T126" s="950"/>
      <c r="U126" s="950"/>
      <c r="V126" s="950"/>
      <c r="W126" s="950"/>
      <c r="X126" s="950"/>
      <c r="Y126" s="950"/>
      <c r="Z126" s="951"/>
      <c r="AA126" s="991" t="s">
        <v>445</v>
      </c>
      <c r="AB126" s="992"/>
      <c r="AC126" s="992"/>
      <c r="AD126" s="992"/>
      <c r="AE126" s="993"/>
      <c r="AF126" s="994" t="s">
        <v>445</v>
      </c>
      <c r="AG126" s="992"/>
      <c r="AH126" s="992"/>
      <c r="AI126" s="992"/>
      <c r="AJ126" s="993"/>
      <c r="AK126" s="994" t="s">
        <v>445</v>
      </c>
      <c r="AL126" s="992"/>
      <c r="AM126" s="992"/>
      <c r="AN126" s="992"/>
      <c r="AO126" s="993"/>
      <c r="AP126" s="995" t="s">
        <v>445</v>
      </c>
      <c r="AQ126" s="996"/>
      <c r="AR126" s="996"/>
      <c r="AS126" s="996"/>
      <c r="AT126" s="997"/>
      <c r="AU126" s="233"/>
      <c r="AV126" s="233"/>
      <c r="AW126" s="233"/>
      <c r="AX126" s="1069" t="s">
        <v>449</v>
      </c>
      <c r="AY126" s="1070"/>
      <c r="AZ126" s="1070"/>
      <c r="BA126" s="1070"/>
      <c r="BB126" s="1070"/>
      <c r="BC126" s="1070"/>
      <c r="BD126" s="1070"/>
      <c r="BE126" s="1071"/>
      <c r="BF126" s="1085" t="s">
        <v>450</v>
      </c>
      <c r="BG126" s="1070"/>
      <c r="BH126" s="1070"/>
      <c r="BI126" s="1070"/>
      <c r="BJ126" s="1070"/>
      <c r="BK126" s="1070"/>
      <c r="BL126" s="1071"/>
      <c r="BM126" s="1085" t="s">
        <v>451</v>
      </c>
      <c r="BN126" s="1070"/>
      <c r="BO126" s="1070"/>
      <c r="BP126" s="1070"/>
      <c r="BQ126" s="1070"/>
      <c r="BR126" s="1070"/>
      <c r="BS126" s="1071"/>
      <c r="BT126" s="1085" t="s">
        <v>452</v>
      </c>
      <c r="BU126" s="1070"/>
      <c r="BV126" s="1070"/>
      <c r="BW126" s="1070"/>
      <c r="BX126" s="1070"/>
      <c r="BY126" s="1070"/>
      <c r="BZ126" s="1086"/>
      <c r="CA126" s="233"/>
      <c r="CB126" s="233"/>
      <c r="CC126" s="233"/>
      <c r="CD126" s="234"/>
      <c r="CE126" s="234"/>
      <c r="CF126" s="234"/>
      <c r="CG126" s="231"/>
      <c r="CH126" s="231"/>
      <c r="CI126" s="231"/>
      <c r="CJ126" s="232"/>
      <c r="CK126" s="1050"/>
      <c r="CL126" s="1050"/>
      <c r="CM126" s="1050"/>
      <c r="CN126" s="1050"/>
      <c r="CO126" s="1051"/>
      <c r="CP126" s="982" t="s">
        <v>453</v>
      </c>
      <c r="CQ126" s="983"/>
      <c r="CR126" s="983"/>
      <c r="CS126" s="983"/>
      <c r="CT126" s="983"/>
      <c r="CU126" s="983"/>
      <c r="CV126" s="983"/>
      <c r="CW126" s="983"/>
      <c r="CX126" s="983"/>
      <c r="CY126" s="983"/>
      <c r="CZ126" s="983"/>
      <c r="DA126" s="983"/>
      <c r="DB126" s="983"/>
      <c r="DC126" s="983"/>
      <c r="DD126" s="983"/>
      <c r="DE126" s="983"/>
      <c r="DF126" s="984"/>
      <c r="DG126" s="952" t="s">
        <v>445</v>
      </c>
      <c r="DH126" s="953"/>
      <c r="DI126" s="953"/>
      <c r="DJ126" s="953"/>
      <c r="DK126" s="953"/>
      <c r="DL126" s="953" t="s">
        <v>445</v>
      </c>
      <c r="DM126" s="953"/>
      <c r="DN126" s="953"/>
      <c r="DO126" s="953"/>
      <c r="DP126" s="953"/>
      <c r="DQ126" s="953" t="s">
        <v>445</v>
      </c>
      <c r="DR126" s="953"/>
      <c r="DS126" s="953"/>
      <c r="DT126" s="953"/>
      <c r="DU126" s="953"/>
      <c r="DV126" s="954" t="s">
        <v>445</v>
      </c>
      <c r="DW126" s="954"/>
      <c r="DX126" s="954"/>
      <c r="DY126" s="954"/>
      <c r="DZ126" s="955"/>
    </row>
    <row r="127" spans="1:130" s="197" customFormat="1" ht="26.25" customHeight="1" thickBot="1" x14ac:dyDescent="0.2">
      <c r="A127" s="1009"/>
      <c r="B127" s="981"/>
      <c r="C127" s="1037" t="s">
        <v>454</v>
      </c>
      <c r="D127" s="1038"/>
      <c r="E127" s="1038"/>
      <c r="F127" s="1038"/>
      <c r="G127" s="1038"/>
      <c r="H127" s="1038"/>
      <c r="I127" s="1038"/>
      <c r="J127" s="1038"/>
      <c r="K127" s="1038"/>
      <c r="L127" s="1038"/>
      <c r="M127" s="1038"/>
      <c r="N127" s="1038"/>
      <c r="O127" s="1038"/>
      <c r="P127" s="1038"/>
      <c r="Q127" s="1038"/>
      <c r="R127" s="1038"/>
      <c r="S127" s="1038"/>
      <c r="T127" s="1038"/>
      <c r="U127" s="1038"/>
      <c r="V127" s="1038"/>
      <c r="W127" s="1038"/>
      <c r="X127" s="1038"/>
      <c r="Y127" s="1038"/>
      <c r="Z127" s="1039"/>
      <c r="AA127" s="991" t="s">
        <v>445</v>
      </c>
      <c r="AB127" s="992"/>
      <c r="AC127" s="992"/>
      <c r="AD127" s="992"/>
      <c r="AE127" s="993"/>
      <c r="AF127" s="994" t="s">
        <v>445</v>
      </c>
      <c r="AG127" s="992"/>
      <c r="AH127" s="992"/>
      <c r="AI127" s="992"/>
      <c r="AJ127" s="993"/>
      <c r="AK127" s="994" t="s">
        <v>445</v>
      </c>
      <c r="AL127" s="992"/>
      <c r="AM127" s="992"/>
      <c r="AN127" s="992"/>
      <c r="AO127" s="993"/>
      <c r="AP127" s="995" t="s">
        <v>445</v>
      </c>
      <c r="AQ127" s="996"/>
      <c r="AR127" s="996"/>
      <c r="AS127" s="996"/>
      <c r="AT127" s="997"/>
      <c r="AU127" s="233"/>
      <c r="AV127" s="233"/>
      <c r="AW127" s="233"/>
      <c r="AX127" s="919" t="s">
        <v>455</v>
      </c>
      <c r="AY127" s="920"/>
      <c r="AZ127" s="920"/>
      <c r="BA127" s="920"/>
      <c r="BB127" s="920"/>
      <c r="BC127" s="920"/>
      <c r="BD127" s="920"/>
      <c r="BE127" s="921"/>
      <c r="BF127" s="1074" t="s">
        <v>445</v>
      </c>
      <c r="BG127" s="1075"/>
      <c r="BH127" s="1075"/>
      <c r="BI127" s="1075"/>
      <c r="BJ127" s="1075"/>
      <c r="BK127" s="1075"/>
      <c r="BL127" s="1084"/>
      <c r="BM127" s="1074">
        <v>12.82</v>
      </c>
      <c r="BN127" s="1075"/>
      <c r="BO127" s="1075"/>
      <c r="BP127" s="1075"/>
      <c r="BQ127" s="1075"/>
      <c r="BR127" s="1075"/>
      <c r="BS127" s="1084"/>
      <c r="BT127" s="1074">
        <v>20</v>
      </c>
      <c r="BU127" s="1075"/>
      <c r="BV127" s="1075"/>
      <c r="BW127" s="1075"/>
      <c r="BX127" s="1075"/>
      <c r="BY127" s="1075"/>
      <c r="BZ127" s="1076"/>
      <c r="CA127" s="234"/>
      <c r="CB127" s="234"/>
      <c r="CC127" s="234"/>
      <c r="CD127" s="234"/>
      <c r="CE127" s="234"/>
      <c r="CF127" s="234"/>
      <c r="CG127" s="231"/>
      <c r="CH127" s="231"/>
      <c r="CI127" s="231"/>
      <c r="CJ127" s="232"/>
      <c r="CK127" s="1072"/>
      <c r="CL127" s="1072"/>
      <c r="CM127" s="1072"/>
      <c r="CN127" s="1072"/>
      <c r="CO127" s="1073"/>
      <c r="CP127" s="1077" t="s">
        <v>456</v>
      </c>
      <c r="CQ127" s="1078"/>
      <c r="CR127" s="1078"/>
      <c r="CS127" s="1078"/>
      <c r="CT127" s="1078"/>
      <c r="CU127" s="1078"/>
      <c r="CV127" s="1078"/>
      <c r="CW127" s="1078"/>
      <c r="CX127" s="1078"/>
      <c r="CY127" s="1078"/>
      <c r="CZ127" s="1078"/>
      <c r="DA127" s="1078"/>
      <c r="DB127" s="1078"/>
      <c r="DC127" s="1078"/>
      <c r="DD127" s="1078"/>
      <c r="DE127" s="1078"/>
      <c r="DF127" s="1079"/>
      <c r="DG127" s="1080" t="s">
        <v>457</v>
      </c>
      <c r="DH127" s="1081"/>
      <c r="DI127" s="1081"/>
      <c r="DJ127" s="1081"/>
      <c r="DK127" s="1081"/>
      <c r="DL127" s="1081" t="s">
        <v>109</v>
      </c>
      <c r="DM127" s="1081"/>
      <c r="DN127" s="1081"/>
      <c r="DO127" s="1081"/>
      <c r="DP127" s="1081"/>
      <c r="DQ127" s="1081" t="s">
        <v>109</v>
      </c>
      <c r="DR127" s="1081"/>
      <c r="DS127" s="1081"/>
      <c r="DT127" s="1081"/>
      <c r="DU127" s="1081"/>
      <c r="DV127" s="1082" t="s">
        <v>109</v>
      </c>
      <c r="DW127" s="1082"/>
      <c r="DX127" s="1082"/>
      <c r="DY127" s="1082"/>
      <c r="DZ127" s="1083"/>
    </row>
    <row r="128" spans="1:130" s="197" customFormat="1" ht="26.25" customHeight="1" x14ac:dyDescent="0.15">
      <c r="A128" s="1104" t="s">
        <v>458</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459</v>
      </c>
      <c r="X128" s="1106"/>
      <c r="Y128" s="1106"/>
      <c r="Z128" s="1107"/>
      <c r="AA128" s="1122">
        <v>85455</v>
      </c>
      <c r="AB128" s="1123"/>
      <c r="AC128" s="1123"/>
      <c r="AD128" s="1123"/>
      <c r="AE128" s="1124"/>
      <c r="AF128" s="1125">
        <v>66491</v>
      </c>
      <c r="AG128" s="1123"/>
      <c r="AH128" s="1123"/>
      <c r="AI128" s="1123"/>
      <c r="AJ128" s="1124"/>
      <c r="AK128" s="1125">
        <v>80847</v>
      </c>
      <c r="AL128" s="1123"/>
      <c r="AM128" s="1123"/>
      <c r="AN128" s="1123"/>
      <c r="AO128" s="1124"/>
      <c r="AP128" s="1126"/>
      <c r="AQ128" s="1127"/>
      <c r="AR128" s="1127"/>
      <c r="AS128" s="1127"/>
      <c r="AT128" s="1128"/>
      <c r="AU128" s="235"/>
      <c r="AV128" s="235"/>
      <c r="AW128" s="235"/>
      <c r="AX128" s="1087" t="s">
        <v>460</v>
      </c>
      <c r="AY128" s="983"/>
      <c r="AZ128" s="983"/>
      <c r="BA128" s="983"/>
      <c r="BB128" s="983"/>
      <c r="BC128" s="983"/>
      <c r="BD128" s="983"/>
      <c r="BE128" s="984"/>
      <c r="BF128" s="1099" t="s">
        <v>461</v>
      </c>
      <c r="BG128" s="1100"/>
      <c r="BH128" s="1100"/>
      <c r="BI128" s="1100"/>
      <c r="BJ128" s="1100"/>
      <c r="BK128" s="1100"/>
      <c r="BL128" s="1101"/>
      <c r="BM128" s="1099">
        <v>17.82</v>
      </c>
      <c r="BN128" s="1100"/>
      <c r="BO128" s="1100"/>
      <c r="BP128" s="1100"/>
      <c r="BQ128" s="1100"/>
      <c r="BR128" s="1100"/>
      <c r="BS128" s="1101"/>
      <c r="BT128" s="1099">
        <v>30</v>
      </c>
      <c r="BU128" s="1102"/>
      <c r="BV128" s="1102"/>
      <c r="BW128" s="1102"/>
      <c r="BX128" s="1102"/>
      <c r="BY128" s="1102"/>
      <c r="BZ128" s="110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3" t="s">
        <v>90</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3" t="s">
        <v>462</v>
      </c>
      <c r="X129" s="1094"/>
      <c r="Y129" s="1094"/>
      <c r="Z129" s="1095"/>
      <c r="AA129" s="991">
        <v>14568050</v>
      </c>
      <c r="AB129" s="992"/>
      <c r="AC129" s="992"/>
      <c r="AD129" s="992"/>
      <c r="AE129" s="993"/>
      <c r="AF129" s="994">
        <v>14399367</v>
      </c>
      <c r="AG129" s="992"/>
      <c r="AH129" s="992"/>
      <c r="AI129" s="992"/>
      <c r="AJ129" s="993"/>
      <c r="AK129" s="994">
        <v>14488022</v>
      </c>
      <c r="AL129" s="992"/>
      <c r="AM129" s="992"/>
      <c r="AN129" s="992"/>
      <c r="AO129" s="993"/>
      <c r="AP129" s="1096"/>
      <c r="AQ129" s="1097"/>
      <c r="AR129" s="1097"/>
      <c r="AS129" s="1097"/>
      <c r="AT129" s="1098"/>
      <c r="AU129" s="235"/>
      <c r="AV129" s="235"/>
      <c r="AW129" s="235"/>
      <c r="AX129" s="1087" t="s">
        <v>463</v>
      </c>
      <c r="AY129" s="983"/>
      <c r="AZ129" s="983"/>
      <c r="BA129" s="983"/>
      <c r="BB129" s="983"/>
      <c r="BC129" s="983"/>
      <c r="BD129" s="983"/>
      <c r="BE129" s="984"/>
      <c r="BF129" s="1088">
        <v>6.3</v>
      </c>
      <c r="BG129" s="1089"/>
      <c r="BH129" s="1089"/>
      <c r="BI129" s="1089"/>
      <c r="BJ129" s="1089"/>
      <c r="BK129" s="1089"/>
      <c r="BL129" s="1090"/>
      <c r="BM129" s="1088">
        <v>25</v>
      </c>
      <c r="BN129" s="1089"/>
      <c r="BO129" s="1089"/>
      <c r="BP129" s="1089"/>
      <c r="BQ129" s="1089"/>
      <c r="BR129" s="1089"/>
      <c r="BS129" s="1090"/>
      <c r="BT129" s="1088">
        <v>35</v>
      </c>
      <c r="BU129" s="1091"/>
      <c r="BV129" s="1091"/>
      <c r="BW129" s="1091"/>
      <c r="BX129" s="1091"/>
      <c r="BY129" s="1091"/>
      <c r="BZ129" s="109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3" t="s">
        <v>464</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3" t="s">
        <v>465</v>
      </c>
      <c r="X130" s="1094"/>
      <c r="Y130" s="1094"/>
      <c r="Z130" s="1095"/>
      <c r="AA130" s="991">
        <v>2490058</v>
      </c>
      <c r="AB130" s="992"/>
      <c r="AC130" s="992"/>
      <c r="AD130" s="992"/>
      <c r="AE130" s="993"/>
      <c r="AF130" s="994">
        <v>2582400</v>
      </c>
      <c r="AG130" s="992"/>
      <c r="AH130" s="992"/>
      <c r="AI130" s="992"/>
      <c r="AJ130" s="993"/>
      <c r="AK130" s="994">
        <v>2651927</v>
      </c>
      <c r="AL130" s="992"/>
      <c r="AM130" s="992"/>
      <c r="AN130" s="992"/>
      <c r="AO130" s="993"/>
      <c r="AP130" s="1096"/>
      <c r="AQ130" s="1097"/>
      <c r="AR130" s="1097"/>
      <c r="AS130" s="1097"/>
      <c r="AT130" s="1098"/>
      <c r="AU130" s="235"/>
      <c r="AV130" s="235"/>
      <c r="AW130" s="235"/>
      <c r="AX130" s="1146" t="s">
        <v>466</v>
      </c>
      <c r="AY130" s="1078"/>
      <c r="AZ130" s="1078"/>
      <c r="BA130" s="1078"/>
      <c r="BB130" s="1078"/>
      <c r="BC130" s="1078"/>
      <c r="BD130" s="1078"/>
      <c r="BE130" s="1079"/>
      <c r="BF130" s="1108">
        <v>29.9</v>
      </c>
      <c r="BG130" s="1109"/>
      <c r="BH130" s="1109"/>
      <c r="BI130" s="1109"/>
      <c r="BJ130" s="1109"/>
      <c r="BK130" s="1109"/>
      <c r="BL130" s="1110"/>
      <c r="BM130" s="1108">
        <v>350</v>
      </c>
      <c r="BN130" s="1109"/>
      <c r="BO130" s="1109"/>
      <c r="BP130" s="1109"/>
      <c r="BQ130" s="1109"/>
      <c r="BR130" s="1109"/>
      <c r="BS130" s="1110"/>
      <c r="BT130" s="1111"/>
      <c r="BU130" s="1112"/>
      <c r="BV130" s="1112"/>
      <c r="BW130" s="1112"/>
      <c r="BX130" s="1112"/>
      <c r="BY130" s="1112"/>
      <c r="BZ130" s="111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4"/>
      <c r="B131" s="1115"/>
      <c r="C131" s="1115"/>
      <c r="D131" s="1115"/>
      <c r="E131" s="1115"/>
      <c r="F131" s="1115"/>
      <c r="G131" s="1115"/>
      <c r="H131" s="1115"/>
      <c r="I131" s="1115"/>
      <c r="J131" s="1115"/>
      <c r="K131" s="1115"/>
      <c r="L131" s="1115"/>
      <c r="M131" s="1115"/>
      <c r="N131" s="1115"/>
      <c r="O131" s="1115"/>
      <c r="P131" s="1115"/>
      <c r="Q131" s="1115"/>
      <c r="R131" s="1115"/>
      <c r="S131" s="1115"/>
      <c r="T131" s="1115"/>
      <c r="U131" s="1115"/>
      <c r="V131" s="1115"/>
      <c r="W131" s="1116" t="s">
        <v>467</v>
      </c>
      <c r="X131" s="1117"/>
      <c r="Y131" s="1117"/>
      <c r="Z131" s="1118"/>
      <c r="AA131" s="1030">
        <v>12077992</v>
      </c>
      <c r="AB131" s="1031"/>
      <c r="AC131" s="1031"/>
      <c r="AD131" s="1031"/>
      <c r="AE131" s="1032"/>
      <c r="AF131" s="1033">
        <v>11816967</v>
      </c>
      <c r="AG131" s="1031"/>
      <c r="AH131" s="1031"/>
      <c r="AI131" s="1031"/>
      <c r="AJ131" s="1032"/>
      <c r="AK131" s="1033">
        <v>11836095</v>
      </c>
      <c r="AL131" s="1031"/>
      <c r="AM131" s="1031"/>
      <c r="AN131" s="1031"/>
      <c r="AO131" s="1032"/>
      <c r="AP131" s="1119"/>
      <c r="AQ131" s="1120"/>
      <c r="AR131" s="1120"/>
      <c r="AS131" s="1120"/>
      <c r="AT131" s="112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30" t="s">
        <v>468</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469</v>
      </c>
      <c r="W132" s="1134"/>
      <c r="X132" s="1134"/>
      <c r="Y132" s="1134"/>
      <c r="Z132" s="1135"/>
      <c r="AA132" s="1136">
        <v>6.7938279809999997</v>
      </c>
      <c r="AB132" s="1137"/>
      <c r="AC132" s="1137"/>
      <c r="AD132" s="1137"/>
      <c r="AE132" s="1138"/>
      <c r="AF132" s="1139">
        <v>5.5866111839999997</v>
      </c>
      <c r="AG132" s="1137"/>
      <c r="AH132" s="1137"/>
      <c r="AI132" s="1137"/>
      <c r="AJ132" s="1138"/>
      <c r="AK132" s="1139">
        <v>6.6662357810000001</v>
      </c>
      <c r="AL132" s="1137"/>
      <c r="AM132" s="1137"/>
      <c r="AN132" s="1137"/>
      <c r="AO132" s="1138"/>
      <c r="AP132" s="1020"/>
      <c r="AQ132" s="1021"/>
      <c r="AR132" s="1021"/>
      <c r="AS132" s="1021"/>
      <c r="AT132" s="114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41" t="s">
        <v>470</v>
      </c>
      <c r="W133" s="1141"/>
      <c r="X133" s="1141"/>
      <c r="Y133" s="1141"/>
      <c r="Z133" s="1142"/>
      <c r="AA133" s="1143">
        <v>7.7</v>
      </c>
      <c r="AB133" s="1144"/>
      <c r="AC133" s="1144"/>
      <c r="AD133" s="1144"/>
      <c r="AE133" s="1145"/>
      <c r="AF133" s="1143">
        <v>6.7</v>
      </c>
      <c r="AG133" s="1144"/>
      <c r="AH133" s="1144"/>
      <c r="AI133" s="1144"/>
      <c r="AJ133" s="1145"/>
      <c r="AK133" s="1143">
        <v>6.3</v>
      </c>
      <c r="AL133" s="1144"/>
      <c r="AM133" s="1144"/>
      <c r="AN133" s="1144"/>
      <c r="AO133" s="1145"/>
      <c r="AP133" s="1061"/>
      <c r="AQ133" s="1062"/>
      <c r="AR133" s="1062"/>
      <c r="AS133" s="1062"/>
      <c r="AT133" s="112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50" t="s">
        <v>473</v>
      </c>
      <c r="L7" s="254"/>
      <c r="M7" s="255" t="s">
        <v>474</v>
      </c>
      <c r="N7" s="256"/>
    </row>
    <row r="8" spans="1:16" x14ac:dyDescent="0.15">
      <c r="A8" s="248"/>
      <c r="B8" s="244"/>
      <c r="C8" s="244"/>
      <c r="D8" s="244"/>
      <c r="E8" s="244"/>
      <c r="F8" s="244"/>
      <c r="G8" s="257"/>
      <c r="H8" s="258"/>
      <c r="I8" s="258"/>
      <c r="J8" s="259"/>
      <c r="K8" s="1151"/>
      <c r="L8" s="260" t="s">
        <v>475</v>
      </c>
      <c r="M8" s="261" t="s">
        <v>476</v>
      </c>
      <c r="N8" s="262" t="s">
        <v>477</v>
      </c>
    </row>
    <row r="9" spans="1:16" x14ac:dyDescent="0.15">
      <c r="A9" s="248"/>
      <c r="B9" s="244"/>
      <c r="C9" s="244"/>
      <c r="D9" s="244"/>
      <c r="E9" s="244"/>
      <c r="F9" s="244"/>
      <c r="G9" s="1152" t="s">
        <v>478</v>
      </c>
      <c r="H9" s="1153"/>
      <c r="I9" s="1153"/>
      <c r="J9" s="1154"/>
      <c r="K9" s="263">
        <v>3710901</v>
      </c>
      <c r="L9" s="264">
        <v>95420</v>
      </c>
      <c r="M9" s="265">
        <v>83726</v>
      </c>
      <c r="N9" s="266">
        <v>14</v>
      </c>
    </row>
    <row r="10" spans="1:16" x14ac:dyDescent="0.15">
      <c r="A10" s="248"/>
      <c r="B10" s="244"/>
      <c r="C10" s="244"/>
      <c r="D10" s="244"/>
      <c r="E10" s="244"/>
      <c r="F10" s="244"/>
      <c r="G10" s="1152" t="s">
        <v>479</v>
      </c>
      <c r="H10" s="1153"/>
      <c r="I10" s="1153"/>
      <c r="J10" s="1154"/>
      <c r="K10" s="267">
        <v>303356</v>
      </c>
      <c r="L10" s="268">
        <v>7800</v>
      </c>
      <c r="M10" s="269">
        <v>6181</v>
      </c>
      <c r="N10" s="270">
        <v>26.2</v>
      </c>
    </row>
    <row r="11" spans="1:16" ht="13.5" customHeight="1" x14ac:dyDescent="0.15">
      <c r="A11" s="248"/>
      <c r="B11" s="244"/>
      <c r="C11" s="244"/>
      <c r="D11" s="244"/>
      <c r="E11" s="244"/>
      <c r="F11" s="244"/>
      <c r="G11" s="1152" t="s">
        <v>480</v>
      </c>
      <c r="H11" s="1153"/>
      <c r="I11" s="1153"/>
      <c r="J11" s="1154"/>
      <c r="K11" s="267">
        <v>623656</v>
      </c>
      <c r="L11" s="268">
        <v>16036</v>
      </c>
      <c r="M11" s="269">
        <v>9526</v>
      </c>
      <c r="N11" s="270">
        <v>68.3</v>
      </c>
    </row>
    <row r="12" spans="1:16" ht="13.5" customHeight="1" x14ac:dyDescent="0.15">
      <c r="A12" s="248"/>
      <c r="B12" s="244"/>
      <c r="C12" s="244"/>
      <c r="D12" s="244"/>
      <c r="E12" s="244"/>
      <c r="F12" s="244"/>
      <c r="G12" s="1152" t="s">
        <v>481</v>
      </c>
      <c r="H12" s="1153"/>
      <c r="I12" s="1153"/>
      <c r="J12" s="1154"/>
      <c r="K12" s="267">
        <v>9292</v>
      </c>
      <c r="L12" s="268">
        <v>239</v>
      </c>
      <c r="M12" s="269">
        <v>1067</v>
      </c>
      <c r="N12" s="270">
        <v>-77.599999999999994</v>
      </c>
    </row>
    <row r="13" spans="1:16" ht="13.5" customHeight="1" x14ac:dyDescent="0.15">
      <c r="A13" s="248"/>
      <c r="B13" s="244"/>
      <c r="C13" s="244"/>
      <c r="D13" s="244"/>
      <c r="E13" s="244"/>
      <c r="F13" s="244"/>
      <c r="G13" s="1152" t="s">
        <v>482</v>
      </c>
      <c r="H13" s="1153"/>
      <c r="I13" s="1153"/>
      <c r="J13" s="1154"/>
      <c r="K13" s="267" t="s">
        <v>483</v>
      </c>
      <c r="L13" s="268" t="s">
        <v>483</v>
      </c>
      <c r="M13" s="269" t="s">
        <v>483</v>
      </c>
      <c r="N13" s="270" t="s">
        <v>483</v>
      </c>
    </row>
    <row r="14" spans="1:16" ht="13.5" customHeight="1" x14ac:dyDescent="0.15">
      <c r="A14" s="248"/>
      <c r="B14" s="244"/>
      <c r="C14" s="244"/>
      <c r="D14" s="244"/>
      <c r="E14" s="244"/>
      <c r="F14" s="244"/>
      <c r="G14" s="1152" t="s">
        <v>484</v>
      </c>
      <c r="H14" s="1153"/>
      <c r="I14" s="1153"/>
      <c r="J14" s="1154"/>
      <c r="K14" s="267">
        <v>117079</v>
      </c>
      <c r="L14" s="268">
        <v>3011</v>
      </c>
      <c r="M14" s="269">
        <v>3706</v>
      </c>
      <c r="N14" s="270">
        <v>-18.8</v>
      </c>
    </row>
    <row r="15" spans="1:16" ht="13.5" customHeight="1" x14ac:dyDescent="0.15">
      <c r="A15" s="248"/>
      <c r="B15" s="244"/>
      <c r="C15" s="244"/>
      <c r="D15" s="244"/>
      <c r="E15" s="244"/>
      <c r="F15" s="244"/>
      <c r="G15" s="1152" t="s">
        <v>485</v>
      </c>
      <c r="H15" s="1153"/>
      <c r="I15" s="1153"/>
      <c r="J15" s="1154"/>
      <c r="K15" s="267">
        <v>116177</v>
      </c>
      <c r="L15" s="268">
        <v>2987</v>
      </c>
      <c r="M15" s="269">
        <v>1837</v>
      </c>
      <c r="N15" s="270">
        <v>62.6</v>
      </c>
    </row>
    <row r="16" spans="1:16" x14ac:dyDescent="0.15">
      <c r="A16" s="248"/>
      <c r="B16" s="244"/>
      <c r="C16" s="244"/>
      <c r="D16" s="244"/>
      <c r="E16" s="244"/>
      <c r="F16" s="244"/>
      <c r="G16" s="1155" t="s">
        <v>486</v>
      </c>
      <c r="H16" s="1156"/>
      <c r="I16" s="1156"/>
      <c r="J16" s="1157"/>
      <c r="K16" s="268">
        <v>-483076</v>
      </c>
      <c r="L16" s="268">
        <v>-12422</v>
      </c>
      <c r="M16" s="269">
        <v>-8822</v>
      </c>
      <c r="N16" s="270">
        <v>40.799999999999997</v>
      </c>
    </row>
    <row r="17" spans="1:16" x14ac:dyDescent="0.15">
      <c r="A17" s="248"/>
      <c r="B17" s="244"/>
      <c r="C17" s="244"/>
      <c r="D17" s="244"/>
      <c r="E17" s="244"/>
      <c r="F17" s="244"/>
      <c r="G17" s="1155" t="s">
        <v>167</v>
      </c>
      <c r="H17" s="1156"/>
      <c r="I17" s="1156"/>
      <c r="J17" s="1157"/>
      <c r="K17" s="268">
        <v>4397385</v>
      </c>
      <c r="L17" s="268">
        <v>113072</v>
      </c>
      <c r="M17" s="269">
        <v>97219</v>
      </c>
      <c r="N17" s="270">
        <v>16.3</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47" t="s">
        <v>491</v>
      </c>
      <c r="H21" s="1148"/>
      <c r="I21" s="1148"/>
      <c r="J21" s="1149"/>
      <c r="K21" s="280">
        <v>11.08</v>
      </c>
      <c r="L21" s="281">
        <v>9.31</v>
      </c>
      <c r="M21" s="282">
        <v>1.77</v>
      </c>
      <c r="N21" s="249"/>
      <c r="O21" s="283"/>
      <c r="P21" s="279"/>
    </row>
    <row r="22" spans="1:16" s="284" customFormat="1" x14ac:dyDescent="0.15">
      <c r="A22" s="279"/>
      <c r="B22" s="249"/>
      <c r="C22" s="249"/>
      <c r="D22" s="249"/>
      <c r="E22" s="249"/>
      <c r="F22" s="249"/>
      <c r="G22" s="1147" t="s">
        <v>492</v>
      </c>
      <c r="H22" s="1148"/>
      <c r="I22" s="1148"/>
      <c r="J22" s="1149"/>
      <c r="K22" s="285">
        <v>96.3</v>
      </c>
      <c r="L22" s="286">
        <v>97.7</v>
      </c>
      <c r="M22" s="287">
        <v>-1.4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493</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50" t="s">
        <v>473</v>
      </c>
      <c r="L30" s="254"/>
      <c r="M30" s="255" t="s">
        <v>474</v>
      </c>
      <c r="N30" s="256"/>
    </row>
    <row r="31" spans="1:16" x14ac:dyDescent="0.15">
      <c r="A31" s="248"/>
      <c r="B31" s="244"/>
      <c r="C31" s="244"/>
      <c r="D31" s="244"/>
      <c r="E31" s="244"/>
      <c r="F31" s="244"/>
      <c r="G31" s="257"/>
      <c r="H31" s="258"/>
      <c r="I31" s="258"/>
      <c r="J31" s="259"/>
      <c r="K31" s="1151"/>
      <c r="L31" s="260" t="s">
        <v>475</v>
      </c>
      <c r="M31" s="261" t="s">
        <v>476</v>
      </c>
      <c r="N31" s="262" t="s">
        <v>477</v>
      </c>
    </row>
    <row r="32" spans="1:16" ht="27" customHeight="1" x14ac:dyDescent="0.15">
      <c r="A32" s="248"/>
      <c r="B32" s="244"/>
      <c r="C32" s="244"/>
      <c r="D32" s="244"/>
      <c r="E32" s="244"/>
      <c r="F32" s="244"/>
      <c r="G32" s="1163" t="s">
        <v>496</v>
      </c>
      <c r="H32" s="1164"/>
      <c r="I32" s="1164"/>
      <c r="J32" s="1165"/>
      <c r="K32" s="294">
        <v>2900271</v>
      </c>
      <c r="L32" s="294">
        <v>74576</v>
      </c>
      <c r="M32" s="295">
        <v>63533</v>
      </c>
      <c r="N32" s="296">
        <v>17.399999999999999</v>
      </c>
    </row>
    <row r="33" spans="1:16" ht="13.5" customHeight="1" x14ac:dyDescent="0.15">
      <c r="A33" s="248"/>
      <c r="B33" s="244"/>
      <c r="C33" s="244"/>
      <c r="D33" s="244"/>
      <c r="E33" s="244"/>
      <c r="F33" s="244"/>
      <c r="G33" s="1163" t="s">
        <v>497</v>
      </c>
      <c r="H33" s="1164"/>
      <c r="I33" s="1164"/>
      <c r="J33" s="1165"/>
      <c r="K33" s="294" t="s">
        <v>483</v>
      </c>
      <c r="L33" s="294" t="s">
        <v>483</v>
      </c>
      <c r="M33" s="295" t="s">
        <v>483</v>
      </c>
      <c r="N33" s="296" t="s">
        <v>483</v>
      </c>
    </row>
    <row r="34" spans="1:16" ht="27" customHeight="1" x14ac:dyDescent="0.15">
      <c r="A34" s="248"/>
      <c r="B34" s="244"/>
      <c r="C34" s="244"/>
      <c r="D34" s="244"/>
      <c r="E34" s="244"/>
      <c r="F34" s="244"/>
      <c r="G34" s="1163" t="s">
        <v>498</v>
      </c>
      <c r="H34" s="1164"/>
      <c r="I34" s="1164"/>
      <c r="J34" s="1165"/>
      <c r="K34" s="294" t="s">
        <v>483</v>
      </c>
      <c r="L34" s="294" t="s">
        <v>483</v>
      </c>
      <c r="M34" s="295">
        <v>30</v>
      </c>
      <c r="N34" s="296" t="s">
        <v>483</v>
      </c>
    </row>
    <row r="35" spans="1:16" ht="27" customHeight="1" x14ac:dyDescent="0.15">
      <c r="A35" s="248"/>
      <c r="B35" s="244"/>
      <c r="C35" s="244"/>
      <c r="D35" s="244"/>
      <c r="E35" s="244"/>
      <c r="F35" s="244"/>
      <c r="G35" s="1163" t="s">
        <v>499</v>
      </c>
      <c r="H35" s="1164"/>
      <c r="I35" s="1164"/>
      <c r="J35" s="1165"/>
      <c r="K35" s="294">
        <v>387328</v>
      </c>
      <c r="L35" s="294">
        <v>9960</v>
      </c>
      <c r="M35" s="295">
        <v>18078</v>
      </c>
      <c r="N35" s="296">
        <v>-44.9</v>
      </c>
    </row>
    <row r="36" spans="1:16" ht="27" customHeight="1" x14ac:dyDescent="0.15">
      <c r="A36" s="248"/>
      <c r="B36" s="244"/>
      <c r="C36" s="244"/>
      <c r="D36" s="244"/>
      <c r="E36" s="244"/>
      <c r="F36" s="244"/>
      <c r="G36" s="1163" t="s">
        <v>500</v>
      </c>
      <c r="H36" s="1164"/>
      <c r="I36" s="1164"/>
      <c r="J36" s="1165"/>
      <c r="K36" s="294">
        <v>186078</v>
      </c>
      <c r="L36" s="294">
        <v>4785</v>
      </c>
      <c r="M36" s="295">
        <v>3217</v>
      </c>
      <c r="N36" s="296">
        <v>48.7</v>
      </c>
    </row>
    <row r="37" spans="1:16" ht="13.5" customHeight="1" x14ac:dyDescent="0.15">
      <c r="A37" s="248"/>
      <c r="B37" s="244"/>
      <c r="C37" s="244"/>
      <c r="D37" s="244"/>
      <c r="E37" s="244"/>
      <c r="F37" s="244"/>
      <c r="G37" s="1163" t="s">
        <v>501</v>
      </c>
      <c r="H37" s="1164"/>
      <c r="I37" s="1164"/>
      <c r="J37" s="1165"/>
      <c r="K37" s="294">
        <v>47297</v>
      </c>
      <c r="L37" s="294">
        <v>1216</v>
      </c>
      <c r="M37" s="295">
        <v>1541</v>
      </c>
      <c r="N37" s="296">
        <v>-21.1</v>
      </c>
    </row>
    <row r="38" spans="1:16" ht="27" customHeight="1" x14ac:dyDescent="0.15">
      <c r="A38" s="248"/>
      <c r="B38" s="244"/>
      <c r="C38" s="244"/>
      <c r="D38" s="244"/>
      <c r="E38" s="244"/>
      <c r="F38" s="244"/>
      <c r="G38" s="1166" t="s">
        <v>502</v>
      </c>
      <c r="H38" s="1167"/>
      <c r="I38" s="1167"/>
      <c r="J38" s="1168"/>
      <c r="K38" s="297">
        <v>822</v>
      </c>
      <c r="L38" s="297">
        <v>21</v>
      </c>
      <c r="M38" s="298">
        <v>6</v>
      </c>
      <c r="N38" s="299">
        <v>250</v>
      </c>
      <c r="O38" s="293"/>
    </row>
    <row r="39" spans="1:16" x14ac:dyDescent="0.15">
      <c r="A39" s="248"/>
      <c r="B39" s="244"/>
      <c r="C39" s="244"/>
      <c r="D39" s="244"/>
      <c r="E39" s="244"/>
      <c r="F39" s="244"/>
      <c r="G39" s="1166" t="s">
        <v>503</v>
      </c>
      <c r="H39" s="1167"/>
      <c r="I39" s="1167"/>
      <c r="J39" s="1168"/>
      <c r="K39" s="300">
        <v>-80847</v>
      </c>
      <c r="L39" s="300">
        <v>-2079</v>
      </c>
      <c r="M39" s="301">
        <v>-3335</v>
      </c>
      <c r="N39" s="302">
        <v>-37.700000000000003</v>
      </c>
      <c r="O39" s="293"/>
    </row>
    <row r="40" spans="1:16" ht="27" customHeight="1" x14ac:dyDescent="0.15">
      <c r="A40" s="248"/>
      <c r="B40" s="244"/>
      <c r="C40" s="244"/>
      <c r="D40" s="244"/>
      <c r="E40" s="244"/>
      <c r="F40" s="244"/>
      <c r="G40" s="1163" t="s">
        <v>504</v>
      </c>
      <c r="H40" s="1164"/>
      <c r="I40" s="1164"/>
      <c r="J40" s="1165"/>
      <c r="K40" s="300">
        <v>-2651927</v>
      </c>
      <c r="L40" s="300">
        <v>-68190</v>
      </c>
      <c r="M40" s="301">
        <v>-59229</v>
      </c>
      <c r="N40" s="302">
        <v>15.1</v>
      </c>
      <c r="O40" s="293"/>
    </row>
    <row r="41" spans="1:16" x14ac:dyDescent="0.15">
      <c r="A41" s="248"/>
      <c r="B41" s="244"/>
      <c r="C41" s="244"/>
      <c r="D41" s="244"/>
      <c r="E41" s="244"/>
      <c r="F41" s="244"/>
      <c r="G41" s="1169" t="s">
        <v>278</v>
      </c>
      <c r="H41" s="1170"/>
      <c r="I41" s="1170"/>
      <c r="J41" s="1171"/>
      <c r="K41" s="294">
        <v>789022</v>
      </c>
      <c r="L41" s="300">
        <v>20289</v>
      </c>
      <c r="M41" s="301">
        <v>23841</v>
      </c>
      <c r="N41" s="302">
        <v>-14.9</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58" t="s">
        <v>473</v>
      </c>
      <c r="J49" s="1160" t="s">
        <v>508</v>
      </c>
      <c r="K49" s="1161"/>
      <c r="L49" s="1161"/>
      <c r="M49" s="1161"/>
      <c r="N49" s="1162"/>
    </row>
    <row r="50" spans="1:14" x14ac:dyDescent="0.15">
      <c r="A50" s="248"/>
      <c r="B50" s="244"/>
      <c r="C50" s="244"/>
      <c r="D50" s="244"/>
      <c r="E50" s="244"/>
      <c r="F50" s="244"/>
      <c r="G50" s="312"/>
      <c r="H50" s="313"/>
      <c r="I50" s="1159"/>
      <c r="J50" s="314" t="s">
        <v>509</v>
      </c>
      <c r="K50" s="315" t="s">
        <v>510</v>
      </c>
      <c r="L50" s="316" t="s">
        <v>511</v>
      </c>
      <c r="M50" s="317" t="s">
        <v>512</v>
      </c>
      <c r="N50" s="318" t="s">
        <v>513</v>
      </c>
    </row>
    <row r="51" spans="1:14" x14ac:dyDescent="0.15">
      <c r="A51" s="248"/>
      <c r="B51" s="244"/>
      <c r="C51" s="244"/>
      <c r="D51" s="244"/>
      <c r="E51" s="244"/>
      <c r="F51" s="244"/>
      <c r="G51" s="310" t="s">
        <v>514</v>
      </c>
      <c r="H51" s="311"/>
      <c r="I51" s="319">
        <v>4564038</v>
      </c>
      <c r="J51" s="320">
        <v>111806</v>
      </c>
      <c r="K51" s="321">
        <v>-0.7</v>
      </c>
      <c r="L51" s="322">
        <v>67088</v>
      </c>
      <c r="M51" s="323">
        <v>-22.3</v>
      </c>
      <c r="N51" s="324">
        <v>21.6</v>
      </c>
    </row>
    <row r="52" spans="1:14" x14ac:dyDescent="0.15">
      <c r="A52" s="248"/>
      <c r="B52" s="244"/>
      <c r="C52" s="244"/>
      <c r="D52" s="244"/>
      <c r="E52" s="244"/>
      <c r="F52" s="244"/>
      <c r="G52" s="325"/>
      <c r="H52" s="326" t="s">
        <v>515</v>
      </c>
      <c r="I52" s="327">
        <v>3719085</v>
      </c>
      <c r="J52" s="328">
        <v>91107</v>
      </c>
      <c r="K52" s="329">
        <v>43.3</v>
      </c>
      <c r="L52" s="330">
        <v>37146</v>
      </c>
      <c r="M52" s="331">
        <v>-9.9</v>
      </c>
      <c r="N52" s="332">
        <v>53.2</v>
      </c>
    </row>
    <row r="53" spans="1:14" x14ac:dyDescent="0.15">
      <c r="A53" s="248"/>
      <c r="B53" s="244"/>
      <c r="C53" s="244"/>
      <c r="D53" s="244"/>
      <c r="E53" s="244"/>
      <c r="F53" s="244"/>
      <c r="G53" s="310" t="s">
        <v>516</v>
      </c>
      <c r="H53" s="311"/>
      <c r="I53" s="319">
        <v>4523609</v>
      </c>
      <c r="J53" s="320">
        <v>111818</v>
      </c>
      <c r="K53" s="321">
        <v>0</v>
      </c>
      <c r="L53" s="322">
        <v>70489</v>
      </c>
      <c r="M53" s="323">
        <v>5.0999999999999996</v>
      </c>
      <c r="N53" s="324">
        <v>-5.0999999999999996</v>
      </c>
    </row>
    <row r="54" spans="1:14" x14ac:dyDescent="0.15">
      <c r="A54" s="248"/>
      <c r="B54" s="244"/>
      <c r="C54" s="244"/>
      <c r="D54" s="244"/>
      <c r="E54" s="244"/>
      <c r="F54" s="244"/>
      <c r="G54" s="325"/>
      <c r="H54" s="326" t="s">
        <v>515</v>
      </c>
      <c r="I54" s="327">
        <v>3364507</v>
      </c>
      <c r="J54" s="328">
        <v>83167</v>
      </c>
      <c r="K54" s="329">
        <v>-8.6999999999999993</v>
      </c>
      <c r="L54" s="330">
        <v>37817</v>
      </c>
      <c r="M54" s="331">
        <v>1.8</v>
      </c>
      <c r="N54" s="332">
        <v>-10.5</v>
      </c>
    </row>
    <row r="55" spans="1:14" x14ac:dyDescent="0.15">
      <c r="A55" s="248"/>
      <c r="B55" s="244"/>
      <c r="C55" s="244"/>
      <c r="D55" s="244"/>
      <c r="E55" s="244"/>
      <c r="F55" s="244"/>
      <c r="G55" s="310" t="s">
        <v>517</v>
      </c>
      <c r="H55" s="311"/>
      <c r="I55" s="319">
        <v>4446499</v>
      </c>
      <c r="J55" s="320">
        <v>111018</v>
      </c>
      <c r="K55" s="321">
        <v>-0.7</v>
      </c>
      <c r="L55" s="322">
        <v>84389</v>
      </c>
      <c r="M55" s="323">
        <v>19.7</v>
      </c>
      <c r="N55" s="324">
        <v>-20.399999999999999</v>
      </c>
    </row>
    <row r="56" spans="1:14" x14ac:dyDescent="0.15">
      <c r="A56" s="248"/>
      <c r="B56" s="244"/>
      <c r="C56" s="244"/>
      <c r="D56" s="244"/>
      <c r="E56" s="244"/>
      <c r="F56" s="244"/>
      <c r="G56" s="325"/>
      <c r="H56" s="326" t="s">
        <v>515</v>
      </c>
      <c r="I56" s="327">
        <v>3384442</v>
      </c>
      <c r="J56" s="328">
        <v>84501</v>
      </c>
      <c r="K56" s="329">
        <v>1.6</v>
      </c>
      <c r="L56" s="330">
        <v>44339</v>
      </c>
      <c r="M56" s="331">
        <v>17.2</v>
      </c>
      <c r="N56" s="332">
        <v>-15.6</v>
      </c>
    </row>
    <row r="57" spans="1:14" x14ac:dyDescent="0.15">
      <c r="A57" s="248"/>
      <c r="B57" s="244"/>
      <c r="C57" s="244"/>
      <c r="D57" s="244"/>
      <c r="E57" s="244"/>
      <c r="F57" s="244"/>
      <c r="G57" s="310" t="s">
        <v>518</v>
      </c>
      <c r="H57" s="311"/>
      <c r="I57" s="319">
        <v>9274189</v>
      </c>
      <c r="J57" s="320">
        <v>234885</v>
      </c>
      <c r="K57" s="321">
        <v>111.6</v>
      </c>
      <c r="L57" s="322">
        <v>83623</v>
      </c>
      <c r="M57" s="323">
        <v>-0.9</v>
      </c>
      <c r="N57" s="324">
        <v>112.5</v>
      </c>
    </row>
    <row r="58" spans="1:14" x14ac:dyDescent="0.15">
      <c r="A58" s="248"/>
      <c r="B58" s="244"/>
      <c r="C58" s="244"/>
      <c r="D58" s="244"/>
      <c r="E58" s="244"/>
      <c r="F58" s="244"/>
      <c r="G58" s="325"/>
      <c r="H58" s="326" t="s">
        <v>515</v>
      </c>
      <c r="I58" s="327">
        <v>5553764</v>
      </c>
      <c r="J58" s="328">
        <v>140659</v>
      </c>
      <c r="K58" s="329">
        <v>66.5</v>
      </c>
      <c r="L58" s="330">
        <v>48787</v>
      </c>
      <c r="M58" s="331">
        <v>10</v>
      </c>
      <c r="N58" s="332">
        <v>56.5</v>
      </c>
    </row>
    <row r="59" spans="1:14" x14ac:dyDescent="0.15">
      <c r="A59" s="248"/>
      <c r="B59" s="244"/>
      <c r="C59" s="244"/>
      <c r="D59" s="244"/>
      <c r="E59" s="244"/>
      <c r="F59" s="244"/>
      <c r="G59" s="310" t="s">
        <v>519</v>
      </c>
      <c r="H59" s="311"/>
      <c r="I59" s="319">
        <v>6614757</v>
      </c>
      <c r="J59" s="320">
        <v>170089</v>
      </c>
      <c r="K59" s="321">
        <v>-27.6</v>
      </c>
      <c r="L59" s="322">
        <v>87974</v>
      </c>
      <c r="M59" s="323">
        <v>5.2</v>
      </c>
      <c r="N59" s="324">
        <v>-32.799999999999997</v>
      </c>
    </row>
    <row r="60" spans="1:14" x14ac:dyDescent="0.15">
      <c r="A60" s="248"/>
      <c r="B60" s="244"/>
      <c r="C60" s="244"/>
      <c r="D60" s="244"/>
      <c r="E60" s="244"/>
      <c r="F60" s="244"/>
      <c r="G60" s="325"/>
      <c r="H60" s="326" t="s">
        <v>515</v>
      </c>
      <c r="I60" s="333">
        <v>2180580</v>
      </c>
      <c r="J60" s="328">
        <v>56070</v>
      </c>
      <c r="K60" s="329">
        <v>-60.1</v>
      </c>
      <c r="L60" s="330">
        <v>48183</v>
      </c>
      <c r="M60" s="331">
        <v>-1.2</v>
      </c>
      <c r="N60" s="332">
        <v>-58.9</v>
      </c>
    </row>
    <row r="61" spans="1:14" x14ac:dyDescent="0.15">
      <c r="A61" s="248"/>
      <c r="B61" s="244"/>
      <c r="C61" s="244"/>
      <c r="D61" s="244"/>
      <c r="E61" s="244"/>
      <c r="F61" s="244"/>
      <c r="G61" s="310" t="s">
        <v>520</v>
      </c>
      <c r="H61" s="334"/>
      <c r="I61" s="335">
        <v>5884618</v>
      </c>
      <c r="J61" s="336">
        <v>147923</v>
      </c>
      <c r="K61" s="337">
        <v>16.5</v>
      </c>
      <c r="L61" s="338">
        <v>78713</v>
      </c>
      <c r="M61" s="339">
        <v>1.4</v>
      </c>
      <c r="N61" s="324">
        <v>15.1</v>
      </c>
    </row>
    <row r="62" spans="1:14" x14ac:dyDescent="0.15">
      <c r="A62" s="248"/>
      <c r="B62" s="244"/>
      <c r="C62" s="244"/>
      <c r="D62" s="244"/>
      <c r="E62" s="244"/>
      <c r="F62" s="244"/>
      <c r="G62" s="325"/>
      <c r="H62" s="326" t="s">
        <v>515</v>
      </c>
      <c r="I62" s="327">
        <v>3640476</v>
      </c>
      <c r="J62" s="328">
        <v>91101</v>
      </c>
      <c r="K62" s="329">
        <v>8.5</v>
      </c>
      <c r="L62" s="330">
        <v>43254</v>
      </c>
      <c r="M62" s="331">
        <v>3.6</v>
      </c>
      <c r="N62" s="332">
        <v>4.9000000000000004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72" t="s">
        <v>3</v>
      </c>
      <c r="D47" s="1172"/>
      <c r="E47" s="1173"/>
      <c r="F47" s="11">
        <v>24.53</v>
      </c>
      <c r="G47" s="12">
        <v>27.09</v>
      </c>
      <c r="H47" s="12">
        <v>24.54</v>
      </c>
      <c r="I47" s="12">
        <v>22.17</v>
      </c>
      <c r="J47" s="13">
        <v>30.43</v>
      </c>
    </row>
    <row r="48" spans="2:10" ht="57.75" customHeight="1" x14ac:dyDescent="0.15">
      <c r="B48" s="14"/>
      <c r="C48" s="1174" t="s">
        <v>4</v>
      </c>
      <c r="D48" s="1174"/>
      <c r="E48" s="1175"/>
      <c r="F48" s="15">
        <v>9.4700000000000006</v>
      </c>
      <c r="G48" s="16">
        <v>8.2200000000000006</v>
      </c>
      <c r="H48" s="16">
        <v>6.81</v>
      </c>
      <c r="I48" s="16">
        <v>12.76</v>
      </c>
      <c r="J48" s="17">
        <v>7.91</v>
      </c>
    </row>
    <row r="49" spans="2:10" ht="57.75" customHeight="1" thickBot="1" x14ac:dyDescent="0.2">
      <c r="B49" s="18"/>
      <c r="C49" s="1176" t="s">
        <v>5</v>
      </c>
      <c r="D49" s="1176"/>
      <c r="E49" s="1177"/>
      <c r="F49" s="19">
        <v>5.2</v>
      </c>
      <c r="G49" s="20" t="s">
        <v>527</v>
      </c>
      <c r="H49" s="20" t="s">
        <v>528</v>
      </c>
      <c r="I49" s="20">
        <v>3.22</v>
      </c>
      <c r="J49" s="21" t="s">
        <v>529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鹿股 仁</cp:lastModifiedBy>
  <cp:lastPrinted>2017-04-24T02:23:51Z</cp:lastPrinted>
  <dcterms:modified xsi:type="dcterms:W3CDTF">2017-05-23T02:27:18Z</dcterms:modified>
</cp:coreProperties>
</file>