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9" r:id="rId7"/>
    <sheet name="目的別歳出決算分析表（住民一人当たりのコスト）" sheetId="20"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1" r:id="rId13"/>
    <sheet name="施設類型別ストック情報分析表①" sheetId="22" r:id="rId14"/>
    <sheet name="施設類型別ストック情報分析表②" sheetId="23" r:id="rId15"/>
    <sheet name="データシート" sheetId="8" state="hidden" r:id="rId16"/>
  </sheets>
  <calcPr calcId="152511" concurrentManualCount="2"/>
</workbook>
</file>

<file path=xl/calcChain.xml><?xml version="1.0" encoding="utf-8"?>
<calcChain xmlns="http://schemas.openxmlformats.org/spreadsheetml/2006/main">
  <c r="BG39" i="9" l="1"/>
  <c r="BG38" i="9"/>
  <c r="BG37" i="9"/>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W41" i="9"/>
  <c r="BW42" i="9" s="1"/>
  <c r="BW43" i="9" s="1"/>
  <c r="BE41" i="9"/>
  <c r="AM41" i="9"/>
  <c r="U41" i="9"/>
  <c r="C41" i="9"/>
  <c r="CO40" i="9"/>
  <c r="BW40" i="9"/>
  <c r="BE40" i="9"/>
  <c r="AM40" i="9"/>
  <c r="U40" i="9"/>
  <c r="C40" i="9"/>
  <c r="CO39" i="9"/>
  <c r="BW39" i="9"/>
  <c r="AM39" i="9"/>
  <c r="U39" i="9"/>
  <c r="C39" i="9"/>
  <c r="CO38" i="9"/>
  <c r="BW38" i="9"/>
  <c r="AM38" i="9"/>
  <c r="U38" i="9"/>
  <c r="C38" i="9"/>
  <c r="BW37" i="9"/>
  <c r="AM37" i="9"/>
  <c r="U37" i="9"/>
  <c r="C37" i="9"/>
  <c r="BW36" i="9"/>
  <c r="AM36" i="9"/>
  <c r="BW35" i="9"/>
  <c r="BW34" i="9"/>
  <c r="C34" i="9"/>
  <c r="C35" i="9" s="1"/>
  <c r="CO34" i="9" l="1"/>
  <c r="CO35" i="9" s="1"/>
  <c r="CO36" i="9" s="1"/>
  <c r="CO37" i="9" s="1"/>
  <c r="C36" i="9"/>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 r="BE39" i="9" s="1"/>
  <c r="AM34" i="9"/>
  <c r="AM35" i="9" s="1"/>
</calcChain>
</file>

<file path=xl/sharedStrings.xml><?xml version="1.0" encoding="utf-8"?>
<sst xmlns="http://schemas.openxmlformats.org/spreadsheetml/2006/main" count="1037" uniqueCount="570">
  <si>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</si>
  <si>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</si>
  <si>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</si>
  <si>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</si>
  <si>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</si>
  <si>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</si>
  <si>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</si>
  <si>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</si>
  <si>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</si>
  <si>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</si>
  <si>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</si>
  <si>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</si>
  <si>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</si>
  <si>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</si>
  <si>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</si>
  <si>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</si>
  <si>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</si>
  <si>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</si>
  <si>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</si>
  <si>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</si>
  <si>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</si>
  <si>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</si>
  <si>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</si>
  <si>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</si>
  <si>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</si>
  <si>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</si>
  <si>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</si>
  <si>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</si>
  <si>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</si>
  <si>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</si>
  <si>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</si>
  <si>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</si>
  <si>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</si>
  <si>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</si>
  <si>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</si>
  <si>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</si>
  <si>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</si>
  <si>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</si>
  <si>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</si>
  <si>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</si>
  <si>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</si>
  <si>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</si>
  <si>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</si>
  <si>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</si>
  <si>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</si>
  <si>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</si>
  <si>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</si>
  <si>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</si>
  <si>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</si>
  <si>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</si>
  <si>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</si>
  <si>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</si>
  <si>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</si>
  <si>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</si>
  <si>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</si>
  <si>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</si>
  <si>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</si>
  <si>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</si>
  <si>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</si>
  <si>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</si>
  <si>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</si>
  <si>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</si>
  <si>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</si>
  <si>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</si>
  <si>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</si>
  <si>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</si>
  <si>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</si>
  <si>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</si>
  <si>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</si>
  <si>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</si>
  <si>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</si>
  <si>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</si>
  <si>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</si>
  <si>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</si>
  <si>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</si>
  <si>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</si>
  <si>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</si>
  <si>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</si>
  <si>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</si>
  <si>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</si>
  <si>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</si>
  <si>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白河市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</si>
  <si>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</si>
  <si>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</si>
  <si>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</si>
  <si>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</si>
  <si>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</si>
  <si>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</si>
  <si>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</si>
  <si>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</si>
  <si>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</si>
  <si>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</si>
  <si>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</si>
  <si>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</si>
  <si>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</si>
  <si>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</si>
  <si>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</si>
  <si>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</si>
  <si>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</si>
  <si>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</si>
  <si>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</si>
  <si>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</si>
  <si>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</si>
  <si>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</si>
  <si>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</si>
  <si>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</si>
  <si>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</si>
  <si>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</si>
  <si>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</si>
  <si>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</si>
  <si>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</si>
  <si>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</si>
  <si>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</si>
  <si>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</si>
  <si>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</si>
  <si>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</si>
  <si>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</si>
  <si>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</si>
  <si>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</si>
  <si>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</si>
  <si>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</si>
  <si>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</si>
  <si>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</si>
  <si>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</si>
  <si>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</si>
  <si>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</si>
  <si>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</si>
  <si>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</si>
  <si>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</si>
  <si>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</si>
  <si>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</si>
  <si>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</si>
  <si>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</si>
  <si>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</si>
  <si>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</si>
  <si>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</si>
  <si>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</si>
  <si>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</si>
  <si>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</si>
  <si>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</si>
  <si>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</si>
  <si>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</si>
  <si>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</si>
  <si>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</si>
  <si>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</si>
  <si>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</si>
  <si>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</si>
  <si>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</si>
  <si>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</si>
  <si>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</si>
  <si>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</si>
  <si>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</si>
  <si>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</si>
  <si>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</si>
  <si>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</si>
  <si>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</si>
  <si>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</si>
  <si>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</si>
  <si>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</si>
  <si>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</si>
  <si>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</si>
  <si>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</si>
  <si>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</si>
  <si>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</si>
  <si>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</si>
  <si>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</si>
  <si>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</si>
  <si>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</si>
  <si>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</si>
  <si>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</si>
  <si>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</si>
  <si>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</si>
  <si>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</si>
  <si>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</si>
  <si>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</si>
  <si>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</si>
  <si>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</si>
  <si>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</si>
  <si>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</si>
  <si>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</si>
  <si>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</si>
  <si>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</si>
  <si>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</si>
  <si>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</si>
  <si>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</si>
  <si>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</si>
  <si>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</si>
  <si>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</si>
  <si>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</si>
  <si>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</si>
  <si>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</si>
  <si>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</si>
  <si>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</si>
  <si>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</si>
  <si>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</si>
  <si>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福島県白河市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</si>
  <si>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</si>
  <si>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</si>
  <si>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</si>
  <si>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</si>
  <si>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</si>
  <si>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</si>
  <si>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</si>
  <si>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</si>
  <si>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</si>
  <si>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</si>
  <si>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</si>
  <si>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</si>
  <si>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</si>
  <si>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</si>
  <si>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</si>
  <si>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</si>
  <si>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</si>
  <si>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</si>
  <si>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</si>
  <si>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</si>
  <si>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</si>
  <si>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</si>
  <si>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</si>
  <si>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</si>
  <si>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</si>
  <si>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</si>
  <si>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</si>
  <si>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</si>
  <si>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</si>
  <si>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</si>
  <si>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</si>
  <si>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</si>
  <si>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</si>
  <si>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</si>
  <si>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</si>
  <si>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</si>
  <si>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</si>
  <si>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</si>
  <si>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</si>
  <si>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</si>
  <si>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</si>
  <si>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</si>
  <si>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</si>
  <si>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</si>
  <si>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</si>
  <si>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</si>
  <si>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</si>
  <si>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</si>
  <si>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</si>
  <si>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</si>
  <si>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</si>
  <si>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</si>
  <si>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</si>
  <si>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</si>
  <si>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</si>
  <si>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</si>
  <si>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</si>
  <si>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</si>
  <si>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</si>
  <si>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</si>
  <si>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</si>
  <si>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</si>
  <si>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</si>
  <si>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</si>
  <si>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</si>
  <si>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</si>
  <si>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</si>
  <si>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</si>
  <si>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</si>
  <si>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</si>
  <si>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</si>
  <si>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</si>
  <si>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</si>
  <si>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</si>
  <si>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</si>
  <si>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</si>
  <si>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</si>
  <si>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</si>
  <si>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</si>
  <si>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</si>
  <si>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</si>
  <si>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</si>
  <si>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</si>
  <si>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</si>
  <si>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</si>
  <si>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</si>
  <si>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</si>
  <si>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</si>
  <si>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</si>
  <si>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</si>
  <si>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</si>
  <si>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</si>
  <si>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</si>
  <si>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</si>
  <si>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</si>
  <si>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</si>
  <si>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</si>
  <si>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</si>
  <si>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</si>
  <si>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</si>
  <si>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</si>
  <si>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</si>
  <si>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</si>
  <si>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</si>
  <si>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</si>
  <si>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</si>
  <si>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</si>
  <si>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</si>
  <si>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</si>
  <si>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</si>
  <si>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</si>
  <si>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</si>
  <si>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</si>
  <si>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</si>
  <si>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</si>
  <si>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</si>
  <si>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</si>
  <si>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</si>
  <si>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</si>
  <si>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</si>
  <si>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工業用水道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</si>
  <si>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</si>
  <si>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</si>
  <si>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</si>
  <si>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</si>
  <si>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</si>
  <si>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</si>
  <si>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</si>
  <si>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</si>
  <si>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</si>
  <si>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</si>
  <si>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</si>
  <si>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</si>
  <si>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</si>
  <si>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</si>
  <si>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</si>
  <si>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</si>
  <si>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</si>
  <si>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</si>
  <si>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</si>
  <si>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</si>
  <si>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</si>
  <si>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</si>
  <si>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</si>
  <si>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</si>
  <si>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</si>
  <si>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</si>
  <si>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</si>
  <si>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福島県白河市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</si>
  <si>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</si>
  <si>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</si>
  <si>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</si>
  <si>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</si>
  <si>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</si>
  <si>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</si>
  <si>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</si>
  <si>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</si>
  <si>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</si>
  <si>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</si>
  <si>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</si>
  <si>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</si>
  <si>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</si>
  <si>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</si>
  <si>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</si>
  <si>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</si>
  <si>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</si>
  <si>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</si>
  <si>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</si>
  <si>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</si>
  <si>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国有林野払受費特別会計</t>
    <phoneticPr fontId="5"/>
  </si>
  <si>
    <t>教育財産特別会計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</si>
  <si>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</si>
  <si>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</si>
  <si>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</si>
  <si>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</si>
  <si>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</si>
  <si>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</si>
  <si>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</si>
  <si>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</si>
  <si>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</si>
  <si>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</si>
  <si>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</si>
  <si>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</si>
  <si>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</si>
  <si>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</si>
  <si>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</si>
  <si>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</si>
  <si>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</si>
  <si>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</si>
  <si>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工業用水道事業会計</t>
    <phoneticPr fontId="5"/>
  </si>
  <si>
    <t>簡易水道事業特別会計</t>
    <phoneticPr fontId="5"/>
  </si>
  <si>
    <t>法非適用企業</t>
    <phoneticPr fontId="5"/>
  </si>
  <si>
    <t>公共下水道事業特別会計</t>
    <phoneticPr fontId="5"/>
  </si>
  <si>
    <t>農業集落排水事業特別会計</t>
    <phoneticPr fontId="5"/>
  </si>
  <si>
    <t>個別排水処理事業特別会計</t>
    <phoneticPr fontId="5"/>
  </si>
  <si>
    <t>地方卸売市場特別会計</t>
    <phoneticPr fontId="5"/>
  </si>
  <si>
    <t>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</si>
  <si>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</si>
  <si>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</si>
  <si>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</si>
  <si>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</si>
  <si>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</si>
  <si>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</si>
  <si>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</si>
  <si>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</si>
  <si>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</si>
  <si>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</si>
  <si>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</si>
  <si>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</si>
  <si>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</si>
  <si>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</si>
  <si>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</si>
  <si>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</si>
  <si>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</si>
  <si>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</si>
  <si>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</si>
  <si>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</si>
  <si>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</si>
  <si>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</si>
  <si>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</si>
  <si>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</si>
  <si>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</si>
  <si>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</si>
  <si>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</si>
  <si>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</si>
  <si>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</si>
  <si>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</si>
  <si>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</si>
  <si>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</si>
  <si>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</si>
  <si>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</si>
  <si>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</si>
  <si>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</si>
  <si>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</si>
  <si>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</si>
  <si>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</si>
  <si>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</si>
  <si>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</si>
  <si>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</si>
  <si>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</si>
  <si>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</si>
  <si>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</si>
  <si>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</si>
  <si>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</si>
  <si>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</si>
  <si>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</si>
  <si>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</si>
  <si>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</si>
  <si>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</si>
  <si>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</si>
  <si>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</si>
  <si>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</si>
  <si>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</si>
  <si>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</si>
  <si>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</si>
  <si>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</si>
  <si>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</si>
  <si>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</si>
  <si>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</si>
  <si>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</si>
  <si>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</si>
  <si>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</si>
  <si>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</si>
  <si>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</si>
  <si>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</si>
  <si>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</si>
  <si>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</si>
  <si>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</si>
  <si>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</si>
  <si>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</si>
  <si>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</si>
  <si>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</si>
  <si>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</si>
  <si>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</si>
  <si>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</si>
  <si>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</si>
  <si>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</si>
  <si>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</si>
  <si>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</si>
  <si>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</si>
  <si>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</si>
  <si>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</si>
  <si>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</si>
  <si>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</si>
  <si>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</si>
  <si>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</si>
  <si>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</si>
  <si>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</si>
  <si>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</si>
  <si>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</si>
  <si>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</si>
  <si>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</si>
  <si>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</si>
  <si>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</si>
  <si>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</si>
  <si>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</si>
  <si>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</si>
  <si>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</si>
  <si>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</si>
  <si>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</si>
  <si>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</si>
  <si>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</si>
  <si>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</si>
  <si>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</si>
  <si>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</si>
  <si>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</si>
  <si>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</si>
  <si>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</si>
  <si>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</si>
  <si>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</si>
  <si>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</si>
  <si>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</si>
  <si>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</si>
  <si>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</si>
  <si>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</si>
  <si>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</si>
  <si>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</si>
  <si>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</si>
  <si>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</si>
  <si>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</si>
  <si>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</si>
  <si>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</si>
  <si>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</si>
  <si>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</si>
  <si>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</si>
  <si>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</si>
  <si>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</si>
  <si>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</si>
  <si>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</si>
  <si>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</si>
  <si>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</si>
  <si>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水道事業会計</t>
  </si>
  <si>
    <t>国民健康保険特別会計</t>
  </si>
  <si>
    <t>介護保険特別会計</t>
  </si>
  <si>
    <t>土地造成事業特別会計</t>
  </si>
  <si>
    <t>工業用水道事業会計</t>
  </si>
  <si>
    <t>後期高齢者医療特別会計</t>
  </si>
  <si>
    <t>国有林野払受費特別会計</t>
  </si>
  <si>
    <t>その他会計（赤字）</t>
  </si>
  <si>
    <t>その他会計（黒字）</t>
  </si>
  <si>
    <t>-</t>
    <phoneticPr fontId="2"/>
  </si>
  <si>
    <t>白河地方土地開発公社</t>
    <rPh sb="0" eb="2">
      <t>シラカワ</t>
    </rPh>
    <rPh sb="2" eb="4">
      <t>チホウ</t>
    </rPh>
    <rPh sb="4" eb="6">
      <t>トチ</t>
    </rPh>
    <rPh sb="6" eb="8">
      <t>カイハツ</t>
    </rPh>
    <rPh sb="8" eb="10">
      <t>コウシャ</t>
    </rPh>
    <phoneticPr fontId="2"/>
  </si>
  <si>
    <t>ひがし振興公社</t>
    <rPh sb="3" eb="5">
      <t>シンコウ</t>
    </rPh>
    <rPh sb="5" eb="7">
      <t>コウシャ</t>
    </rPh>
    <phoneticPr fontId="2"/>
  </si>
  <si>
    <t>産業サポート白河</t>
    <rPh sb="0" eb="2">
      <t>サンギョウ</t>
    </rPh>
    <rPh sb="6" eb="8">
      <t>シラカワ</t>
    </rPh>
    <phoneticPr fontId="2"/>
  </si>
  <si>
    <t>白河観光物産協会</t>
    <rPh sb="0" eb="2">
      <t>シラカワ</t>
    </rPh>
    <rPh sb="2" eb="4">
      <t>カンコウ</t>
    </rPh>
    <rPh sb="4" eb="6">
      <t>ブッサン</t>
    </rPh>
    <rPh sb="6" eb="8">
      <t>キョウカイ</t>
    </rPh>
    <phoneticPr fontId="2"/>
  </si>
  <si>
    <t>白河地方広域市町村圏整備組合（一般会計）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2"/>
  </si>
  <si>
    <t>白河地方広域市町村圏整備組合（水道用水供給事業会計）</t>
    <rPh sb="0" eb="2">
      <t>シラカワ</t>
    </rPh>
    <rPh sb="2" eb="4">
      <t>チホウ</t>
    </rPh>
    <rPh sb="4" eb="6">
      <t>コウイキ</t>
    </rPh>
    <rPh sb="6" eb="9">
      <t>シチョウソン</t>
    </rPh>
    <rPh sb="9" eb="10">
      <t>ケン</t>
    </rPh>
    <rPh sb="10" eb="12">
      <t>セイビ</t>
    </rPh>
    <rPh sb="12" eb="14">
      <t>クミアイ</t>
    </rPh>
    <rPh sb="15" eb="17">
      <t>スイドウ</t>
    </rPh>
    <rPh sb="17" eb="18">
      <t>ヨウ</t>
    </rPh>
    <rPh sb="18" eb="19">
      <t>スイ</t>
    </rPh>
    <rPh sb="19" eb="21">
      <t>キョウキュウ</t>
    </rPh>
    <rPh sb="21" eb="23">
      <t>ジギョウ</t>
    </rPh>
    <rPh sb="23" eb="25">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</si>
  <si>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</si>
  <si>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</si>
  <si>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2">
      <t>フクシマ</t>
    </rPh>
    <rPh sb="2" eb="3">
      <t>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</si>
  <si>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</si>
  <si>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</si>
  <si>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</si>
  <si>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福島県市民交通災害共済組合（一般会計）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</si>
  <si>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</si>
  <si>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</si>
  <si>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法適用企業</t>
    <rPh sb="0" eb="1">
      <t>ホウ</t>
    </rPh>
    <rPh sb="1" eb="3">
      <t>テキヨウ</t>
    </rPh>
    <rPh sb="3" eb="5">
      <t>キギョウ</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</si>
  <si>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</si>
  <si>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</si>
  <si>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</si>
  <si>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</si>
  <si>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</si>
  <si>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</si>
  <si>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</si>
  <si>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</si>
  <si>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</si>
  <si>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</si>
  <si>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</si>
  <si>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</si>
  <si>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</si>
  <si>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</si>
  <si>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</si>
  <si>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</si>
  <si>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各比率とも、合併前の4市村にて実施していた地方債を財源とする大型事業の影響などにより、類似団体平均を上回っている。
　しかし、近年に実施した公債費の繰上償還などが奏功し、年々着実に改善している。
　今後も投資的事業の実施にあたっては中長期的視点に立って、重要性・緊急性を十分勘案のうえ重点選別を行なうとともに、財政健全化計画などに基づき、地方債借入額を同年度の地方債元金償還額以下に抑制するように努め、後年度の負担軽減を図る。</t>
    <rPh sb="67" eb="69">
      <t>ジッシ</t>
    </rPh>
    <rPh sb="71" eb="74">
      <t>コウサイヒ</t>
    </rPh>
    <rPh sb="86" eb="88">
      <t>ネンネン</t>
    </rPh>
    <rPh sb="88" eb="90">
      <t>チャクジツ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</si>
</sst>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51704</c:v>
                </c:pt>
                <c:pt idx="1">
                  <c:v>52678</c:v>
                </c:pt>
                <c:pt idx="2">
                  <c:v>69560</c:v>
                </c:pt>
                <c:pt idx="3">
                  <c:v>65988</c:v>
                </c:pt>
                <c:pt idx="4">
                  <c:v>77507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72668</c:v>
                </c:pt>
                <c:pt idx="1">
                  <c:v>60057</c:v>
                </c:pt>
                <c:pt idx="2">
                  <c:v>180452</c:v>
                </c:pt>
                <c:pt idx="3">
                  <c:v>109201</c:v>
                </c:pt>
                <c:pt idx="4">
                  <c:v>126603</c:v>
                </c:pt>
              </c:numCache>
            </c:numRef>
          </c:val>
          <c:smooth val="0"/>
        </c:ser>
        <c:dLbls>
          <c:showLegendKey val="0"/>
          <c:showVal val="0"/>
          <c:showCatName val="0"/>
          <c:showSerName val="0"/>
          <c:showPercent val="0"/>
          <c:showBubbleSize val="0"/>
        </c:dLbls>
        <c:marker val="1"/>
        <c:smooth val="0"/>
        <c:axId val="107460480"/>
        <c:axId val="111235072"/>
      </c:lineChart>
      <c:catAx>
        <c:axId val="107460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235072"/>
        <c:crosses val="autoZero"/>
        <c:auto val="1"/>
        <c:lblAlgn val="ctr"/>
        <c:lblOffset val="100"/>
        <c:tickLblSkip val="1"/>
        <c:tickMarkSkip val="1"/>
        <c:noMultiLvlLbl val="0"/>
      </c:catAx>
      <c:valAx>
        <c:axId val="11123507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460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9.89</c:v>
                </c:pt>
                <c:pt idx="1">
                  <c:v>12.3</c:v>
                </c:pt>
                <c:pt idx="2">
                  <c:v>7.44</c:v>
                </c:pt>
                <c:pt idx="3">
                  <c:v>9.1199999999999992</c:v>
                </c:pt>
                <c:pt idx="4">
                  <c:v>7.56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12.12</c:v>
                </c:pt>
                <c:pt idx="1">
                  <c:v>13.54</c:v>
                </c:pt>
                <c:pt idx="2">
                  <c:v>19.43</c:v>
                </c:pt>
                <c:pt idx="3">
                  <c:v>20.11</c:v>
                </c:pt>
                <c:pt idx="4">
                  <c:v>19.399999999999999</c:v>
                </c:pt>
              </c:numCache>
            </c:numRef>
          </c:val>
        </c:ser>
        <c:dLbls>
          <c:showLegendKey val="0"/>
          <c:showVal val="0"/>
          <c:showCatName val="0"/>
          <c:showSerName val="0"/>
          <c:showPercent val="0"/>
          <c:showBubbleSize val="0"/>
        </c:dLbls>
        <c:gapWidth val="250"/>
        <c:overlap val="100"/>
        <c:axId val="99628544"/>
        <c:axId val="99630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2.29</c:v>
                </c:pt>
                <c:pt idx="1">
                  <c:v>4.5999999999999996</c:v>
                </c:pt>
                <c:pt idx="2">
                  <c:v>2.11</c:v>
                </c:pt>
                <c:pt idx="3">
                  <c:v>2.4900000000000002</c:v>
                </c:pt>
                <c:pt idx="4">
                  <c:v>1.35</c:v>
                </c:pt>
              </c:numCache>
            </c:numRef>
          </c:val>
          <c:smooth val="0"/>
        </c:ser>
        <c:dLbls>
          <c:showLegendKey val="0"/>
          <c:showVal val="0"/>
          <c:showCatName val="0"/>
          <c:showSerName val="0"/>
          <c:showPercent val="0"/>
          <c:showBubbleSize val="0"/>
        </c:dLbls>
        <c:marker val="1"/>
        <c:smooth val="0"/>
        <c:axId val="99628544"/>
        <c:axId val="99630464"/>
      </c:lineChart>
      <c:catAx>
        <c:axId val="9962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9630464"/>
        <c:crosses val="autoZero"/>
        <c:auto val="1"/>
        <c:lblAlgn val="ctr"/>
        <c:lblOffset val="100"/>
        <c:tickLblSkip val="1"/>
        <c:tickMarkSkip val="1"/>
        <c:noMultiLvlLbl val="0"/>
      </c:catAx>
      <c:valAx>
        <c:axId val="99630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628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7.0000000000000007E-2</c:v>
                </c:pt>
                <c:pt idx="2">
                  <c:v>#N/A</c:v>
                </c:pt>
                <c:pt idx="3">
                  <c:v>0.21</c:v>
                </c:pt>
                <c:pt idx="4">
                  <c:v>#N/A</c:v>
                </c:pt>
                <c:pt idx="5">
                  <c:v>0.05</c:v>
                </c:pt>
                <c:pt idx="6">
                  <c:v>#N/A</c:v>
                </c:pt>
                <c:pt idx="7">
                  <c:v>0.24</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国有林野払受費特別会計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0.02</c:v>
                </c:pt>
                <c:pt idx="8">
                  <c:v>#N/A</c:v>
                </c:pt>
                <c:pt idx="9">
                  <c:v>0.01</c:v>
                </c:pt>
              </c:numCache>
            </c:numRef>
          </c:val>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0.04</c:v>
                </c:pt>
                <c:pt idx="4">
                  <c:v>#N/A</c:v>
                </c:pt>
                <c:pt idx="5">
                  <c:v>0.23</c:v>
                </c:pt>
                <c:pt idx="6">
                  <c:v>#N/A</c:v>
                </c:pt>
                <c:pt idx="7">
                  <c:v>0.13</c:v>
                </c:pt>
                <c:pt idx="8">
                  <c:v>#N/A</c:v>
                </c:pt>
                <c:pt idx="9">
                  <c:v>0.16</c:v>
                </c:pt>
              </c:numCache>
            </c:numRef>
          </c:val>
        </c:ser>
        <c:ser>
          <c:idx val="5"/>
          <c:order val="5"/>
          <c:tx>
            <c:strRef>
              <c:f>データシート!$A$32</c:f>
              <c:strCache>
                <c:ptCount val="1"/>
                <c:pt idx="0">
                  <c:v>土地造成事業特別会計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1.47</c:v>
                </c:pt>
                <c:pt idx="2">
                  <c:v>#N/A</c:v>
                </c:pt>
                <c:pt idx="3">
                  <c:v>1.41</c:v>
                </c:pt>
                <c:pt idx="4">
                  <c:v>#N/A</c:v>
                </c:pt>
                <c:pt idx="5">
                  <c:v>1.31</c:v>
                </c:pt>
                <c:pt idx="6">
                  <c:v>#N/A</c:v>
                </c:pt>
                <c:pt idx="7">
                  <c:v>1.25</c:v>
                </c:pt>
                <c:pt idx="8">
                  <c:v>#N/A</c:v>
                </c:pt>
                <c:pt idx="9">
                  <c:v>0.55000000000000004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0.61</c:v>
                </c:pt>
                <c:pt idx="2">
                  <c:v>#N/A</c:v>
                </c:pt>
                <c:pt idx="3">
                  <c:v>0.73</c:v>
                </c:pt>
                <c:pt idx="4">
                  <c:v>#N/A</c:v>
                </c:pt>
                <c:pt idx="5">
                  <c:v>0.65</c:v>
                </c:pt>
                <c:pt idx="6">
                  <c:v>#N/A</c:v>
                </c:pt>
                <c:pt idx="7">
                  <c:v>0.61</c:v>
                </c:pt>
                <c:pt idx="8">
                  <c:v>#N/A</c:v>
                </c:pt>
                <c:pt idx="9">
                  <c:v>1.19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3.34</c:v>
                </c:pt>
                <c:pt idx="2">
                  <c:v>#N/A</c:v>
                </c:pt>
                <c:pt idx="3">
                  <c:v>4.25</c:v>
                </c:pt>
                <c:pt idx="4">
                  <c:v>#N/A</c:v>
                </c:pt>
                <c:pt idx="5">
                  <c:v>3.38</c:v>
                </c:pt>
                <c:pt idx="6">
                  <c:v>#N/A</c:v>
                </c:pt>
                <c:pt idx="7">
                  <c:v>3.61</c:v>
                </c:pt>
                <c:pt idx="8">
                  <c:v>#N/A</c:v>
                </c:pt>
                <c:pt idx="9">
                  <c:v>2.8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6.48</c:v>
                </c:pt>
                <c:pt idx="2">
                  <c:v>#N/A</c:v>
                </c:pt>
                <c:pt idx="3">
                  <c:v>6.84</c:v>
                </c:pt>
                <c:pt idx="4">
                  <c:v>#N/A</c:v>
                </c:pt>
                <c:pt idx="5">
                  <c:v>6.62</c:v>
                </c:pt>
                <c:pt idx="6">
                  <c:v>#N/A</c:v>
                </c:pt>
                <c:pt idx="7">
                  <c:v>6.94</c:v>
                </c:pt>
                <c:pt idx="8">
                  <c:v>#N/A</c:v>
                </c:pt>
                <c:pt idx="9">
                  <c:v>6.89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9.8800000000000008</c:v>
                </c:pt>
                <c:pt idx="2">
                  <c:v>#N/A</c:v>
                </c:pt>
                <c:pt idx="3">
                  <c:v>12.29</c:v>
                </c:pt>
                <c:pt idx="4">
                  <c:v>#N/A</c:v>
                </c:pt>
                <c:pt idx="5">
                  <c:v>7.43</c:v>
                </c:pt>
                <c:pt idx="6">
                  <c:v>#N/A</c:v>
                </c:pt>
                <c:pt idx="7">
                  <c:v>9.14</c:v>
                </c:pt>
                <c:pt idx="8">
                  <c:v>#N/A</c:v>
                </c:pt>
                <c:pt idx="9">
                  <c:v>7.56</c:v>
                </c:pt>
              </c:numCache>
            </c:numRef>
          </c:val>
        </c:ser>
        <c:dLbls>
          <c:showLegendKey val="0"/>
          <c:showVal val="0"/>
          <c:showCatName val="0"/>
          <c:showSerName val="0"/>
          <c:showPercent val="0"/>
          <c:showBubbleSize val="0"/>
        </c:dLbls>
        <c:gapWidth val="150"/>
        <c:overlap val="100"/>
        <c:axId val="125812096"/>
        <c:axId val="23594112"/>
      </c:barChart>
      <c:catAx>
        <c:axId val="12581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594112"/>
        <c:crosses val="autoZero"/>
        <c:auto val="1"/>
        <c:lblAlgn val="ctr"/>
        <c:lblOffset val="100"/>
        <c:tickLblSkip val="1"/>
        <c:tickMarkSkip val="1"/>
        <c:noMultiLvlLbl val="0"/>
      </c:catAx>
      <c:valAx>
        <c:axId val="23594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812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3003</c:v>
                </c:pt>
                <c:pt idx="5">
                  <c:v>3037</c:v>
                </c:pt>
                <c:pt idx="8">
                  <c:v>3112</c:v>
                </c:pt>
                <c:pt idx="11">
                  <c:v>3248</c:v>
                </c:pt>
                <c:pt idx="14">
                  <c:v>3271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91</c:v>
                </c:pt>
                <c:pt idx="3">
                  <c:v>84</c:v>
                </c:pt>
                <c:pt idx="6">
                  <c:v>81</c:v>
                </c:pt>
                <c:pt idx="9">
                  <c:v>49</c:v>
                </c:pt>
                <c:pt idx="12">
                  <c:v>74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211</c:v>
                </c:pt>
                <c:pt idx="3">
                  <c:v>130</c:v>
                </c:pt>
                <c:pt idx="6">
                  <c:v>132</c:v>
                </c:pt>
                <c:pt idx="9">
                  <c:v>112</c:v>
                </c:pt>
                <c:pt idx="12">
                  <c:v>139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1304</c:v>
                </c:pt>
                <c:pt idx="3">
                  <c:v>1209</c:v>
                </c:pt>
                <c:pt idx="6">
                  <c:v>987</c:v>
                </c:pt>
                <c:pt idx="9">
                  <c:v>1206</c:v>
                </c:pt>
                <c:pt idx="12">
                  <c:v>1200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3339</c:v>
                </c:pt>
                <c:pt idx="3">
                  <c:v>3274</c:v>
                </c:pt>
                <c:pt idx="6">
                  <c:v>3188</c:v>
                </c:pt>
                <c:pt idx="9">
                  <c:v>3237</c:v>
                </c:pt>
                <c:pt idx="12">
                  <c:v>3331</c:v>
                </c:pt>
              </c:numCache>
            </c:numRef>
          </c:val>
        </c:ser>
        <c:dLbls>
          <c:showLegendKey val="0"/>
          <c:showVal val="0"/>
          <c:showCatName val="0"/>
          <c:showSerName val="0"/>
          <c:showPercent val="0"/>
          <c:showBubbleSize val="0"/>
        </c:dLbls>
        <c:gapWidth val="100"/>
        <c:overlap val="100"/>
        <c:axId val="99294208"/>
        <c:axId val="99304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1942</c:v>
                </c:pt>
                <c:pt idx="2">
                  <c:v>#N/A</c:v>
                </c:pt>
                <c:pt idx="3">
                  <c:v>#N/A</c:v>
                </c:pt>
                <c:pt idx="4">
                  <c:v>1660</c:v>
                </c:pt>
                <c:pt idx="5">
                  <c:v>#N/A</c:v>
                </c:pt>
                <c:pt idx="6">
                  <c:v>#N/A</c:v>
                </c:pt>
                <c:pt idx="7">
                  <c:v>1276</c:v>
                </c:pt>
                <c:pt idx="8">
                  <c:v>#N/A</c:v>
                </c:pt>
                <c:pt idx="9">
                  <c:v>#N/A</c:v>
                </c:pt>
                <c:pt idx="10">
                  <c:v>1356</c:v>
                </c:pt>
                <c:pt idx="11">
                  <c:v>#N/A</c:v>
                </c:pt>
                <c:pt idx="12">
                  <c:v>#N/A</c:v>
                </c:pt>
                <c:pt idx="13">
                  <c:v>1473</c:v>
                </c:pt>
                <c:pt idx="14">
                  <c:v>#N/A</c:v>
                </c:pt>
              </c:numCache>
            </c:numRef>
          </c:val>
          <c:smooth val="0"/>
        </c:ser>
        <c:dLbls>
          <c:showLegendKey val="0"/>
          <c:showVal val="0"/>
          <c:showCatName val="0"/>
          <c:showSerName val="0"/>
          <c:showPercent val="0"/>
          <c:showBubbleSize val="0"/>
        </c:dLbls>
        <c:marker val="1"/>
        <c:smooth val="0"/>
        <c:axId val="99294208"/>
        <c:axId val="99304576"/>
      </c:lineChart>
      <c:catAx>
        <c:axId val="9929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304576"/>
        <c:crosses val="autoZero"/>
        <c:auto val="1"/>
        <c:lblAlgn val="ctr"/>
        <c:lblOffset val="100"/>
        <c:tickLblSkip val="1"/>
        <c:tickMarkSkip val="1"/>
        <c:noMultiLvlLbl val="0"/>
      </c:catAx>
      <c:valAx>
        <c:axId val="99304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294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34219</c:v>
                </c:pt>
                <c:pt idx="5">
                  <c:v>34373</c:v>
                </c:pt>
                <c:pt idx="8">
                  <c:v>35062</c:v>
                </c:pt>
                <c:pt idx="11">
                  <c:v>34474</c:v>
                </c:pt>
                <c:pt idx="14">
                  <c:v>35133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852</c:v>
                </c:pt>
                <c:pt idx="5">
                  <c:v>824</c:v>
                </c:pt>
                <c:pt idx="8">
                  <c:v>768</c:v>
                </c:pt>
                <c:pt idx="11">
                  <c:v>851</c:v>
                </c:pt>
                <c:pt idx="14">
                  <c:v>1086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4060</c:v>
                </c:pt>
                <c:pt idx="5">
                  <c:v>5364</c:v>
                </c:pt>
                <c:pt idx="8">
                  <c:v>7896</c:v>
                </c:pt>
                <c:pt idx="11">
                  <c:v>8836</c:v>
                </c:pt>
                <c:pt idx="14">
                  <c:v>9469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90</c:v>
                </c:pt>
                <c:pt idx="3">
                  <c:v>58</c:v>
                </c:pt>
                <c:pt idx="6">
                  <c:v>26</c:v>
                </c:pt>
                <c:pt idx="9">
                  <c:v>20</c:v>
                </c:pt>
                <c:pt idx="12">
                  <c:v>13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5290</c:v>
                </c:pt>
                <c:pt idx="3">
                  <c:v>4938</c:v>
                </c:pt>
                <c:pt idx="6">
                  <c:v>4684</c:v>
                </c:pt>
                <c:pt idx="9">
                  <c:v>4174</c:v>
                </c:pt>
                <c:pt idx="12">
                  <c:v>3948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850</c:v>
                </c:pt>
                <c:pt idx="3">
                  <c:v>778</c:v>
                </c:pt>
                <c:pt idx="6">
                  <c:v>647</c:v>
                </c:pt>
                <c:pt idx="9">
                  <c:v>553</c:v>
                </c:pt>
                <c:pt idx="12">
                  <c:v>438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16660</c:v>
                </c:pt>
                <c:pt idx="3">
                  <c:v>16760</c:v>
                </c:pt>
                <c:pt idx="6">
                  <c:v>16469</c:v>
                </c:pt>
                <c:pt idx="9">
                  <c:v>15140</c:v>
                </c:pt>
                <c:pt idx="12">
                  <c:v>14324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647</c:v>
                </c:pt>
                <c:pt idx="3">
                  <c:v>548</c:v>
                </c:pt>
                <c:pt idx="6">
                  <c:v>470</c:v>
                </c:pt>
                <c:pt idx="9">
                  <c:v>426</c:v>
                </c:pt>
                <c:pt idx="12">
                  <c:v>348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34079</c:v>
                </c:pt>
                <c:pt idx="3">
                  <c:v>34315</c:v>
                </c:pt>
                <c:pt idx="6">
                  <c:v>34288</c:v>
                </c:pt>
                <c:pt idx="9">
                  <c:v>34461</c:v>
                </c:pt>
                <c:pt idx="12">
                  <c:v>35455</c:v>
                </c:pt>
              </c:numCache>
            </c:numRef>
          </c:val>
        </c:ser>
        <c:dLbls>
          <c:showLegendKey val="0"/>
          <c:showVal val="0"/>
          <c:showCatName val="0"/>
          <c:showSerName val="0"/>
          <c:showPercent val="0"/>
          <c:showBubbleSize val="0"/>
        </c:dLbls>
        <c:gapWidth val="100"/>
        <c:overlap val="100"/>
        <c:axId val="125688832"/>
        <c:axId val="125691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18485</c:v>
                </c:pt>
                <c:pt idx="2">
                  <c:v>#N/A</c:v>
                </c:pt>
                <c:pt idx="3">
                  <c:v>#N/A</c:v>
                </c:pt>
                <c:pt idx="4">
                  <c:v>16836</c:v>
                </c:pt>
                <c:pt idx="5">
                  <c:v>#N/A</c:v>
                </c:pt>
                <c:pt idx="6">
                  <c:v>#N/A</c:v>
                </c:pt>
                <c:pt idx="7">
                  <c:v>12858</c:v>
                </c:pt>
                <c:pt idx="8">
                  <c:v>#N/A</c:v>
                </c:pt>
                <c:pt idx="9">
                  <c:v>#N/A</c:v>
                </c:pt>
                <c:pt idx="10">
                  <c:v>10613</c:v>
                </c:pt>
                <c:pt idx="11">
                  <c:v>#N/A</c:v>
                </c:pt>
                <c:pt idx="12">
                  <c:v>#N/A</c:v>
                </c:pt>
                <c:pt idx="13">
                  <c:v>8839</c:v>
                </c:pt>
                <c:pt idx="14">
                  <c:v>#N/A</c:v>
                </c:pt>
              </c:numCache>
            </c:numRef>
          </c:val>
          <c:smooth val="0"/>
        </c:ser>
        <c:dLbls>
          <c:showLegendKey val="0"/>
          <c:showVal val="0"/>
          <c:showCatName val="0"/>
          <c:showSerName val="0"/>
          <c:showPercent val="0"/>
          <c:showBubbleSize val="0"/>
        </c:dLbls>
        <c:marker val="1"/>
        <c:smooth val="0"/>
        <c:axId val="125688832"/>
        <c:axId val="125691008"/>
      </c:lineChart>
      <c:catAx>
        <c:axId val="125688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691008"/>
        <c:crosses val="autoZero"/>
        <c:auto val="1"/>
        <c:lblAlgn val="ctr"/>
        <c:lblOffset val="100"/>
        <c:tickLblSkip val="1"/>
        <c:tickMarkSkip val="1"/>
        <c:noMultiLvlLbl val="0"/>
      </c:catAx>
      <c:valAx>
        <c:axId val="125691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688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{BD9EADE1-A55F-4286-BC16-82AAC0FDF07F}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{33368852-13A3-41DD-BA0A-C39AEFAC1178}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{F92574BE-8856-4E7F-99FD-3B7EA092F490}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{23EE12C7-6B34-4F46-A7AC-F0AA7C27B694}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{0EF1FF34-BCD8-41D5-8224-96572513E2D0}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{3F97EEB1-82F1-4AB0-AAF7-8C768C41CE5E}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{69DE0A09-DC98-4CB8-8756-40B0D7CCDA51}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{8A5F6DA6-6F93-43F8-995D-01FCEE29D4B0}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{301ECB0A-4D80-4784-A646-6EA328C3E7FF}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{C708D105-6068-40D1-92AA-14E785340A3F}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6069376"/>
        <c:axId val="126079744"/>
      </c:scatterChart>
      <c:valAx>
        <c:axId val="1260693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079744"/>
        <c:crosses val="autoZero"/>
        <c:crossBetween val="midCat"/>
      </c:valAx>
      <c:valAx>
        <c:axId val="1260797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0693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{4522D9CF-4E1C-4099-9A04-50B6DD93DBED}</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{63FBB713-873D-402C-8DDD-26765CD3054C}</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{CF34E8A8-A679-414F-9DF2-2319491DE239}</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{B8729932-4E4A-454C-A442-69D26B26E8F8}</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{527A5269-B009-4C0C-AC6A-901DBCFB97AB}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14.6</c:v>
                </c:pt>
                <c:pt idx="1">
                  <c:v>12.8</c:v>
                </c:pt>
                <c:pt idx="2">
                  <c:v>11.1</c:v>
                </c:pt>
                <c:pt idx="3">
                  <c:v>9.8000000000000007</c:v>
                </c:pt>
                <c:pt idx="4">
                  <c:v>9.3000000000000007</c:v>
                </c:pt>
              </c:numCache>
            </c:numRef>
          </c:xVal>
          <c:yVal>
            <c:numRef>
              <c:f>公会計指標分析・財政指標組合せ分析表!$K$73:$O$73</c:f>
              <c:numCache>
                <c:formatCode>#,##0.0;"▲ "#,##0.0</c:formatCode>
                <c:ptCount val="5"/>
                <c:pt idx="0">
                  <c:v>126.5</c:v>
                </c:pt>
                <c:pt idx="1">
                  <c:v>115.6</c:v>
                </c:pt>
                <c:pt idx="2">
                  <c:v>88.5</c:v>
                </c:pt>
                <c:pt idx="3">
                  <c:v>73.400000000000006</c:v>
                </c:pt>
                <c:pt idx="4">
                  <c:v>59.7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{7B4E4C0C-893A-4366-8467-9BF7C67E2A8C}</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{BF82AC7F-D8F3-4875-8B46-804171F65C0B}</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{147970E0-9A2C-44E5-8E47-C53C89C39701}</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{D7214BCC-53D9-4FC1-9A46-6A44EA5DFC72}</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{D54F921D-79DD-40F0-B570-DF0F07CF3A97}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10.4</c:v>
                </c:pt>
                <c:pt idx="2">
                  <c:v>9.6</c:v>
                </c:pt>
                <c:pt idx="3">
                  <c:v>8.5</c:v>
                </c:pt>
                <c:pt idx="4">
                  <c:v>8</c:v>
                </c:pt>
              </c:numCache>
            </c:numRef>
          </c:xVal>
          <c:yVal>
            <c:numRef>
              <c:f>公会計指標分析・財政指標組合せ分析表!$K$77:$O$77</c:f>
              <c:numCache>
                <c:formatCode>#,##0.0;"▲ "#,##0.0</c:formatCode>
                <c:ptCount val="5"/>
                <c:pt idx="0">
                  <c:v>58.6</c:v>
                </c:pt>
                <c:pt idx="1">
                  <c:v>52.6</c:v>
                </c:pt>
                <c:pt idx="2">
                  <c:v>41.3</c:v>
                </c:pt>
                <c:pt idx="3">
                  <c:v>33</c:v>
                </c:pt>
                <c:pt idx="4">
                  <c:v>35.700000000000003</c:v>
                </c:pt>
              </c:numCache>
            </c:numRef>
          </c:yVal>
          <c:smooth val="0"/>
        </c:ser>
        <c:dLbls>
          <c:showLegendKey val="0"/>
          <c:showVal val="0"/>
          <c:showCatName val="0"/>
          <c:showSerName val="0"/>
          <c:showPercent val="0"/>
          <c:showBubbleSize val="0"/>
        </c:dLbls>
        <c:axId val="110469888"/>
        <c:axId val="126090624"/>
      </c:scatterChart>
      <c:valAx>
        <c:axId val="110469888"/>
        <c:scaling>
          <c:orientation val="minMax"/>
          <c:max val="15.2"/>
          <c:min val="7.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090624"/>
        <c:crosses val="autoZero"/>
        <c:crossBetween val="midCat"/>
      </c:valAx>
      <c:valAx>
        <c:axId val="126090624"/>
        <c:scaling>
          <c:orientation val="minMax"/>
          <c:max val="143"/>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4698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福島県白河市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実質公債費比率（分子）は、平成</a:t>
          </a:r>
          <a:r>
            <a:rPr kumimoji="1" lang="en-US" altLang="ja-JP" sz="1400">
              <a:solidFill>
                <a:sysClr val="windowText" lastClr="000000"/>
              </a:solidFill>
              <a:latin typeface="ＭＳ ゴシック" pitchFamily="49" charset="-128"/>
              <a:ea typeface="ＭＳ ゴシック" pitchFamily="49" charset="-128"/>
            </a:rPr>
            <a:t>25</a:t>
          </a:r>
          <a:r>
            <a:rPr kumimoji="1" lang="ja-JP" altLang="en-US" sz="1400">
              <a:solidFill>
                <a:sysClr val="windowText" lastClr="000000"/>
              </a:solidFill>
              <a:latin typeface="ＭＳ ゴシック" pitchFamily="49" charset="-128"/>
              <a:ea typeface="ＭＳ ゴシック" pitchFamily="49" charset="-128"/>
            </a:rPr>
            <a:t>年度まで減少（改善）傾向にあった。これは、合併後における大きな課題のひとつであった「公債費」の負担軽減策の一つである繰上償還が影響している。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26</a:t>
          </a:r>
          <a:r>
            <a:rPr kumimoji="1" lang="ja-JP" altLang="en-US" sz="1400">
              <a:solidFill>
                <a:sysClr val="windowText" lastClr="000000"/>
              </a:solidFill>
              <a:latin typeface="ＭＳ ゴシック" pitchFamily="49" charset="-128"/>
              <a:ea typeface="ＭＳ ゴシック" pitchFamily="49" charset="-128"/>
            </a:rPr>
            <a:t>年度は、主に公共下水道事業特別会計の元利償還金等の増加により分子が増加した。平成</a:t>
          </a:r>
          <a:r>
            <a:rPr kumimoji="1" lang="en-US" altLang="ja-JP" sz="1400">
              <a:solidFill>
                <a:sysClr val="windowText" lastClr="000000"/>
              </a:solidFill>
              <a:latin typeface="ＭＳ ゴシック" pitchFamily="49" charset="-128"/>
              <a:ea typeface="ＭＳ ゴシック" pitchFamily="49" charset="-128"/>
            </a:rPr>
            <a:t>27</a:t>
          </a:r>
          <a:r>
            <a:rPr kumimoji="1" lang="ja-JP" altLang="en-US" sz="1400">
              <a:solidFill>
                <a:sysClr val="windowText" lastClr="000000"/>
              </a:solidFill>
              <a:latin typeface="ＭＳ ゴシック" pitchFamily="49" charset="-128"/>
              <a:ea typeface="ＭＳ ゴシック" pitchFamily="49" charset="-128"/>
            </a:rPr>
            <a:t>年度は、元利償還金、一部事務組合に係る公債費、用地取得事業による債務負担行為額の増加により分子が増加している。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今後も起債借入額の抑制等の方策により、比率の改善に努める。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福島県白河市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将来負担比率（分子）においては、各年度とも減少傾向にある。これは、実質公債費比率で述べた分析同様、公債費の負担軽減策の一つである繰上償還が影響している。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また、将来負担額のそれぞれの算出額を見ると、公営企業債等繰入見込額及び退職手当負担見込額が大きく減少しており、それらの影響が大きい。</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さらに、公共施設等整備基金の残高増に伴う充当可能基金の増加及び基準財政需要額算入見込額（主に公債費）も増加しており、将来負担比率（分子）の減少につながっている。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今後も起債借入額の抑制等の方策により、比率の改善に努める。</a:t>
          </a:r>
          <a:endParaRPr kumimoji="1" lang="en-US" altLang="ja-JP"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福島県白河市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62,754
62,251
305.32
43,396,057
41,335,628
1,358,421
17,968,304
35,663,674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59.7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7" name="正方形/長方形 3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8" name="正方形/長方形 37"/>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39" name="正方形/長方形 3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0" name="テキスト ボックス 39"/>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1" name="正方形/長方形 4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2" name="正方形/長方形 4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3" name="正方形/長方形 4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4" name="正方形/長方形 4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5" name="正方形/長方形 4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6" name="正方形/長方形 4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7" name="正方形/長方形 4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8" name="正方形/長方形 4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0" name="正方形/長方形 4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2" name="テキスト ボックス 5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福島県白河市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62,754
62,251
305.32
43,396,057
41,335,628
1,358,421
17,968,304
35,663,674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59.7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福島県白河市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62,754
62,251
305.32
43,396,057
41,335,628
1,358,421
17,968,304
35,663,674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59.7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福島県白河市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62,754
62,251
305.32
43,396,057
41,335,628
1,358,421
17,968,304
35,663,674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59.7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合併した平成</a:t>
          </a:r>
          <a:r>
            <a:rPr kumimoji="1" lang="en-US" altLang="ja-JP" sz="1300">
              <a:solidFill>
                <a:sysClr val="windowText" lastClr="000000"/>
              </a:solidFill>
              <a:latin typeface="ＭＳ Ｐゴシック"/>
            </a:rPr>
            <a:t>17</a:t>
          </a:r>
          <a:r>
            <a:rPr kumimoji="1" lang="ja-JP" altLang="en-US" sz="1300">
              <a:solidFill>
                <a:sysClr val="windowText" lastClr="000000"/>
              </a:solidFill>
              <a:latin typeface="ＭＳ Ｐゴシック"/>
            </a:rPr>
            <a:t>年度より類似団体平均を下回っている状態が続いているが、全国平均及び福島県平均は上回る結果となっている。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も全国平均及び福島県平均は上回っているものの、引き続き、企業誘致等の産業振興策の実施や税の徴収率向上の取り組みなどを継続して実施することにより、歳入の強化を図るとともに、事務事業の見直しによる経費の節減に努め、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164193</xdr:rowOff>
    </xdr:to>
    <xdr:cxnSp macro="">
      <xdr:nvCxnSpPr>
        <xdr:cNvPr id="70" name="直線コネクタ 69"/>
        <xdr:cNvCxnSpPr/>
      </xdr:nvCxnSpPr>
      <xdr:spPr>
        <a:xfrm flipV="1">
          <a:off x="4114800" y="75020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129722</xdr:rowOff>
    </xdr:from>
    <xdr:to>
      <xdr:col>7</xdr:col>
      <xdr:colOff>203200</xdr:colOff>
      <xdr:row>43</xdr:row>
      <xdr:rowOff>59872</xdr:rowOff>
    </xdr:to>
    <xdr:sp macro="" textlink="">
      <xdr:nvSpPr>
        <xdr:cNvPr id="72" name="フローチャート :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44</xdr:row>
      <xdr:rowOff>9978</xdr:rowOff>
    </xdr:to>
    <xdr:cxnSp macro="">
      <xdr:nvCxnSpPr>
        <xdr:cNvPr id="73" name="直線コネクタ 72"/>
        <xdr:cNvCxnSpPr/>
      </xdr:nvCxnSpPr>
      <xdr:spPr>
        <a:xfrm flipV="1">
          <a:off x="3225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112485</xdr:rowOff>
    </xdr:from>
    <xdr:to>
      <xdr:col>6</xdr:col>
      <xdr:colOff>50800</xdr:colOff>
      <xdr:row>43</xdr:row>
      <xdr:rowOff>42635</xdr:rowOff>
    </xdr:to>
    <xdr:sp macro="" textlink="">
      <xdr:nvSpPr>
        <xdr:cNvPr id="74" name="フローチャート : 判断 73"/>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52812</xdr:rowOff>
    </xdr:from>
    <xdr:ext cx="736600" cy="259045"/>
    <xdr:sp macro="" textlink="">
      <xdr:nvSpPr>
        <xdr:cNvPr id="75" name="テキスト ボックス 74"/>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9978</xdr:rowOff>
    </xdr:from>
    <xdr:to>
      <xdr:col>4</xdr:col>
      <xdr:colOff>482600</xdr:colOff>
      <xdr:row>44</xdr:row>
      <xdr:rowOff>44450</xdr:rowOff>
    </xdr:to>
    <xdr:cxnSp macro="">
      <xdr:nvCxnSpPr>
        <xdr:cNvPr id="76" name="直線コネクタ 75"/>
        <xdr:cNvCxnSpPr/>
      </xdr:nvCxnSpPr>
      <xdr:spPr>
        <a:xfrm flipV="1">
          <a:off x="2336800" y="75537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7" name="フローチャート :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9978</xdr:rowOff>
    </xdr:from>
    <xdr:to>
      <xdr:col>3</xdr:col>
      <xdr:colOff>279400</xdr:colOff>
      <xdr:row>44</xdr:row>
      <xdr:rowOff>44450</xdr:rowOff>
    </xdr:to>
    <xdr:cxnSp macro="">
      <xdr:nvCxnSpPr>
        <xdr:cNvPr id="79" name="直線コネクタ 78"/>
        <xdr:cNvCxnSpPr/>
      </xdr:nvCxnSpPr>
      <xdr:spPr>
        <a:xfrm>
          <a:off x="1447800" y="75537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80" name="フローチャート :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82" name="フローチャート :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9" name="円/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50999</xdr:rowOff>
    </xdr:from>
    <xdr:ext cx="762000" cy="259045"/>
    <xdr:sp macro="" textlink="">
      <xdr:nvSpPr>
        <xdr:cNvPr id="90"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1" name="円/楕円 90"/>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2" name="テキスト ボックス 91"/>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130628</xdr:rowOff>
    </xdr:from>
    <xdr:to>
      <xdr:col>4</xdr:col>
      <xdr:colOff>533400</xdr:colOff>
      <xdr:row>44</xdr:row>
      <xdr:rowOff>60778</xdr:rowOff>
    </xdr:to>
    <xdr:sp macro="" textlink="">
      <xdr:nvSpPr>
        <xdr:cNvPr id="93" name="円/楕円 92"/>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94" name="テキスト ボックス 93"/>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5" name="円/楕円 94"/>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6" name="テキスト ボックス 95"/>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97" name="円/楕円 96"/>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98" name="テキスト ボックス 97"/>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solidFill>
                <a:sysClr val="windowText" lastClr="000000"/>
              </a:solidFill>
              <a:latin typeface="ＭＳ Ｐゴシック"/>
            </a:rPr>
            <a:t>平成</a:t>
          </a:r>
          <a:r>
            <a:rPr kumimoji="1" lang="en-US" altLang="ja-JP" sz="1100">
              <a:solidFill>
                <a:sysClr val="windowText" lastClr="000000"/>
              </a:solidFill>
              <a:latin typeface="ＭＳ Ｐゴシック"/>
            </a:rPr>
            <a:t>23</a:t>
          </a:r>
          <a:r>
            <a:rPr kumimoji="1" lang="ja-JP" altLang="en-US" sz="1100">
              <a:solidFill>
                <a:sysClr val="windowText" lastClr="000000"/>
              </a:solidFill>
              <a:latin typeface="ＭＳ Ｐゴシック"/>
            </a:rPr>
            <a:t>年度は、東日本大震災の影響により平成</a:t>
          </a:r>
          <a:r>
            <a:rPr kumimoji="1" lang="en-US" altLang="ja-JP" sz="1100">
              <a:solidFill>
                <a:sysClr val="windowText" lastClr="000000"/>
              </a:solidFill>
              <a:latin typeface="ＭＳ Ｐゴシック"/>
            </a:rPr>
            <a:t>23</a:t>
          </a:r>
          <a:r>
            <a:rPr kumimoji="1" lang="ja-JP" altLang="en-US" sz="1100">
              <a:solidFill>
                <a:sysClr val="windowText" lastClr="000000"/>
              </a:solidFill>
              <a:latin typeface="ＭＳ Ｐゴシック"/>
            </a:rPr>
            <a:t>年</a:t>
          </a:r>
          <a:r>
            <a:rPr kumimoji="1" lang="en-US" altLang="ja-JP" sz="1100">
              <a:solidFill>
                <a:sysClr val="windowText" lastClr="000000"/>
              </a:solidFill>
              <a:latin typeface="ＭＳ Ｐゴシック"/>
            </a:rPr>
            <a:t>3</a:t>
          </a:r>
          <a:r>
            <a:rPr kumimoji="1" lang="ja-JP" altLang="en-US" sz="1100">
              <a:solidFill>
                <a:sysClr val="windowText" lastClr="000000"/>
              </a:solidFill>
              <a:latin typeface="ＭＳ Ｐゴシック"/>
            </a:rPr>
            <a:t>月末で退職予定だった職員を</a:t>
          </a:r>
          <a:r>
            <a:rPr kumimoji="1" lang="en-US" altLang="ja-JP" sz="1100">
              <a:solidFill>
                <a:sysClr val="windowText" lastClr="000000"/>
              </a:solidFill>
              <a:latin typeface="ＭＳ Ｐゴシック"/>
            </a:rPr>
            <a:t>1</a:t>
          </a:r>
          <a:r>
            <a:rPr kumimoji="1" lang="ja-JP" altLang="en-US" sz="1100">
              <a:solidFill>
                <a:sysClr val="windowText" lastClr="000000"/>
              </a:solidFill>
              <a:latin typeface="ＭＳ Ｐゴシック"/>
            </a:rPr>
            <a:t>ヶ月延長して雇用したため、本来</a:t>
          </a:r>
          <a:r>
            <a:rPr kumimoji="1" lang="en-US" altLang="ja-JP" sz="1100">
              <a:solidFill>
                <a:sysClr val="windowText" lastClr="000000"/>
              </a:solidFill>
              <a:latin typeface="ＭＳ Ｐゴシック"/>
            </a:rPr>
            <a:t>22</a:t>
          </a:r>
          <a:r>
            <a:rPr kumimoji="1" lang="ja-JP" altLang="en-US" sz="1100">
              <a:solidFill>
                <a:sysClr val="windowText" lastClr="000000"/>
              </a:solidFill>
              <a:latin typeface="ＭＳ Ｐゴシック"/>
            </a:rPr>
            <a:t>年度で支払う予定だった退職手当の支払いや震災の影響もあり、類似団体平均を</a:t>
          </a:r>
          <a:r>
            <a:rPr kumimoji="1" lang="en-US" altLang="ja-JP" sz="1100">
              <a:solidFill>
                <a:sysClr val="windowText" lastClr="000000"/>
              </a:solidFill>
              <a:latin typeface="ＭＳ Ｐゴシック"/>
            </a:rPr>
            <a:t>2.5</a:t>
          </a:r>
          <a:r>
            <a:rPr kumimoji="1" lang="ja-JP" altLang="en-US" sz="1100">
              <a:solidFill>
                <a:sysClr val="windowText" lastClr="000000"/>
              </a:solidFill>
              <a:latin typeface="ＭＳ Ｐゴシック"/>
            </a:rPr>
            <a:t>ポイント上回った。</a:t>
          </a:r>
          <a:endParaRPr kumimoji="1" lang="en-US" altLang="ja-JP" sz="1100">
            <a:solidFill>
              <a:sysClr val="windowText" lastClr="000000"/>
            </a:solidFill>
            <a:latin typeface="ＭＳ Ｐゴシック"/>
          </a:endParaRPr>
        </a:p>
        <a:p>
          <a:r>
            <a:rPr kumimoji="1" lang="ja-JP" altLang="en-US" sz="1100">
              <a:solidFill>
                <a:sysClr val="windowText" lastClr="000000"/>
              </a:solidFill>
              <a:latin typeface="ＭＳ Ｐゴシック"/>
            </a:rPr>
            <a:t>　平成</a:t>
          </a:r>
          <a:r>
            <a:rPr kumimoji="1" lang="en-US" altLang="ja-JP" sz="1100">
              <a:solidFill>
                <a:sysClr val="windowText" lastClr="000000"/>
              </a:solidFill>
              <a:latin typeface="ＭＳ Ｐゴシック"/>
            </a:rPr>
            <a:t>24</a:t>
          </a:r>
          <a:r>
            <a:rPr kumimoji="1" lang="ja-JP" altLang="en-US" sz="1100">
              <a:solidFill>
                <a:sysClr val="windowText" lastClr="000000"/>
              </a:solidFill>
              <a:latin typeface="ＭＳ Ｐゴシック"/>
            </a:rPr>
            <a:t>年度以降は財政健全化の取り組みにより、類似団体平均を下回っていたが、平成</a:t>
          </a:r>
          <a:r>
            <a:rPr kumimoji="1" lang="en-US" altLang="ja-JP" sz="1100">
              <a:solidFill>
                <a:sysClr val="windowText" lastClr="000000"/>
              </a:solidFill>
              <a:latin typeface="ＭＳ Ｐゴシック"/>
            </a:rPr>
            <a:t>26</a:t>
          </a:r>
          <a:r>
            <a:rPr kumimoji="1" lang="ja-JP" altLang="en-US" sz="1100">
              <a:solidFill>
                <a:sysClr val="windowText" lastClr="000000"/>
              </a:solidFill>
              <a:latin typeface="ＭＳ Ｐゴシック"/>
            </a:rPr>
            <a:t>年度は主に物件費、繰出金などの経常経費の増加により指数が悪化したが、平成</a:t>
          </a:r>
          <a:r>
            <a:rPr kumimoji="1" lang="en-US" altLang="ja-JP" sz="1100">
              <a:solidFill>
                <a:sysClr val="windowText" lastClr="000000"/>
              </a:solidFill>
              <a:latin typeface="ＭＳ Ｐゴシック"/>
            </a:rPr>
            <a:t>27</a:t>
          </a:r>
          <a:r>
            <a:rPr kumimoji="1" lang="ja-JP" altLang="en-US" sz="1100">
              <a:solidFill>
                <a:sysClr val="windowText" lastClr="000000"/>
              </a:solidFill>
              <a:latin typeface="ＭＳ Ｐゴシック"/>
            </a:rPr>
            <a:t>年度は地方消費税交付金（経常一財）の増加や人件費の減少などに伴い比率は改善した。</a:t>
          </a:r>
          <a:endParaRPr kumimoji="1" lang="en-US" altLang="ja-JP" sz="1100">
            <a:solidFill>
              <a:sysClr val="windowText" lastClr="000000"/>
            </a:solidFill>
            <a:latin typeface="ＭＳ Ｐゴシック"/>
          </a:endParaRPr>
        </a:p>
        <a:p>
          <a:r>
            <a:rPr kumimoji="1" lang="ja-JP" altLang="en-US" sz="1100">
              <a:solidFill>
                <a:sysClr val="windowText" lastClr="000000"/>
              </a:solidFill>
              <a:latin typeface="ＭＳ Ｐゴシック"/>
            </a:rPr>
            <a:t>　今後も行政改革や事務事業評価を実施しながら、経常経費の徹底した見直しを継続して行い、比率の改善に努める。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68156</xdr:rowOff>
    </xdr:from>
    <xdr:to>
      <xdr:col>7</xdr:col>
      <xdr:colOff>152400</xdr:colOff>
      <xdr:row>67</xdr:row>
      <xdr:rowOff>80010</xdr:rowOff>
    </xdr:to>
    <xdr:cxnSp macro="">
      <xdr:nvCxnSpPr>
        <xdr:cNvPr id="128" name="直線コネクタ 127"/>
        <xdr:cNvCxnSpPr/>
      </xdr:nvCxnSpPr>
      <xdr:spPr>
        <a:xfrm flipV="1">
          <a:off x="4953000" y="10183706"/>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9"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30" name="直線コネクタ 129"/>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154533</xdr:rowOff>
    </xdr:from>
    <xdr:ext cx="762000" cy="259045"/>
    <xdr:sp macro="" textlink="">
      <xdr:nvSpPr>
        <xdr:cNvPr id="131"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77.4</a:t>
          </a:r>
          <a:endParaRPr kumimoji="1" lang="ja-JP" altLang="en-US" sz="1000" b="1">
            <a:latin typeface="ＭＳ Ｐゴシック"/>
          </a:endParaRPr>
        </a:p>
      </xdr:txBody>
    </xdr:sp>
    <xdr:clientData/>
  </xdr:oneCellAnchor>
  <xdr:twoCellAnchor>
    <xdr:from>
      <xdr:col>7</xdr:col>
      <xdr:colOff>63500</xdr:colOff>
      <xdr:row>59</xdr:row>
      <xdr:rowOff>68156</xdr:rowOff>
    </xdr:from>
    <xdr:to>
      <xdr:col>7</xdr:col>
      <xdr:colOff>241300</xdr:colOff>
      <xdr:row>59</xdr:row>
      <xdr:rowOff>68156</xdr:rowOff>
    </xdr:to>
    <xdr:cxnSp macro="">
      <xdr:nvCxnSpPr>
        <xdr:cNvPr id="132" name="直線コネクタ 131"/>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74083</xdr:rowOff>
    </xdr:from>
    <xdr:to>
      <xdr:col>7</xdr:col>
      <xdr:colOff>152400</xdr:colOff>
      <xdr:row>63</xdr:row>
      <xdr:rowOff>170604</xdr:rowOff>
    </xdr:to>
    <xdr:cxnSp macro="">
      <xdr:nvCxnSpPr>
        <xdr:cNvPr id="133" name="直線コネクタ 132"/>
        <xdr:cNvCxnSpPr/>
      </xdr:nvCxnSpPr>
      <xdr:spPr>
        <a:xfrm flipV="1">
          <a:off x="4114800" y="10875433"/>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11447</xdr:rowOff>
    </xdr:from>
    <xdr:ext cx="762000" cy="259045"/>
    <xdr:sp macro="" textlink="">
      <xdr:nvSpPr>
        <xdr:cNvPr id="134"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5" name="フローチャート : 判断 134"/>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84667</xdr:rowOff>
    </xdr:from>
    <xdr:to>
      <xdr:col>6</xdr:col>
      <xdr:colOff>0</xdr:colOff>
      <xdr:row>63</xdr:row>
      <xdr:rowOff>170604</xdr:rowOff>
    </xdr:to>
    <xdr:cxnSp macro="">
      <xdr:nvCxnSpPr>
        <xdr:cNvPr id="136" name="直線コネクタ 135"/>
        <xdr:cNvCxnSpPr/>
      </xdr:nvCxnSpPr>
      <xdr:spPr>
        <a:xfrm>
          <a:off x="3225800" y="10714567"/>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79587</xdr:rowOff>
    </xdr:from>
    <xdr:to>
      <xdr:col>6</xdr:col>
      <xdr:colOff>50800</xdr:colOff>
      <xdr:row>64</xdr:row>
      <xdr:rowOff>9737</xdr:rowOff>
    </xdr:to>
    <xdr:sp macro="" textlink="">
      <xdr:nvSpPr>
        <xdr:cNvPr id="137" name="フローチャート : 判断 136"/>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19914</xdr:rowOff>
    </xdr:from>
    <xdr:ext cx="736600" cy="259045"/>
    <xdr:sp macro="" textlink="">
      <xdr:nvSpPr>
        <xdr:cNvPr id="138" name="テキスト ボックス 137"/>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84667</xdr:rowOff>
    </xdr:from>
    <xdr:to>
      <xdr:col>4</xdr:col>
      <xdr:colOff>482600</xdr:colOff>
      <xdr:row>63</xdr:row>
      <xdr:rowOff>1694</xdr:rowOff>
    </xdr:to>
    <xdr:cxnSp macro="">
      <xdr:nvCxnSpPr>
        <xdr:cNvPr id="139" name="直線コネクタ 138"/>
        <xdr:cNvCxnSpPr/>
      </xdr:nvCxnSpPr>
      <xdr:spPr>
        <a:xfrm flipV="1">
          <a:off x="2336800" y="1071456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40" name="フローチャート : 判断 139"/>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157921</xdr:rowOff>
    </xdr:from>
    <xdr:ext cx="762000" cy="259045"/>
    <xdr:sp macro="" textlink="">
      <xdr:nvSpPr>
        <xdr:cNvPr id="141" name="テキスト ボックス 140"/>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1694</xdr:rowOff>
    </xdr:from>
    <xdr:to>
      <xdr:col>3</xdr:col>
      <xdr:colOff>279400</xdr:colOff>
      <xdr:row>64</xdr:row>
      <xdr:rowOff>160020</xdr:rowOff>
    </xdr:to>
    <xdr:cxnSp macro="">
      <xdr:nvCxnSpPr>
        <xdr:cNvPr id="142" name="直線コネクタ 141"/>
        <xdr:cNvCxnSpPr/>
      </xdr:nvCxnSpPr>
      <xdr:spPr>
        <a:xfrm flipV="1">
          <a:off x="1447800" y="10803044"/>
          <a:ext cx="889000" cy="3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135890</xdr:rowOff>
    </xdr:from>
    <xdr:to>
      <xdr:col>3</xdr:col>
      <xdr:colOff>330200</xdr:colOff>
      <xdr:row>64</xdr:row>
      <xdr:rowOff>66040</xdr:rowOff>
    </xdr:to>
    <xdr:sp macro="" textlink="">
      <xdr:nvSpPr>
        <xdr:cNvPr id="143" name="フローチャート : 判断 142"/>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50817</xdr:rowOff>
    </xdr:from>
    <xdr:ext cx="762000" cy="259045"/>
    <xdr:sp macro="" textlink="">
      <xdr:nvSpPr>
        <xdr:cNvPr id="144" name="テキスト ボックス 143"/>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79587</xdr:rowOff>
    </xdr:from>
    <xdr:to>
      <xdr:col>2</xdr:col>
      <xdr:colOff>127000</xdr:colOff>
      <xdr:row>64</xdr:row>
      <xdr:rowOff>9737</xdr:rowOff>
    </xdr:to>
    <xdr:sp macro="" textlink="">
      <xdr:nvSpPr>
        <xdr:cNvPr id="145" name="フローチャート : 判断 144"/>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19914</xdr:rowOff>
    </xdr:from>
    <xdr:ext cx="762000" cy="259045"/>
    <xdr:sp macro="" textlink="">
      <xdr:nvSpPr>
        <xdr:cNvPr id="146" name="テキスト ボックス 145"/>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52" name="円/楕円 151"/>
        <xdr:cNvSpPr/>
      </xdr:nvSpPr>
      <xdr:spPr>
        <a:xfrm>
          <a:off x="49022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39810</xdr:rowOff>
    </xdr:from>
    <xdr:ext cx="762000" cy="259045"/>
    <xdr:sp macro="" textlink="">
      <xdr:nvSpPr>
        <xdr:cNvPr id="153" name="財政構造の弾力性該当値テキスト"/>
        <xdr:cNvSpPr txBox="1"/>
      </xdr:nvSpPr>
      <xdr:spPr>
        <a:xfrm>
          <a:off x="50419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119804</xdr:rowOff>
    </xdr:from>
    <xdr:to>
      <xdr:col>6</xdr:col>
      <xdr:colOff>50800</xdr:colOff>
      <xdr:row>64</xdr:row>
      <xdr:rowOff>49954</xdr:rowOff>
    </xdr:to>
    <xdr:sp macro="" textlink="">
      <xdr:nvSpPr>
        <xdr:cNvPr id="154" name="円/楕円 153"/>
        <xdr:cNvSpPr/>
      </xdr:nvSpPr>
      <xdr:spPr>
        <a:xfrm>
          <a:off x="4064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34731</xdr:rowOff>
    </xdr:from>
    <xdr:ext cx="736600" cy="259045"/>
    <xdr:sp macro="" textlink="">
      <xdr:nvSpPr>
        <xdr:cNvPr id="155" name="テキスト ボックス 154"/>
        <xdr:cNvSpPr txBox="1"/>
      </xdr:nvSpPr>
      <xdr:spPr>
        <a:xfrm>
          <a:off x="3733800" y="1100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33867</xdr:rowOff>
    </xdr:from>
    <xdr:to>
      <xdr:col>4</xdr:col>
      <xdr:colOff>533400</xdr:colOff>
      <xdr:row>62</xdr:row>
      <xdr:rowOff>135467</xdr:rowOff>
    </xdr:to>
    <xdr:sp macro="" textlink="">
      <xdr:nvSpPr>
        <xdr:cNvPr id="156" name="円/楕円 155"/>
        <xdr:cNvSpPr/>
      </xdr:nvSpPr>
      <xdr:spPr>
        <a:xfrm>
          <a:off x="3175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145644</xdr:rowOff>
    </xdr:from>
    <xdr:ext cx="762000" cy="259045"/>
    <xdr:sp macro="" textlink="">
      <xdr:nvSpPr>
        <xdr:cNvPr id="157" name="テキスト ボックス 156"/>
        <xdr:cNvSpPr txBox="1"/>
      </xdr:nvSpPr>
      <xdr:spPr>
        <a:xfrm>
          <a:off x="2844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122344</xdr:rowOff>
    </xdr:from>
    <xdr:to>
      <xdr:col>3</xdr:col>
      <xdr:colOff>330200</xdr:colOff>
      <xdr:row>63</xdr:row>
      <xdr:rowOff>52494</xdr:rowOff>
    </xdr:to>
    <xdr:sp macro="" textlink="">
      <xdr:nvSpPr>
        <xdr:cNvPr id="158" name="円/楕円 157"/>
        <xdr:cNvSpPr/>
      </xdr:nvSpPr>
      <xdr:spPr>
        <a:xfrm>
          <a:off x="2286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62671</xdr:rowOff>
    </xdr:from>
    <xdr:ext cx="762000" cy="259045"/>
    <xdr:sp macro="" textlink="">
      <xdr:nvSpPr>
        <xdr:cNvPr id="159" name="テキスト ボックス 158"/>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109220</xdr:rowOff>
    </xdr:from>
    <xdr:to>
      <xdr:col>2</xdr:col>
      <xdr:colOff>127000</xdr:colOff>
      <xdr:row>65</xdr:row>
      <xdr:rowOff>39370</xdr:rowOff>
    </xdr:to>
    <xdr:sp macro="" textlink="">
      <xdr:nvSpPr>
        <xdr:cNvPr id="160" name="円/楕円 159"/>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24147</xdr:rowOff>
    </xdr:from>
    <xdr:ext cx="762000" cy="259045"/>
    <xdr:sp macro="" textlink="">
      <xdr:nvSpPr>
        <xdr:cNvPr id="161" name="テキスト ボックス 160"/>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[246,581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000">
              <a:solidFill>
                <a:sysClr val="windowText" lastClr="000000"/>
              </a:solidFill>
              <a:latin typeface="ＭＳ Ｐゴシック"/>
            </a:rPr>
            <a:t>人件費は、特殊勤務手当の全廃や新規採用者数の抑制等を実施し、物件費は、事務事業の継続した見直しや「エコオフィスしらかわプラン」の実施により節減を図り、総額で類似団体平均を下回っていた。</a:t>
          </a:r>
          <a:endParaRPr kumimoji="1" lang="en-US" altLang="ja-JP" sz="1000">
            <a:solidFill>
              <a:sysClr val="windowText" lastClr="000000"/>
            </a:solidFill>
            <a:latin typeface="ＭＳ Ｐゴシック"/>
          </a:endParaRPr>
        </a:p>
        <a:p>
          <a:r>
            <a:rPr kumimoji="1" lang="ja-JP" altLang="en-US" sz="1000">
              <a:solidFill>
                <a:sysClr val="windowText" lastClr="000000"/>
              </a:solidFill>
              <a:latin typeface="ＭＳ Ｐゴシック"/>
            </a:rPr>
            <a:t>　しかし、平成</a:t>
          </a:r>
          <a:r>
            <a:rPr kumimoji="1" lang="en-US" altLang="ja-JP" sz="1000">
              <a:solidFill>
                <a:sysClr val="windowText" lastClr="000000"/>
              </a:solidFill>
              <a:latin typeface="ＭＳ Ｐゴシック"/>
            </a:rPr>
            <a:t>24</a:t>
          </a:r>
          <a:r>
            <a:rPr kumimoji="1" lang="ja-JP" altLang="en-US" sz="1000">
              <a:solidFill>
                <a:sysClr val="windowText" lastClr="000000"/>
              </a:solidFill>
              <a:latin typeface="ＭＳ Ｐゴシック"/>
            </a:rPr>
            <a:t>年度以降は、震災関連事業の増加により、決算額で類似団体平均を上回り、平成</a:t>
          </a:r>
          <a:r>
            <a:rPr kumimoji="1" lang="en-US" altLang="ja-JP" sz="1000">
              <a:solidFill>
                <a:sysClr val="windowText" lastClr="000000"/>
              </a:solidFill>
              <a:latin typeface="ＭＳ Ｐゴシック"/>
            </a:rPr>
            <a:t>26</a:t>
          </a:r>
          <a:r>
            <a:rPr kumimoji="1" lang="ja-JP" altLang="en-US" sz="1000">
              <a:solidFill>
                <a:sysClr val="windowText" lastClr="000000"/>
              </a:solidFill>
              <a:latin typeface="ＭＳ Ｐゴシック"/>
            </a:rPr>
            <a:t>年度も民間宅地除染対策事業費等で約</a:t>
          </a:r>
          <a:r>
            <a:rPr kumimoji="1" lang="en-US" altLang="ja-JP" sz="1000">
              <a:solidFill>
                <a:sysClr val="windowText" lastClr="000000"/>
              </a:solidFill>
              <a:latin typeface="ＭＳ Ｐゴシック"/>
            </a:rPr>
            <a:t>60</a:t>
          </a:r>
          <a:r>
            <a:rPr kumimoji="1" lang="ja-JP" altLang="en-US" sz="1000">
              <a:solidFill>
                <a:sysClr val="windowText" lastClr="000000"/>
              </a:solidFill>
              <a:latin typeface="ＭＳ Ｐゴシック"/>
            </a:rPr>
            <a:t>億円の増加により物件費が大きく伸びたため、類似団体平均の</a:t>
          </a:r>
          <a:r>
            <a:rPr kumimoji="1" lang="en-US" altLang="ja-JP" sz="1000">
              <a:solidFill>
                <a:sysClr val="windowText" lastClr="000000"/>
              </a:solidFill>
              <a:latin typeface="ＭＳ Ｐゴシック"/>
            </a:rPr>
            <a:t>2</a:t>
          </a:r>
          <a:r>
            <a:rPr kumimoji="1" lang="ja-JP" altLang="en-US" sz="1000">
              <a:solidFill>
                <a:sysClr val="windowText" lastClr="000000"/>
              </a:solidFill>
              <a:latin typeface="ＭＳ Ｐゴシック"/>
            </a:rPr>
            <a:t>倍超となった。（福島県平均と同水準。）平成</a:t>
          </a:r>
          <a:r>
            <a:rPr kumimoji="1" lang="en-US" altLang="ja-JP" sz="1000">
              <a:solidFill>
                <a:sysClr val="windowText" lastClr="000000"/>
              </a:solidFill>
              <a:latin typeface="ＭＳ Ｐゴシック"/>
            </a:rPr>
            <a:t>27</a:t>
          </a:r>
          <a:r>
            <a:rPr kumimoji="1" lang="ja-JP" altLang="en-US" sz="1000">
              <a:solidFill>
                <a:sysClr val="windowText" lastClr="000000"/>
              </a:solidFill>
              <a:latin typeface="ＭＳ Ｐゴシック"/>
            </a:rPr>
            <a:t>年度は、民間宅地除染対策事業費等で約</a:t>
          </a:r>
          <a:r>
            <a:rPr kumimoji="1" lang="en-US" altLang="ja-JP" sz="1000">
              <a:solidFill>
                <a:sysClr val="windowText" lastClr="000000"/>
              </a:solidFill>
              <a:latin typeface="ＭＳ Ｐゴシック"/>
            </a:rPr>
            <a:t>25</a:t>
          </a:r>
          <a:r>
            <a:rPr kumimoji="1" lang="ja-JP" altLang="en-US" sz="1000">
              <a:solidFill>
                <a:sysClr val="windowText" lastClr="000000"/>
              </a:solidFill>
              <a:latin typeface="ＭＳ Ｐゴシック"/>
            </a:rPr>
            <a:t>億円が減少したが、まだ高い水準にある。</a:t>
          </a:r>
          <a:endParaRPr kumimoji="1" lang="en-US" altLang="ja-JP" sz="1000">
            <a:solidFill>
              <a:sysClr val="windowText" lastClr="000000"/>
            </a:solidFill>
            <a:latin typeface="ＭＳ Ｐゴシック"/>
          </a:endParaRPr>
        </a:p>
        <a:p>
          <a:r>
            <a:rPr kumimoji="1" lang="ja-JP" altLang="en-US" sz="1000">
              <a:solidFill>
                <a:sysClr val="windowText" lastClr="000000"/>
              </a:solidFill>
              <a:latin typeface="ＭＳ Ｐゴシック"/>
            </a:rPr>
            <a:t>　今後、普通交付税の収入減が予想され、将来を見据え適正な歳出規模に圧縮していく必要があることから、今後も行政改革や事務事業評価を継続しながら、行政のスリム化を推進する。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73434</xdr:rowOff>
    </xdr:from>
    <xdr:to>
      <xdr:col>7</xdr:col>
      <xdr:colOff>152400</xdr:colOff>
      <xdr:row>89</xdr:row>
      <xdr:rowOff>1456</xdr:rowOff>
    </xdr:to>
    <xdr:cxnSp macro="">
      <xdr:nvCxnSpPr>
        <xdr:cNvPr id="189" name="直線コネクタ 188"/>
        <xdr:cNvCxnSpPr/>
      </xdr:nvCxnSpPr>
      <xdr:spPr>
        <a:xfrm flipV="1">
          <a:off x="4953000" y="13789434"/>
          <a:ext cx="0" cy="1471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144983</xdr:rowOff>
    </xdr:from>
    <xdr:ext cx="762000" cy="259045"/>
    <xdr:sp macro="" textlink="">
      <xdr:nvSpPr>
        <xdr:cNvPr id="190" name="人件費・物件費等の状況最小値テキスト"/>
        <xdr:cNvSpPr txBox="1"/>
      </xdr:nvSpPr>
      <xdr:spPr>
        <a:xfrm>
          <a:off x="5041900" y="15232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385,828</a:t>
          </a:r>
          <a:endParaRPr kumimoji="1" lang="ja-JP" altLang="en-US" sz="1000" b="1">
            <a:latin typeface="ＭＳ Ｐゴシック"/>
          </a:endParaRPr>
        </a:p>
      </xdr:txBody>
    </xdr:sp>
    <xdr:clientData/>
  </xdr:oneCellAnchor>
  <xdr:twoCellAnchor>
    <xdr:from>
      <xdr:col>7</xdr:col>
      <xdr:colOff>63500</xdr:colOff>
      <xdr:row>89</xdr:row>
      <xdr:rowOff>1456</xdr:rowOff>
    </xdr:from>
    <xdr:to>
      <xdr:col>7</xdr:col>
      <xdr:colOff>241300</xdr:colOff>
      <xdr:row>89</xdr:row>
      <xdr:rowOff>1456</xdr:rowOff>
    </xdr:to>
    <xdr:cxnSp macro="">
      <xdr:nvCxnSpPr>
        <xdr:cNvPr id="191" name="直線コネクタ 190"/>
        <xdr:cNvCxnSpPr/>
      </xdr:nvCxnSpPr>
      <xdr:spPr>
        <a:xfrm>
          <a:off x="4864100" y="1526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159811</xdr:rowOff>
    </xdr:from>
    <xdr:ext cx="762000" cy="259045"/>
    <xdr:sp macro="" textlink="">
      <xdr:nvSpPr>
        <xdr:cNvPr id="192" name="人件費・物件費等の状況最大値テキスト"/>
        <xdr:cNvSpPr txBox="1"/>
      </xdr:nvSpPr>
      <xdr:spPr>
        <a:xfrm>
          <a:off x="5041900" y="1353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81,006</a:t>
          </a:r>
          <a:endParaRPr kumimoji="1" lang="ja-JP" altLang="en-US" sz="1000" b="1">
            <a:latin typeface="ＭＳ Ｐゴシック"/>
          </a:endParaRPr>
        </a:p>
      </xdr:txBody>
    </xdr:sp>
    <xdr:clientData/>
  </xdr:oneCellAnchor>
  <xdr:twoCellAnchor>
    <xdr:from>
      <xdr:col>7</xdr:col>
      <xdr:colOff>63500</xdr:colOff>
      <xdr:row>80</xdr:row>
      <xdr:rowOff>73434</xdr:rowOff>
    </xdr:from>
    <xdr:to>
      <xdr:col>7</xdr:col>
      <xdr:colOff>241300</xdr:colOff>
      <xdr:row>80</xdr:row>
      <xdr:rowOff>73434</xdr:rowOff>
    </xdr:to>
    <xdr:cxnSp macro="">
      <xdr:nvCxnSpPr>
        <xdr:cNvPr id="193" name="直線コネクタ 192"/>
        <xdr:cNvCxnSpPr/>
      </xdr:nvCxnSpPr>
      <xdr:spPr>
        <a:xfrm>
          <a:off x="4864100" y="137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15250</xdr:rowOff>
    </xdr:from>
    <xdr:to>
      <xdr:col>7</xdr:col>
      <xdr:colOff>152400</xdr:colOff>
      <xdr:row>86</xdr:row>
      <xdr:rowOff>11387</xdr:rowOff>
    </xdr:to>
    <xdr:cxnSp macro="">
      <xdr:nvCxnSpPr>
        <xdr:cNvPr id="194" name="直線コネクタ 193"/>
        <xdr:cNvCxnSpPr/>
      </xdr:nvCxnSpPr>
      <xdr:spPr>
        <a:xfrm flipV="1">
          <a:off x="4114800" y="14588500"/>
          <a:ext cx="838200" cy="16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32059</xdr:rowOff>
    </xdr:from>
    <xdr:ext cx="762000" cy="259045"/>
    <xdr:sp macro="" textlink="">
      <xdr:nvSpPr>
        <xdr:cNvPr id="195" name="人件費・物件費等の状況平均値テキスト"/>
        <xdr:cNvSpPr txBox="1"/>
      </xdr:nvSpPr>
      <xdr:spPr>
        <a:xfrm>
          <a:off x="5041900" y="13919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150,587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15532</xdr:rowOff>
    </xdr:from>
    <xdr:to>
      <xdr:col>7</xdr:col>
      <xdr:colOff>203200</xdr:colOff>
      <xdr:row>82</xdr:row>
      <xdr:rowOff>117132</xdr:rowOff>
    </xdr:to>
    <xdr:sp macro="" textlink="">
      <xdr:nvSpPr>
        <xdr:cNvPr id="196" name="フローチャート : 判断 195"/>
        <xdr:cNvSpPr/>
      </xdr:nvSpPr>
      <xdr:spPr>
        <a:xfrm>
          <a:off x="4902200" y="1407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55482</xdr:rowOff>
    </xdr:from>
    <xdr:to>
      <xdr:col>6</xdr:col>
      <xdr:colOff>0</xdr:colOff>
      <xdr:row>86</xdr:row>
      <xdr:rowOff>11387</xdr:rowOff>
    </xdr:to>
    <xdr:cxnSp macro="">
      <xdr:nvCxnSpPr>
        <xdr:cNvPr id="197" name="直線コネクタ 196"/>
        <xdr:cNvCxnSpPr/>
      </xdr:nvCxnSpPr>
      <xdr:spPr>
        <a:xfrm>
          <a:off x="3225800" y="14285832"/>
          <a:ext cx="889000" cy="47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112126</xdr:rowOff>
    </xdr:from>
    <xdr:to>
      <xdr:col>6</xdr:col>
      <xdr:colOff>50800</xdr:colOff>
      <xdr:row>82</xdr:row>
      <xdr:rowOff>42276</xdr:rowOff>
    </xdr:to>
    <xdr:sp macro="" textlink="">
      <xdr:nvSpPr>
        <xdr:cNvPr id="198" name="フローチャート : 判断 197"/>
        <xdr:cNvSpPr/>
      </xdr:nvSpPr>
      <xdr:spPr>
        <a:xfrm>
          <a:off x="40640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52453</xdr:rowOff>
    </xdr:from>
    <xdr:ext cx="736600" cy="259045"/>
    <xdr:sp macro="" textlink="">
      <xdr:nvSpPr>
        <xdr:cNvPr id="199" name="テキスト ボックス 198"/>
        <xdr:cNvSpPr txBox="1"/>
      </xdr:nvSpPr>
      <xdr:spPr>
        <a:xfrm>
          <a:off x="3733800" y="13768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75623</xdr:rowOff>
    </xdr:from>
    <xdr:to>
      <xdr:col>4</xdr:col>
      <xdr:colOff>482600</xdr:colOff>
      <xdr:row>83</xdr:row>
      <xdr:rowOff>55482</xdr:rowOff>
    </xdr:to>
    <xdr:cxnSp macro="">
      <xdr:nvCxnSpPr>
        <xdr:cNvPr id="200" name="直線コネクタ 199"/>
        <xdr:cNvCxnSpPr/>
      </xdr:nvCxnSpPr>
      <xdr:spPr>
        <a:xfrm>
          <a:off x="2336800" y="14134523"/>
          <a:ext cx="889000" cy="15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103054</xdr:rowOff>
    </xdr:from>
    <xdr:to>
      <xdr:col>4</xdr:col>
      <xdr:colOff>533400</xdr:colOff>
      <xdr:row>82</xdr:row>
      <xdr:rowOff>33204</xdr:rowOff>
    </xdr:to>
    <xdr:sp macro="" textlink="">
      <xdr:nvSpPr>
        <xdr:cNvPr id="201" name="フローチャート : 判断 200"/>
        <xdr:cNvSpPr/>
      </xdr:nvSpPr>
      <xdr:spPr>
        <a:xfrm>
          <a:off x="3175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43381</xdr:rowOff>
    </xdr:from>
    <xdr:ext cx="762000" cy="259045"/>
    <xdr:sp macro="" textlink="">
      <xdr:nvSpPr>
        <xdr:cNvPr id="202" name="テキスト ボックス 201"/>
        <xdr:cNvSpPr txBox="1"/>
      </xdr:nvSpPr>
      <xdr:spPr>
        <a:xfrm>
          <a:off x="2844800" y="13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96800</xdr:rowOff>
    </xdr:from>
    <xdr:to>
      <xdr:col>3</xdr:col>
      <xdr:colOff>279400</xdr:colOff>
      <xdr:row>82</xdr:row>
      <xdr:rowOff>75623</xdr:rowOff>
    </xdr:to>
    <xdr:cxnSp macro="">
      <xdr:nvCxnSpPr>
        <xdr:cNvPr id="203" name="直線コネクタ 202"/>
        <xdr:cNvCxnSpPr/>
      </xdr:nvCxnSpPr>
      <xdr:spPr>
        <a:xfrm>
          <a:off x="1447800" y="13984250"/>
          <a:ext cx="889000" cy="15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81052</xdr:rowOff>
    </xdr:from>
    <xdr:to>
      <xdr:col>3</xdr:col>
      <xdr:colOff>330200</xdr:colOff>
      <xdr:row>82</xdr:row>
      <xdr:rowOff>11202</xdr:rowOff>
    </xdr:to>
    <xdr:sp macro="" textlink="">
      <xdr:nvSpPr>
        <xdr:cNvPr id="204" name="フローチャート : 判断 203"/>
        <xdr:cNvSpPr/>
      </xdr:nvSpPr>
      <xdr:spPr>
        <a:xfrm>
          <a:off x="2286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21379</xdr:rowOff>
    </xdr:from>
    <xdr:ext cx="762000" cy="259045"/>
    <xdr:sp macro="" textlink="">
      <xdr:nvSpPr>
        <xdr:cNvPr id="205" name="テキスト ボックス 204"/>
        <xdr:cNvSpPr txBox="1"/>
      </xdr:nvSpPr>
      <xdr:spPr>
        <a:xfrm>
          <a:off x="1955800" y="1373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72515</xdr:rowOff>
    </xdr:from>
    <xdr:to>
      <xdr:col>2</xdr:col>
      <xdr:colOff>127000</xdr:colOff>
      <xdr:row>82</xdr:row>
      <xdr:rowOff>2665</xdr:rowOff>
    </xdr:to>
    <xdr:sp macro="" textlink="">
      <xdr:nvSpPr>
        <xdr:cNvPr id="206" name="フローチャート : 判断 205"/>
        <xdr:cNvSpPr/>
      </xdr:nvSpPr>
      <xdr:spPr>
        <a:xfrm>
          <a:off x="1397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158892</xdr:rowOff>
    </xdr:from>
    <xdr:ext cx="762000" cy="259045"/>
    <xdr:sp macro="" textlink="">
      <xdr:nvSpPr>
        <xdr:cNvPr id="207" name="テキスト ボックス 206"/>
        <xdr:cNvSpPr txBox="1"/>
      </xdr:nvSpPr>
      <xdr:spPr>
        <a:xfrm>
          <a:off x="1066800" y="1404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135900</xdr:rowOff>
    </xdr:from>
    <xdr:to>
      <xdr:col>7</xdr:col>
      <xdr:colOff>203200</xdr:colOff>
      <xdr:row>85</xdr:row>
      <xdr:rowOff>66050</xdr:rowOff>
    </xdr:to>
    <xdr:sp macro="" textlink="">
      <xdr:nvSpPr>
        <xdr:cNvPr id="213" name="円/楕円 212"/>
        <xdr:cNvSpPr/>
      </xdr:nvSpPr>
      <xdr:spPr>
        <a:xfrm>
          <a:off x="4902200" y="14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107977</xdr:rowOff>
    </xdr:from>
    <xdr:ext cx="762000" cy="259045"/>
    <xdr:sp macro="" textlink="">
      <xdr:nvSpPr>
        <xdr:cNvPr id="214" name="人件費・物件費等の状況該当値テキスト"/>
        <xdr:cNvSpPr txBox="1"/>
      </xdr:nvSpPr>
      <xdr:spPr>
        <a:xfrm>
          <a:off x="5041900" y="14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246,581</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132037</xdr:rowOff>
    </xdr:from>
    <xdr:to>
      <xdr:col>6</xdr:col>
      <xdr:colOff>50800</xdr:colOff>
      <xdr:row>86</xdr:row>
      <xdr:rowOff>62187</xdr:rowOff>
    </xdr:to>
    <xdr:sp macro="" textlink="">
      <xdr:nvSpPr>
        <xdr:cNvPr id="215" name="円/楕円 214"/>
        <xdr:cNvSpPr/>
      </xdr:nvSpPr>
      <xdr:spPr>
        <a:xfrm>
          <a:off x="4064000" y="1470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46964</xdr:rowOff>
    </xdr:from>
    <xdr:ext cx="736600" cy="259045"/>
    <xdr:sp macro="" textlink="">
      <xdr:nvSpPr>
        <xdr:cNvPr id="216" name="テキスト ボックス 215"/>
        <xdr:cNvSpPr txBox="1"/>
      </xdr:nvSpPr>
      <xdr:spPr>
        <a:xfrm>
          <a:off x="3733800" y="14791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281,307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4682</xdr:rowOff>
    </xdr:from>
    <xdr:to>
      <xdr:col>4</xdr:col>
      <xdr:colOff>533400</xdr:colOff>
      <xdr:row>83</xdr:row>
      <xdr:rowOff>106282</xdr:rowOff>
    </xdr:to>
    <xdr:sp macro="" textlink="">
      <xdr:nvSpPr>
        <xdr:cNvPr id="217" name="円/楕円 216"/>
        <xdr:cNvSpPr/>
      </xdr:nvSpPr>
      <xdr:spPr>
        <a:xfrm>
          <a:off x="3175000" y="142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91059</xdr:rowOff>
    </xdr:from>
    <xdr:ext cx="762000" cy="259045"/>
    <xdr:sp macro="" textlink="">
      <xdr:nvSpPr>
        <xdr:cNvPr id="218" name="テキスト ボックス 217"/>
        <xdr:cNvSpPr txBox="1"/>
      </xdr:nvSpPr>
      <xdr:spPr>
        <a:xfrm>
          <a:off x="2844800" y="1432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183,865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24823</xdr:rowOff>
    </xdr:from>
    <xdr:to>
      <xdr:col>3</xdr:col>
      <xdr:colOff>330200</xdr:colOff>
      <xdr:row>82</xdr:row>
      <xdr:rowOff>126423</xdr:rowOff>
    </xdr:to>
    <xdr:sp macro="" textlink="">
      <xdr:nvSpPr>
        <xdr:cNvPr id="219" name="円/楕円 218"/>
        <xdr:cNvSpPr/>
      </xdr:nvSpPr>
      <xdr:spPr>
        <a:xfrm>
          <a:off x="2286000" y="1408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111200</xdr:rowOff>
    </xdr:from>
    <xdr:ext cx="762000" cy="259045"/>
    <xdr:sp macro="" textlink="">
      <xdr:nvSpPr>
        <xdr:cNvPr id="220" name="テキスト ボックス 219"/>
        <xdr:cNvSpPr txBox="1"/>
      </xdr:nvSpPr>
      <xdr:spPr>
        <a:xfrm>
          <a:off x="1955800" y="14170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152,512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46000</xdr:rowOff>
    </xdr:from>
    <xdr:to>
      <xdr:col>2</xdr:col>
      <xdr:colOff>127000</xdr:colOff>
      <xdr:row>81</xdr:row>
      <xdr:rowOff>147600</xdr:rowOff>
    </xdr:to>
    <xdr:sp macro="" textlink="">
      <xdr:nvSpPr>
        <xdr:cNvPr id="221" name="円/楕円 220"/>
        <xdr:cNvSpPr/>
      </xdr:nvSpPr>
      <xdr:spPr>
        <a:xfrm>
          <a:off x="1397000" y="1393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157777</xdr:rowOff>
    </xdr:from>
    <xdr:ext cx="762000" cy="259045"/>
    <xdr:sp macro="" textlink="">
      <xdr:nvSpPr>
        <xdr:cNvPr id="222" name="テキスト ボックス 221"/>
        <xdr:cNvSpPr txBox="1"/>
      </xdr:nvSpPr>
      <xdr:spPr>
        <a:xfrm>
          <a:off x="1066800" y="137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121,374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50">
              <a:solidFill>
                <a:sysClr val="windowText" lastClr="000000"/>
              </a:solidFill>
              <a:latin typeface="ＭＳ Ｐゴシック"/>
            </a:rPr>
            <a:t>平成</a:t>
          </a:r>
          <a:r>
            <a:rPr kumimoji="1" lang="en-US" altLang="ja-JP" sz="1150">
              <a:solidFill>
                <a:sysClr val="windowText" lastClr="000000"/>
              </a:solidFill>
              <a:latin typeface="ＭＳ Ｐゴシック"/>
            </a:rPr>
            <a:t>21</a:t>
          </a:r>
          <a:r>
            <a:rPr kumimoji="1" lang="ja-JP" altLang="en-US" sz="1150">
              <a:solidFill>
                <a:sysClr val="windowText" lastClr="000000"/>
              </a:solidFill>
              <a:latin typeface="ＭＳ Ｐゴシック"/>
            </a:rPr>
            <a:t>年度までは類似団体平均とほぼ同水準であったが、平成</a:t>
          </a:r>
          <a:r>
            <a:rPr kumimoji="1" lang="en-US" altLang="ja-JP" sz="1150">
              <a:solidFill>
                <a:sysClr val="windowText" lastClr="000000"/>
              </a:solidFill>
              <a:latin typeface="ＭＳ Ｐゴシック"/>
            </a:rPr>
            <a:t>23</a:t>
          </a:r>
          <a:r>
            <a:rPr kumimoji="1" lang="ja-JP" altLang="en-US" sz="1150">
              <a:solidFill>
                <a:sysClr val="windowText" lastClr="000000"/>
              </a:solidFill>
              <a:latin typeface="ＭＳ Ｐゴシック"/>
            </a:rPr>
            <a:t>年度は</a:t>
          </a:r>
          <a:r>
            <a:rPr kumimoji="1" lang="en-US" altLang="ja-JP" sz="1150">
              <a:solidFill>
                <a:sysClr val="windowText" lastClr="000000"/>
              </a:solidFill>
              <a:latin typeface="ＭＳ Ｐゴシック"/>
            </a:rPr>
            <a:t>1.9</a:t>
          </a:r>
          <a:r>
            <a:rPr kumimoji="1" lang="ja-JP" altLang="en-US" sz="1150">
              <a:solidFill>
                <a:sysClr val="windowText" lastClr="000000"/>
              </a:solidFill>
              <a:latin typeface="ＭＳ Ｐゴシック"/>
            </a:rPr>
            <a:t>ポイント、平成</a:t>
          </a:r>
          <a:r>
            <a:rPr kumimoji="1" lang="en-US" altLang="ja-JP" sz="1150">
              <a:solidFill>
                <a:sysClr val="windowText" lastClr="000000"/>
              </a:solidFill>
              <a:latin typeface="ＭＳ Ｐゴシック"/>
            </a:rPr>
            <a:t>24</a:t>
          </a:r>
          <a:r>
            <a:rPr kumimoji="1" lang="ja-JP" altLang="en-US" sz="1150">
              <a:solidFill>
                <a:sysClr val="windowText" lastClr="000000"/>
              </a:solidFill>
              <a:latin typeface="ＭＳ Ｐゴシック"/>
            </a:rPr>
            <a:t>年度は</a:t>
          </a:r>
          <a:r>
            <a:rPr kumimoji="1" lang="en-US" altLang="ja-JP" sz="1150">
              <a:solidFill>
                <a:sysClr val="windowText" lastClr="000000"/>
              </a:solidFill>
              <a:latin typeface="ＭＳ Ｐゴシック"/>
            </a:rPr>
            <a:t>1.5</a:t>
          </a:r>
          <a:r>
            <a:rPr kumimoji="1" lang="ja-JP" altLang="en-US" sz="1150">
              <a:solidFill>
                <a:sysClr val="windowText" lastClr="000000"/>
              </a:solidFill>
              <a:latin typeface="ＭＳ Ｐゴシック"/>
            </a:rPr>
            <a:t>ポイントとそれぞれ上回った。また、国家公務員の時限的な給与改定・臨時特例法による給与減額措置がないとした場合の参考値は</a:t>
          </a:r>
          <a:r>
            <a:rPr kumimoji="1" lang="en-US" altLang="ja-JP" sz="1150">
              <a:solidFill>
                <a:sysClr val="windowText" lastClr="000000"/>
              </a:solidFill>
              <a:latin typeface="ＭＳ Ｐゴシック"/>
            </a:rPr>
            <a:t>98.7</a:t>
          </a:r>
          <a:r>
            <a:rPr kumimoji="1" lang="ja-JP" altLang="en-US" sz="1150">
              <a:solidFill>
                <a:sysClr val="windowText" lastClr="000000"/>
              </a:solidFill>
              <a:latin typeface="ＭＳ Ｐゴシック"/>
            </a:rPr>
            <a:t>である。</a:t>
          </a:r>
          <a:endParaRPr kumimoji="1" lang="en-US" altLang="ja-JP" sz="1150">
            <a:solidFill>
              <a:sysClr val="windowText" lastClr="000000"/>
            </a:solidFill>
            <a:latin typeface="ＭＳ Ｐゴシック"/>
          </a:endParaRPr>
        </a:p>
        <a:p>
          <a:r>
            <a:rPr kumimoji="1" lang="ja-JP" altLang="en-US" sz="1150">
              <a:solidFill>
                <a:sysClr val="windowText" lastClr="000000"/>
              </a:solidFill>
              <a:latin typeface="ＭＳ Ｐゴシック"/>
            </a:rPr>
            <a:t>　平成</a:t>
          </a:r>
          <a:r>
            <a:rPr kumimoji="1" lang="en-US" altLang="ja-JP" sz="1150">
              <a:solidFill>
                <a:sysClr val="windowText" lastClr="000000"/>
              </a:solidFill>
              <a:latin typeface="ＭＳ Ｐゴシック"/>
            </a:rPr>
            <a:t>25</a:t>
          </a:r>
          <a:r>
            <a:rPr kumimoji="1" lang="ja-JP" altLang="en-US" sz="1150">
              <a:solidFill>
                <a:sysClr val="windowText" lastClr="000000"/>
              </a:solidFill>
              <a:latin typeface="ＭＳ Ｐゴシック"/>
            </a:rPr>
            <a:t>年度は</a:t>
          </a:r>
          <a:r>
            <a:rPr kumimoji="1" lang="en-US" altLang="ja-JP" sz="1150">
              <a:solidFill>
                <a:sysClr val="windowText" lastClr="000000"/>
              </a:solidFill>
              <a:latin typeface="ＭＳ Ｐゴシック"/>
            </a:rPr>
            <a:t>1.5</a:t>
          </a:r>
          <a:r>
            <a:rPr kumimoji="1" lang="ja-JP" altLang="en-US" sz="1150">
              <a:solidFill>
                <a:sysClr val="windowText" lastClr="000000"/>
              </a:solidFill>
              <a:latin typeface="ＭＳ Ｐゴシック"/>
            </a:rPr>
            <a:t>ポイント、平成</a:t>
          </a:r>
          <a:r>
            <a:rPr kumimoji="1" lang="en-US" altLang="ja-JP" sz="1150">
              <a:solidFill>
                <a:sysClr val="windowText" lastClr="000000"/>
              </a:solidFill>
              <a:latin typeface="ＭＳ Ｐゴシック"/>
            </a:rPr>
            <a:t>26</a:t>
          </a:r>
          <a:r>
            <a:rPr kumimoji="1" lang="ja-JP" altLang="en-US" sz="1150">
              <a:solidFill>
                <a:sysClr val="windowText" lastClr="000000"/>
              </a:solidFill>
              <a:latin typeface="ＭＳ Ｐゴシック"/>
            </a:rPr>
            <a:t>年度も</a:t>
          </a:r>
          <a:r>
            <a:rPr kumimoji="1" lang="en-US" altLang="ja-JP" sz="1150">
              <a:solidFill>
                <a:sysClr val="windowText" lastClr="000000"/>
              </a:solidFill>
              <a:latin typeface="ＭＳ Ｐゴシック"/>
            </a:rPr>
            <a:t>1.5</a:t>
          </a:r>
          <a:r>
            <a:rPr kumimoji="1" lang="ja-JP" altLang="en-US" sz="1150">
              <a:solidFill>
                <a:sysClr val="windowText" lastClr="000000"/>
              </a:solidFill>
              <a:latin typeface="ＭＳ Ｐゴシック"/>
            </a:rPr>
            <a:t>ポイント、平成</a:t>
          </a:r>
          <a:r>
            <a:rPr kumimoji="1" lang="en-US" altLang="ja-JP" sz="1150">
              <a:solidFill>
                <a:sysClr val="windowText" lastClr="000000"/>
              </a:solidFill>
              <a:latin typeface="ＭＳ Ｐゴシック"/>
            </a:rPr>
            <a:t>27</a:t>
          </a:r>
          <a:r>
            <a:rPr kumimoji="1" lang="ja-JP" altLang="en-US" sz="1150">
              <a:solidFill>
                <a:sysClr val="windowText" lastClr="000000"/>
              </a:solidFill>
              <a:latin typeface="ＭＳ Ｐゴシック"/>
            </a:rPr>
            <a:t>年度は</a:t>
          </a:r>
          <a:r>
            <a:rPr kumimoji="1" lang="en-US" altLang="ja-JP" sz="1150">
              <a:solidFill>
                <a:sysClr val="windowText" lastClr="000000"/>
              </a:solidFill>
              <a:latin typeface="ＭＳ Ｐゴシック"/>
            </a:rPr>
            <a:t>1.3</a:t>
          </a:r>
          <a:r>
            <a:rPr kumimoji="1" lang="ja-JP" altLang="en-US" sz="1150">
              <a:solidFill>
                <a:sysClr val="windowText" lastClr="000000"/>
              </a:solidFill>
              <a:latin typeface="ＭＳ Ｐゴシック"/>
            </a:rPr>
            <a:t>ポイント上回り、全国市平均を上回る水準となったが、県内</a:t>
          </a:r>
          <a:r>
            <a:rPr kumimoji="1" lang="en-US" altLang="ja-JP" sz="1150">
              <a:solidFill>
                <a:sysClr val="windowText" lastClr="000000"/>
              </a:solidFill>
              <a:latin typeface="ＭＳ Ｐゴシック"/>
            </a:rPr>
            <a:t>13</a:t>
          </a:r>
          <a:r>
            <a:rPr kumimoji="1" lang="ja-JP" altLang="en-US" sz="1150">
              <a:solidFill>
                <a:sysClr val="windowText" lastClr="000000"/>
              </a:solidFill>
              <a:latin typeface="ＭＳ Ｐゴシック"/>
            </a:rPr>
            <a:t>市の比較では</a:t>
          </a:r>
          <a:r>
            <a:rPr kumimoji="1" lang="en-US" altLang="ja-JP" sz="1150">
              <a:solidFill>
                <a:sysClr val="windowText" lastClr="000000"/>
              </a:solidFill>
              <a:latin typeface="ＭＳ Ｐゴシック"/>
            </a:rPr>
            <a:t>9</a:t>
          </a:r>
          <a:r>
            <a:rPr kumimoji="1" lang="ja-JP" altLang="en-US" sz="1150">
              <a:solidFill>
                <a:sysClr val="windowText" lastClr="000000"/>
              </a:solidFill>
              <a:latin typeface="ＭＳ Ｐゴシック"/>
            </a:rPr>
            <a:t>位と低い水準になっている。</a:t>
          </a:r>
          <a:endParaRPr kumimoji="1" lang="en-US" altLang="ja-JP" sz="1150">
            <a:solidFill>
              <a:sysClr val="windowText" lastClr="000000"/>
            </a:solidFill>
            <a:latin typeface="ＭＳ Ｐゴシック"/>
          </a:endParaRPr>
        </a:p>
        <a:p>
          <a:r>
            <a:rPr kumimoji="1" lang="ja-JP" altLang="en-US" sz="1150">
              <a:solidFill>
                <a:srgbClr val="FF0000"/>
              </a:solidFill>
              <a:latin typeface="ＭＳ Ｐゴシック"/>
            </a:rPr>
            <a:t>　</a:t>
          </a:r>
          <a:r>
            <a:rPr kumimoji="1" lang="ja-JP" altLang="en-US" sz="1150">
              <a:solidFill>
                <a:sysClr val="windowText" lastClr="000000"/>
              </a:solidFill>
              <a:latin typeface="ＭＳ Ｐゴシック"/>
            </a:rPr>
            <a:t>なお、ラスパイレス指数には反映しないが、人件費抑制策として特殊勤務手当の全廃、退職時の特別昇給の廃止、管理職手当の定額化を実施している。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84</xdr:row>
      <xdr:rowOff>157238</xdr:rowOff>
    </xdr:to>
    <xdr:cxnSp macro="">
      <xdr:nvCxnSpPr>
        <xdr:cNvPr id="253" name="直線コネクタ 252"/>
        <xdr:cNvCxnSpPr/>
      </xdr:nvCxnSpPr>
      <xdr:spPr>
        <a:xfrm flipV="1">
          <a:off x="17018000" y="13720234"/>
          <a:ext cx="0" cy="838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129315</xdr:rowOff>
    </xdr:from>
    <xdr:ext cx="762000" cy="259045"/>
    <xdr:sp macro="" textlink="">
      <xdr:nvSpPr>
        <xdr:cNvPr id="254" name="給与水準   （国との比較）最小値テキスト"/>
        <xdr:cNvSpPr txBox="1"/>
      </xdr:nvSpPr>
      <xdr:spPr>
        <a:xfrm>
          <a:off x="17106900" y="1453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24</xdr:col>
      <xdr:colOff>469900</xdr:colOff>
      <xdr:row>84</xdr:row>
      <xdr:rowOff>157238</xdr:rowOff>
    </xdr:from>
    <xdr:to>
      <xdr:col>24</xdr:col>
      <xdr:colOff>647700</xdr:colOff>
      <xdr:row>84</xdr:row>
      <xdr:rowOff>157238</xdr:rowOff>
    </xdr:to>
    <xdr:cxnSp macro="">
      <xdr:nvCxnSpPr>
        <xdr:cNvPr id="255" name="直線コネクタ 254"/>
        <xdr:cNvCxnSpPr/>
      </xdr:nvCxnSpPr>
      <xdr:spPr>
        <a:xfrm>
          <a:off x="16929100" y="1455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53823</xdr:rowOff>
    </xdr:from>
    <xdr:to>
      <xdr:col>24</xdr:col>
      <xdr:colOff>558800</xdr:colOff>
      <xdr:row>84</xdr:row>
      <xdr:rowOff>111277</xdr:rowOff>
    </xdr:to>
    <xdr:cxnSp macro="">
      <xdr:nvCxnSpPr>
        <xdr:cNvPr id="258" name="直線コネクタ 257"/>
        <xdr:cNvCxnSpPr/>
      </xdr:nvCxnSpPr>
      <xdr:spPr>
        <a:xfrm>
          <a:off x="16179800" y="14455623"/>
          <a:ext cx="8382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9"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0" name="フローチャート :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7862</xdr:rowOff>
    </xdr:from>
    <xdr:to>
      <xdr:col>23</xdr:col>
      <xdr:colOff>406400</xdr:colOff>
      <xdr:row>84</xdr:row>
      <xdr:rowOff>53823</xdr:rowOff>
    </xdr:to>
    <xdr:cxnSp macro="">
      <xdr:nvCxnSpPr>
        <xdr:cNvPr id="261" name="直線コネクタ 260"/>
        <xdr:cNvCxnSpPr/>
      </xdr:nvCxnSpPr>
      <xdr:spPr>
        <a:xfrm>
          <a:off x="15290800" y="1440966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2116</xdr:rowOff>
    </xdr:from>
    <xdr:to>
      <xdr:col>23</xdr:col>
      <xdr:colOff>457200</xdr:colOff>
      <xdr:row>83</xdr:row>
      <xdr:rowOff>103716</xdr:rowOff>
    </xdr:to>
    <xdr:sp macro="" textlink="">
      <xdr:nvSpPr>
        <xdr:cNvPr id="262" name="フローチャート : 判断 261"/>
        <xdr:cNvSpPr/>
      </xdr:nvSpPr>
      <xdr:spPr>
        <a:xfrm>
          <a:off x="16129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63" name="テキスト ボックス 262"/>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7862</xdr:rowOff>
    </xdr:from>
    <xdr:to>
      <xdr:col>22</xdr:col>
      <xdr:colOff>203200</xdr:colOff>
      <xdr:row>89</xdr:row>
      <xdr:rowOff>69850</xdr:rowOff>
    </xdr:to>
    <xdr:cxnSp macro="">
      <xdr:nvCxnSpPr>
        <xdr:cNvPr id="264" name="直線コネクタ 263"/>
        <xdr:cNvCxnSpPr/>
      </xdr:nvCxnSpPr>
      <xdr:spPr>
        <a:xfrm flipV="1">
          <a:off x="14401800" y="14409662"/>
          <a:ext cx="889000" cy="91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127605</xdr:rowOff>
    </xdr:from>
    <xdr:to>
      <xdr:col>22</xdr:col>
      <xdr:colOff>254000</xdr:colOff>
      <xdr:row>83</xdr:row>
      <xdr:rowOff>57755</xdr:rowOff>
    </xdr:to>
    <xdr:sp macro="" textlink="">
      <xdr:nvSpPr>
        <xdr:cNvPr id="265" name="フローチャート : 判断 264"/>
        <xdr:cNvSpPr/>
      </xdr:nvSpPr>
      <xdr:spPr>
        <a:xfrm>
          <a:off x="15240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67932</xdr:rowOff>
    </xdr:from>
    <xdr:ext cx="762000" cy="259045"/>
    <xdr:sp macro="" textlink="">
      <xdr:nvSpPr>
        <xdr:cNvPr id="266" name="テキスト ボックス 265"/>
        <xdr:cNvSpPr txBox="1"/>
      </xdr:nvSpPr>
      <xdr:spPr>
        <a:xfrm>
          <a:off x="14909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69850</xdr:rowOff>
    </xdr:from>
    <xdr:to>
      <xdr:col>21</xdr:col>
      <xdr:colOff>0</xdr:colOff>
      <xdr:row>89</xdr:row>
      <xdr:rowOff>104321</xdr:rowOff>
    </xdr:to>
    <xdr:cxnSp macro="">
      <xdr:nvCxnSpPr>
        <xdr:cNvPr id="267" name="直線コネクタ 266"/>
        <xdr:cNvCxnSpPr/>
      </xdr:nvCxnSpPr>
      <xdr:spPr>
        <a:xfrm flipV="1">
          <a:off x="13512800" y="153289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68" name="フローチャート : 判断 267"/>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69" name="テキスト ボックス 268"/>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6652</xdr:rowOff>
    </xdr:from>
    <xdr:to>
      <xdr:col>19</xdr:col>
      <xdr:colOff>533400</xdr:colOff>
      <xdr:row>88</xdr:row>
      <xdr:rowOff>108252</xdr:rowOff>
    </xdr:to>
    <xdr:sp macro="" textlink="">
      <xdr:nvSpPr>
        <xdr:cNvPr id="270" name="フローチャート : 判断 269"/>
        <xdr:cNvSpPr/>
      </xdr:nvSpPr>
      <xdr:spPr>
        <a:xfrm>
          <a:off x="13462000" y="1509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118429</xdr:rowOff>
    </xdr:from>
    <xdr:ext cx="762000" cy="259045"/>
    <xdr:sp macro="" textlink="">
      <xdr:nvSpPr>
        <xdr:cNvPr id="271" name="テキスト ボックス 270"/>
        <xdr:cNvSpPr txBox="1"/>
      </xdr:nvSpPr>
      <xdr:spPr>
        <a:xfrm>
          <a:off x="13131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60477</xdr:rowOff>
    </xdr:from>
    <xdr:to>
      <xdr:col>24</xdr:col>
      <xdr:colOff>609600</xdr:colOff>
      <xdr:row>84</xdr:row>
      <xdr:rowOff>162077</xdr:rowOff>
    </xdr:to>
    <xdr:sp macro="" textlink="">
      <xdr:nvSpPr>
        <xdr:cNvPr id="277" name="円/楕円 276"/>
        <xdr:cNvSpPr/>
      </xdr:nvSpPr>
      <xdr:spPr>
        <a:xfrm>
          <a:off x="169672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127804</xdr:rowOff>
    </xdr:from>
    <xdr:ext cx="762000" cy="259045"/>
    <xdr:sp macro="" textlink="">
      <xdr:nvSpPr>
        <xdr:cNvPr id="278" name="給与水準   （国との比較）該当値テキスト"/>
        <xdr:cNvSpPr txBox="1"/>
      </xdr:nvSpPr>
      <xdr:spPr>
        <a:xfrm>
          <a:off x="17106900" y="1435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3023</xdr:rowOff>
    </xdr:from>
    <xdr:to>
      <xdr:col>23</xdr:col>
      <xdr:colOff>457200</xdr:colOff>
      <xdr:row>84</xdr:row>
      <xdr:rowOff>104623</xdr:rowOff>
    </xdr:to>
    <xdr:sp macro="" textlink="">
      <xdr:nvSpPr>
        <xdr:cNvPr id="279" name="円/楕円 278"/>
        <xdr:cNvSpPr/>
      </xdr:nvSpPr>
      <xdr:spPr>
        <a:xfrm>
          <a:off x="16129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89400</xdr:rowOff>
    </xdr:from>
    <xdr:ext cx="736600" cy="259045"/>
    <xdr:sp macro="" textlink="">
      <xdr:nvSpPr>
        <xdr:cNvPr id="280" name="テキスト ボックス 279"/>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128512</xdr:rowOff>
    </xdr:from>
    <xdr:to>
      <xdr:col>22</xdr:col>
      <xdr:colOff>254000</xdr:colOff>
      <xdr:row>84</xdr:row>
      <xdr:rowOff>58662</xdr:rowOff>
    </xdr:to>
    <xdr:sp macro="" textlink="">
      <xdr:nvSpPr>
        <xdr:cNvPr id="281" name="円/楕円 280"/>
        <xdr:cNvSpPr/>
      </xdr:nvSpPr>
      <xdr:spPr>
        <a:xfrm>
          <a:off x="15240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43439</xdr:rowOff>
    </xdr:from>
    <xdr:ext cx="762000" cy="259045"/>
    <xdr:sp macro="" textlink="">
      <xdr:nvSpPr>
        <xdr:cNvPr id="282" name="テキスト ボックス 281"/>
        <xdr:cNvSpPr txBox="1"/>
      </xdr:nvSpPr>
      <xdr:spPr>
        <a:xfrm>
          <a:off x="14909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19050</xdr:rowOff>
    </xdr:from>
    <xdr:to>
      <xdr:col>21</xdr:col>
      <xdr:colOff>50800</xdr:colOff>
      <xdr:row>89</xdr:row>
      <xdr:rowOff>120650</xdr:rowOff>
    </xdr:to>
    <xdr:sp macro="" textlink="">
      <xdr:nvSpPr>
        <xdr:cNvPr id="283" name="円/楕円 282"/>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105427</xdr:rowOff>
    </xdr:from>
    <xdr:ext cx="762000" cy="259045"/>
    <xdr:sp macro="" textlink="">
      <xdr:nvSpPr>
        <xdr:cNvPr id="284" name="テキスト ボックス 283"/>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85" name="円/楕円 284"/>
        <xdr:cNvSpPr/>
      </xdr:nvSpPr>
      <xdr:spPr>
        <a:xfrm>
          <a:off x="13462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139898</xdr:rowOff>
    </xdr:from>
    <xdr:ext cx="762000" cy="259045"/>
    <xdr:sp macro="" textlink="">
      <xdr:nvSpPr>
        <xdr:cNvPr id="286" name="テキスト ボックス 285"/>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400">
              <a:solidFill>
                <a:sysClr val="windowText" lastClr="000000"/>
              </a:solidFill>
              <a:latin typeface="ＭＳ Ｐゴシック"/>
            </a:rPr>
            <a:t>平成</a:t>
          </a:r>
          <a:r>
            <a:rPr kumimoji="1" lang="en-US" altLang="ja-JP" sz="1400">
              <a:solidFill>
                <a:sysClr val="windowText" lastClr="000000"/>
              </a:solidFill>
              <a:latin typeface="ＭＳ Ｐゴシック"/>
            </a:rPr>
            <a:t>17</a:t>
          </a:r>
          <a:r>
            <a:rPr kumimoji="1" lang="ja-JP" altLang="en-US" sz="1400">
              <a:solidFill>
                <a:sysClr val="windowText" lastClr="000000"/>
              </a:solidFill>
              <a:latin typeface="ＭＳ Ｐゴシック"/>
            </a:rPr>
            <a:t>年</a:t>
          </a:r>
          <a:r>
            <a:rPr kumimoji="1" lang="en-US" altLang="ja-JP" sz="1400">
              <a:solidFill>
                <a:sysClr val="windowText" lastClr="000000"/>
              </a:solidFill>
              <a:latin typeface="ＭＳ Ｐゴシック"/>
            </a:rPr>
            <a:t>11</a:t>
          </a:r>
          <a:r>
            <a:rPr kumimoji="1" lang="ja-JP" altLang="en-US" sz="1400">
              <a:solidFill>
                <a:sysClr val="windowText" lastClr="000000"/>
              </a:solidFill>
              <a:latin typeface="ＭＳ Ｐゴシック"/>
            </a:rPr>
            <a:t>月</a:t>
          </a:r>
          <a:r>
            <a:rPr kumimoji="1" lang="en-US" altLang="ja-JP" sz="1400">
              <a:solidFill>
                <a:sysClr val="windowText" lastClr="000000"/>
              </a:solidFill>
              <a:latin typeface="ＭＳ Ｐゴシック"/>
            </a:rPr>
            <a:t>7</a:t>
          </a:r>
          <a:r>
            <a:rPr kumimoji="1" lang="ja-JP" altLang="en-US" sz="1400">
              <a:solidFill>
                <a:sysClr val="windowText" lastClr="000000"/>
              </a:solidFill>
              <a:latin typeface="ＭＳ Ｐゴシック"/>
            </a:rPr>
            <a:t>日（合併時）の職員数は</a:t>
          </a:r>
          <a:r>
            <a:rPr kumimoji="1" lang="en-US" altLang="ja-JP" sz="1400">
              <a:solidFill>
                <a:sysClr val="windowText" lastClr="000000"/>
              </a:solidFill>
              <a:latin typeface="ＭＳ Ｐゴシック"/>
            </a:rPr>
            <a:t>636</a:t>
          </a:r>
          <a:r>
            <a:rPr kumimoji="1" lang="ja-JP" altLang="en-US" sz="1400">
              <a:solidFill>
                <a:sysClr val="windowText" lastClr="000000"/>
              </a:solidFill>
              <a:latin typeface="ＭＳ Ｐゴシック"/>
            </a:rPr>
            <a:t>人で合併以降、定員の適正化を図ってきた結果、平成</a:t>
          </a:r>
          <a:r>
            <a:rPr kumimoji="1" lang="en-US" altLang="ja-JP" sz="1400">
              <a:solidFill>
                <a:sysClr val="windowText" lastClr="000000"/>
              </a:solidFill>
              <a:latin typeface="ＭＳ Ｐゴシック"/>
            </a:rPr>
            <a:t>28</a:t>
          </a:r>
          <a:r>
            <a:rPr kumimoji="1" lang="ja-JP" altLang="en-US" sz="1400">
              <a:solidFill>
                <a:sysClr val="windowText" lastClr="000000"/>
              </a:solidFill>
              <a:latin typeface="ＭＳ Ｐゴシック"/>
            </a:rPr>
            <a:t>年</a:t>
          </a:r>
          <a:r>
            <a:rPr kumimoji="1" lang="en-US" altLang="ja-JP" sz="1400">
              <a:solidFill>
                <a:sysClr val="windowText" lastClr="000000"/>
              </a:solidFill>
              <a:latin typeface="ＭＳ Ｐゴシック"/>
            </a:rPr>
            <a:t>4</a:t>
          </a:r>
          <a:r>
            <a:rPr kumimoji="1" lang="ja-JP" altLang="en-US" sz="1400">
              <a:solidFill>
                <a:sysClr val="windowText" lastClr="000000"/>
              </a:solidFill>
              <a:latin typeface="ＭＳ Ｐゴシック"/>
            </a:rPr>
            <a:t>月</a:t>
          </a:r>
          <a:r>
            <a:rPr kumimoji="1" lang="en-US" altLang="ja-JP" sz="1400">
              <a:solidFill>
                <a:sysClr val="windowText" lastClr="000000"/>
              </a:solidFill>
              <a:latin typeface="ＭＳ Ｐゴシック"/>
            </a:rPr>
            <a:t>1</a:t>
          </a:r>
          <a:r>
            <a:rPr kumimoji="1" lang="ja-JP" altLang="en-US" sz="1400">
              <a:solidFill>
                <a:sysClr val="windowText" lastClr="000000"/>
              </a:solidFill>
              <a:latin typeface="ＭＳ Ｐゴシック"/>
            </a:rPr>
            <a:t>日現在の職員数は</a:t>
          </a:r>
          <a:r>
            <a:rPr kumimoji="1" lang="en-US" altLang="ja-JP" sz="1400">
              <a:solidFill>
                <a:sysClr val="windowText" lastClr="000000"/>
              </a:solidFill>
              <a:latin typeface="ＭＳ Ｐゴシック"/>
            </a:rPr>
            <a:t>534</a:t>
          </a:r>
          <a:r>
            <a:rPr kumimoji="1" lang="ja-JP" altLang="en-US" sz="1400">
              <a:solidFill>
                <a:sysClr val="windowText" lastClr="000000"/>
              </a:solidFill>
              <a:latin typeface="ＭＳ Ｐゴシック"/>
            </a:rPr>
            <a:t>人（定数</a:t>
          </a:r>
          <a:r>
            <a:rPr kumimoji="1" lang="en-US" altLang="ja-JP" sz="1400">
              <a:solidFill>
                <a:sysClr val="windowText" lastClr="000000"/>
              </a:solidFill>
              <a:latin typeface="ＭＳ Ｐゴシック"/>
            </a:rPr>
            <a:t>598</a:t>
          </a:r>
          <a:r>
            <a:rPr kumimoji="1" lang="ja-JP" altLang="en-US" sz="1400">
              <a:solidFill>
                <a:sysClr val="windowText" lastClr="000000"/>
              </a:solidFill>
              <a:latin typeface="ＭＳ Ｐゴシック"/>
            </a:rPr>
            <a:t>人）であり、合併後</a:t>
          </a:r>
          <a:r>
            <a:rPr kumimoji="1" lang="en-US" altLang="ja-JP" sz="1400">
              <a:solidFill>
                <a:sysClr val="windowText" lastClr="000000"/>
              </a:solidFill>
              <a:latin typeface="ＭＳ Ｐゴシック"/>
            </a:rPr>
            <a:t>10</a:t>
          </a:r>
          <a:r>
            <a:rPr kumimoji="1" lang="ja-JP" altLang="en-US" sz="1400">
              <a:solidFill>
                <a:sysClr val="windowText" lastClr="000000"/>
              </a:solidFill>
              <a:latin typeface="ＭＳ Ｐゴシック"/>
            </a:rPr>
            <a:t>年間で</a:t>
          </a:r>
          <a:r>
            <a:rPr kumimoji="1" lang="en-US" altLang="ja-JP" sz="1400">
              <a:solidFill>
                <a:sysClr val="windowText" lastClr="000000"/>
              </a:solidFill>
              <a:latin typeface="ＭＳ Ｐゴシック"/>
            </a:rPr>
            <a:t>102</a:t>
          </a:r>
          <a:r>
            <a:rPr kumimoji="1" lang="ja-JP" altLang="en-US" sz="1400">
              <a:solidFill>
                <a:sysClr val="windowText" lastClr="000000"/>
              </a:solidFill>
              <a:latin typeface="ＭＳ Ｐゴシック"/>
            </a:rPr>
            <a:t>人の削減となっている。</a:t>
          </a:r>
          <a:endParaRPr kumimoji="1" lang="en-US" altLang="ja-JP" sz="1400">
            <a:solidFill>
              <a:sysClr val="windowText" lastClr="000000"/>
            </a:solidFill>
            <a:latin typeface="ＭＳ Ｐゴシック"/>
          </a:endParaRPr>
        </a:p>
        <a:p>
          <a:r>
            <a:rPr kumimoji="1" lang="ja-JP" altLang="en-US" sz="1400">
              <a:solidFill>
                <a:sysClr val="windowText" lastClr="000000"/>
              </a:solidFill>
              <a:latin typeface="ＭＳ Ｐゴシック"/>
            </a:rPr>
            <a:t>　平成</a:t>
          </a:r>
          <a:r>
            <a:rPr kumimoji="1" lang="en-US" altLang="ja-JP" sz="1400">
              <a:solidFill>
                <a:sysClr val="windowText" lastClr="000000"/>
              </a:solidFill>
              <a:latin typeface="ＭＳ Ｐゴシック"/>
            </a:rPr>
            <a:t>27</a:t>
          </a:r>
          <a:r>
            <a:rPr kumimoji="1" lang="ja-JP" altLang="en-US" sz="1400">
              <a:solidFill>
                <a:sysClr val="windowText" lastClr="000000"/>
              </a:solidFill>
              <a:latin typeface="ＭＳ Ｐゴシック"/>
            </a:rPr>
            <a:t>年度は、人口</a:t>
          </a:r>
          <a:r>
            <a:rPr kumimoji="1" lang="en-US" altLang="ja-JP" sz="1400">
              <a:solidFill>
                <a:sysClr val="windowText" lastClr="000000"/>
              </a:solidFill>
              <a:latin typeface="ＭＳ Ｐゴシック"/>
            </a:rPr>
            <a:t>1,000</a:t>
          </a:r>
          <a:r>
            <a:rPr kumimoji="1" lang="ja-JP" altLang="en-US" sz="1400">
              <a:solidFill>
                <a:sysClr val="windowText" lastClr="000000"/>
              </a:solidFill>
              <a:latin typeface="ＭＳ Ｐゴシック"/>
            </a:rPr>
            <a:t>人当たりの職員数は類似団体平均とほぼ同水準となっているが、引き続き、定員の適正化に努める。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102341</xdr:rowOff>
    </xdr:from>
    <xdr:to>
      <xdr:col>24</xdr:col>
      <xdr:colOff>558800</xdr:colOff>
      <xdr:row>66</xdr:row>
      <xdr:rowOff>22225</xdr:rowOff>
    </xdr:to>
    <xdr:cxnSp macro="">
      <xdr:nvCxnSpPr>
        <xdr:cNvPr id="316" name="直線コネクタ 315"/>
        <xdr:cNvCxnSpPr/>
      </xdr:nvCxnSpPr>
      <xdr:spPr>
        <a:xfrm flipV="1">
          <a:off x="17018000" y="10217891"/>
          <a:ext cx="0" cy="1120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165752</xdr:rowOff>
    </xdr:from>
    <xdr:ext cx="762000" cy="259045"/>
    <xdr:sp macro="" textlink="">
      <xdr:nvSpPr>
        <xdr:cNvPr id="317" name="定員管理の状況最小値テキスト"/>
        <xdr:cNvSpPr txBox="1"/>
      </xdr:nvSpPr>
      <xdr:spPr>
        <a:xfrm>
          <a:off x="17106900" y="1131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24</xdr:col>
      <xdr:colOff>469900</xdr:colOff>
      <xdr:row>66</xdr:row>
      <xdr:rowOff>22225</xdr:rowOff>
    </xdr:from>
    <xdr:to>
      <xdr:col>24</xdr:col>
      <xdr:colOff>647700</xdr:colOff>
      <xdr:row>66</xdr:row>
      <xdr:rowOff>22225</xdr:rowOff>
    </xdr:to>
    <xdr:cxnSp macro="">
      <xdr:nvCxnSpPr>
        <xdr:cNvPr id="318" name="直線コネクタ 317"/>
        <xdr:cNvCxnSpPr/>
      </xdr:nvCxnSpPr>
      <xdr:spPr>
        <a:xfrm>
          <a:off x="16929100" y="1133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17268</xdr:rowOff>
    </xdr:from>
    <xdr:ext cx="762000" cy="259045"/>
    <xdr:sp macro="" textlink="">
      <xdr:nvSpPr>
        <xdr:cNvPr id="319" name="定員管理の状況最大値テキスト"/>
        <xdr:cNvSpPr txBox="1"/>
      </xdr:nvSpPr>
      <xdr:spPr>
        <a:xfrm>
          <a:off x="17106900" y="996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24</xdr:col>
      <xdr:colOff>469900</xdr:colOff>
      <xdr:row>59</xdr:row>
      <xdr:rowOff>102341</xdr:rowOff>
    </xdr:from>
    <xdr:to>
      <xdr:col>24</xdr:col>
      <xdr:colOff>647700</xdr:colOff>
      <xdr:row>59</xdr:row>
      <xdr:rowOff>102341</xdr:rowOff>
    </xdr:to>
    <xdr:cxnSp macro="">
      <xdr:nvCxnSpPr>
        <xdr:cNvPr id="320" name="直線コネクタ 319"/>
        <xdr:cNvCxnSpPr/>
      </xdr:nvCxnSpPr>
      <xdr:spPr>
        <a:xfrm>
          <a:off x="16929100" y="1021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86678</xdr:rowOff>
    </xdr:from>
    <xdr:to>
      <xdr:col>24</xdr:col>
      <xdr:colOff>558800</xdr:colOff>
      <xdr:row>62</xdr:row>
      <xdr:rowOff>104775</xdr:rowOff>
    </xdr:to>
    <xdr:cxnSp macro="">
      <xdr:nvCxnSpPr>
        <xdr:cNvPr id="321" name="直線コネクタ 320"/>
        <xdr:cNvCxnSpPr/>
      </xdr:nvCxnSpPr>
      <xdr:spPr>
        <a:xfrm>
          <a:off x="16179800" y="10716578"/>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46160</xdr:rowOff>
    </xdr:from>
    <xdr:ext cx="762000" cy="259045"/>
    <xdr:sp macro="" textlink="">
      <xdr:nvSpPr>
        <xdr:cNvPr id="322" name="定員管理の状況平均値テキスト"/>
        <xdr:cNvSpPr txBox="1"/>
      </xdr:nvSpPr>
      <xdr:spPr>
        <a:xfrm>
          <a:off x="17106900" y="1067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74083</xdr:rowOff>
    </xdr:from>
    <xdr:to>
      <xdr:col>24</xdr:col>
      <xdr:colOff>609600</xdr:colOff>
      <xdr:row>63</xdr:row>
      <xdr:rowOff>4233</xdr:rowOff>
    </xdr:to>
    <xdr:sp macro="" textlink="">
      <xdr:nvSpPr>
        <xdr:cNvPr id="323" name="フローチャート : 判断 322"/>
        <xdr:cNvSpPr/>
      </xdr:nvSpPr>
      <xdr:spPr>
        <a:xfrm>
          <a:off x="169672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86678</xdr:rowOff>
    </xdr:from>
    <xdr:to>
      <xdr:col>23</xdr:col>
      <xdr:colOff>406400</xdr:colOff>
      <xdr:row>62</xdr:row>
      <xdr:rowOff>88688</xdr:rowOff>
    </xdr:to>
    <xdr:cxnSp macro="">
      <xdr:nvCxnSpPr>
        <xdr:cNvPr id="324" name="直線コネクタ 323"/>
        <xdr:cNvCxnSpPr/>
      </xdr:nvCxnSpPr>
      <xdr:spPr>
        <a:xfrm flipV="1">
          <a:off x="15290800" y="10716578"/>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21802</xdr:rowOff>
    </xdr:from>
    <xdr:to>
      <xdr:col>23</xdr:col>
      <xdr:colOff>457200</xdr:colOff>
      <xdr:row>62</xdr:row>
      <xdr:rowOff>123402</xdr:rowOff>
    </xdr:to>
    <xdr:sp macro="" textlink="">
      <xdr:nvSpPr>
        <xdr:cNvPr id="325" name="フローチャート : 判断 324"/>
        <xdr:cNvSpPr/>
      </xdr:nvSpPr>
      <xdr:spPr>
        <a:xfrm>
          <a:off x="16129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133579</xdr:rowOff>
    </xdr:from>
    <xdr:ext cx="736600" cy="259045"/>
    <xdr:sp macro="" textlink="">
      <xdr:nvSpPr>
        <xdr:cNvPr id="326" name="テキスト ボックス 325"/>
        <xdr:cNvSpPr txBox="1"/>
      </xdr:nvSpPr>
      <xdr:spPr>
        <a:xfrm>
          <a:off x="15798800" y="10420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70591</xdr:rowOff>
    </xdr:from>
    <xdr:to>
      <xdr:col>22</xdr:col>
      <xdr:colOff>203200</xdr:colOff>
      <xdr:row>62</xdr:row>
      <xdr:rowOff>88688</xdr:rowOff>
    </xdr:to>
    <xdr:cxnSp macro="">
      <xdr:nvCxnSpPr>
        <xdr:cNvPr id="327" name="直線コネクタ 326"/>
        <xdr:cNvCxnSpPr/>
      </xdr:nvCxnSpPr>
      <xdr:spPr>
        <a:xfrm>
          <a:off x="14401800" y="10700491"/>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19791</xdr:rowOff>
    </xdr:from>
    <xdr:to>
      <xdr:col>22</xdr:col>
      <xdr:colOff>254000</xdr:colOff>
      <xdr:row>62</xdr:row>
      <xdr:rowOff>121391</xdr:rowOff>
    </xdr:to>
    <xdr:sp macro="" textlink="">
      <xdr:nvSpPr>
        <xdr:cNvPr id="328" name="フローチャート : 判断 327"/>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131568</xdr:rowOff>
    </xdr:from>
    <xdr:ext cx="762000" cy="259045"/>
    <xdr:sp macro="" textlink="">
      <xdr:nvSpPr>
        <xdr:cNvPr id="329" name="テキスト ボックス 328"/>
        <xdr:cNvSpPr txBox="1"/>
      </xdr:nvSpPr>
      <xdr:spPr>
        <a:xfrm>
          <a:off x="14909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70591</xdr:rowOff>
    </xdr:from>
    <xdr:to>
      <xdr:col>21</xdr:col>
      <xdr:colOff>0</xdr:colOff>
      <xdr:row>62</xdr:row>
      <xdr:rowOff>76623</xdr:rowOff>
    </xdr:to>
    <xdr:cxnSp macro="">
      <xdr:nvCxnSpPr>
        <xdr:cNvPr id="330" name="直線コネクタ 329"/>
        <xdr:cNvCxnSpPr/>
      </xdr:nvCxnSpPr>
      <xdr:spPr>
        <a:xfrm flipV="1">
          <a:off x="13512800" y="1070049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25823</xdr:rowOff>
    </xdr:from>
    <xdr:to>
      <xdr:col>21</xdr:col>
      <xdr:colOff>50800</xdr:colOff>
      <xdr:row>62</xdr:row>
      <xdr:rowOff>127423</xdr:rowOff>
    </xdr:to>
    <xdr:sp macro="" textlink="">
      <xdr:nvSpPr>
        <xdr:cNvPr id="331" name="フローチャート : 判断 330"/>
        <xdr:cNvSpPr/>
      </xdr:nvSpPr>
      <xdr:spPr>
        <a:xfrm>
          <a:off x="14351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112200</xdr:rowOff>
    </xdr:from>
    <xdr:ext cx="762000" cy="259045"/>
    <xdr:sp macro="" textlink="">
      <xdr:nvSpPr>
        <xdr:cNvPr id="332" name="テキスト ボックス 331"/>
        <xdr:cNvSpPr txBox="1"/>
      </xdr:nvSpPr>
      <xdr:spPr>
        <a:xfrm>
          <a:off x="14020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80116</xdr:rowOff>
    </xdr:from>
    <xdr:to>
      <xdr:col>19</xdr:col>
      <xdr:colOff>533400</xdr:colOff>
      <xdr:row>63</xdr:row>
      <xdr:rowOff>10266</xdr:rowOff>
    </xdr:to>
    <xdr:sp macro="" textlink="">
      <xdr:nvSpPr>
        <xdr:cNvPr id="333" name="フローチャート : 判断 332"/>
        <xdr:cNvSpPr/>
      </xdr:nvSpPr>
      <xdr:spPr>
        <a:xfrm>
          <a:off x="13462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166493</xdr:rowOff>
    </xdr:from>
    <xdr:ext cx="762000" cy="259045"/>
    <xdr:sp macro="" textlink="">
      <xdr:nvSpPr>
        <xdr:cNvPr id="334" name="テキスト ボックス 333"/>
        <xdr:cNvSpPr txBox="1"/>
      </xdr:nvSpPr>
      <xdr:spPr>
        <a:xfrm>
          <a:off x="13131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53975</xdr:rowOff>
    </xdr:from>
    <xdr:to>
      <xdr:col>24</xdr:col>
      <xdr:colOff>609600</xdr:colOff>
      <xdr:row>62</xdr:row>
      <xdr:rowOff>155575</xdr:rowOff>
    </xdr:to>
    <xdr:sp macro="" textlink="">
      <xdr:nvSpPr>
        <xdr:cNvPr id="340" name="円/楕円 339"/>
        <xdr:cNvSpPr/>
      </xdr:nvSpPr>
      <xdr:spPr>
        <a:xfrm>
          <a:off x="169672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70502</xdr:rowOff>
    </xdr:from>
    <xdr:ext cx="762000" cy="259045"/>
    <xdr:sp macro="" textlink="">
      <xdr:nvSpPr>
        <xdr:cNvPr id="341" name="定員管理の状況該当値テキスト"/>
        <xdr:cNvSpPr txBox="1"/>
      </xdr:nvSpPr>
      <xdr:spPr>
        <a:xfrm>
          <a:off x="17106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35878</xdr:rowOff>
    </xdr:from>
    <xdr:to>
      <xdr:col>23</xdr:col>
      <xdr:colOff>457200</xdr:colOff>
      <xdr:row>62</xdr:row>
      <xdr:rowOff>137478</xdr:rowOff>
    </xdr:to>
    <xdr:sp macro="" textlink="">
      <xdr:nvSpPr>
        <xdr:cNvPr id="342" name="円/楕円 341"/>
        <xdr:cNvSpPr/>
      </xdr:nvSpPr>
      <xdr:spPr>
        <a:xfrm>
          <a:off x="16129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122255</xdr:rowOff>
    </xdr:from>
    <xdr:ext cx="736600" cy="259045"/>
    <xdr:sp macro="" textlink="">
      <xdr:nvSpPr>
        <xdr:cNvPr id="343" name="テキスト ボックス 342"/>
        <xdr:cNvSpPr txBox="1"/>
      </xdr:nvSpPr>
      <xdr:spPr>
        <a:xfrm>
          <a:off x="15798800" y="10752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37888</xdr:rowOff>
    </xdr:from>
    <xdr:to>
      <xdr:col>22</xdr:col>
      <xdr:colOff>254000</xdr:colOff>
      <xdr:row>62</xdr:row>
      <xdr:rowOff>139488</xdr:rowOff>
    </xdr:to>
    <xdr:sp macro="" textlink="">
      <xdr:nvSpPr>
        <xdr:cNvPr id="344" name="円/楕円 343"/>
        <xdr:cNvSpPr/>
      </xdr:nvSpPr>
      <xdr:spPr>
        <a:xfrm>
          <a:off x="15240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124265</xdr:rowOff>
    </xdr:from>
    <xdr:ext cx="762000" cy="259045"/>
    <xdr:sp macro="" textlink="">
      <xdr:nvSpPr>
        <xdr:cNvPr id="345" name="テキスト ボックス 344"/>
        <xdr:cNvSpPr txBox="1"/>
      </xdr:nvSpPr>
      <xdr:spPr>
        <a:xfrm>
          <a:off x="14909800" y="1075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19791</xdr:rowOff>
    </xdr:from>
    <xdr:to>
      <xdr:col>21</xdr:col>
      <xdr:colOff>50800</xdr:colOff>
      <xdr:row>62</xdr:row>
      <xdr:rowOff>121391</xdr:rowOff>
    </xdr:to>
    <xdr:sp macro="" textlink="">
      <xdr:nvSpPr>
        <xdr:cNvPr id="346" name="円/楕円 345"/>
        <xdr:cNvSpPr/>
      </xdr:nvSpPr>
      <xdr:spPr>
        <a:xfrm>
          <a:off x="14351000" y="1064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131568</xdr:rowOff>
    </xdr:from>
    <xdr:ext cx="762000" cy="259045"/>
    <xdr:sp macro="" textlink="">
      <xdr:nvSpPr>
        <xdr:cNvPr id="347" name="テキスト ボックス 346"/>
        <xdr:cNvSpPr txBox="1"/>
      </xdr:nvSpPr>
      <xdr:spPr>
        <a:xfrm>
          <a:off x="14020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25823</xdr:rowOff>
    </xdr:from>
    <xdr:to>
      <xdr:col>19</xdr:col>
      <xdr:colOff>533400</xdr:colOff>
      <xdr:row>62</xdr:row>
      <xdr:rowOff>127423</xdr:rowOff>
    </xdr:to>
    <xdr:sp macro="" textlink="">
      <xdr:nvSpPr>
        <xdr:cNvPr id="348" name="円/楕円 347"/>
        <xdr:cNvSpPr/>
      </xdr:nvSpPr>
      <xdr:spPr>
        <a:xfrm>
          <a:off x="13462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137600</xdr:rowOff>
    </xdr:from>
    <xdr:ext cx="762000" cy="259045"/>
    <xdr:sp macro="" textlink="">
      <xdr:nvSpPr>
        <xdr:cNvPr id="349" name="テキスト ボックス 348"/>
        <xdr:cNvSpPr txBox="1"/>
      </xdr:nvSpPr>
      <xdr:spPr>
        <a:xfrm>
          <a:off x="13131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合併前の</a:t>
          </a:r>
          <a:r>
            <a:rPr kumimoji="1" lang="en-US" altLang="ja-JP" sz="1300">
              <a:solidFill>
                <a:sysClr val="windowText" lastClr="000000"/>
              </a:solidFill>
              <a:latin typeface="ＭＳ Ｐゴシック"/>
            </a:rPr>
            <a:t>4</a:t>
          </a:r>
          <a:r>
            <a:rPr kumimoji="1" lang="ja-JP" altLang="en-US" sz="1300">
              <a:solidFill>
                <a:sysClr val="windowText" lastClr="000000"/>
              </a:solidFill>
              <a:latin typeface="ＭＳ Ｐゴシック"/>
            </a:rPr>
            <a:t>市村にて実施した投資的事業に係る地方債の償還等に伴い、類似団体平均を上回っている。</a:t>
          </a:r>
          <a:endParaRPr kumimoji="1" lang="en-US" altLang="ja-JP" sz="1300">
            <a:solidFill>
              <a:sysClr val="windowText" lastClr="000000"/>
            </a:solidFill>
            <a:latin typeface="ＭＳ Ｐゴシック"/>
          </a:endParaRPr>
        </a:p>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しかし、近年の繰上償還の実施が奏功し、平成</a:t>
          </a:r>
          <a:r>
            <a:rPr kumimoji="1" lang="en-US" altLang="ja-JP" sz="1300">
              <a:solidFill>
                <a:sysClr val="windowText" lastClr="000000"/>
              </a:solidFill>
              <a:latin typeface="ＭＳ Ｐゴシック"/>
            </a:rPr>
            <a:t>22</a:t>
          </a:r>
          <a:r>
            <a:rPr kumimoji="1" lang="ja-JP" altLang="en-US" sz="1300">
              <a:solidFill>
                <a:sysClr val="windowText" lastClr="000000"/>
              </a:solidFill>
              <a:latin typeface="ＭＳ Ｐゴシック"/>
            </a:rPr>
            <a:t>年度に</a:t>
          </a:r>
          <a:r>
            <a:rPr kumimoji="1" lang="en-US" altLang="ja-JP" sz="1300">
              <a:solidFill>
                <a:sysClr val="windowText" lastClr="000000"/>
              </a:solidFill>
              <a:latin typeface="ＭＳ Ｐゴシック"/>
            </a:rPr>
            <a:t>16.6</a:t>
          </a:r>
          <a:r>
            <a:rPr kumimoji="1" lang="ja-JP" altLang="en-US" sz="1300">
              <a:solidFill>
                <a:sysClr val="windowText" lastClr="000000"/>
              </a:solidFill>
              <a:latin typeface="ＭＳ Ｐゴシック"/>
            </a:rPr>
            <a:t>％と地方債の発行に係る許可団体と協議団体との基準となる「</a:t>
          </a:r>
          <a:r>
            <a:rPr kumimoji="1" lang="en-US" altLang="ja-JP" sz="1300">
              <a:solidFill>
                <a:sysClr val="windowText" lastClr="000000"/>
              </a:solidFill>
              <a:latin typeface="ＭＳ Ｐゴシック"/>
            </a:rPr>
            <a:t>18</a:t>
          </a:r>
          <a:r>
            <a:rPr kumimoji="1" lang="ja-JP" altLang="en-US" sz="1300">
              <a:solidFill>
                <a:sysClr val="windowText" lastClr="000000"/>
              </a:solidFill>
              <a:latin typeface="ＭＳ Ｐゴシック"/>
            </a:rPr>
            <a:t>％」を下回り、それ以降も年々改善が図られ、平成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年度においても、前年度より</a:t>
          </a:r>
          <a:r>
            <a:rPr kumimoji="1" lang="en-US" altLang="ja-JP" sz="1300">
              <a:solidFill>
                <a:sysClr val="windowText" lastClr="000000"/>
              </a:solidFill>
              <a:latin typeface="ＭＳ Ｐゴシック"/>
            </a:rPr>
            <a:t>0.5</a:t>
          </a:r>
          <a:r>
            <a:rPr kumimoji="1" lang="ja-JP" altLang="en-US" sz="1300">
              <a:solidFill>
                <a:sysClr val="windowText" lastClr="000000"/>
              </a:solidFill>
              <a:latin typeface="ＭＳ Ｐゴシック"/>
            </a:rPr>
            <a:t>ポイントの改善が図られた。</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今後も財政健全化計画などに基づき、借入額の抑制等により、更なる数値の改善に努める。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44</xdr:row>
      <xdr:rowOff>4233</xdr:rowOff>
    </xdr:to>
    <xdr:cxnSp macro="">
      <xdr:nvCxnSpPr>
        <xdr:cNvPr id="379" name="直線コネクタ 378"/>
        <xdr:cNvCxnSpPr/>
      </xdr:nvCxnSpPr>
      <xdr:spPr>
        <a:xfrm flipV="1">
          <a:off x="17018000" y="61002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147760</xdr:rowOff>
    </xdr:from>
    <xdr:ext cx="762000" cy="259045"/>
    <xdr:sp macro="" textlink="">
      <xdr:nvSpPr>
        <xdr:cNvPr id="380"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24</xdr:col>
      <xdr:colOff>469900</xdr:colOff>
      <xdr:row>44</xdr:row>
      <xdr:rowOff>4233</xdr:rowOff>
    </xdr:from>
    <xdr:to>
      <xdr:col>24</xdr:col>
      <xdr:colOff>647700</xdr:colOff>
      <xdr:row>44</xdr:row>
      <xdr:rowOff>4233</xdr:rowOff>
    </xdr:to>
    <xdr:cxnSp macro="">
      <xdr:nvCxnSpPr>
        <xdr:cNvPr id="381" name="直線コネクタ 380"/>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82"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83" name="直線コネクタ 382"/>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167217</xdr:rowOff>
    </xdr:from>
    <xdr:to>
      <xdr:col>24</xdr:col>
      <xdr:colOff>558800</xdr:colOff>
      <xdr:row>41</xdr:row>
      <xdr:rowOff>62795</xdr:rowOff>
    </xdr:to>
    <xdr:cxnSp macro="">
      <xdr:nvCxnSpPr>
        <xdr:cNvPr id="384" name="直線コネクタ 383"/>
        <xdr:cNvCxnSpPr/>
      </xdr:nvCxnSpPr>
      <xdr:spPr>
        <a:xfrm flipV="1">
          <a:off x="16179800" y="7025217"/>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130122</xdr:rowOff>
    </xdr:from>
    <xdr:ext cx="762000" cy="259045"/>
    <xdr:sp macro="" textlink="">
      <xdr:nvSpPr>
        <xdr:cNvPr id="385" name="公債費負担の状況平均値テキスト"/>
        <xdr:cNvSpPr txBox="1"/>
      </xdr:nvSpPr>
      <xdr:spPr>
        <a:xfrm>
          <a:off x="17106900" y="664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113595</xdr:rowOff>
    </xdr:from>
    <xdr:to>
      <xdr:col>24</xdr:col>
      <xdr:colOff>609600</xdr:colOff>
      <xdr:row>40</xdr:row>
      <xdr:rowOff>43745</xdr:rowOff>
    </xdr:to>
    <xdr:sp macro="" textlink="">
      <xdr:nvSpPr>
        <xdr:cNvPr id="386" name="フローチャート : 判断 385"/>
        <xdr:cNvSpPr/>
      </xdr:nvSpPr>
      <xdr:spPr>
        <a:xfrm>
          <a:off x="169672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62795</xdr:rowOff>
    </xdr:from>
    <xdr:to>
      <xdr:col>23</xdr:col>
      <xdr:colOff>406400</xdr:colOff>
      <xdr:row>42</xdr:row>
      <xdr:rowOff>65617</xdr:rowOff>
    </xdr:to>
    <xdr:cxnSp macro="">
      <xdr:nvCxnSpPr>
        <xdr:cNvPr id="387" name="直線コネクタ 386"/>
        <xdr:cNvCxnSpPr/>
      </xdr:nvCxnSpPr>
      <xdr:spPr>
        <a:xfrm flipV="1">
          <a:off x="15290800" y="7092245"/>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9172</xdr:rowOff>
    </xdr:from>
    <xdr:to>
      <xdr:col>23</xdr:col>
      <xdr:colOff>457200</xdr:colOff>
      <xdr:row>40</xdr:row>
      <xdr:rowOff>110772</xdr:rowOff>
    </xdr:to>
    <xdr:sp macro="" textlink="">
      <xdr:nvSpPr>
        <xdr:cNvPr id="388" name="フローチャート : 判断 387"/>
        <xdr:cNvSpPr/>
      </xdr:nvSpPr>
      <xdr:spPr>
        <a:xfrm>
          <a:off x="16129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120949</xdr:rowOff>
    </xdr:from>
    <xdr:ext cx="736600" cy="259045"/>
    <xdr:sp macro="" textlink="">
      <xdr:nvSpPr>
        <xdr:cNvPr id="389" name="テキスト ボックス 388"/>
        <xdr:cNvSpPr txBox="1"/>
      </xdr:nvSpPr>
      <xdr:spPr>
        <a:xfrm>
          <a:off x="15798800" y="66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65617</xdr:rowOff>
    </xdr:from>
    <xdr:to>
      <xdr:col>22</xdr:col>
      <xdr:colOff>203200</xdr:colOff>
      <xdr:row>43</xdr:row>
      <xdr:rowOff>122061</xdr:rowOff>
    </xdr:to>
    <xdr:cxnSp macro="">
      <xdr:nvCxnSpPr>
        <xdr:cNvPr id="390" name="直線コネクタ 389"/>
        <xdr:cNvCxnSpPr/>
      </xdr:nvCxnSpPr>
      <xdr:spPr>
        <a:xfrm flipV="1">
          <a:off x="14401800" y="7266517"/>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1" name="フローチャート : 判断 390"/>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392" name="テキスト ボックス 391"/>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122061</xdr:rowOff>
    </xdr:from>
    <xdr:to>
      <xdr:col>21</xdr:col>
      <xdr:colOff>0</xdr:colOff>
      <xdr:row>45</xdr:row>
      <xdr:rowOff>20461</xdr:rowOff>
    </xdr:to>
    <xdr:cxnSp macro="">
      <xdr:nvCxnSpPr>
        <xdr:cNvPr id="393" name="直線コネクタ 392"/>
        <xdr:cNvCxnSpPr/>
      </xdr:nvCxnSpPr>
      <xdr:spPr>
        <a:xfrm flipV="1">
          <a:off x="13512800" y="749441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92428</xdr:rowOff>
    </xdr:from>
    <xdr:to>
      <xdr:col>21</xdr:col>
      <xdr:colOff>50800</xdr:colOff>
      <xdr:row>42</xdr:row>
      <xdr:rowOff>22578</xdr:rowOff>
    </xdr:to>
    <xdr:sp macro="" textlink="">
      <xdr:nvSpPr>
        <xdr:cNvPr id="394" name="フローチャート : 判断 393"/>
        <xdr:cNvSpPr/>
      </xdr:nvSpPr>
      <xdr:spPr>
        <a:xfrm>
          <a:off x="14351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32755</xdr:rowOff>
    </xdr:from>
    <xdr:ext cx="762000" cy="259045"/>
    <xdr:sp macro="" textlink="">
      <xdr:nvSpPr>
        <xdr:cNvPr id="395" name="テキスト ボックス 394"/>
        <xdr:cNvSpPr txBox="1"/>
      </xdr:nvSpPr>
      <xdr:spPr>
        <a:xfrm>
          <a:off x="14020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96" name="フローチャート : 判断 395"/>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126594</xdr:rowOff>
    </xdr:from>
    <xdr:ext cx="762000" cy="259045"/>
    <xdr:sp macro="" textlink="">
      <xdr:nvSpPr>
        <xdr:cNvPr id="397" name="テキスト ボックス 396"/>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403" name="円/楕円 402"/>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88494</xdr:rowOff>
    </xdr:from>
    <xdr:ext cx="762000" cy="259045"/>
    <xdr:sp macro="" textlink="">
      <xdr:nvSpPr>
        <xdr:cNvPr id="404" name="公債費負担の状況該当値テキスト"/>
        <xdr:cNvSpPr txBox="1"/>
      </xdr:nvSpPr>
      <xdr:spPr>
        <a:xfrm>
          <a:off x="17106900" y="694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11995</xdr:rowOff>
    </xdr:from>
    <xdr:to>
      <xdr:col>23</xdr:col>
      <xdr:colOff>457200</xdr:colOff>
      <xdr:row>41</xdr:row>
      <xdr:rowOff>113595</xdr:rowOff>
    </xdr:to>
    <xdr:sp macro="" textlink="">
      <xdr:nvSpPr>
        <xdr:cNvPr id="405" name="円/楕円 404"/>
        <xdr:cNvSpPr/>
      </xdr:nvSpPr>
      <xdr:spPr>
        <a:xfrm>
          <a:off x="16129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98372</xdr:rowOff>
    </xdr:from>
    <xdr:ext cx="736600" cy="259045"/>
    <xdr:sp macro="" textlink="">
      <xdr:nvSpPr>
        <xdr:cNvPr id="406" name="テキスト ボックス 405"/>
        <xdr:cNvSpPr txBox="1"/>
      </xdr:nvSpPr>
      <xdr:spPr>
        <a:xfrm>
          <a:off x="15798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14817</xdr:rowOff>
    </xdr:from>
    <xdr:to>
      <xdr:col>22</xdr:col>
      <xdr:colOff>254000</xdr:colOff>
      <xdr:row>42</xdr:row>
      <xdr:rowOff>116417</xdr:rowOff>
    </xdr:to>
    <xdr:sp macro="" textlink="">
      <xdr:nvSpPr>
        <xdr:cNvPr id="407" name="円/楕円 406"/>
        <xdr:cNvSpPr/>
      </xdr:nvSpPr>
      <xdr:spPr>
        <a:xfrm>
          <a:off x="15240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408" name="テキスト ボックス 407"/>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71261</xdr:rowOff>
    </xdr:from>
    <xdr:to>
      <xdr:col>21</xdr:col>
      <xdr:colOff>50800</xdr:colOff>
      <xdr:row>44</xdr:row>
      <xdr:rowOff>1411</xdr:rowOff>
    </xdr:to>
    <xdr:sp macro="" textlink="">
      <xdr:nvSpPr>
        <xdr:cNvPr id="409" name="円/楕円 408"/>
        <xdr:cNvSpPr/>
      </xdr:nvSpPr>
      <xdr:spPr>
        <a:xfrm>
          <a:off x="14351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157638</xdr:rowOff>
    </xdr:from>
    <xdr:ext cx="762000" cy="259045"/>
    <xdr:sp macro="" textlink="">
      <xdr:nvSpPr>
        <xdr:cNvPr id="410" name="テキスト ボックス 409"/>
        <xdr:cNvSpPr txBox="1"/>
      </xdr:nvSpPr>
      <xdr:spPr>
        <a:xfrm>
          <a:off x="14020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141111</xdr:rowOff>
    </xdr:from>
    <xdr:to>
      <xdr:col>19</xdr:col>
      <xdr:colOff>533400</xdr:colOff>
      <xdr:row>45</xdr:row>
      <xdr:rowOff>71261</xdr:rowOff>
    </xdr:to>
    <xdr:sp macro="" textlink="">
      <xdr:nvSpPr>
        <xdr:cNvPr id="411" name="円/楕円 410"/>
        <xdr:cNvSpPr/>
      </xdr:nvSpPr>
      <xdr:spPr>
        <a:xfrm>
          <a:off x="13462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56038</xdr:rowOff>
    </xdr:from>
    <xdr:ext cx="762000" cy="259045"/>
    <xdr:sp macro="" textlink="">
      <xdr:nvSpPr>
        <xdr:cNvPr id="412" name="テキスト ボックス 411"/>
        <xdr:cNvSpPr txBox="1"/>
      </xdr:nvSpPr>
      <xdr:spPr>
        <a:xfrm>
          <a:off x="13131800" y="77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合併前の</a:t>
          </a:r>
          <a:r>
            <a:rPr kumimoji="1" lang="en-US" altLang="ja-JP" sz="1300">
              <a:solidFill>
                <a:sysClr val="windowText" lastClr="000000"/>
              </a:solidFill>
              <a:latin typeface="ＭＳ Ｐゴシック"/>
            </a:rPr>
            <a:t>4</a:t>
          </a:r>
          <a:r>
            <a:rPr kumimoji="1" lang="ja-JP" altLang="en-US" sz="1300">
              <a:solidFill>
                <a:sysClr val="windowText" lastClr="000000"/>
              </a:solidFill>
              <a:latin typeface="ＭＳ Ｐゴシック"/>
            </a:rPr>
            <a:t>市村にて実施していた地方債を財源とする大型事業の影響などにより、類似団体平均を大きく上回っている。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しかし、近年の繰上償還などが奏功し改善傾向にあるものの、依然として、類似団体内での順位は下位である。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も投資的事業の実施にあたっては中長期的視点に立って、重要性・緊急性を十分勘案のうえ重点選別を行なうとともに、財政健全化計画などに基づき、地方債借入額を同年度の地方債元金償還額以下に抑制するように努め、後年度の負担軽減を図る。</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89323</xdr:rowOff>
    </xdr:to>
    <xdr:cxnSp macro="">
      <xdr:nvCxnSpPr>
        <xdr:cNvPr id="441" name="直線コネクタ 440"/>
        <xdr:cNvCxnSpPr/>
      </xdr:nvCxnSpPr>
      <xdr:spPr>
        <a:xfrm flipV="1">
          <a:off x="17018000" y="237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61400</xdr:rowOff>
    </xdr:from>
    <xdr:ext cx="762000" cy="259045"/>
    <xdr:sp macro="" textlink="">
      <xdr:nvSpPr>
        <xdr:cNvPr id="442" name="将来負担の状況最小値テキスト"/>
        <xdr:cNvSpPr txBox="1"/>
      </xdr:nvSpPr>
      <xdr:spPr>
        <a:xfrm>
          <a:off x="17106900" y="366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24</xdr:col>
      <xdr:colOff>469900</xdr:colOff>
      <xdr:row>21</xdr:row>
      <xdr:rowOff>89323</xdr:rowOff>
    </xdr:from>
    <xdr:to>
      <xdr:col>24</xdr:col>
      <xdr:colOff>647700</xdr:colOff>
      <xdr:row>21</xdr:row>
      <xdr:rowOff>89323</xdr:rowOff>
    </xdr:to>
    <xdr:cxnSp macro="">
      <xdr:nvCxnSpPr>
        <xdr:cNvPr id="443" name="直線コネクタ 442"/>
        <xdr:cNvCxnSpPr/>
      </xdr:nvCxnSpPr>
      <xdr:spPr>
        <a:xfrm>
          <a:off x="16929100" y="368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84878</xdr:rowOff>
    </xdr:from>
    <xdr:to>
      <xdr:col>24</xdr:col>
      <xdr:colOff>558800</xdr:colOff>
      <xdr:row>19</xdr:row>
      <xdr:rowOff>97084</xdr:rowOff>
    </xdr:to>
    <xdr:cxnSp macro="">
      <xdr:nvCxnSpPr>
        <xdr:cNvPr id="446" name="直線コネクタ 445"/>
        <xdr:cNvCxnSpPr/>
      </xdr:nvCxnSpPr>
      <xdr:spPr>
        <a:xfrm flipV="1">
          <a:off x="16179800" y="3170978"/>
          <a:ext cx="838200" cy="18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71772</xdr:rowOff>
    </xdr:from>
    <xdr:ext cx="762000" cy="259045"/>
    <xdr:sp macro="" textlink="">
      <xdr:nvSpPr>
        <xdr:cNvPr id="447" name="将来負担の状況平均値テキスト"/>
        <xdr:cNvSpPr txBox="1"/>
      </xdr:nvSpPr>
      <xdr:spPr>
        <a:xfrm>
          <a:off x="17106900" y="264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35.7</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55245</xdr:rowOff>
    </xdr:from>
    <xdr:to>
      <xdr:col>24</xdr:col>
      <xdr:colOff>609600</xdr:colOff>
      <xdr:row>16</xdr:row>
      <xdr:rowOff>156845</xdr:rowOff>
    </xdr:to>
    <xdr:sp macro="" textlink="">
      <xdr:nvSpPr>
        <xdr:cNvPr id="448" name="フローチャート : 判断 447"/>
        <xdr:cNvSpPr/>
      </xdr:nvSpPr>
      <xdr:spPr>
        <a:xfrm>
          <a:off x="16967200" y="27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97084</xdr:rowOff>
    </xdr:from>
    <xdr:to>
      <xdr:col>23</xdr:col>
      <xdr:colOff>406400</xdr:colOff>
      <xdr:row>20</xdr:row>
      <xdr:rowOff>128058</xdr:rowOff>
    </xdr:to>
    <xdr:cxnSp macro="">
      <xdr:nvCxnSpPr>
        <xdr:cNvPr id="449" name="直線コネクタ 448"/>
        <xdr:cNvCxnSpPr/>
      </xdr:nvCxnSpPr>
      <xdr:spPr>
        <a:xfrm flipV="1">
          <a:off x="15290800" y="3354634"/>
          <a:ext cx="889000" cy="20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19050</xdr:rowOff>
    </xdr:from>
    <xdr:to>
      <xdr:col>23</xdr:col>
      <xdr:colOff>457200</xdr:colOff>
      <xdr:row>16</xdr:row>
      <xdr:rowOff>120650</xdr:rowOff>
    </xdr:to>
    <xdr:sp macro="" textlink="">
      <xdr:nvSpPr>
        <xdr:cNvPr id="450" name="フローチャート : 判断 449"/>
        <xdr:cNvSpPr/>
      </xdr:nvSpPr>
      <xdr:spPr>
        <a:xfrm>
          <a:off x="16129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130827</xdr:rowOff>
    </xdr:from>
    <xdr:ext cx="736600" cy="259045"/>
    <xdr:sp macro="" textlink="">
      <xdr:nvSpPr>
        <xdr:cNvPr id="451" name="テキスト ボックス 450"/>
        <xdr:cNvSpPr txBox="1"/>
      </xdr:nvSpPr>
      <xdr:spPr>
        <a:xfrm>
          <a:off x="15798800" y="253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128058</xdr:rowOff>
    </xdr:from>
    <xdr:to>
      <xdr:col>22</xdr:col>
      <xdr:colOff>203200</xdr:colOff>
      <xdr:row>22</xdr:row>
      <xdr:rowOff>148449</xdr:rowOff>
    </xdr:to>
    <xdr:cxnSp macro="">
      <xdr:nvCxnSpPr>
        <xdr:cNvPr id="452" name="直線コネクタ 451"/>
        <xdr:cNvCxnSpPr/>
      </xdr:nvCxnSpPr>
      <xdr:spPr>
        <a:xfrm flipV="1">
          <a:off x="14401800" y="3557058"/>
          <a:ext cx="889000" cy="36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130316</xdr:rowOff>
    </xdr:from>
    <xdr:to>
      <xdr:col>22</xdr:col>
      <xdr:colOff>254000</xdr:colOff>
      <xdr:row>17</xdr:row>
      <xdr:rowOff>60466</xdr:rowOff>
    </xdr:to>
    <xdr:sp macro="" textlink="">
      <xdr:nvSpPr>
        <xdr:cNvPr id="453" name="フローチャート : 判断 452"/>
        <xdr:cNvSpPr/>
      </xdr:nvSpPr>
      <xdr:spPr>
        <a:xfrm>
          <a:off x="15240000" y="287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70643</xdr:rowOff>
    </xdr:from>
    <xdr:ext cx="762000" cy="259045"/>
    <xdr:sp macro="" textlink="">
      <xdr:nvSpPr>
        <xdr:cNvPr id="454" name="テキスト ボックス 453"/>
        <xdr:cNvSpPr txBox="1"/>
      </xdr:nvSpPr>
      <xdr:spPr>
        <a:xfrm>
          <a:off x="14909800" y="264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148449</xdr:rowOff>
    </xdr:from>
    <xdr:to>
      <xdr:col>21</xdr:col>
      <xdr:colOff>0</xdr:colOff>
      <xdr:row>23</xdr:row>
      <xdr:rowOff>123120</xdr:rowOff>
    </xdr:to>
    <xdr:cxnSp macro="">
      <xdr:nvCxnSpPr>
        <xdr:cNvPr id="455" name="直線コネクタ 454"/>
        <xdr:cNvCxnSpPr/>
      </xdr:nvCxnSpPr>
      <xdr:spPr>
        <a:xfrm flipV="1">
          <a:off x="13512800" y="3920349"/>
          <a:ext cx="889000" cy="14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110349</xdr:rowOff>
    </xdr:from>
    <xdr:to>
      <xdr:col>21</xdr:col>
      <xdr:colOff>50800</xdr:colOff>
      <xdr:row>18</xdr:row>
      <xdr:rowOff>40499</xdr:rowOff>
    </xdr:to>
    <xdr:sp macro="" textlink="">
      <xdr:nvSpPr>
        <xdr:cNvPr id="456" name="フローチャート : 判断 455"/>
        <xdr:cNvSpPr/>
      </xdr:nvSpPr>
      <xdr:spPr>
        <a:xfrm>
          <a:off x="14351000" y="30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50676</xdr:rowOff>
    </xdr:from>
    <xdr:ext cx="762000" cy="259045"/>
    <xdr:sp macro="" textlink="">
      <xdr:nvSpPr>
        <xdr:cNvPr id="457" name="テキスト ボックス 456"/>
        <xdr:cNvSpPr txBox="1"/>
      </xdr:nvSpPr>
      <xdr:spPr>
        <a:xfrm>
          <a:off x="14020800" y="279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19332</xdr:rowOff>
    </xdr:from>
    <xdr:to>
      <xdr:col>19</xdr:col>
      <xdr:colOff>533400</xdr:colOff>
      <xdr:row>18</xdr:row>
      <xdr:rowOff>120932</xdr:rowOff>
    </xdr:to>
    <xdr:sp macro="" textlink="">
      <xdr:nvSpPr>
        <xdr:cNvPr id="458" name="フローチャート : 判断 457"/>
        <xdr:cNvSpPr/>
      </xdr:nvSpPr>
      <xdr:spPr>
        <a:xfrm>
          <a:off x="13462000" y="310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131109</xdr:rowOff>
    </xdr:from>
    <xdr:ext cx="762000" cy="259045"/>
    <xdr:sp macro="" textlink="">
      <xdr:nvSpPr>
        <xdr:cNvPr id="459" name="テキスト ボックス 458"/>
        <xdr:cNvSpPr txBox="1"/>
      </xdr:nvSpPr>
      <xdr:spPr>
        <a:xfrm>
          <a:off x="13131800" y="287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34078</xdr:rowOff>
    </xdr:from>
    <xdr:to>
      <xdr:col>24</xdr:col>
      <xdr:colOff>609600</xdr:colOff>
      <xdr:row>18</xdr:row>
      <xdr:rowOff>135678</xdr:rowOff>
    </xdr:to>
    <xdr:sp macro="" textlink="">
      <xdr:nvSpPr>
        <xdr:cNvPr id="465" name="円/楕円 464"/>
        <xdr:cNvSpPr/>
      </xdr:nvSpPr>
      <xdr:spPr>
        <a:xfrm>
          <a:off x="16967200" y="312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6155</xdr:rowOff>
    </xdr:from>
    <xdr:ext cx="762000" cy="259045"/>
    <xdr:sp macro="" textlink="">
      <xdr:nvSpPr>
        <xdr:cNvPr id="466" name="将来負担の状況該当値テキスト"/>
        <xdr:cNvSpPr txBox="1"/>
      </xdr:nvSpPr>
      <xdr:spPr>
        <a:xfrm>
          <a:off x="17106900" y="309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46284</xdr:rowOff>
    </xdr:from>
    <xdr:to>
      <xdr:col>23</xdr:col>
      <xdr:colOff>457200</xdr:colOff>
      <xdr:row>19</xdr:row>
      <xdr:rowOff>147884</xdr:rowOff>
    </xdr:to>
    <xdr:sp macro="" textlink="">
      <xdr:nvSpPr>
        <xdr:cNvPr id="467" name="円/楕円 466"/>
        <xdr:cNvSpPr/>
      </xdr:nvSpPr>
      <xdr:spPr>
        <a:xfrm>
          <a:off x="16129000" y="330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132661</xdr:rowOff>
    </xdr:from>
    <xdr:ext cx="736600" cy="259045"/>
    <xdr:sp macro="" textlink="">
      <xdr:nvSpPr>
        <xdr:cNvPr id="468" name="テキスト ボックス 467"/>
        <xdr:cNvSpPr txBox="1"/>
      </xdr:nvSpPr>
      <xdr:spPr>
        <a:xfrm>
          <a:off x="15798800" y="3390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77258</xdr:rowOff>
    </xdr:from>
    <xdr:to>
      <xdr:col>22</xdr:col>
      <xdr:colOff>254000</xdr:colOff>
      <xdr:row>21</xdr:row>
      <xdr:rowOff>7408</xdr:rowOff>
    </xdr:to>
    <xdr:sp macro="" textlink="">
      <xdr:nvSpPr>
        <xdr:cNvPr id="469" name="円/楕円 468"/>
        <xdr:cNvSpPr/>
      </xdr:nvSpPr>
      <xdr:spPr>
        <a:xfrm>
          <a:off x="15240000" y="350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163635</xdr:rowOff>
    </xdr:from>
    <xdr:ext cx="762000" cy="259045"/>
    <xdr:sp macro="" textlink="">
      <xdr:nvSpPr>
        <xdr:cNvPr id="470" name="テキスト ボックス 469"/>
        <xdr:cNvSpPr txBox="1"/>
      </xdr:nvSpPr>
      <xdr:spPr>
        <a:xfrm>
          <a:off x="14909800" y="359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97649</xdr:rowOff>
    </xdr:from>
    <xdr:to>
      <xdr:col>21</xdr:col>
      <xdr:colOff>50800</xdr:colOff>
      <xdr:row>23</xdr:row>
      <xdr:rowOff>27799</xdr:rowOff>
    </xdr:to>
    <xdr:sp macro="" textlink="">
      <xdr:nvSpPr>
        <xdr:cNvPr id="471" name="円/楕円 470"/>
        <xdr:cNvSpPr/>
      </xdr:nvSpPr>
      <xdr:spPr>
        <a:xfrm>
          <a:off x="14351000" y="386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23</xdr:row>
      <xdr:rowOff>12576</xdr:rowOff>
    </xdr:from>
    <xdr:ext cx="762000" cy="259045"/>
    <xdr:sp macro="" textlink="">
      <xdr:nvSpPr>
        <xdr:cNvPr id="472" name="テキスト ボックス 471"/>
        <xdr:cNvSpPr txBox="1"/>
      </xdr:nvSpPr>
      <xdr:spPr>
        <a:xfrm>
          <a:off x="14020800" y="3955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a:t>
          </a:r>
          <a:endParaRPr kumimoji="1" lang="ja-JP" altLang="en-US" sz="1000" b="1">
            <a:solidFill>
              <a:srgbClr val="FF0000"/>
            </a:solidFill>
            <a:latin typeface="ＭＳ Ｐゴシック"/>
          </a:endParaRPr>
        </a:p>
      </xdr:txBody>
    </xdr:sp>
    <xdr:clientData/>
  </xdr:oneCellAnchor>
  <xdr:twoCellAnchor>
    <xdr:from>
      <xdr:col>19</xdr:col>
      <xdr:colOff>431800</xdr:colOff>
      <xdr:row>23</xdr:row>
      <xdr:rowOff>72320</xdr:rowOff>
    </xdr:from>
    <xdr:to>
      <xdr:col>19</xdr:col>
      <xdr:colOff>533400</xdr:colOff>
      <xdr:row>24</xdr:row>
      <xdr:rowOff>2470</xdr:rowOff>
    </xdr:to>
    <xdr:sp macro="" textlink="">
      <xdr:nvSpPr>
        <xdr:cNvPr id="473" name="円/楕円 472"/>
        <xdr:cNvSpPr/>
      </xdr:nvSpPr>
      <xdr:spPr>
        <a:xfrm>
          <a:off x="13462000" y="40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158697</xdr:rowOff>
    </xdr:from>
    <xdr:ext cx="762000" cy="259045"/>
    <xdr:sp macro="" textlink="">
      <xdr:nvSpPr>
        <xdr:cNvPr id="474" name="テキスト ボックス 473"/>
        <xdr:cNvSpPr txBox="1"/>
      </xdr:nvSpPr>
      <xdr:spPr>
        <a:xfrm>
          <a:off x="13131800" y="410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福島県白河市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62,754
62,251
305.32
43,396,057
41,335,628
1,358,421
17,968,304
35,663,674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59.7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solidFill>
                <a:sysClr val="windowText" lastClr="000000"/>
              </a:solidFill>
              <a:latin typeface="ＭＳ Ｐゴシック"/>
            </a:rPr>
            <a:t>平成</a:t>
          </a:r>
          <a:r>
            <a:rPr kumimoji="1" lang="en-US" altLang="ja-JP" sz="1100">
              <a:solidFill>
                <a:sysClr val="windowText" lastClr="000000"/>
              </a:solidFill>
              <a:latin typeface="ＭＳ Ｐゴシック"/>
            </a:rPr>
            <a:t>17</a:t>
          </a:r>
          <a:r>
            <a:rPr kumimoji="1" lang="ja-JP" altLang="en-US" sz="1100">
              <a:solidFill>
                <a:sysClr val="windowText" lastClr="000000"/>
              </a:solidFill>
              <a:latin typeface="ＭＳ Ｐゴシック"/>
            </a:rPr>
            <a:t>年の合併以降、定員管理計画等に基づき職員数を削減してきたこと、特殊勤務手当の全廃、管理職手当の定額化などの実施が奏功し、平成</a:t>
          </a:r>
          <a:r>
            <a:rPr kumimoji="1" lang="en-US" altLang="ja-JP" sz="1100">
              <a:solidFill>
                <a:sysClr val="windowText" lastClr="000000"/>
              </a:solidFill>
              <a:latin typeface="ＭＳ Ｐゴシック"/>
            </a:rPr>
            <a:t>21</a:t>
          </a:r>
          <a:r>
            <a:rPr kumimoji="1" lang="ja-JP" altLang="en-US" sz="1100">
              <a:solidFill>
                <a:sysClr val="windowText" lastClr="000000"/>
              </a:solidFill>
              <a:latin typeface="ＭＳ Ｐゴシック"/>
            </a:rPr>
            <a:t>年度から類似団体平均を大きく下回り始めた。平成</a:t>
          </a:r>
          <a:r>
            <a:rPr kumimoji="1" lang="en-US" altLang="ja-JP" sz="1100">
              <a:solidFill>
                <a:sysClr val="windowText" lastClr="000000"/>
              </a:solidFill>
              <a:latin typeface="ＭＳ Ｐゴシック"/>
            </a:rPr>
            <a:t>23</a:t>
          </a:r>
          <a:r>
            <a:rPr kumimoji="1" lang="ja-JP" altLang="en-US" sz="1100">
              <a:solidFill>
                <a:sysClr val="windowText" lastClr="000000"/>
              </a:solidFill>
              <a:latin typeface="ＭＳ Ｐゴシック"/>
            </a:rPr>
            <a:t>年度は、平成</a:t>
          </a:r>
          <a:r>
            <a:rPr kumimoji="1" lang="en-US" altLang="ja-JP" sz="1100">
              <a:solidFill>
                <a:sysClr val="windowText" lastClr="000000"/>
              </a:solidFill>
              <a:latin typeface="ＭＳ Ｐゴシック"/>
            </a:rPr>
            <a:t>22</a:t>
          </a:r>
          <a:r>
            <a:rPr kumimoji="1" lang="ja-JP" altLang="en-US" sz="1100">
              <a:solidFill>
                <a:sysClr val="windowText" lastClr="000000"/>
              </a:solidFill>
              <a:latin typeface="ＭＳ Ｐゴシック"/>
            </a:rPr>
            <a:t>年度に東日本大震災の影響により</a:t>
          </a:r>
          <a:r>
            <a:rPr kumimoji="1" lang="en-US" altLang="ja-JP" sz="1100">
              <a:solidFill>
                <a:sysClr val="windowText" lastClr="000000"/>
              </a:solidFill>
              <a:latin typeface="ＭＳ Ｐゴシック"/>
            </a:rPr>
            <a:t>3</a:t>
          </a:r>
          <a:r>
            <a:rPr kumimoji="1" lang="ja-JP" altLang="en-US" sz="1100">
              <a:solidFill>
                <a:sysClr val="windowText" lastClr="000000"/>
              </a:solidFill>
              <a:latin typeface="ＭＳ Ｐゴシック"/>
            </a:rPr>
            <a:t>月末で退職予定だった職員を</a:t>
          </a:r>
          <a:r>
            <a:rPr kumimoji="1" lang="en-US" altLang="ja-JP" sz="1100">
              <a:solidFill>
                <a:sysClr val="windowText" lastClr="000000"/>
              </a:solidFill>
              <a:latin typeface="ＭＳ Ｐゴシック"/>
            </a:rPr>
            <a:t>1</a:t>
          </a:r>
          <a:r>
            <a:rPr kumimoji="1" lang="ja-JP" altLang="en-US" sz="1100">
              <a:solidFill>
                <a:sysClr val="windowText" lastClr="000000"/>
              </a:solidFill>
              <a:latin typeface="ＭＳ Ｐゴシック"/>
            </a:rPr>
            <a:t>ヶ月延長して雇用したため、本来、平成</a:t>
          </a:r>
          <a:r>
            <a:rPr kumimoji="1" lang="en-US" altLang="ja-JP" sz="1100">
              <a:solidFill>
                <a:sysClr val="windowText" lastClr="000000"/>
              </a:solidFill>
              <a:latin typeface="ＭＳ Ｐゴシック"/>
            </a:rPr>
            <a:t>22</a:t>
          </a:r>
          <a:r>
            <a:rPr kumimoji="1" lang="ja-JP" altLang="en-US" sz="1100">
              <a:solidFill>
                <a:sysClr val="windowText" lastClr="000000"/>
              </a:solidFill>
              <a:latin typeface="ＭＳ Ｐゴシック"/>
            </a:rPr>
            <a:t>年度で支払う予定だった退職手当を支払ったことなどもあり、前年度を</a:t>
          </a:r>
          <a:r>
            <a:rPr kumimoji="1" lang="en-US" altLang="ja-JP" sz="1100">
              <a:solidFill>
                <a:sysClr val="windowText" lastClr="000000"/>
              </a:solidFill>
              <a:latin typeface="ＭＳ Ｐゴシック"/>
            </a:rPr>
            <a:t>5.0</a:t>
          </a:r>
          <a:r>
            <a:rPr kumimoji="1" lang="ja-JP" altLang="en-US" sz="1100">
              <a:solidFill>
                <a:sysClr val="windowText" lastClr="000000"/>
              </a:solidFill>
              <a:latin typeface="ＭＳ Ｐゴシック"/>
            </a:rPr>
            <a:t>ポイント、類似団体平均を</a:t>
          </a:r>
          <a:r>
            <a:rPr kumimoji="1" lang="en-US" altLang="ja-JP" sz="1100">
              <a:solidFill>
                <a:sysClr val="windowText" lastClr="000000"/>
              </a:solidFill>
              <a:latin typeface="ＭＳ Ｐゴシック"/>
            </a:rPr>
            <a:t>1.2</a:t>
          </a:r>
          <a:r>
            <a:rPr kumimoji="1" lang="ja-JP" altLang="en-US" sz="1100">
              <a:solidFill>
                <a:sysClr val="windowText" lastClr="000000"/>
              </a:solidFill>
              <a:latin typeface="ＭＳ Ｐゴシック"/>
            </a:rPr>
            <a:t>ポイント上回った。</a:t>
          </a:r>
          <a:endParaRPr kumimoji="1" lang="en-US" altLang="ja-JP" sz="1100">
            <a:solidFill>
              <a:sysClr val="windowText" lastClr="000000"/>
            </a:solidFill>
            <a:latin typeface="ＭＳ Ｐゴシック"/>
          </a:endParaRPr>
        </a:p>
        <a:p>
          <a:r>
            <a:rPr kumimoji="1" lang="ja-JP" altLang="en-US" sz="1100">
              <a:solidFill>
                <a:sysClr val="windowText" lastClr="000000"/>
              </a:solidFill>
              <a:latin typeface="ＭＳ Ｐゴシック"/>
            </a:rPr>
            <a:t>　平成</a:t>
          </a:r>
          <a:r>
            <a:rPr kumimoji="1" lang="en-US" altLang="ja-JP" sz="1100">
              <a:solidFill>
                <a:sysClr val="windowText" lastClr="000000"/>
              </a:solidFill>
              <a:latin typeface="ＭＳ Ｐゴシック"/>
            </a:rPr>
            <a:t>24</a:t>
          </a:r>
          <a:r>
            <a:rPr kumimoji="1" lang="ja-JP" altLang="en-US" sz="1100">
              <a:solidFill>
                <a:sysClr val="windowText" lastClr="000000"/>
              </a:solidFill>
              <a:latin typeface="ＭＳ Ｐゴシック"/>
            </a:rPr>
            <a:t>年度以降は類似団体平均を下回る水準で推移しており、平成</a:t>
          </a:r>
          <a:r>
            <a:rPr kumimoji="1" lang="en-US" altLang="ja-JP" sz="1100">
              <a:solidFill>
                <a:sysClr val="windowText" lastClr="000000"/>
              </a:solidFill>
              <a:latin typeface="ＭＳ Ｐゴシック"/>
            </a:rPr>
            <a:t>27</a:t>
          </a:r>
          <a:r>
            <a:rPr kumimoji="1" lang="ja-JP" altLang="en-US" sz="1100">
              <a:solidFill>
                <a:sysClr val="windowText" lastClr="000000"/>
              </a:solidFill>
              <a:latin typeface="ＭＳ Ｐゴシック"/>
            </a:rPr>
            <a:t>年度は</a:t>
          </a:r>
          <a:r>
            <a:rPr kumimoji="1" lang="en-US" altLang="ja-JP" sz="1100">
              <a:solidFill>
                <a:sysClr val="windowText" lastClr="000000"/>
              </a:solidFill>
              <a:latin typeface="ＭＳ Ｐゴシック"/>
            </a:rPr>
            <a:t>1.4</a:t>
          </a:r>
          <a:r>
            <a:rPr kumimoji="1" lang="ja-JP" altLang="en-US" sz="1100">
              <a:solidFill>
                <a:sysClr val="windowText" lastClr="000000"/>
              </a:solidFill>
              <a:latin typeface="ＭＳ Ｐゴシック"/>
            </a:rPr>
            <a:t>ポイント下回り、全国、福島県平均も下回ったが、引き続き定員の適正化に努める。</a:t>
          </a:r>
          <a:endParaRPr kumimoji="1" lang="en-US" altLang="ja-JP" sz="1100">
            <a:solidFill>
              <a:sysClr val="windowText" lastClr="000000"/>
            </a:solidFill>
            <a:latin typeface="ＭＳ Ｐゴシック"/>
          </a:endParaRPr>
        </a:p>
        <a:p>
          <a:endParaRPr kumimoji="1" lang="ja-JP" altLang="en-US" sz="1300">
            <a:solidFill>
              <a:sysClr val="windowText" lastClr="00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41275</xdr:rowOff>
    </xdr:from>
    <xdr:to>
      <xdr:col>7</xdr:col>
      <xdr:colOff>15875</xdr:colOff>
      <xdr:row>41</xdr:row>
      <xdr:rowOff>41275</xdr:rowOff>
    </xdr:to>
    <xdr:cxnSp macro="">
      <xdr:nvCxnSpPr>
        <xdr:cNvPr id="65" name="直線コネクタ 64"/>
        <xdr:cNvCxnSpPr/>
      </xdr:nvCxnSpPr>
      <xdr:spPr>
        <a:xfrm flipV="1">
          <a:off x="4826000" y="569912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13352</xdr:rowOff>
    </xdr:from>
    <xdr:ext cx="762000" cy="259045"/>
    <xdr:sp macro="" textlink="">
      <xdr:nvSpPr>
        <xdr:cNvPr id="66" name="人件費最小値テキスト"/>
        <xdr:cNvSpPr txBox="1"/>
      </xdr:nvSpPr>
      <xdr:spPr>
        <a:xfrm>
          <a:off x="4914900" y="704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41</xdr:row>
      <xdr:rowOff>41275</xdr:rowOff>
    </xdr:from>
    <xdr:to>
      <xdr:col>7</xdr:col>
      <xdr:colOff>104775</xdr:colOff>
      <xdr:row>41</xdr:row>
      <xdr:rowOff>41275</xdr:rowOff>
    </xdr:to>
    <xdr:cxnSp macro="">
      <xdr:nvCxnSpPr>
        <xdr:cNvPr id="67" name="直線コネクタ 66"/>
        <xdr:cNvCxnSpPr/>
      </xdr:nvCxnSpPr>
      <xdr:spPr>
        <a:xfrm>
          <a:off x="4737100" y="707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127652</xdr:rowOff>
    </xdr:from>
    <xdr:ext cx="762000" cy="259045"/>
    <xdr:sp macro="" textlink="">
      <xdr:nvSpPr>
        <xdr:cNvPr id="68" name="人件費最大値テキスト"/>
        <xdr:cNvSpPr txBox="1"/>
      </xdr:nvSpPr>
      <xdr:spPr>
        <a:xfrm>
          <a:off x="4914900" y="5442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33</xdr:row>
      <xdr:rowOff>41275</xdr:rowOff>
    </xdr:from>
    <xdr:to>
      <xdr:col>7</xdr:col>
      <xdr:colOff>104775</xdr:colOff>
      <xdr:row>33</xdr:row>
      <xdr:rowOff>41275</xdr:rowOff>
    </xdr:to>
    <xdr:cxnSp macro="">
      <xdr:nvCxnSpPr>
        <xdr:cNvPr id="69" name="直線コネクタ 68"/>
        <xdr:cNvCxnSpPr/>
      </xdr:nvCxnSpPr>
      <xdr:spPr>
        <a:xfrm>
          <a:off x="4737100" y="56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26988</xdr:rowOff>
    </xdr:from>
    <xdr:to>
      <xdr:col>7</xdr:col>
      <xdr:colOff>15875</xdr:colOff>
      <xdr:row>37</xdr:row>
      <xdr:rowOff>41275</xdr:rowOff>
    </xdr:to>
    <xdr:cxnSp macro="">
      <xdr:nvCxnSpPr>
        <xdr:cNvPr id="70" name="直線コネクタ 69"/>
        <xdr:cNvCxnSpPr/>
      </xdr:nvCxnSpPr>
      <xdr:spPr>
        <a:xfrm flipV="1">
          <a:off x="3987800" y="6199188"/>
          <a:ext cx="838200" cy="18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148290</xdr:rowOff>
    </xdr:from>
    <xdr:ext cx="762000" cy="259045"/>
    <xdr:sp macro="" textlink="">
      <xdr:nvSpPr>
        <xdr:cNvPr id="71" name="人件費平均値テキスト"/>
        <xdr:cNvSpPr txBox="1"/>
      </xdr:nvSpPr>
      <xdr:spPr>
        <a:xfrm>
          <a:off x="4914900" y="6320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4763</xdr:rowOff>
    </xdr:from>
    <xdr:to>
      <xdr:col>7</xdr:col>
      <xdr:colOff>66675</xdr:colOff>
      <xdr:row>37</xdr:row>
      <xdr:rowOff>106363</xdr:rowOff>
    </xdr:to>
    <xdr:sp macro="" textlink="">
      <xdr:nvSpPr>
        <xdr:cNvPr id="72" name="フローチャート : 判断 71"/>
        <xdr:cNvSpPr/>
      </xdr:nvSpPr>
      <xdr:spPr>
        <a:xfrm>
          <a:off x="4775200" y="634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169863</xdr:rowOff>
    </xdr:from>
    <xdr:to>
      <xdr:col>5</xdr:col>
      <xdr:colOff>549275</xdr:colOff>
      <xdr:row>37</xdr:row>
      <xdr:rowOff>41275</xdr:rowOff>
    </xdr:to>
    <xdr:cxnSp macro="">
      <xdr:nvCxnSpPr>
        <xdr:cNvPr id="73" name="直線コネクタ 72"/>
        <xdr:cNvCxnSpPr/>
      </xdr:nvCxnSpPr>
      <xdr:spPr>
        <a:xfrm>
          <a:off x="3098800" y="634206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33338</xdr:rowOff>
    </xdr:from>
    <xdr:to>
      <xdr:col>5</xdr:col>
      <xdr:colOff>600075</xdr:colOff>
      <xdr:row>37</xdr:row>
      <xdr:rowOff>134938</xdr:rowOff>
    </xdr:to>
    <xdr:sp macro="" textlink="">
      <xdr:nvSpPr>
        <xdr:cNvPr id="74" name="フローチャート : 判断 73"/>
        <xdr:cNvSpPr/>
      </xdr:nvSpPr>
      <xdr:spPr>
        <a:xfrm>
          <a:off x="3937000" y="637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119715</xdr:rowOff>
    </xdr:from>
    <xdr:ext cx="736600" cy="259045"/>
    <xdr:sp macro="" textlink="">
      <xdr:nvSpPr>
        <xdr:cNvPr id="75" name="テキスト ボックス 74"/>
        <xdr:cNvSpPr txBox="1"/>
      </xdr:nvSpPr>
      <xdr:spPr>
        <a:xfrm>
          <a:off x="3606800" y="6463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169863</xdr:rowOff>
    </xdr:from>
    <xdr:to>
      <xdr:col>4</xdr:col>
      <xdr:colOff>346075</xdr:colOff>
      <xdr:row>36</xdr:row>
      <xdr:rowOff>169863</xdr:rowOff>
    </xdr:to>
    <xdr:cxnSp macro="">
      <xdr:nvCxnSpPr>
        <xdr:cNvPr id="76" name="直線コネクタ 75"/>
        <xdr:cNvCxnSpPr/>
      </xdr:nvCxnSpPr>
      <xdr:spPr>
        <a:xfrm>
          <a:off x="2209800" y="6342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61913</xdr:rowOff>
    </xdr:from>
    <xdr:to>
      <xdr:col>4</xdr:col>
      <xdr:colOff>396875</xdr:colOff>
      <xdr:row>37</xdr:row>
      <xdr:rowOff>163513</xdr:rowOff>
    </xdr:to>
    <xdr:sp macro="" textlink="">
      <xdr:nvSpPr>
        <xdr:cNvPr id="77" name="フローチャート : 判断 76"/>
        <xdr:cNvSpPr/>
      </xdr:nvSpPr>
      <xdr:spPr>
        <a:xfrm>
          <a:off x="3048000" y="64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148290</xdr:rowOff>
    </xdr:from>
    <xdr:ext cx="762000" cy="259045"/>
    <xdr:sp macro="" textlink="">
      <xdr:nvSpPr>
        <xdr:cNvPr id="78" name="テキスト ボックス 77"/>
        <xdr:cNvSpPr txBox="1"/>
      </xdr:nvSpPr>
      <xdr:spPr>
        <a:xfrm>
          <a:off x="2717800" y="649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169863</xdr:rowOff>
    </xdr:from>
    <xdr:to>
      <xdr:col>3</xdr:col>
      <xdr:colOff>142875</xdr:colOff>
      <xdr:row>39</xdr:row>
      <xdr:rowOff>127000</xdr:rowOff>
    </xdr:to>
    <xdr:cxnSp macro="">
      <xdr:nvCxnSpPr>
        <xdr:cNvPr id="79" name="直線コネクタ 78"/>
        <xdr:cNvCxnSpPr/>
      </xdr:nvCxnSpPr>
      <xdr:spPr>
        <a:xfrm flipV="1">
          <a:off x="1320800" y="6342063"/>
          <a:ext cx="889000" cy="47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19050</xdr:rowOff>
    </xdr:from>
    <xdr:to>
      <xdr:col>3</xdr:col>
      <xdr:colOff>193675</xdr:colOff>
      <xdr:row>38</xdr:row>
      <xdr:rowOff>120650</xdr:rowOff>
    </xdr:to>
    <xdr:sp macro="" textlink="">
      <xdr:nvSpPr>
        <xdr:cNvPr id="80" name="フローチャート : 判断 79"/>
        <xdr:cNvSpPr/>
      </xdr:nvSpPr>
      <xdr:spPr>
        <a:xfrm>
          <a:off x="21590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105427</xdr:rowOff>
    </xdr:from>
    <xdr:ext cx="762000" cy="259045"/>
    <xdr:sp macro="" textlink="">
      <xdr:nvSpPr>
        <xdr:cNvPr id="81" name="テキスト ボックス 80"/>
        <xdr:cNvSpPr txBox="1"/>
      </xdr:nvSpPr>
      <xdr:spPr>
        <a:xfrm>
          <a:off x="18288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82" name="フローチャート : 判断 81"/>
        <xdr:cNvSpPr/>
      </xdr:nvSpPr>
      <xdr:spPr>
        <a:xfrm>
          <a:off x="1270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16527</xdr:rowOff>
    </xdr:from>
    <xdr:ext cx="762000" cy="259045"/>
    <xdr:sp macro="" textlink="">
      <xdr:nvSpPr>
        <xdr:cNvPr id="83" name="テキスト ボックス 82"/>
        <xdr:cNvSpPr txBox="1"/>
      </xdr:nvSpPr>
      <xdr:spPr>
        <a:xfrm>
          <a:off x="939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147638</xdr:rowOff>
    </xdr:from>
    <xdr:to>
      <xdr:col>7</xdr:col>
      <xdr:colOff>66675</xdr:colOff>
      <xdr:row>36</xdr:row>
      <xdr:rowOff>77788</xdr:rowOff>
    </xdr:to>
    <xdr:sp macro="" textlink="">
      <xdr:nvSpPr>
        <xdr:cNvPr id="89" name="円/楕円 88"/>
        <xdr:cNvSpPr/>
      </xdr:nvSpPr>
      <xdr:spPr>
        <a:xfrm>
          <a:off x="4775200" y="614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164165</xdr:rowOff>
    </xdr:from>
    <xdr:ext cx="762000" cy="259045"/>
    <xdr:sp macro="" textlink="">
      <xdr:nvSpPr>
        <xdr:cNvPr id="90" name="人件費該当値テキスト"/>
        <xdr:cNvSpPr txBox="1"/>
      </xdr:nvSpPr>
      <xdr:spPr>
        <a:xfrm>
          <a:off x="4914900" y="599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161925</xdr:rowOff>
    </xdr:from>
    <xdr:to>
      <xdr:col>5</xdr:col>
      <xdr:colOff>600075</xdr:colOff>
      <xdr:row>37</xdr:row>
      <xdr:rowOff>92075</xdr:rowOff>
    </xdr:to>
    <xdr:sp macro="" textlink="">
      <xdr:nvSpPr>
        <xdr:cNvPr id="91" name="円/楕円 90"/>
        <xdr:cNvSpPr/>
      </xdr:nvSpPr>
      <xdr:spPr>
        <a:xfrm>
          <a:off x="39370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102252</xdr:rowOff>
    </xdr:from>
    <xdr:ext cx="736600" cy="259045"/>
    <xdr:sp macro="" textlink="">
      <xdr:nvSpPr>
        <xdr:cNvPr id="92" name="テキスト ボックス 91"/>
        <xdr:cNvSpPr txBox="1"/>
      </xdr:nvSpPr>
      <xdr:spPr>
        <a:xfrm>
          <a:off x="3606800" y="6103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119063</xdr:rowOff>
    </xdr:from>
    <xdr:to>
      <xdr:col>4</xdr:col>
      <xdr:colOff>396875</xdr:colOff>
      <xdr:row>37</xdr:row>
      <xdr:rowOff>49213</xdr:rowOff>
    </xdr:to>
    <xdr:sp macro="" textlink="">
      <xdr:nvSpPr>
        <xdr:cNvPr id="93" name="円/楕円 92"/>
        <xdr:cNvSpPr/>
      </xdr:nvSpPr>
      <xdr:spPr>
        <a:xfrm>
          <a:off x="3048000" y="629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59390</xdr:rowOff>
    </xdr:from>
    <xdr:ext cx="762000" cy="259045"/>
    <xdr:sp macro="" textlink="">
      <xdr:nvSpPr>
        <xdr:cNvPr id="94" name="テキスト ボックス 93"/>
        <xdr:cNvSpPr txBox="1"/>
      </xdr:nvSpPr>
      <xdr:spPr>
        <a:xfrm>
          <a:off x="2717800" y="606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119063</xdr:rowOff>
    </xdr:from>
    <xdr:to>
      <xdr:col>3</xdr:col>
      <xdr:colOff>193675</xdr:colOff>
      <xdr:row>37</xdr:row>
      <xdr:rowOff>49213</xdr:rowOff>
    </xdr:to>
    <xdr:sp macro="" textlink="">
      <xdr:nvSpPr>
        <xdr:cNvPr id="95" name="円/楕円 94"/>
        <xdr:cNvSpPr/>
      </xdr:nvSpPr>
      <xdr:spPr>
        <a:xfrm>
          <a:off x="2159000" y="629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59390</xdr:rowOff>
    </xdr:from>
    <xdr:ext cx="762000" cy="259045"/>
    <xdr:sp macro="" textlink="">
      <xdr:nvSpPr>
        <xdr:cNvPr id="96" name="テキスト ボックス 95"/>
        <xdr:cNvSpPr txBox="1"/>
      </xdr:nvSpPr>
      <xdr:spPr>
        <a:xfrm>
          <a:off x="1828800" y="606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76200</xdr:rowOff>
    </xdr:from>
    <xdr:to>
      <xdr:col>1</xdr:col>
      <xdr:colOff>676275</xdr:colOff>
      <xdr:row>40</xdr:row>
      <xdr:rowOff>6350</xdr:rowOff>
    </xdr:to>
    <xdr:sp macro="" textlink="">
      <xdr:nvSpPr>
        <xdr:cNvPr id="97" name="円/楕円 96"/>
        <xdr:cNvSpPr/>
      </xdr:nvSpPr>
      <xdr:spPr>
        <a:xfrm>
          <a:off x="1270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162577</xdr:rowOff>
    </xdr:from>
    <xdr:ext cx="762000" cy="259045"/>
    <xdr:sp macro="" textlink="">
      <xdr:nvSpPr>
        <xdr:cNvPr id="98" name="テキスト ボックス 97"/>
        <xdr:cNvSpPr txBox="1"/>
      </xdr:nvSpPr>
      <xdr:spPr>
        <a:xfrm>
          <a:off x="939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solidFill>
                <a:sysClr val="windowText" lastClr="000000"/>
              </a:solidFill>
              <a:latin typeface="ＭＳ Ｐゴシック"/>
            </a:rPr>
            <a:t>物件費については、平成</a:t>
          </a:r>
          <a:r>
            <a:rPr kumimoji="1" lang="en-US" altLang="ja-JP" sz="1200">
              <a:solidFill>
                <a:sysClr val="windowText" lastClr="000000"/>
              </a:solidFill>
              <a:latin typeface="ＭＳ Ｐゴシック"/>
            </a:rPr>
            <a:t>17</a:t>
          </a:r>
          <a:r>
            <a:rPr kumimoji="1" lang="ja-JP" altLang="en-US" sz="1200">
              <a:solidFill>
                <a:sysClr val="windowText" lastClr="000000"/>
              </a:solidFill>
              <a:latin typeface="ＭＳ Ｐゴシック"/>
            </a:rPr>
            <a:t>年の合併以降、抑制に努めてきた結果、類似団体平均と比較してすべての年度で下回っている。</a:t>
          </a:r>
          <a:endParaRPr kumimoji="1" lang="en-US" altLang="ja-JP" sz="1200">
            <a:solidFill>
              <a:sysClr val="windowText" lastClr="000000"/>
            </a:solidFill>
            <a:latin typeface="ＭＳ Ｐゴシック"/>
          </a:endParaRPr>
        </a:p>
        <a:p>
          <a:r>
            <a:rPr kumimoji="1" lang="ja-JP" altLang="en-US" sz="1200">
              <a:solidFill>
                <a:srgbClr val="FF0000"/>
              </a:solidFill>
              <a:latin typeface="ＭＳ Ｐゴシック"/>
            </a:rPr>
            <a:t>　</a:t>
          </a:r>
          <a:r>
            <a:rPr kumimoji="1" lang="ja-JP" altLang="en-US" sz="1200">
              <a:solidFill>
                <a:sysClr val="windowText" lastClr="000000"/>
              </a:solidFill>
              <a:latin typeface="ＭＳ Ｐゴシック"/>
            </a:rPr>
            <a:t>平成</a:t>
          </a:r>
          <a:r>
            <a:rPr kumimoji="1" lang="en-US" altLang="ja-JP" sz="1200">
              <a:solidFill>
                <a:sysClr val="windowText" lastClr="000000"/>
              </a:solidFill>
              <a:latin typeface="ＭＳ Ｐゴシック"/>
            </a:rPr>
            <a:t>27</a:t>
          </a:r>
          <a:r>
            <a:rPr kumimoji="1" lang="ja-JP" altLang="en-US" sz="1200">
              <a:solidFill>
                <a:sysClr val="windowText" lastClr="000000"/>
              </a:solidFill>
              <a:latin typeface="ＭＳ Ｐゴシック"/>
            </a:rPr>
            <a:t>年度も、類似団体平均を</a:t>
          </a:r>
          <a:r>
            <a:rPr kumimoji="1" lang="en-US" altLang="ja-JP" sz="1200">
              <a:solidFill>
                <a:sysClr val="windowText" lastClr="000000"/>
              </a:solidFill>
              <a:latin typeface="ＭＳ Ｐゴシック"/>
            </a:rPr>
            <a:t>1.7</a:t>
          </a:r>
          <a:r>
            <a:rPr kumimoji="1" lang="ja-JP" altLang="en-US" sz="1200">
              <a:solidFill>
                <a:sysClr val="windowText" lastClr="000000"/>
              </a:solidFill>
              <a:latin typeface="ＭＳ Ｐゴシック"/>
            </a:rPr>
            <a:t>ポイント、全国平均を</a:t>
          </a:r>
          <a:r>
            <a:rPr kumimoji="1" lang="en-US" altLang="ja-JP" sz="1200">
              <a:solidFill>
                <a:sysClr val="windowText" lastClr="000000"/>
              </a:solidFill>
              <a:latin typeface="ＭＳ Ｐゴシック"/>
            </a:rPr>
            <a:t>0.7</a:t>
          </a:r>
          <a:r>
            <a:rPr kumimoji="1" lang="ja-JP" altLang="en-US" sz="1200">
              <a:solidFill>
                <a:sysClr val="windowText" lastClr="000000"/>
              </a:solidFill>
              <a:latin typeface="ＭＳ Ｐゴシック"/>
            </a:rPr>
            <a:t>ポイント、福島県平均を</a:t>
          </a:r>
          <a:r>
            <a:rPr kumimoji="1" lang="en-US" altLang="ja-JP" sz="1200">
              <a:solidFill>
                <a:sysClr val="windowText" lastClr="000000"/>
              </a:solidFill>
              <a:latin typeface="ＭＳ Ｐゴシック"/>
            </a:rPr>
            <a:t>1.4</a:t>
          </a:r>
          <a:r>
            <a:rPr kumimoji="1" lang="ja-JP" altLang="en-US" sz="1200">
              <a:solidFill>
                <a:sysClr val="windowText" lastClr="000000"/>
              </a:solidFill>
              <a:latin typeface="ＭＳ Ｐゴシック"/>
            </a:rPr>
            <a:t>ポイント下回っている。</a:t>
          </a:r>
          <a:endParaRPr kumimoji="1" lang="en-US" altLang="ja-JP" sz="1200">
            <a:solidFill>
              <a:sysClr val="windowText" lastClr="000000"/>
            </a:solidFill>
            <a:latin typeface="ＭＳ Ｐゴシック"/>
          </a:endParaRPr>
        </a:p>
        <a:p>
          <a:r>
            <a:rPr kumimoji="1" lang="ja-JP" altLang="en-US" sz="1200">
              <a:solidFill>
                <a:srgbClr val="FF0000"/>
              </a:solidFill>
              <a:latin typeface="ＭＳ Ｐゴシック"/>
            </a:rPr>
            <a:t>　</a:t>
          </a:r>
          <a:r>
            <a:rPr kumimoji="1" lang="ja-JP" altLang="en-US" sz="1200">
              <a:solidFill>
                <a:sysClr val="windowText" lastClr="000000"/>
              </a:solidFill>
              <a:latin typeface="ＭＳ Ｐゴシック"/>
            </a:rPr>
            <a:t>しかし、平成</a:t>
          </a:r>
          <a:r>
            <a:rPr kumimoji="1" lang="en-US" altLang="ja-JP" sz="1200">
              <a:solidFill>
                <a:sysClr val="windowText" lastClr="000000"/>
              </a:solidFill>
              <a:latin typeface="ＭＳ Ｐゴシック"/>
            </a:rPr>
            <a:t>27</a:t>
          </a:r>
          <a:r>
            <a:rPr kumimoji="1" lang="ja-JP" altLang="en-US" sz="1200">
              <a:solidFill>
                <a:sysClr val="windowText" lastClr="000000"/>
              </a:solidFill>
              <a:latin typeface="ＭＳ Ｐゴシック"/>
            </a:rPr>
            <a:t>年度は</a:t>
          </a:r>
          <a:r>
            <a:rPr kumimoji="1" lang="ja-JP" altLang="ja-JP" sz="1200">
              <a:solidFill>
                <a:schemeClr val="dk1"/>
              </a:solidFill>
              <a:effectLst/>
              <a:latin typeface="+mn-lt"/>
              <a:ea typeface="+mn-ea"/>
              <a:cs typeface="+mn-cs"/>
            </a:rPr>
            <a:t>小学校教育振興費、健康診査事業など</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決算額が増加して</a:t>
          </a:r>
          <a:r>
            <a:rPr kumimoji="1" lang="ja-JP" altLang="en-US" sz="1200">
              <a:solidFill>
                <a:schemeClr val="dk1"/>
              </a:solidFill>
              <a:effectLst/>
              <a:latin typeface="+mn-lt"/>
              <a:ea typeface="+mn-ea"/>
              <a:cs typeface="+mn-cs"/>
            </a:rPr>
            <a:t>おり、前年度比</a:t>
          </a:r>
          <a:r>
            <a:rPr kumimoji="1" lang="en-US" altLang="ja-JP" sz="1200">
              <a:solidFill>
                <a:schemeClr val="dk1"/>
              </a:solidFill>
              <a:effectLst/>
              <a:latin typeface="+mn-lt"/>
              <a:ea typeface="+mn-ea"/>
              <a:cs typeface="+mn-cs"/>
            </a:rPr>
            <a:t>0.2</a:t>
          </a:r>
          <a:r>
            <a:rPr kumimoji="1" lang="ja-JP" altLang="en-US" sz="1200">
              <a:solidFill>
                <a:schemeClr val="dk1"/>
              </a:solidFill>
              <a:effectLst/>
              <a:latin typeface="+mn-lt"/>
              <a:ea typeface="+mn-ea"/>
              <a:cs typeface="+mn-cs"/>
            </a:rPr>
            <a:t>ポイント増加した。類似団体平均等は下回っているものの、本市の</a:t>
          </a:r>
          <a:r>
            <a:rPr kumimoji="1" lang="ja-JP" altLang="en-US" sz="1200">
              <a:solidFill>
                <a:sysClr val="windowText" lastClr="000000"/>
              </a:solidFill>
              <a:latin typeface="ＭＳ Ｐゴシック"/>
            </a:rPr>
            <a:t>比率は年々上昇傾向にあるため、今後も経常経費の抑制に努める。</a:t>
          </a:r>
        </a:p>
      </xdr:txBody>
    </xdr:sp>
    <xdr:clientData/>
  </xdr:twoCellAnchor>
  <xdr:oneCellAnchor>
    <xdr:from>
      <xdr:col>18</xdr:col>
      <xdr:colOff>44450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3" name="直線コネクタ 112"/>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4" name="テキスト ボックス 113"/>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5" name="直線コネクタ 114"/>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6" name="テキスト ボックス 115"/>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7" name="直線コネクタ 116"/>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8" name="テキスト ボックス 117"/>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9" name="直線コネクタ 118"/>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20" name="テキスト ボックス 119"/>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21" name="直線コネクタ 120"/>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2" name="テキスト ボックス 121"/>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3" name="直線コネクタ 122"/>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4" name="テキスト ボックス 123"/>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5" name="直線コネクタ 12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6" name="テキスト ボックス 12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4536</xdr:rowOff>
    </xdr:from>
    <xdr:to>
      <xdr:col>24</xdr:col>
      <xdr:colOff>31750</xdr:colOff>
      <xdr:row>21</xdr:row>
      <xdr:rowOff>53522</xdr:rowOff>
    </xdr:to>
    <xdr:cxnSp macro="">
      <xdr:nvCxnSpPr>
        <xdr:cNvPr id="128" name="直線コネクタ 127"/>
        <xdr:cNvCxnSpPr/>
      </xdr:nvCxnSpPr>
      <xdr:spPr>
        <a:xfrm flipV="1">
          <a:off x="16510000" y="2233386"/>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25599</xdr:rowOff>
    </xdr:from>
    <xdr:ext cx="762000" cy="259045"/>
    <xdr:sp macro="" textlink="">
      <xdr:nvSpPr>
        <xdr:cNvPr id="129" name="物件費最小値テキスト"/>
        <xdr:cNvSpPr txBox="1"/>
      </xdr:nvSpPr>
      <xdr:spPr>
        <a:xfrm>
          <a:off x="16598900" y="362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628650</xdr:colOff>
      <xdr:row>21</xdr:row>
      <xdr:rowOff>53522</xdr:rowOff>
    </xdr:from>
    <xdr:to>
      <xdr:col>24</xdr:col>
      <xdr:colOff>120650</xdr:colOff>
      <xdr:row>21</xdr:row>
      <xdr:rowOff>53522</xdr:rowOff>
    </xdr:to>
    <xdr:cxnSp macro="">
      <xdr:nvCxnSpPr>
        <xdr:cNvPr id="130" name="直線コネクタ 129"/>
        <xdr:cNvCxnSpPr/>
      </xdr:nvCxnSpPr>
      <xdr:spPr>
        <a:xfrm>
          <a:off x="16421100" y="365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90913</xdr:rowOff>
    </xdr:from>
    <xdr:ext cx="762000" cy="259045"/>
    <xdr:sp macro="" textlink="">
      <xdr:nvSpPr>
        <xdr:cNvPr id="131"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4536</xdr:rowOff>
    </xdr:from>
    <xdr:to>
      <xdr:col>24</xdr:col>
      <xdr:colOff>120650</xdr:colOff>
      <xdr:row>13</xdr:row>
      <xdr:rowOff>4536</xdr:rowOff>
    </xdr:to>
    <xdr:cxnSp macro="">
      <xdr:nvCxnSpPr>
        <xdr:cNvPr id="132" name="直線コネクタ 131"/>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151493</xdr:rowOff>
    </xdr:from>
    <xdr:to>
      <xdr:col>24</xdr:col>
      <xdr:colOff>31750</xdr:colOff>
      <xdr:row>16</xdr:row>
      <xdr:rowOff>12700</xdr:rowOff>
    </xdr:to>
    <xdr:cxnSp macro="">
      <xdr:nvCxnSpPr>
        <xdr:cNvPr id="133" name="直線コネクタ 132"/>
        <xdr:cNvCxnSpPr/>
      </xdr:nvCxnSpPr>
      <xdr:spPr>
        <a:xfrm>
          <a:off x="15671800" y="27232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40113</xdr:rowOff>
    </xdr:from>
    <xdr:ext cx="762000" cy="259045"/>
    <xdr:sp macro="" textlink="">
      <xdr:nvSpPr>
        <xdr:cNvPr id="134" name="物件費平均値テキスト"/>
        <xdr:cNvSpPr txBox="1"/>
      </xdr:nvSpPr>
      <xdr:spPr>
        <a:xfrm>
          <a:off x="16598900" y="2954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68036</xdr:rowOff>
    </xdr:from>
    <xdr:to>
      <xdr:col>24</xdr:col>
      <xdr:colOff>82550</xdr:colOff>
      <xdr:row>17</xdr:row>
      <xdr:rowOff>169636</xdr:rowOff>
    </xdr:to>
    <xdr:sp macro="" textlink="">
      <xdr:nvSpPr>
        <xdr:cNvPr id="135" name="フローチャート : 判断 134"/>
        <xdr:cNvSpPr/>
      </xdr:nvSpPr>
      <xdr:spPr>
        <a:xfrm>
          <a:off x="164592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20864</xdr:rowOff>
    </xdr:from>
    <xdr:to>
      <xdr:col>22</xdr:col>
      <xdr:colOff>565150</xdr:colOff>
      <xdr:row>15</xdr:row>
      <xdr:rowOff>151493</xdr:rowOff>
    </xdr:to>
    <xdr:cxnSp macro="">
      <xdr:nvCxnSpPr>
        <xdr:cNvPr id="136" name="直線コネクタ 135"/>
        <xdr:cNvCxnSpPr/>
      </xdr:nvCxnSpPr>
      <xdr:spPr>
        <a:xfrm>
          <a:off x="14782800" y="25926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68036</xdr:rowOff>
    </xdr:from>
    <xdr:to>
      <xdr:col>22</xdr:col>
      <xdr:colOff>615950</xdr:colOff>
      <xdr:row>17</xdr:row>
      <xdr:rowOff>169636</xdr:rowOff>
    </xdr:to>
    <xdr:sp macro="" textlink="">
      <xdr:nvSpPr>
        <xdr:cNvPr id="137" name="フローチャート : 判断 136"/>
        <xdr:cNvSpPr/>
      </xdr:nvSpPr>
      <xdr:spPr>
        <a:xfrm>
          <a:off x="15621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154413</xdr:rowOff>
    </xdr:from>
    <xdr:ext cx="736600" cy="259045"/>
    <xdr:sp macro="" textlink="">
      <xdr:nvSpPr>
        <xdr:cNvPr id="138" name="テキスト ボックス 137"/>
        <xdr:cNvSpPr txBox="1"/>
      </xdr:nvSpPr>
      <xdr:spPr>
        <a:xfrm>
          <a:off x="15290800" y="306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110671</xdr:rowOff>
    </xdr:from>
    <xdr:to>
      <xdr:col>21</xdr:col>
      <xdr:colOff>361950</xdr:colOff>
      <xdr:row>15</xdr:row>
      <xdr:rowOff>20864</xdr:rowOff>
    </xdr:to>
    <xdr:cxnSp macro="">
      <xdr:nvCxnSpPr>
        <xdr:cNvPr id="139" name="直線コネクタ 138"/>
        <xdr:cNvCxnSpPr/>
      </xdr:nvCxnSpPr>
      <xdr:spPr>
        <a:xfrm>
          <a:off x="13893800" y="251097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40" name="フローチャート : 判断 139"/>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41" name="テキスト ボックス 140"/>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xdr:rowOff>
    </xdr:from>
    <xdr:to>
      <xdr:col>20</xdr:col>
      <xdr:colOff>158750</xdr:colOff>
      <xdr:row>14</xdr:row>
      <xdr:rowOff>110671</xdr:rowOff>
    </xdr:to>
    <xdr:cxnSp macro="">
      <xdr:nvCxnSpPr>
        <xdr:cNvPr id="142" name="直線コネクタ 141"/>
        <xdr:cNvCxnSpPr/>
      </xdr:nvCxnSpPr>
      <xdr:spPr>
        <a:xfrm>
          <a:off x="13004800" y="24130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43543</xdr:rowOff>
    </xdr:from>
    <xdr:to>
      <xdr:col>20</xdr:col>
      <xdr:colOff>209550</xdr:colOff>
      <xdr:row>16</xdr:row>
      <xdr:rowOff>145143</xdr:rowOff>
    </xdr:to>
    <xdr:sp macro="" textlink="">
      <xdr:nvSpPr>
        <xdr:cNvPr id="143" name="フローチャート : 判断 142"/>
        <xdr:cNvSpPr/>
      </xdr:nvSpPr>
      <xdr:spPr>
        <a:xfrm>
          <a:off x="138430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129920</xdr:rowOff>
    </xdr:from>
    <xdr:ext cx="762000" cy="259045"/>
    <xdr:sp macro="" textlink="">
      <xdr:nvSpPr>
        <xdr:cNvPr id="144" name="テキスト ボックス 143"/>
        <xdr:cNvSpPr txBox="1"/>
      </xdr:nvSpPr>
      <xdr:spPr>
        <a:xfrm>
          <a:off x="135128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45" name="フローチャート : 判断 144"/>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6" name="テキスト ボックス 145"/>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7" name="テキスト ボックス 14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8" name="テキスト ボックス 14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9" name="テキスト ボックス 14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50" name="テキスト ボックス 14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51" name="テキスト ボックス 15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52" name="円/楕円 151"/>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149877</xdr:rowOff>
    </xdr:from>
    <xdr:ext cx="762000" cy="259045"/>
    <xdr:sp macro="" textlink="">
      <xdr:nvSpPr>
        <xdr:cNvPr id="153"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100693</xdr:rowOff>
    </xdr:from>
    <xdr:to>
      <xdr:col>22</xdr:col>
      <xdr:colOff>615950</xdr:colOff>
      <xdr:row>16</xdr:row>
      <xdr:rowOff>30843</xdr:rowOff>
    </xdr:to>
    <xdr:sp macro="" textlink="">
      <xdr:nvSpPr>
        <xdr:cNvPr id="154" name="円/楕円 153"/>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55" name="テキスト ボックス 154"/>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141514</xdr:rowOff>
    </xdr:from>
    <xdr:to>
      <xdr:col>21</xdr:col>
      <xdr:colOff>412750</xdr:colOff>
      <xdr:row>15</xdr:row>
      <xdr:rowOff>71664</xdr:rowOff>
    </xdr:to>
    <xdr:sp macro="" textlink="">
      <xdr:nvSpPr>
        <xdr:cNvPr id="156" name="円/楕円 155"/>
        <xdr:cNvSpPr/>
      </xdr:nvSpPr>
      <xdr:spPr>
        <a:xfrm>
          <a:off x="14732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81841</xdr:rowOff>
    </xdr:from>
    <xdr:ext cx="762000" cy="259045"/>
    <xdr:sp macro="" textlink="">
      <xdr:nvSpPr>
        <xdr:cNvPr id="157" name="テキスト ボックス 156"/>
        <xdr:cNvSpPr txBox="1"/>
      </xdr:nvSpPr>
      <xdr:spPr>
        <a:xfrm>
          <a:off x="14401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59871</xdr:rowOff>
    </xdr:from>
    <xdr:to>
      <xdr:col>20</xdr:col>
      <xdr:colOff>209550</xdr:colOff>
      <xdr:row>14</xdr:row>
      <xdr:rowOff>161471</xdr:rowOff>
    </xdr:to>
    <xdr:sp macro="" textlink="">
      <xdr:nvSpPr>
        <xdr:cNvPr id="158" name="円/楕円 157"/>
        <xdr:cNvSpPr/>
      </xdr:nvSpPr>
      <xdr:spPr>
        <a:xfrm>
          <a:off x="13843000" y="24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198</xdr:rowOff>
    </xdr:from>
    <xdr:ext cx="762000" cy="259045"/>
    <xdr:sp macro="" textlink="">
      <xdr:nvSpPr>
        <xdr:cNvPr id="159" name="テキスト ボックス 158"/>
        <xdr:cNvSpPr txBox="1"/>
      </xdr:nvSpPr>
      <xdr:spPr>
        <a:xfrm>
          <a:off x="13512800" y="222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60" name="円/楕円 159"/>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73677</xdr:rowOff>
    </xdr:from>
    <xdr:ext cx="762000" cy="259045"/>
    <xdr:sp macro="" textlink="">
      <xdr:nvSpPr>
        <xdr:cNvPr id="161" name="テキスト ボックス 160"/>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2" name="正方形/長方形 16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3" name="正方形/長方形 16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4" name="正方形/長方形 16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5" name="正方形/長方形 16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6" name="正方形/長方形 16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7" name="正方形/長方形 16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8" name="正方形/長方形 16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9" name="正方形/長方形 16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70" name="正方形/長方形 16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71" name="正方形/長方形 17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2" name="テキスト ボックス 17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baseline="0">
              <a:solidFill>
                <a:sysClr val="windowText" lastClr="000000"/>
              </a:solidFill>
              <a:latin typeface="ＭＳ Ｐゴシック"/>
            </a:rPr>
            <a:t>扶助費に係る経常収支比率は、平成</a:t>
          </a:r>
          <a:r>
            <a:rPr kumimoji="1" lang="en-US" altLang="ja-JP" sz="1300" baseline="0">
              <a:solidFill>
                <a:sysClr val="windowText" lastClr="000000"/>
              </a:solidFill>
              <a:latin typeface="ＭＳ Ｐゴシック"/>
            </a:rPr>
            <a:t>22</a:t>
          </a:r>
          <a:r>
            <a:rPr kumimoji="1" lang="ja-JP" altLang="en-US" sz="1300" baseline="0">
              <a:solidFill>
                <a:sysClr val="windowText" lastClr="000000"/>
              </a:solidFill>
              <a:latin typeface="ＭＳ Ｐゴシック"/>
            </a:rPr>
            <a:t>年度以降ほぼ類似団体平均値で推移しており、概ね適正であるといえる。</a:t>
          </a:r>
          <a:endParaRPr kumimoji="1" lang="en-US" altLang="ja-JP" sz="1300" baseline="0">
            <a:solidFill>
              <a:sysClr val="windowText" lastClr="000000"/>
            </a:solidFill>
            <a:latin typeface="ＭＳ Ｐゴシック"/>
          </a:endParaRPr>
        </a:p>
        <a:p>
          <a:r>
            <a:rPr kumimoji="1" lang="ja-JP" altLang="en-US" sz="1300" baseline="0">
              <a:solidFill>
                <a:sysClr val="windowText" lastClr="000000"/>
              </a:solidFill>
              <a:latin typeface="ＭＳ Ｐゴシック"/>
            </a:rPr>
            <a:t>　平成</a:t>
          </a:r>
          <a:r>
            <a:rPr kumimoji="1" lang="en-US" altLang="ja-JP" sz="1300" baseline="0">
              <a:solidFill>
                <a:sysClr val="windowText" lastClr="000000"/>
              </a:solidFill>
              <a:latin typeface="ＭＳ Ｐゴシック"/>
            </a:rPr>
            <a:t>25</a:t>
          </a:r>
          <a:r>
            <a:rPr kumimoji="1" lang="ja-JP" altLang="en-US" sz="1300" baseline="0">
              <a:solidFill>
                <a:sysClr val="windowText" lastClr="000000"/>
              </a:solidFill>
              <a:latin typeface="ＭＳ Ｐゴシック"/>
            </a:rPr>
            <a:t>年度は、震災関連給付金事業の完了、生活保護費の減少により、全国平均より</a:t>
          </a:r>
          <a:r>
            <a:rPr kumimoji="1" lang="en-US" altLang="ja-JP" sz="1300" baseline="0">
              <a:solidFill>
                <a:sysClr val="windowText" lastClr="000000"/>
              </a:solidFill>
              <a:latin typeface="ＭＳ Ｐゴシック"/>
            </a:rPr>
            <a:t>4.1</a:t>
          </a:r>
          <a:r>
            <a:rPr kumimoji="1" lang="ja-JP" altLang="en-US" sz="1300" baseline="0">
              <a:solidFill>
                <a:sysClr val="windowText" lastClr="000000"/>
              </a:solidFill>
              <a:latin typeface="ＭＳ Ｐゴシック"/>
            </a:rPr>
            <a:t>ポイント下回った。</a:t>
          </a:r>
          <a:endParaRPr kumimoji="1" lang="en-US" altLang="ja-JP" sz="1300" baseline="0">
            <a:solidFill>
              <a:sysClr val="windowText" lastClr="000000"/>
            </a:solidFill>
            <a:latin typeface="ＭＳ Ｐゴシック"/>
          </a:endParaRPr>
        </a:p>
        <a:p>
          <a:r>
            <a:rPr kumimoji="1" lang="ja-JP" altLang="en-US" sz="1300" baseline="0">
              <a:solidFill>
                <a:srgbClr val="FF0000"/>
              </a:solidFill>
              <a:latin typeface="ＭＳ Ｐゴシック"/>
            </a:rPr>
            <a:t>　</a:t>
          </a:r>
          <a:r>
            <a:rPr kumimoji="1" lang="ja-JP" altLang="en-US" sz="1300" baseline="0">
              <a:solidFill>
                <a:sysClr val="windowText" lastClr="000000"/>
              </a:solidFill>
              <a:latin typeface="ＭＳ Ｐゴシック"/>
            </a:rPr>
            <a:t>平成</a:t>
          </a:r>
          <a:r>
            <a:rPr kumimoji="1" lang="en-US" altLang="ja-JP" sz="1300" baseline="0">
              <a:solidFill>
                <a:sysClr val="windowText" lastClr="000000"/>
              </a:solidFill>
              <a:latin typeface="ＭＳ Ｐゴシック"/>
            </a:rPr>
            <a:t>26</a:t>
          </a:r>
          <a:r>
            <a:rPr kumimoji="1" lang="ja-JP" altLang="en-US" sz="1300" baseline="0">
              <a:solidFill>
                <a:sysClr val="windowText" lastClr="000000"/>
              </a:solidFill>
              <a:latin typeface="ＭＳ Ｐゴシック"/>
            </a:rPr>
            <a:t>年度は臨時福祉給付金事業、障がい福祉事業等が増加し比率は</a:t>
          </a:r>
          <a:r>
            <a:rPr kumimoji="1" lang="en-US" altLang="ja-JP" sz="1300" baseline="0">
              <a:solidFill>
                <a:sysClr val="windowText" lastClr="000000"/>
              </a:solidFill>
              <a:latin typeface="ＭＳ Ｐゴシック"/>
            </a:rPr>
            <a:t>0.5</a:t>
          </a:r>
          <a:r>
            <a:rPr kumimoji="1" lang="ja-JP" altLang="en-US" sz="1300" baseline="0">
              <a:solidFill>
                <a:sysClr val="windowText" lastClr="000000"/>
              </a:solidFill>
              <a:latin typeface="ＭＳ Ｐゴシック"/>
            </a:rPr>
            <a:t>ポイント増加、平成</a:t>
          </a:r>
          <a:r>
            <a:rPr kumimoji="1" lang="en-US" altLang="ja-JP" sz="1300" baseline="0">
              <a:solidFill>
                <a:sysClr val="windowText" lastClr="000000"/>
              </a:solidFill>
              <a:latin typeface="ＭＳ Ｐゴシック"/>
            </a:rPr>
            <a:t>27</a:t>
          </a:r>
          <a:r>
            <a:rPr kumimoji="1" lang="ja-JP" altLang="en-US" sz="1300" baseline="0">
              <a:solidFill>
                <a:sysClr val="windowText" lastClr="000000"/>
              </a:solidFill>
              <a:latin typeface="ＭＳ Ｐゴシック"/>
            </a:rPr>
            <a:t>年度は</a:t>
          </a:r>
          <a:r>
            <a:rPr kumimoji="1" lang="en-US" altLang="ja-JP" sz="1300" baseline="0">
              <a:solidFill>
                <a:sysClr val="windowText" lastClr="000000"/>
              </a:solidFill>
              <a:latin typeface="ＭＳ Ｐゴシック"/>
            </a:rPr>
            <a:t>26</a:t>
          </a:r>
          <a:r>
            <a:rPr kumimoji="1" lang="ja-JP" altLang="en-US" sz="1300" baseline="0">
              <a:solidFill>
                <a:sysClr val="windowText" lastClr="000000"/>
              </a:solidFill>
              <a:latin typeface="ＭＳ Ｐゴシック"/>
            </a:rPr>
            <a:t>年度と同比率であったが、類似団体平均及び全国平均は下回った。</a:t>
          </a:r>
          <a:endParaRPr kumimoji="1" lang="ja-JP" altLang="en-US" sz="1300">
            <a:solidFill>
              <a:sysClr val="windowText" lastClr="00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3" name="テキスト ボックス 17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4" name="直線コネクタ 17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5" name="テキスト ボックス 17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6" name="直線コネクタ 175"/>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7" name="テキスト ボックス 176"/>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8" name="直線コネクタ 177"/>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9" name="テキスト ボックス 178"/>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80" name="直線コネクタ 179"/>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81" name="テキスト ボックス 180"/>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82" name="直線コネクタ 181"/>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83" name="テキスト ボックス 182"/>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58420</xdr:rowOff>
    </xdr:to>
    <xdr:cxnSp macro="">
      <xdr:nvCxnSpPr>
        <xdr:cNvPr id="187" name="直線コネクタ 186"/>
        <xdr:cNvCxnSpPr/>
      </xdr:nvCxnSpPr>
      <xdr:spPr>
        <a:xfrm flipV="1">
          <a:off x="4826000" y="9156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30497</xdr:rowOff>
    </xdr:from>
    <xdr:ext cx="762000" cy="259045"/>
    <xdr:sp macro="" textlink="">
      <xdr:nvSpPr>
        <xdr:cNvPr id="188" name="扶助費最小値テキスト"/>
        <xdr:cNvSpPr txBox="1"/>
      </xdr:nvSpPr>
      <xdr:spPr>
        <a:xfrm>
          <a:off x="4914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60</xdr:row>
      <xdr:rowOff>58420</xdr:rowOff>
    </xdr:from>
    <xdr:to>
      <xdr:col>7</xdr:col>
      <xdr:colOff>104775</xdr:colOff>
      <xdr:row>60</xdr:row>
      <xdr:rowOff>58420</xdr:rowOff>
    </xdr:to>
    <xdr:cxnSp macro="">
      <xdr:nvCxnSpPr>
        <xdr:cNvPr id="189" name="直線コネクタ 188"/>
        <xdr:cNvCxnSpPr/>
      </xdr:nvCxnSpPr>
      <xdr:spPr>
        <a:xfrm>
          <a:off x="4737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0"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1" name="直線コネクタ 190"/>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115570</xdr:rowOff>
    </xdr:from>
    <xdr:to>
      <xdr:col>7</xdr:col>
      <xdr:colOff>15875</xdr:colOff>
      <xdr:row>55</xdr:row>
      <xdr:rowOff>115570</xdr:rowOff>
    </xdr:to>
    <xdr:cxnSp macro="">
      <xdr:nvCxnSpPr>
        <xdr:cNvPr id="192" name="直線コネクタ 191"/>
        <xdr:cNvCxnSpPr/>
      </xdr:nvCxnSpPr>
      <xdr:spPr>
        <a:xfrm>
          <a:off x="3987800" y="9545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25417</xdr:rowOff>
    </xdr:from>
    <xdr:ext cx="762000" cy="259045"/>
    <xdr:sp macro="" textlink="">
      <xdr:nvSpPr>
        <xdr:cNvPr id="193" name="扶助費平均値テキスト"/>
        <xdr:cNvSpPr txBox="1"/>
      </xdr:nvSpPr>
      <xdr:spPr>
        <a:xfrm>
          <a:off x="4914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53340</xdr:rowOff>
    </xdr:from>
    <xdr:to>
      <xdr:col>7</xdr:col>
      <xdr:colOff>66675</xdr:colOff>
      <xdr:row>56</xdr:row>
      <xdr:rowOff>154940</xdr:rowOff>
    </xdr:to>
    <xdr:sp macro="" textlink="">
      <xdr:nvSpPr>
        <xdr:cNvPr id="194" name="フローチャート : 判断 193"/>
        <xdr:cNvSpPr/>
      </xdr:nvSpPr>
      <xdr:spPr>
        <a:xfrm>
          <a:off x="4775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xdr:rowOff>
    </xdr:from>
    <xdr:to>
      <xdr:col>5</xdr:col>
      <xdr:colOff>549275</xdr:colOff>
      <xdr:row>55</xdr:row>
      <xdr:rowOff>115570</xdr:rowOff>
    </xdr:to>
    <xdr:cxnSp macro="">
      <xdr:nvCxnSpPr>
        <xdr:cNvPr id="195" name="直線コネクタ 194"/>
        <xdr:cNvCxnSpPr/>
      </xdr:nvCxnSpPr>
      <xdr:spPr>
        <a:xfrm>
          <a:off x="3098800" y="94310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7620</xdr:rowOff>
    </xdr:from>
    <xdr:to>
      <xdr:col>5</xdr:col>
      <xdr:colOff>600075</xdr:colOff>
      <xdr:row>56</xdr:row>
      <xdr:rowOff>109220</xdr:rowOff>
    </xdr:to>
    <xdr:sp macro="" textlink="">
      <xdr:nvSpPr>
        <xdr:cNvPr id="196" name="フローチャート : 判断 195"/>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93997</xdr:rowOff>
    </xdr:from>
    <xdr:ext cx="736600" cy="259045"/>
    <xdr:sp macro="" textlink="">
      <xdr:nvSpPr>
        <xdr:cNvPr id="197" name="テキスト ボックス 196"/>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xdr:rowOff>
    </xdr:from>
    <xdr:to>
      <xdr:col>4</xdr:col>
      <xdr:colOff>346075</xdr:colOff>
      <xdr:row>55</xdr:row>
      <xdr:rowOff>161290</xdr:rowOff>
    </xdr:to>
    <xdr:cxnSp macro="">
      <xdr:nvCxnSpPr>
        <xdr:cNvPr id="198" name="直線コネクタ 197"/>
        <xdr:cNvCxnSpPr/>
      </xdr:nvCxnSpPr>
      <xdr:spPr>
        <a:xfrm flipV="1">
          <a:off x="2209800" y="94310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156210</xdr:rowOff>
    </xdr:from>
    <xdr:to>
      <xdr:col>4</xdr:col>
      <xdr:colOff>396875</xdr:colOff>
      <xdr:row>56</xdr:row>
      <xdr:rowOff>86360</xdr:rowOff>
    </xdr:to>
    <xdr:sp macro="" textlink="">
      <xdr:nvSpPr>
        <xdr:cNvPr id="199" name="フローチャート : 判断 198"/>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71137</xdr:rowOff>
    </xdr:from>
    <xdr:ext cx="762000" cy="259045"/>
    <xdr:sp macro="" textlink="">
      <xdr:nvSpPr>
        <xdr:cNvPr id="200" name="テキスト ボックス 199"/>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138430</xdr:rowOff>
    </xdr:from>
    <xdr:to>
      <xdr:col>3</xdr:col>
      <xdr:colOff>142875</xdr:colOff>
      <xdr:row>55</xdr:row>
      <xdr:rowOff>161290</xdr:rowOff>
    </xdr:to>
    <xdr:cxnSp macro="">
      <xdr:nvCxnSpPr>
        <xdr:cNvPr id="201" name="直線コネクタ 200"/>
        <xdr:cNvCxnSpPr/>
      </xdr:nvCxnSpPr>
      <xdr:spPr>
        <a:xfrm>
          <a:off x="1320800" y="9568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xdr:rowOff>
    </xdr:from>
    <xdr:to>
      <xdr:col>3</xdr:col>
      <xdr:colOff>193675</xdr:colOff>
      <xdr:row>56</xdr:row>
      <xdr:rowOff>109220</xdr:rowOff>
    </xdr:to>
    <xdr:sp macro="" textlink="">
      <xdr:nvSpPr>
        <xdr:cNvPr id="202" name="フローチャート : 判断 201"/>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93997</xdr:rowOff>
    </xdr:from>
    <xdr:ext cx="762000" cy="259045"/>
    <xdr:sp macro="" textlink="">
      <xdr:nvSpPr>
        <xdr:cNvPr id="203" name="テキスト ボックス 202"/>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204" name="フローチャート : 判断 203"/>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153687</xdr:rowOff>
    </xdr:from>
    <xdr:ext cx="762000" cy="259045"/>
    <xdr:sp macro="" textlink="">
      <xdr:nvSpPr>
        <xdr:cNvPr id="205" name="テキスト ボックス 204"/>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64770</xdr:rowOff>
    </xdr:from>
    <xdr:to>
      <xdr:col>7</xdr:col>
      <xdr:colOff>66675</xdr:colOff>
      <xdr:row>55</xdr:row>
      <xdr:rowOff>166370</xdr:rowOff>
    </xdr:to>
    <xdr:sp macro="" textlink="">
      <xdr:nvSpPr>
        <xdr:cNvPr id="211" name="円/楕円 210"/>
        <xdr:cNvSpPr/>
      </xdr:nvSpPr>
      <xdr:spPr>
        <a:xfrm>
          <a:off x="4775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81297</xdr:rowOff>
    </xdr:from>
    <xdr:ext cx="762000" cy="259045"/>
    <xdr:sp macro="" textlink="">
      <xdr:nvSpPr>
        <xdr:cNvPr id="212" name="扶助費該当値テキスト"/>
        <xdr:cNvSpPr txBox="1"/>
      </xdr:nvSpPr>
      <xdr:spPr>
        <a:xfrm>
          <a:off x="4914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64770</xdr:rowOff>
    </xdr:from>
    <xdr:to>
      <xdr:col>5</xdr:col>
      <xdr:colOff>600075</xdr:colOff>
      <xdr:row>55</xdr:row>
      <xdr:rowOff>166370</xdr:rowOff>
    </xdr:to>
    <xdr:sp macro="" textlink="">
      <xdr:nvSpPr>
        <xdr:cNvPr id="213" name="円/楕円 212"/>
        <xdr:cNvSpPr/>
      </xdr:nvSpPr>
      <xdr:spPr>
        <a:xfrm>
          <a:off x="3937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5097</xdr:rowOff>
    </xdr:from>
    <xdr:ext cx="736600" cy="259045"/>
    <xdr:sp macro="" textlink="">
      <xdr:nvSpPr>
        <xdr:cNvPr id="214" name="テキスト ボックス 213"/>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121920</xdr:rowOff>
    </xdr:from>
    <xdr:to>
      <xdr:col>4</xdr:col>
      <xdr:colOff>396875</xdr:colOff>
      <xdr:row>55</xdr:row>
      <xdr:rowOff>52070</xdr:rowOff>
    </xdr:to>
    <xdr:sp macro="" textlink="">
      <xdr:nvSpPr>
        <xdr:cNvPr id="215" name="円/楕円 214"/>
        <xdr:cNvSpPr/>
      </xdr:nvSpPr>
      <xdr:spPr>
        <a:xfrm>
          <a:off x="3048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62247</xdr:rowOff>
    </xdr:from>
    <xdr:ext cx="762000" cy="259045"/>
    <xdr:sp macro="" textlink="">
      <xdr:nvSpPr>
        <xdr:cNvPr id="216" name="テキスト ボックス 215"/>
        <xdr:cNvSpPr txBox="1"/>
      </xdr:nvSpPr>
      <xdr:spPr>
        <a:xfrm>
          <a:off x="2717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110490</xdr:rowOff>
    </xdr:from>
    <xdr:to>
      <xdr:col>3</xdr:col>
      <xdr:colOff>193675</xdr:colOff>
      <xdr:row>56</xdr:row>
      <xdr:rowOff>40640</xdr:rowOff>
    </xdr:to>
    <xdr:sp macro="" textlink="">
      <xdr:nvSpPr>
        <xdr:cNvPr id="217" name="円/楕円 216"/>
        <xdr:cNvSpPr/>
      </xdr:nvSpPr>
      <xdr:spPr>
        <a:xfrm>
          <a:off x="2159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50817</xdr:rowOff>
    </xdr:from>
    <xdr:ext cx="762000" cy="259045"/>
    <xdr:sp macro="" textlink="">
      <xdr:nvSpPr>
        <xdr:cNvPr id="218" name="テキスト ボックス 217"/>
        <xdr:cNvSpPr txBox="1"/>
      </xdr:nvSpPr>
      <xdr:spPr>
        <a:xfrm>
          <a:off x="1828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87630</xdr:rowOff>
    </xdr:from>
    <xdr:to>
      <xdr:col>1</xdr:col>
      <xdr:colOff>676275</xdr:colOff>
      <xdr:row>56</xdr:row>
      <xdr:rowOff>17780</xdr:rowOff>
    </xdr:to>
    <xdr:sp macro="" textlink="">
      <xdr:nvSpPr>
        <xdr:cNvPr id="219" name="円/楕円 218"/>
        <xdr:cNvSpPr/>
      </xdr:nvSpPr>
      <xdr:spPr>
        <a:xfrm>
          <a:off x="1270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2557</xdr:rowOff>
    </xdr:from>
    <xdr:ext cx="762000" cy="259045"/>
    <xdr:sp macro="" textlink="">
      <xdr:nvSpPr>
        <xdr:cNvPr id="220" name="テキスト ボックス 219"/>
        <xdr:cNvSpPr txBox="1"/>
      </xdr:nvSpPr>
      <xdr:spPr>
        <a:xfrm>
          <a:off x="939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その他における経常収支比率は、各年度とも類似団体平均を上回っており、主な要因としては、繰出金があげられる。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繰出金の決算額では、公共下水道事業特別会計への事務費繰出金、国民健康保険特別会計への繰出金が増加しており、繰出金が全体に占める割合は</a:t>
          </a:r>
          <a:r>
            <a:rPr kumimoji="1" lang="en-US" altLang="ja-JP" sz="1300">
              <a:solidFill>
                <a:sysClr val="windowText" lastClr="000000"/>
              </a:solidFill>
              <a:latin typeface="ＭＳ Ｐゴシック"/>
            </a:rPr>
            <a:t>14.1</a:t>
          </a:r>
          <a:r>
            <a:rPr kumimoji="1" lang="ja-JP" altLang="en-US" sz="1300">
              <a:solidFill>
                <a:sysClr val="windowText" lastClr="000000"/>
              </a:solidFill>
              <a:latin typeface="ＭＳ Ｐゴシック"/>
            </a:rPr>
            <a:t>％と大きい。</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市民生活の基盤となるインフラ整備や医療費等について抑制は難しいが、今後も、経常経費の圧縮に努める。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151493</xdr:rowOff>
    </xdr:from>
    <xdr:to>
      <xdr:col>24</xdr:col>
      <xdr:colOff>31750</xdr:colOff>
      <xdr:row>60</xdr:row>
      <xdr:rowOff>29028</xdr:rowOff>
    </xdr:to>
    <xdr:cxnSp macro="">
      <xdr:nvCxnSpPr>
        <xdr:cNvPr id="250" name="直線コネクタ 249"/>
        <xdr:cNvCxnSpPr/>
      </xdr:nvCxnSpPr>
      <xdr:spPr>
        <a:xfrm flipV="1">
          <a:off x="16510000" y="9238343"/>
          <a:ext cx="0" cy="107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1105</xdr:rowOff>
    </xdr:from>
    <xdr:ext cx="762000" cy="259045"/>
    <xdr:sp macro="" textlink="">
      <xdr:nvSpPr>
        <xdr:cNvPr id="251" name="その他最小値テキスト"/>
        <xdr:cNvSpPr txBox="1"/>
      </xdr:nvSpPr>
      <xdr:spPr>
        <a:xfrm>
          <a:off x="16598900" y="1028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60</xdr:row>
      <xdr:rowOff>29028</xdr:rowOff>
    </xdr:from>
    <xdr:to>
      <xdr:col>24</xdr:col>
      <xdr:colOff>120650</xdr:colOff>
      <xdr:row>60</xdr:row>
      <xdr:rowOff>29028</xdr:rowOff>
    </xdr:to>
    <xdr:cxnSp macro="">
      <xdr:nvCxnSpPr>
        <xdr:cNvPr id="252" name="直線コネクタ 251"/>
        <xdr:cNvCxnSpPr/>
      </xdr:nvCxnSpPr>
      <xdr:spPr>
        <a:xfrm>
          <a:off x="16421100" y="10316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66420</xdr:rowOff>
    </xdr:from>
    <xdr:ext cx="762000" cy="259045"/>
    <xdr:sp macro="" textlink="">
      <xdr:nvSpPr>
        <xdr:cNvPr id="253" name="その他最大値テキスト"/>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151493</xdr:rowOff>
    </xdr:from>
    <xdr:to>
      <xdr:col>24</xdr:col>
      <xdr:colOff>120650</xdr:colOff>
      <xdr:row>53</xdr:row>
      <xdr:rowOff>151493</xdr:rowOff>
    </xdr:to>
    <xdr:cxnSp macro="">
      <xdr:nvCxnSpPr>
        <xdr:cNvPr id="254" name="直線コネクタ 253"/>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29028</xdr:rowOff>
    </xdr:from>
    <xdr:to>
      <xdr:col>24</xdr:col>
      <xdr:colOff>31750</xdr:colOff>
      <xdr:row>60</xdr:row>
      <xdr:rowOff>61685</xdr:rowOff>
    </xdr:to>
    <xdr:cxnSp macro="">
      <xdr:nvCxnSpPr>
        <xdr:cNvPr id="255" name="直線コネクタ 254"/>
        <xdr:cNvCxnSpPr/>
      </xdr:nvCxnSpPr>
      <xdr:spPr>
        <a:xfrm flipV="1">
          <a:off x="15671800" y="103160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125384</xdr:rowOff>
    </xdr:from>
    <xdr:ext cx="762000" cy="259045"/>
    <xdr:sp macro="" textlink="">
      <xdr:nvSpPr>
        <xdr:cNvPr id="256" name="その他平均値テキスト"/>
        <xdr:cNvSpPr txBox="1"/>
      </xdr:nvSpPr>
      <xdr:spPr>
        <a:xfrm>
          <a:off x="16598900" y="9555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108857</xdr:rowOff>
    </xdr:from>
    <xdr:to>
      <xdr:col>24</xdr:col>
      <xdr:colOff>82550</xdr:colOff>
      <xdr:row>57</xdr:row>
      <xdr:rowOff>39007</xdr:rowOff>
    </xdr:to>
    <xdr:sp macro="" textlink="">
      <xdr:nvSpPr>
        <xdr:cNvPr id="257" name="フローチャート : 判断 256"/>
        <xdr:cNvSpPr/>
      </xdr:nvSpPr>
      <xdr:spPr>
        <a:xfrm>
          <a:off x="16459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69850</xdr:rowOff>
    </xdr:from>
    <xdr:to>
      <xdr:col>22</xdr:col>
      <xdr:colOff>565150</xdr:colOff>
      <xdr:row>60</xdr:row>
      <xdr:rowOff>61685</xdr:rowOff>
    </xdr:to>
    <xdr:cxnSp macro="">
      <xdr:nvCxnSpPr>
        <xdr:cNvPr id="258" name="直線コネクタ 257"/>
        <xdr:cNvCxnSpPr/>
      </xdr:nvCxnSpPr>
      <xdr:spPr>
        <a:xfrm>
          <a:off x="14782800" y="101854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2722</xdr:rowOff>
    </xdr:from>
    <xdr:to>
      <xdr:col>22</xdr:col>
      <xdr:colOff>615950</xdr:colOff>
      <xdr:row>57</xdr:row>
      <xdr:rowOff>104322</xdr:rowOff>
    </xdr:to>
    <xdr:sp macro="" textlink="">
      <xdr:nvSpPr>
        <xdr:cNvPr id="259" name="フローチャート : 判断 258"/>
        <xdr:cNvSpPr/>
      </xdr:nvSpPr>
      <xdr:spPr>
        <a:xfrm>
          <a:off x="15621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114499</xdr:rowOff>
    </xdr:from>
    <xdr:ext cx="736600" cy="259045"/>
    <xdr:sp macro="" textlink="">
      <xdr:nvSpPr>
        <xdr:cNvPr id="260" name="テキスト ボックス 259"/>
        <xdr:cNvSpPr txBox="1"/>
      </xdr:nvSpPr>
      <xdr:spPr>
        <a:xfrm>
          <a:off x="15290800" y="954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69850</xdr:rowOff>
    </xdr:from>
    <xdr:to>
      <xdr:col>21</xdr:col>
      <xdr:colOff>361950</xdr:colOff>
      <xdr:row>59</xdr:row>
      <xdr:rowOff>167822</xdr:rowOff>
    </xdr:to>
    <xdr:cxnSp macro="">
      <xdr:nvCxnSpPr>
        <xdr:cNvPr id="261" name="直線コネクタ 260"/>
        <xdr:cNvCxnSpPr/>
      </xdr:nvCxnSpPr>
      <xdr:spPr>
        <a:xfrm flipV="1">
          <a:off x="13893800" y="101854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2722</xdr:rowOff>
    </xdr:from>
    <xdr:to>
      <xdr:col>21</xdr:col>
      <xdr:colOff>412750</xdr:colOff>
      <xdr:row>57</xdr:row>
      <xdr:rowOff>104322</xdr:rowOff>
    </xdr:to>
    <xdr:sp macro="" textlink="">
      <xdr:nvSpPr>
        <xdr:cNvPr id="262" name="フローチャート : 判断 261"/>
        <xdr:cNvSpPr/>
      </xdr:nvSpPr>
      <xdr:spPr>
        <a:xfrm>
          <a:off x="14732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114499</xdr:rowOff>
    </xdr:from>
    <xdr:ext cx="762000" cy="259045"/>
    <xdr:sp macro="" textlink="">
      <xdr:nvSpPr>
        <xdr:cNvPr id="263" name="テキスト ボックス 262"/>
        <xdr:cNvSpPr txBox="1"/>
      </xdr:nvSpPr>
      <xdr:spPr>
        <a:xfrm>
          <a:off x="14401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167822</xdr:rowOff>
    </xdr:from>
    <xdr:to>
      <xdr:col>20</xdr:col>
      <xdr:colOff>158750</xdr:colOff>
      <xdr:row>61</xdr:row>
      <xdr:rowOff>53522</xdr:rowOff>
    </xdr:to>
    <xdr:cxnSp macro="">
      <xdr:nvCxnSpPr>
        <xdr:cNvPr id="264" name="直線コネクタ 263"/>
        <xdr:cNvCxnSpPr/>
      </xdr:nvCxnSpPr>
      <xdr:spPr>
        <a:xfrm flipV="1">
          <a:off x="13004800" y="1028337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141515</xdr:rowOff>
    </xdr:from>
    <xdr:to>
      <xdr:col>20</xdr:col>
      <xdr:colOff>209550</xdr:colOff>
      <xdr:row>57</xdr:row>
      <xdr:rowOff>71665</xdr:rowOff>
    </xdr:to>
    <xdr:sp macro="" textlink="">
      <xdr:nvSpPr>
        <xdr:cNvPr id="265" name="フローチャート : 判断 264"/>
        <xdr:cNvSpPr/>
      </xdr:nvSpPr>
      <xdr:spPr>
        <a:xfrm>
          <a:off x="13843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81842</xdr:rowOff>
    </xdr:from>
    <xdr:ext cx="762000" cy="259045"/>
    <xdr:sp macro="" textlink="">
      <xdr:nvSpPr>
        <xdr:cNvPr id="266" name="テキスト ボックス 265"/>
        <xdr:cNvSpPr txBox="1"/>
      </xdr:nvSpPr>
      <xdr:spPr>
        <a:xfrm>
          <a:off x="13512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108857</xdr:rowOff>
    </xdr:from>
    <xdr:to>
      <xdr:col>19</xdr:col>
      <xdr:colOff>6350</xdr:colOff>
      <xdr:row>57</xdr:row>
      <xdr:rowOff>39007</xdr:rowOff>
    </xdr:to>
    <xdr:sp macro="" textlink="">
      <xdr:nvSpPr>
        <xdr:cNvPr id="267" name="フローチャート : 判断 266"/>
        <xdr:cNvSpPr/>
      </xdr:nvSpPr>
      <xdr:spPr>
        <a:xfrm>
          <a:off x="12954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49184</xdr:rowOff>
    </xdr:from>
    <xdr:ext cx="762000" cy="259045"/>
    <xdr:sp macro="" textlink="">
      <xdr:nvSpPr>
        <xdr:cNvPr id="268" name="テキスト ボックス 267"/>
        <xdr:cNvSpPr txBox="1"/>
      </xdr:nvSpPr>
      <xdr:spPr>
        <a:xfrm>
          <a:off x="12623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149678</xdr:rowOff>
    </xdr:from>
    <xdr:to>
      <xdr:col>24</xdr:col>
      <xdr:colOff>82550</xdr:colOff>
      <xdr:row>60</xdr:row>
      <xdr:rowOff>79828</xdr:rowOff>
    </xdr:to>
    <xdr:sp macro="" textlink="">
      <xdr:nvSpPr>
        <xdr:cNvPr id="274" name="円/楕円 273"/>
        <xdr:cNvSpPr/>
      </xdr:nvSpPr>
      <xdr:spPr>
        <a:xfrm>
          <a:off x="164592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58255</xdr:rowOff>
    </xdr:from>
    <xdr:ext cx="762000" cy="259045"/>
    <xdr:sp macro="" textlink="">
      <xdr:nvSpPr>
        <xdr:cNvPr id="275" name="その他該当値テキスト"/>
        <xdr:cNvSpPr txBox="1"/>
      </xdr:nvSpPr>
      <xdr:spPr>
        <a:xfrm>
          <a:off x="16598900" y="1017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10885</xdr:rowOff>
    </xdr:from>
    <xdr:to>
      <xdr:col>22</xdr:col>
      <xdr:colOff>615950</xdr:colOff>
      <xdr:row>60</xdr:row>
      <xdr:rowOff>112485</xdr:rowOff>
    </xdr:to>
    <xdr:sp macro="" textlink="">
      <xdr:nvSpPr>
        <xdr:cNvPr id="276" name="円/楕円 275"/>
        <xdr:cNvSpPr/>
      </xdr:nvSpPr>
      <xdr:spPr>
        <a:xfrm>
          <a:off x="15621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97262</xdr:rowOff>
    </xdr:from>
    <xdr:ext cx="736600" cy="259045"/>
    <xdr:sp macro="" textlink="">
      <xdr:nvSpPr>
        <xdr:cNvPr id="277" name="テキスト ボックス 276"/>
        <xdr:cNvSpPr txBox="1"/>
      </xdr:nvSpPr>
      <xdr:spPr>
        <a:xfrm>
          <a:off x="15290800" y="1038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19050</xdr:rowOff>
    </xdr:from>
    <xdr:to>
      <xdr:col>21</xdr:col>
      <xdr:colOff>412750</xdr:colOff>
      <xdr:row>59</xdr:row>
      <xdr:rowOff>120650</xdr:rowOff>
    </xdr:to>
    <xdr:sp macro="" textlink="">
      <xdr:nvSpPr>
        <xdr:cNvPr id="278" name="円/楕円 277"/>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105427</xdr:rowOff>
    </xdr:from>
    <xdr:ext cx="762000" cy="259045"/>
    <xdr:sp macro="" textlink="">
      <xdr:nvSpPr>
        <xdr:cNvPr id="279" name="テキスト ボックス 278"/>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117022</xdr:rowOff>
    </xdr:from>
    <xdr:to>
      <xdr:col>20</xdr:col>
      <xdr:colOff>209550</xdr:colOff>
      <xdr:row>60</xdr:row>
      <xdr:rowOff>47172</xdr:rowOff>
    </xdr:to>
    <xdr:sp macro="" textlink="">
      <xdr:nvSpPr>
        <xdr:cNvPr id="280" name="円/楕円 279"/>
        <xdr:cNvSpPr/>
      </xdr:nvSpPr>
      <xdr:spPr>
        <a:xfrm>
          <a:off x="13843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31949</xdr:rowOff>
    </xdr:from>
    <xdr:ext cx="762000" cy="259045"/>
    <xdr:sp macro="" textlink="">
      <xdr:nvSpPr>
        <xdr:cNvPr id="281" name="テキスト ボックス 280"/>
        <xdr:cNvSpPr txBox="1"/>
      </xdr:nvSpPr>
      <xdr:spPr>
        <a:xfrm>
          <a:off x="13512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61</xdr:row>
      <xdr:rowOff>2722</xdr:rowOff>
    </xdr:from>
    <xdr:to>
      <xdr:col>19</xdr:col>
      <xdr:colOff>6350</xdr:colOff>
      <xdr:row>61</xdr:row>
      <xdr:rowOff>104322</xdr:rowOff>
    </xdr:to>
    <xdr:sp macro="" textlink="">
      <xdr:nvSpPr>
        <xdr:cNvPr id="282" name="円/楕円 281"/>
        <xdr:cNvSpPr/>
      </xdr:nvSpPr>
      <xdr:spPr>
        <a:xfrm>
          <a:off x="12954000" y="104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89099</xdr:rowOff>
    </xdr:from>
    <xdr:ext cx="762000" cy="259045"/>
    <xdr:sp macro="" textlink="">
      <xdr:nvSpPr>
        <xdr:cNvPr id="283" name="テキスト ボックス 282"/>
        <xdr:cNvSpPr txBox="1"/>
      </xdr:nvSpPr>
      <xdr:spPr>
        <a:xfrm>
          <a:off x="12623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solidFill>
                <a:sysClr val="windowText" lastClr="000000"/>
              </a:solidFill>
              <a:latin typeface="ＭＳ Ｐゴシック"/>
            </a:rPr>
            <a:t>補助費等の経常収支比率は、平成</a:t>
          </a:r>
          <a:r>
            <a:rPr kumimoji="1" lang="en-US" altLang="ja-JP" sz="1100">
              <a:solidFill>
                <a:sysClr val="windowText" lastClr="000000"/>
              </a:solidFill>
              <a:latin typeface="ＭＳ Ｐゴシック"/>
            </a:rPr>
            <a:t>18</a:t>
          </a:r>
          <a:r>
            <a:rPr kumimoji="1" lang="ja-JP" altLang="en-US" sz="1100">
              <a:solidFill>
                <a:sysClr val="windowText" lastClr="000000"/>
              </a:solidFill>
              <a:latin typeface="ＭＳ Ｐゴシック"/>
            </a:rPr>
            <a:t>年度以降、平成</a:t>
          </a:r>
          <a:r>
            <a:rPr kumimoji="1" lang="en-US" altLang="ja-JP" sz="1100">
              <a:solidFill>
                <a:sysClr val="windowText" lastClr="000000"/>
              </a:solidFill>
              <a:latin typeface="ＭＳ Ｐゴシック"/>
            </a:rPr>
            <a:t>21</a:t>
          </a:r>
          <a:r>
            <a:rPr kumimoji="1" lang="ja-JP" altLang="en-US" sz="1100">
              <a:solidFill>
                <a:sysClr val="windowText" lastClr="000000"/>
              </a:solidFill>
              <a:latin typeface="ＭＳ Ｐゴシック"/>
            </a:rPr>
            <a:t>年度までは類似団体平均を上回る傾向にあった。</a:t>
          </a:r>
          <a:endParaRPr kumimoji="1" lang="en-US" altLang="ja-JP" sz="1100">
            <a:solidFill>
              <a:sysClr val="windowText" lastClr="000000"/>
            </a:solidFill>
            <a:latin typeface="ＭＳ Ｐゴシック"/>
          </a:endParaRPr>
        </a:p>
        <a:p>
          <a:r>
            <a:rPr kumimoji="1" lang="ja-JP" altLang="en-US" sz="1100">
              <a:solidFill>
                <a:sysClr val="windowText" lastClr="000000"/>
              </a:solidFill>
              <a:latin typeface="ＭＳ Ｐゴシック"/>
            </a:rPr>
            <a:t>　しかし、平成</a:t>
          </a:r>
          <a:r>
            <a:rPr kumimoji="1" lang="en-US" altLang="ja-JP" sz="1100">
              <a:solidFill>
                <a:sysClr val="windowText" lastClr="000000"/>
              </a:solidFill>
              <a:latin typeface="ＭＳ Ｐゴシック"/>
            </a:rPr>
            <a:t>22</a:t>
          </a:r>
          <a:r>
            <a:rPr kumimoji="1" lang="ja-JP" altLang="en-US" sz="1100">
              <a:solidFill>
                <a:sysClr val="windowText" lastClr="000000"/>
              </a:solidFill>
              <a:latin typeface="ＭＳ Ｐゴシック"/>
            </a:rPr>
            <a:t>年度以降は類似団体を下回って推移し、平成</a:t>
          </a:r>
          <a:r>
            <a:rPr kumimoji="1" lang="en-US" altLang="ja-JP" sz="1100">
              <a:solidFill>
                <a:sysClr val="windowText" lastClr="000000"/>
              </a:solidFill>
              <a:latin typeface="ＭＳ Ｐゴシック"/>
            </a:rPr>
            <a:t>27</a:t>
          </a:r>
          <a:r>
            <a:rPr kumimoji="1" lang="ja-JP" altLang="en-US" sz="1100">
              <a:solidFill>
                <a:sysClr val="windowText" lastClr="000000"/>
              </a:solidFill>
              <a:latin typeface="ＭＳ Ｐゴシック"/>
            </a:rPr>
            <a:t>年度は</a:t>
          </a:r>
          <a:r>
            <a:rPr kumimoji="1" lang="ja-JP" altLang="en-US" sz="1100">
              <a:solidFill>
                <a:schemeClr val="dk1"/>
              </a:solidFill>
              <a:effectLst/>
              <a:latin typeface="+mn-lt"/>
              <a:ea typeface="+mn-ea"/>
              <a:cs typeface="+mn-cs"/>
            </a:rPr>
            <a:t>農地維持関係交付金事業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企業立地奨励金事業</a:t>
          </a:r>
          <a:r>
            <a:rPr kumimoji="1" lang="ja-JP" altLang="ja-JP" sz="1100">
              <a:solidFill>
                <a:schemeClr val="dk1"/>
              </a:solidFill>
              <a:effectLst/>
              <a:latin typeface="+mn-lt"/>
              <a:ea typeface="+mn-ea"/>
              <a:cs typeface="+mn-cs"/>
            </a:rPr>
            <a:t>などで決算額が増加しているものの</a:t>
          </a:r>
          <a:r>
            <a:rPr kumimoji="1" lang="ja-JP" altLang="en-US" sz="1100">
              <a:solidFill>
                <a:sysClr val="windowText" lastClr="000000"/>
              </a:solidFill>
              <a:latin typeface="ＭＳ Ｐゴシック"/>
            </a:rPr>
            <a:t>、比率の分母である収入の経常一般財源が</a:t>
          </a:r>
          <a:r>
            <a:rPr kumimoji="1" lang="en-US" altLang="ja-JP" sz="1100">
              <a:solidFill>
                <a:sysClr val="windowText" lastClr="000000"/>
              </a:solidFill>
              <a:latin typeface="ＭＳ Ｐゴシック"/>
            </a:rPr>
            <a:t>2.7</a:t>
          </a:r>
          <a:r>
            <a:rPr kumimoji="1" lang="ja-JP" altLang="en-US" sz="1100">
              <a:solidFill>
                <a:sysClr val="windowText" lastClr="000000"/>
              </a:solidFill>
              <a:latin typeface="ＭＳ Ｐゴシック"/>
            </a:rPr>
            <a:t>億円増加したことが要因で</a:t>
          </a:r>
          <a:r>
            <a:rPr kumimoji="1" lang="en-US" altLang="ja-JP" sz="1100">
              <a:solidFill>
                <a:sysClr val="windowText" lastClr="000000"/>
              </a:solidFill>
              <a:latin typeface="ＭＳ Ｐゴシック"/>
            </a:rPr>
            <a:t>1.5</a:t>
          </a:r>
          <a:r>
            <a:rPr kumimoji="1" lang="ja-JP" altLang="en-US" sz="1100">
              <a:solidFill>
                <a:sysClr val="windowText" lastClr="000000"/>
              </a:solidFill>
              <a:latin typeface="ＭＳ Ｐゴシック"/>
            </a:rPr>
            <a:t>ポイント下回り、全国平均及び福島県平均に近い水準となっている。</a:t>
          </a:r>
          <a:endParaRPr kumimoji="1" lang="en-US" altLang="ja-JP" sz="1100">
            <a:solidFill>
              <a:sysClr val="windowText" lastClr="000000"/>
            </a:solidFill>
            <a:latin typeface="ＭＳ Ｐゴシック"/>
          </a:endParaRPr>
        </a:p>
        <a:p>
          <a:r>
            <a:rPr kumimoji="1" lang="ja-JP" altLang="en-US" sz="1100">
              <a:solidFill>
                <a:sysClr val="windowText" lastClr="000000"/>
              </a:solidFill>
              <a:latin typeface="ＭＳ Ｐゴシック"/>
            </a:rPr>
            <a:t>　合併以降、経常的な経費の節減に努めているが、今後も経常経費の抑制に努める。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41</xdr:row>
      <xdr:rowOff>170434</xdr:rowOff>
    </xdr:to>
    <xdr:cxnSp macro="">
      <xdr:nvCxnSpPr>
        <xdr:cNvPr id="309" name="直線コネクタ 308"/>
        <xdr:cNvCxnSpPr/>
      </xdr:nvCxnSpPr>
      <xdr:spPr>
        <a:xfrm flipV="1">
          <a:off x="16510000" y="575513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142511</xdr:rowOff>
    </xdr:from>
    <xdr:ext cx="762000" cy="259045"/>
    <xdr:sp macro="" textlink="">
      <xdr:nvSpPr>
        <xdr:cNvPr id="310" name="補助費等最小値テキスト"/>
        <xdr:cNvSpPr txBox="1"/>
      </xdr:nvSpPr>
      <xdr:spPr>
        <a:xfrm>
          <a:off x="16598900" y="717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628650</xdr:colOff>
      <xdr:row>41</xdr:row>
      <xdr:rowOff>170434</xdr:rowOff>
    </xdr:from>
    <xdr:to>
      <xdr:col>24</xdr:col>
      <xdr:colOff>120650</xdr:colOff>
      <xdr:row>41</xdr:row>
      <xdr:rowOff>170434</xdr:rowOff>
    </xdr:to>
    <xdr:cxnSp macro="">
      <xdr:nvCxnSpPr>
        <xdr:cNvPr id="311" name="直線コネクタ 310"/>
        <xdr:cNvCxnSpPr/>
      </xdr:nvCxnSpPr>
      <xdr:spPr>
        <a:xfrm>
          <a:off x="16421100" y="7199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1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13" name="直線コネクタ 31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49276</xdr:rowOff>
    </xdr:from>
    <xdr:to>
      <xdr:col>24</xdr:col>
      <xdr:colOff>31750</xdr:colOff>
      <xdr:row>36</xdr:row>
      <xdr:rowOff>67564</xdr:rowOff>
    </xdr:to>
    <xdr:cxnSp macro="">
      <xdr:nvCxnSpPr>
        <xdr:cNvPr id="314" name="直線コネクタ 313"/>
        <xdr:cNvCxnSpPr/>
      </xdr:nvCxnSpPr>
      <xdr:spPr>
        <a:xfrm flipV="1">
          <a:off x="15671800" y="62214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107713</xdr:rowOff>
    </xdr:from>
    <xdr:ext cx="762000" cy="259045"/>
    <xdr:sp macro="" textlink="">
      <xdr:nvSpPr>
        <xdr:cNvPr id="315"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6" name="フローチャート : 判断 315"/>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30988</xdr:rowOff>
    </xdr:from>
    <xdr:to>
      <xdr:col>22</xdr:col>
      <xdr:colOff>565150</xdr:colOff>
      <xdr:row>36</xdr:row>
      <xdr:rowOff>67564</xdr:rowOff>
    </xdr:to>
    <xdr:cxnSp macro="">
      <xdr:nvCxnSpPr>
        <xdr:cNvPr id="317" name="直線コネクタ 316"/>
        <xdr:cNvCxnSpPr/>
      </xdr:nvCxnSpPr>
      <xdr:spPr>
        <a:xfrm>
          <a:off x="14782800" y="62031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126492</xdr:rowOff>
    </xdr:from>
    <xdr:to>
      <xdr:col>22</xdr:col>
      <xdr:colOff>615950</xdr:colOff>
      <xdr:row>37</xdr:row>
      <xdr:rowOff>56642</xdr:rowOff>
    </xdr:to>
    <xdr:sp macro="" textlink="">
      <xdr:nvSpPr>
        <xdr:cNvPr id="318" name="フローチャート : 判断 317"/>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41419</xdr:rowOff>
    </xdr:from>
    <xdr:ext cx="736600" cy="259045"/>
    <xdr:sp macro="" textlink="">
      <xdr:nvSpPr>
        <xdr:cNvPr id="319" name="テキスト ボックス 318"/>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30988</xdr:rowOff>
    </xdr:from>
    <xdr:to>
      <xdr:col>21</xdr:col>
      <xdr:colOff>361950</xdr:colOff>
      <xdr:row>36</xdr:row>
      <xdr:rowOff>40132</xdr:rowOff>
    </xdr:to>
    <xdr:cxnSp macro="">
      <xdr:nvCxnSpPr>
        <xdr:cNvPr id="320" name="直線コネクタ 319"/>
        <xdr:cNvCxnSpPr/>
      </xdr:nvCxnSpPr>
      <xdr:spPr>
        <a:xfrm flipV="1">
          <a:off x="13893800" y="62031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135636</xdr:rowOff>
    </xdr:from>
    <xdr:to>
      <xdr:col>21</xdr:col>
      <xdr:colOff>412750</xdr:colOff>
      <xdr:row>37</xdr:row>
      <xdr:rowOff>65786</xdr:rowOff>
    </xdr:to>
    <xdr:sp macro="" textlink="">
      <xdr:nvSpPr>
        <xdr:cNvPr id="321" name="フローチャート : 判断 320"/>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50563</xdr:rowOff>
    </xdr:from>
    <xdr:ext cx="762000" cy="259045"/>
    <xdr:sp macro="" textlink="">
      <xdr:nvSpPr>
        <xdr:cNvPr id="322" name="テキスト ボックス 321"/>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156718</xdr:rowOff>
    </xdr:from>
    <xdr:to>
      <xdr:col>20</xdr:col>
      <xdr:colOff>158750</xdr:colOff>
      <xdr:row>36</xdr:row>
      <xdr:rowOff>40132</xdr:rowOff>
    </xdr:to>
    <xdr:cxnSp macro="">
      <xdr:nvCxnSpPr>
        <xdr:cNvPr id="323" name="直線コネクタ 322"/>
        <xdr:cNvCxnSpPr/>
      </xdr:nvCxnSpPr>
      <xdr:spPr>
        <a:xfrm>
          <a:off x="13004800" y="61574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163068</xdr:rowOff>
    </xdr:from>
    <xdr:to>
      <xdr:col>20</xdr:col>
      <xdr:colOff>209550</xdr:colOff>
      <xdr:row>37</xdr:row>
      <xdr:rowOff>93218</xdr:rowOff>
    </xdr:to>
    <xdr:sp macro="" textlink="">
      <xdr:nvSpPr>
        <xdr:cNvPr id="324" name="フローチャート : 判断 323"/>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77995</xdr:rowOff>
    </xdr:from>
    <xdr:ext cx="762000" cy="259045"/>
    <xdr:sp macro="" textlink="">
      <xdr:nvSpPr>
        <xdr:cNvPr id="325" name="テキスト ボックス 324"/>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26" name="フローチャート : 判断 325"/>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77995</xdr:rowOff>
    </xdr:from>
    <xdr:ext cx="762000" cy="259045"/>
    <xdr:sp macro="" textlink="">
      <xdr:nvSpPr>
        <xdr:cNvPr id="327" name="テキスト ボックス 326"/>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33" name="円/楕円 332"/>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15003</xdr:rowOff>
    </xdr:from>
    <xdr:ext cx="762000" cy="259045"/>
    <xdr:sp macro="" textlink="">
      <xdr:nvSpPr>
        <xdr:cNvPr id="334" name="補助費等該当値テキスト"/>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xdr:rowOff>
    </xdr:from>
    <xdr:to>
      <xdr:col>22</xdr:col>
      <xdr:colOff>615950</xdr:colOff>
      <xdr:row>36</xdr:row>
      <xdr:rowOff>118364</xdr:rowOff>
    </xdr:to>
    <xdr:sp macro="" textlink="">
      <xdr:nvSpPr>
        <xdr:cNvPr id="335" name="円/楕円 334"/>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36" name="テキスト ボックス 335"/>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151638</xdr:rowOff>
    </xdr:from>
    <xdr:to>
      <xdr:col>21</xdr:col>
      <xdr:colOff>412750</xdr:colOff>
      <xdr:row>36</xdr:row>
      <xdr:rowOff>81788</xdr:rowOff>
    </xdr:to>
    <xdr:sp macro="" textlink="">
      <xdr:nvSpPr>
        <xdr:cNvPr id="337" name="円/楕円 336"/>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38" name="テキスト ボックス 337"/>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160782</xdr:rowOff>
    </xdr:from>
    <xdr:to>
      <xdr:col>20</xdr:col>
      <xdr:colOff>209550</xdr:colOff>
      <xdr:row>36</xdr:row>
      <xdr:rowOff>90932</xdr:rowOff>
    </xdr:to>
    <xdr:sp macro="" textlink="">
      <xdr:nvSpPr>
        <xdr:cNvPr id="339" name="円/楕円 338"/>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40" name="テキスト ボックス 339"/>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105918</xdr:rowOff>
    </xdr:from>
    <xdr:to>
      <xdr:col>19</xdr:col>
      <xdr:colOff>6350</xdr:colOff>
      <xdr:row>36</xdr:row>
      <xdr:rowOff>36068</xdr:rowOff>
    </xdr:to>
    <xdr:sp macro="" textlink="">
      <xdr:nvSpPr>
        <xdr:cNvPr id="341" name="円/楕円 340"/>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46245</xdr:rowOff>
    </xdr:from>
    <xdr:ext cx="762000" cy="259045"/>
    <xdr:sp macro="" textlink="">
      <xdr:nvSpPr>
        <xdr:cNvPr id="342" name="テキスト ボックス 341"/>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50">
              <a:solidFill>
                <a:sysClr val="windowText" lastClr="000000"/>
              </a:solidFill>
              <a:latin typeface="ＭＳ Ｐゴシック"/>
            </a:rPr>
            <a:t>合併前の</a:t>
          </a:r>
          <a:r>
            <a:rPr kumimoji="1" lang="en-US" altLang="ja-JP" sz="1150">
              <a:solidFill>
                <a:sysClr val="windowText" lastClr="000000"/>
              </a:solidFill>
              <a:latin typeface="ＭＳ Ｐゴシック"/>
            </a:rPr>
            <a:t>4</a:t>
          </a:r>
          <a:r>
            <a:rPr kumimoji="1" lang="ja-JP" altLang="en-US" sz="1150">
              <a:solidFill>
                <a:sysClr val="windowText" lastClr="000000"/>
              </a:solidFill>
              <a:latin typeface="ＭＳ Ｐゴシック"/>
            </a:rPr>
            <a:t>市村にて実施した投資的事業に係る地方債の償還等に伴い、比率は高い状況にある。</a:t>
          </a:r>
          <a:endParaRPr kumimoji="1" lang="en-US" altLang="ja-JP" sz="1150">
            <a:solidFill>
              <a:sysClr val="windowText" lastClr="000000"/>
            </a:solidFill>
            <a:latin typeface="ＭＳ Ｐゴシック"/>
          </a:endParaRPr>
        </a:p>
        <a:p>
          <a:r>
            <a:rPr kumimoji="1" lang="ja-JP" altLang="en-US" sz="1150">
              <a:solidFill>
                <a:sysClr val="windowText" lastClr="000000"/>
              </a:solidFill>
              <a:latin typeface="ＭＳ Ｐゴシック"/>
            </a:rPr>
            <a:t>　しかし、近年の繰上償還の実施が奏功し、平成</a:t>
          </a:r>
          <a:r>
            <a:rPr kumimoji="1" lang="en-US" altLang="ja-JP" sz="1150">
              <a:solidFill>
                <a:sysClr val="windowText" lastClr="000000"/>
              </a:solidFill>
              <a:latin typeface="ＭＳ Ｐゴシック"/>
            </a:rPr>
            <a:t>22</a:t>
          </a:r>
          <a:r>
            <a:rPr kumimoji="1" lang="ja-JP" altLang="en-US" sz="1150">
              <a:solidFill>
                <a:sysClr val="windowText" lastClr="000000"/>
              </a:solidFill>
              <a:latin typeface="ＭＳ Ｐゴシック"/>
            </a:rPr>
            <a:t>年度には</a:t>
          </a:r>
          <a:r>
            <a:rPr kumimoji="1" lang="en-US" altLang="ja-JP" sz="1150">
              <a:solidFill>
                <a:sysClr val="windowText" lastClr="000000"/>
              </a:solidFill>
              <a:latin typeface="ＭＳ Ｐゴシック"/>
            </a:rPr>
            <a:t>17.8</a:t>
          </a:r>
          <a:r>
            <a:rPr kumimoji="1" lang="ja-JP" altLang="en-US" sz="1150">
              <a:solidFill>
                <a:sysClr val="windowText" lastClr="000000"/>
              </a:solidFill>
              <a:latin typeface="ＭＳ Ｐゴシック"/>
            </a:rPr>
            <a:t>％と類似団体平均を下回ったものの、平成</a:t>
          </a:r>
          <a:r>
            <a:rPr kumimoji="1" lang="en-US" altLang="ja-JP" sz="1150">
              <a:solidFill>
                <a:sysClr val="windowText" lastClr="000000"/>
              </a:solidFill>
              <a:latin typeface="ＭＳ Ｐゴシック"/>
            </a:rPr>
            <a:t>23</a:t>
          </a:r>
          <a:r>
            <a:rPr kumimoji="1" lang="ja-JP" altLang="en-US" sz="1150">
              <a:solidFill>
                <a:sysClr val="windowText" lastClr="000000"/>
              </a:solidFill>
              <a:latin typeface="ＭＳ Ｐゴシック"/>
            </a:rPr>
            <a:t>年度以降は、類似団体平均を上回る状況が続いている。</a:t>
          </a:r>
          <a:endParaRPr kumimoji="1" lang="en-US" altLang="ja-JP" sz="1150">
            <a:solidFill>
              <a:sysClr val="windowText" lastClr="000000"/>
            </a:solidFill>
            <a:latin typeface="ＭＳ Ｐゴシック"/>
          </a:endParaRPr>
        </a:p>
        <a:p>
          <a:r>
            <a:rPr kumimoji="1" lang="ja-JP" altLang="en-US" sz="1150">
              <a:solidFill>
                <a:sysClr val="windowText" lastClr="000000"/>
              </a:solidFill>
              <a:latin typeface="ＭＳ Ｐゴシック"/>
            </a:rPr>
            <a:t>　平成</a:t>
          </a:r>
          <a:r>
            <a:rPr kumimoji="1" lang="en-US" altLang="ja-JP" sz="1150">
              <a:solidFill>
                <a:sysClr val="windowText" lastClr="000000"/>
              </a:solidFill>
              <a:latin typeface="ＭＳ Ｐゴシック"/>
            </a:rPr>
            <a:t>27</a:t>
          </a:r>
          <a:r>
            <a:rPr kumimoji="1" lang="ja-JP" altLang="en-US" sz="1150">
              <a:solidFill>
                <a:sysClr val="windowText" lastClr="000000"/>
              </a:solidFill>
              <a:latin typeface="ＭＳ Ｐゴシック"/>
            </a:rPr>
            <a:t>年度は、主に合併特例債及び臨時財政対策債の償還が増加したことが要因で比率は</a:t>
          </a:r>
          <a:r>
            <a:rPr kumimoji="1" lang="en-US" altLang="ja-JP" sz="1150">
              <a:solidFill>
                <a:sysClr val="windowText" lastClr="000000"/>
              </a:solidFill>
              <a:latin typeface="ＭＳ Ｐゴシック"/>
            </a:rPr>
            <a:t>17.9</a:t>
          </a:r>
          <a:r>
            <a:rPr kumimoji="1" lang="ja-JP" altLang="en-US" sz="1150">
              <a:solidFill>
                <a:sysClr val="windowText" lastClr="000000"/>
              </a:solidFill>
              <a:latin typeface="ＭＳ Ｐゴシック"/>
            </a:rPr>
            <a:t>％と高く上昇傾向にもあるため、今後も財政健全化計画などに基づき、借入額の抑制等により、比率の改善に努める。</a:t>
          </a: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69850</xdr:rowOff>
    </xdr:from>
    <xdr:to>
      <xdr:col>7</xdr:col>
      <xdr:colOff>574675</xdr:colOff>
      <xdr:row>82</xdr:row>
      <xdr:rowOff>69850</xdr:rowOff>
    </xdr:to>
    <xdr:cxnSp macro="">
      <xdr:nvCxnSpPr>
        <xdr:cNvPr id="357" name="直線コネクタ 356"/>
        <xdr:cNvCxnSpPr/>
      </xdr:nvCxnSpPr>
      <xdr:spPr>
        <a:xfrm>
          <a:off x="762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99077</xdr:rowOff>
    </xdr:from>
    <xdr:ext cx="508000" cy="259045"/>
    <xdr:sp macro="" textlink="">
      <xdr:nvSpPr>
        <xdr:cNvPr id="358" name="テキスト ボックス 357"/>
        <xdr:cNvSpPr txBox="1"/>
      </xdr:nvSpPr>
      <xdr:spPr>
        <a:xfrm>
          <a:off x="254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9" name="直線コネクタ 358"/>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60" name="テキスト ボックス 359"/>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79</xdr:row>
      <xdr:rowOff>12700</xdr:rowOff>
    </xdr:from>
    <xdr:to>
      <xdr:col>7</xdr:col>
      <xdr:colOff>574675</xdr:colOff>
      <xdr:row>79</xdr:row>
      <xdr:rowOff>12700</xdr:rowOff>
    </xdr:to>
    <xdr:cxnSp macro="">
      <xdr:nvCxnSpPr>
        <xdr:cNvPr id="361" name="直線コネクタ 360"/>
        <xdr:cNvCxnSpPr/>
      </xdr:nvCxnSpPr>
      <xdr:spPr>
        <a:xfrm>
          <a:off x="762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41927</xdr:rowOff>
    </xdr:from>
    <xdr:ext cx="508000" cy="259045"/>
    <xdr:sp macro="" textlink="">
      <xdr:nvSpPr>
        <xdr:cNvPr id="362" name="テキスト ボックス 361"/>
        <xdr:cNvSpPr txBox="1"/>
      </xdr:nvSpPr>
      <xdr:spPr>
        <a:xfrm>
          <a:off x="254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127000</xdr:rowOff>
    </xdr:from>
    <xdr:to>
      <xdr:col>7</xdr:col>
      <xdr:colOff>574675</xdr:colOff>
      <xdr:row>75</xdr:row>
      <xdr:rowOff>127000</xdr:rowOff>
    </xdr:to>
    <xdr:cxnSp macro="">
      <xdr:nvCxnSpPr>
        <xdr:cNvPr id="365" name="直線コネクタ 364"/>
        <xdr:cNvCxnSpPr/>
      </xdr:nvCxnSpPr>
      <xdr:spPr>
        <a:xfrm>
          <a:off x="762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156227</xdr:rowOff>
    </xdr:from>
    <xdr:ext cx="508000" cy="259045"/>
    <xdr:sp macro="" textlink="">
      <xdr:nvSpPr>
        <xdr:cNvPr id="366" name="テキスト ボックス 365"/>
        <xdr:cNvSpPr txBox="1"/>
      </xdr:nvSpPr>
      <xdr:spPr>
        <a:xfrm>
          <a:off x="254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7" name="直線コネクタ 366"/>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8" name="テキスト ボックス 367"/>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72</xdr:row>
      <xdr:rowOff>69850</xdr:rowOff>
    </xdr:from>
    <xdr:to>
      <xdr:col>7</xdr:col>
      <xdr:colOff>574675</xdr:colOff>
      <xdr:row>72</xdr:row>
      <xdr:rowOff>69850</xdr:rowOff>
    </xdr:to>
    <xdr:cxnSp macro="">
      <xdr:nvCxnSpPr>
        <xdr:cNvPr id="369" name="直線コネクタ 368"/>
        <xdr:cNvCxnSpPr/>
      </xdr:nvCxnSpPr>
      <xdr:spPr>
        <a:xfrm>
          <a:off x="762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99077</xdr:rowOff>
    </xdr:from>
    <xdr:ext cx="508000" cy="259045"/>
    <xdr:sp macro="" textlink="">
      <xdr:nvSpPr>
        <xdr:cNvPr id="370" name="テキスト ボックス 369"/>
        <xdr:cNvSpPr txBox="1"/>
      </xdr:nvSpPr>
      <xdr:spPr>
        <a:xfrm>
          <a:off x="254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79375</xdr:rowOff>
    </xdr:from>
    <xdr:to>
      <xdr:col>7</xdr:col>
      <xdr:colOff>15875</xdr:colOff>
      <xdr:row>81</xdr:row>
      <xdr:rowOff>41275</xdr:rowOff>
    </xdr:to>
    <xdr:cxnSp macro="">
      <xdr:nvCxnSpPr>
        <xdr:cNvPr id="374" name="直線コネクタ 373"/>
        <xdr:cNvCxnSpPr/>
      </xdr:nvCxnSpPr>
      <xdr:spPr>
        <a:xfrm flipV="1">
          <a:off x="4826000" y="12595225"/>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13352</xdr:rowOff>
    </xdr:from>
    <xdr:ext cx="762000" cy="259045"/>
    <xdr:sp macro="" textlink="">
      <xdr:nvSpPr>
        <xdr:cNvPr id="375" name="公債費最小値テキスト"/>
        <xdr:cNvSpPr txBox="1"/>
      </xdr:nvSpPr>
      <xdr:spPr>
        <a:xfrm>
          <a:off x="49149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81</xdr:row>
      <xdr:rowOff>41275</xdr:rowOff>
    </xdr:from>
    <xdr:to>
      <xdr:col>7</xdr:col>
      <xdr:colOff>104775</xdr:colOff>
      <xdr:row>81</xdr:row>
      <xdr:rowOff>41275</xdr:rowOff>
    </xdr:to>
    <xdr:cxnSp macro="">
      <xdr:nvCxnSpPr>
        <xdr:cNvPr id="376" name="直線コネクタ 375"/>
        <xdr:cNvCxnSpPr/>
      </xdr:nvCxnSpPr>
      <xdr:spPr>
        <a:xfrm>
          <a:off x="4737100" y="1392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165752</xdr:rowOff>
    </xdr:from>
    <xdr:ext cx="762000" cy="259045"/>
    <xdr:sp macro="" textlink="">
      <xdr:nvSpPr>
        <xdr:cNvPr id="377" name="公債費最大値テキスト"/>
        <xdr:cNvSpPr txBox="1"/>
      </xdr:nvSpPr>
      <xdr:spPr>
        <a:xfrm>
          <a:off x="4914900" y="1233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73</xdr:row>
      <xdr:rowOff>79375</xdr:rowOff>
    </xdr:from>
    <xdr:to>
      <xdr:col>7</xdr:col>
      <xdr:colOff>104775</xdr:colOff>
      <xdr:row>73</xdr:row>
      <xdr:rowOff>79375</xdr:rowOff>
    </xdr:to>
    <xdr:cxnSp macro="">
      <xdr:nvCxnSpPr>
        <xdr:cNvPr id="378" name="直線コネクタ 377"/>
        <xdr:cNvCxnSpPr/>
      </xdr:nvCxnSpPr>
      <xdr:spPr>
        <a:xfrm>
          <a:off x="4737100" y="1259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146050</xdr:rowOff>
    </xdr:from>
    <xdr:to>
      <xdr:col>7</xdr:col>
      <xdr:colOff>15875</xdr:colOff>
      <xdr:row>79</xdr:row>
      <xdr:rowOff>3175</xdr:rowOff>
    </xdr:to>
    <xdr:cxnSp macro="">
      <xdr:nvCxnSpPr>
        <xdr:cNvPr id="379" name="直線コネクタ 378"/>
        <xdr:cNvCxnSpPr/>
      </xdr:nvCxnSpPr>
      <xdr:spPr>
        <a:xfrm>
          <a:off x="3987800" y="135191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80"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81" name="フローチャート : 判断 380"/>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127000</xdr:rowOff>
    </xdr:from>
    <xdr:to>
      <xdr:col>5</xdr:col>
      <xdr:colOff>549275</xdr:colOff>
      <xdr:row>78</xdr:row>
      <xdr:rowOff>146050</xdr:rowOff>
    </xdr:to>
    <xdr:cxnSp macro="">
      <xdr:nvCxnSpPr>
        <xdr:cNvPr id="382" name="直線コネクタ 381"/>
        <xdr:cNvCxnSpPr/>
      </xdr:nvCxnSpPr>
      <xdr:spPr>
        <a:xfrm>
          <a:off x="3098800" y="13500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152400</xdr:rowOff>
    </xdr:from>
    <xdr:to>
      <xdr:col>5</xdr:col>
      <xdr:colOff>600075</xdr:colOff>
      <xdr:row>78</xdr:row>
      <xdr:rowOff>82550</xdr:rowOff>
    </xdr:to>
    <xdr:sp macro="" textlink="">
      <xdr:nvSpPr>
        <xdr:cNvPr id="383" name="フローチャート : 判断 382"/>
        <xdr:cNvSpPr/>
      </xdr:nvSpPr>
      <xdr:spPr>
        <a:xfrm>
          <a:off x="3937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92727</xdr:rowOff>
    </xdr:from>
    <xdr:ext cx="736600" cy="259045"/>
    <xdr:sp macro="" textlink="">
      <xdr:nvSpPr>
        <xdr:cNvPr id="384" name="テキスト ボックス 383"/>
        <xdr:cNvSpPr txBox="1"/>
      </xdr:nvSpPr>
      <xdr:spPr>
        <a:xfrm>
          <a:off x="3606800" y="1312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127000</xdr:rowOff>
    </xdr:from>
    <xdr:to>
      <xdr:col>4</xdr:col>
      <xdr:colOff>346075</xdr:colOff>
      <xdr:row>78</xdr:row>
      <xdr:rowOff>146050</xdr:rowOff>
    </xdr:to>
    <xdr:cxnSp macro="">
      <xdr:nvCxnSpPr>
        <xdr:cNvPr id="385" name="直線コネクタ 384"/>
        <xdr:cNvCxnSpPr/>
      </xdr:nvCxnSpPr>
      <xdr:spPr>
        <a:xfrm flipV="1">
          <a:off x="2209800" y="13500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19050</xdr:rowOff>
    </xdr:from>
    <xdr:to>
      <xdr:col>4</xdr:col>
      <xdr:colOff>396875</xdr:colOff>
      <xdr:row>78</xdr:row>
      <xdr:rowOff>120650</xdr:rowOff>
    </xdr:to>
    <xdr:sp macro="" textlink="">
      <xdr:nvSpPr>
        <xdr:cNvPr id="386" name="フローチャート : 判断 385"/>
        <xdr:cNvSpPr/>
      </xdr:nvSpPr>
      <xdr:spPr>
        <a:xfrm>
          <a:off x="3048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130827</xdr:rowOff>
    </xdr:from>
    <xdr:ext cx="762000" cy="259045"/>
    <xdr:sp macro="" textlink="">
      <xdr:nvSpPr>
        <xdr:cNvPr id="387" name="テキスト ボックス 386"/>
        <xdr:cNvSpPr txBox="1"/>
      </xdr:nvSpPr>
      <xdr:spPr>
        <a:xfrm>
          <a:off x="2717800" y="1316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146050</xdr:rowOff>
    </xdr:from>
    <xdr:to>
      <xdr:col>3</xdr:col>
      <xdr:colOff>142875</xdr:colOff>
      <xdr:row>79</xdr:row>
      <xdr:rowOff>41275</xdr:rowOff>
    </xdr:to>
    <xdr:cxnSp macro="">
      <xdr:nvCxnSpPr>
        <xdr:cNvPr id="388" name="直線コネクタ 387"/>
        <xdr:cNvCxnSpPr/>
      </xdr:nvCxnSpPr>
      <xdr:spPr>
        <a:xfrm flipV="1">
          <a:off x="1320800" y="135191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38100</xdr:rowOff>
    </xdr:from>
    <xdr:to>
      <xdr:col>3</xdr:col>
      <xdr:colOff>193675</xdr:colOff>
      <xdr:row>78</xdr:row>
      <xdr:rowOff>139700</xdr:rowOff>
    </xdr:to>
    <xdr:sp macro="" textlink="">
      <xdr:nvSpPr>
        <xdr:cNvPr id="389" name="フローチャート : 判断 388"/>
        <xdr:cNvSpPr/>
      </xdr:nvSpPr>
      <xdr:spPr>
        <a:xfrm>
          <a:off x="2159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149877</xdr:rowOff>
    </xdr:from>
    <xdr:ext cx="762000" cy="259045"/>
    <xdr:sp macro="" textlink="">
      <xdr:nvSpPr>
        <xdr:cNvPr id="390" name="テキスト ボックス 389"/>
        <xdr:cNvSpPr txBox="1"/>
      </xdr:nvSpPr>
      <xdr:spPr>
        <a:xfrm>
          <a:off x="1828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38100</xdr:rowOff>
    </xdr:from>
    <xdr:to>
      <xdr:col>1</xdr:col>
      <xdr:colOff>676275</xdr:colOff>
      <xdr:row>78</xdr:row>
      <xdr:rowOff>139700</xdr:rowOff>
    </xdr:to>
    <xdr:sp macro="" textlink="">
      <xdr:nvSpPr>
        <xdr:cNvPr id="391" name="フローチャート : 判断 390"/>
        <xdr:cNvSpPr/>
      </xdr:nvSpPr>
      <xdr:spPr>
        <a:xfrm>
          <a:off x="1270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149877</xdr:rowOff>
    </xdr:from>
    <xdr:ext cx="762000" cy="259045"/>
    <xdr:sp macro="" textlink="">
      <xdr:nvSpPr>
        <xdr:cNvPr id="392" name="テキスト ボックス 391"/>
        <xdr:cNvSpPr txBox="1"/>
      </xdr:nvSpPr>
      <xdr:spPr>
        <a:xfrm>
          <a:off x="939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123825</xdr:rowOff>
    </xdr:from>
    <xdr:to>
      <xdr:col>7</xdr:col>
      <xdr:colOff>66675</xdr:colOff>
      <xdr:row>79</xdr:row>
      <xdr:rowOff>53975</xdr:rowOff>
    </xdr:to>
    <xdr:sp macro="" textlink="">
      <xdr:nvSpPr>
        <xdr:cNvPr id="398" name="円/楕円 397"/>
        <xdr:cNvSpPr/>
      </xdr:nvSpPr>
      <xdr:spPr>
        <a:xfrm>
          <a:off x="4775200" y="134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95902</xdr:rowOff>
    </xdr:from>
    <xdr:ext cx="762000" cy="259045"/>
    <xdr:sp macro="" textlink="">
      <xdr:nvSpPr>
        <xdr:cNvPr id="399" name="公債費該当値テキスト"/>
        <xdr:cNvSpPr txBox="1"/>
      </xdr:nvSpPr>
      <xdr:spPr>
        <a:xfrm>
          <a:off x="4914900" y="1346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95250</xdr:rowOff>
    </xdr:from>
    <xdr:to>
      <xdr:col>5</xdr:col>
      <xdr:colOff>600075</xdr:colOff>
      <xdr:row>79</xdr:row>
      <xdr:rowOff>25400</xdr:rowOff>
    </xdr:to>
    <xdr:sp macro="" textlink="">
      <xdr:nvSpPr>
        <xdr:cNvPr id="400" name="円/楕円 399"/>
        <xdr:cNvSpPr/>
      </xdr:nvSpPr>
      <xdr:spPr>
        <a:xfrm>
          <a:off x="3937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10177</xdr:rowOff>
    </xdr:from>
    <xdr:ext cx="736600" cy="259045"/>
    <xdr:sp macro="" textlink="">
      <xdr:nvSpPr>
        <xdr:cNvPr id="401" name="テキスト ボックス 400"/>
        <xdr:cNvSpPr txBox="1"/>
      </xdr:nvSpPr>
      <xdr:spPr>
        <a:xfrm>
          <a:off x="3606800" y="1355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76200</xdr:rowOff>
    </xdr:from>
    <xdr:to>
      <xdr:col>4</xdr:col>
      <xdr:colOff>396875</xdr:colOff>
      <xdr:row>79</xdr:row>
      <xdr:rowOff>6350</xdr:rowOff>
    </xdr:to>
    <xdr:sp macro="" textlink="">
      <xdr:nvSpPr>
        <xdr:cNvPr id="402" name="円/楕円 401"/>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162577</xdr:rowOff>
    </xdr:from>
    <xdr:ext cx="762000" cy="259045"/>
    <xdr:sp macro="" textlink="">
      <xdr:nvSpPr>
        <xdr:cNvPr id="403" name="テキスト ボックス 402"/>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95250</xdr:rowOff>
    </xdr:from>
    <xdr:to>
      <xdr:col>3</xdr:col>
      <xdr:colOff>193675</xdr:colOff>
      <xdr:row>79</xdr:row>
      <xdr:rowOff>25400</xdr:rowOff>
    </xdr:to>
    <xdr:sp macro="" textlink="">
      <xdr:nvSpPr>
        <xdr:cNvPr id="404" name="円/楕円 403"/>
        <xdr:cNvSpPr/>
      </xdr:nvSpPr>
      <xdr:spPr>
        <a:xfrm>
          <a:off x="2159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10177</xdr:rowOff>
    </xdr:from>
    <xdr:ext cx="762000" cy="259045"/>
    <xdr:sp macro="" textlink="">
      <xdr:nvSpPr>
        <xdr:cNvPr id="405" name="テキスト ボックス 404"/>
        <xdr:cNvSpPr txBox="1"/>
      </xdr:nvSpPr>
      <xdr:spPr>
        <a:xfrm>
          <a:off x="1828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161925</xdr:rowOff>
    </xdr:from>
    <xdr:to>
      <xdr:col>1</xdr:col>
      <xdr:colOff>676275</xdr:colOff>
      <xdr:row>79</xdr:row>
      <xdr:rowOff>92075</xdr:rowOff>
    </xdr:to>
    <xdr:sp macro="" textlink="">
      <xdr:nvSpPr>
        <xdr:cNvPr id="406" name="円/楕円 405"/>
        <xdr:cNvSpPr/>
      </xdr:nvSpPr>
      <xdr:spPr>
        <a:xfrm>
          <a:off x="127000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76852</xdr:rowOff>
    </xdr:from>
    <xdr:ext cx="762000" cy="259045"/>
    <xdr:sp macro="" textlink="">
      <xdr:nvSpPr>
        <xdr:cNvPr id="407" name="テキスト ボックス 406"/>
        <xdr:cNvSpPr txBox="1"/>
      </xdr:nvSpPr>
      <xdr:spPr>
        <a:xfrm>
          <a:off x="939800" y="1362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00">
              <a:solidFill>
                <a:sysClr val="windowText" lastClr="000000"/>
              </a:solidFill>
              <a:latin typeface="ＭＳ Ｐゴシック"/>
            </a:rPr>
            <a:t>公債費以外の数値を見ると、平成</a:t>
          </a:r>
          <a:r>
            <a:rPr kumimoji="1" lang="en-US" altLang="ja-JP" sz="1000">
              <a:solidFill>
                <a:sysClr val="windowText" lastClr="000000"/>
              </a:solidFill>
              <a:latin typeface="ＭＳ Ｐゴシック"/>
            </a:rPr>
            <a:t>23</a:t>
          </a:r>
          <a:r>
            <a:rPr kumimoji="1" lang="ja-JP" altLang="en-US" sz="1000">
              <a:solidFill>
                <a:sysClr val="windowText" lastClr="000000"/>
              </a:solidFill>
              <a:latin typeface="ＭＳ Ｐゴシック"/>
            </a:rPr>
            <a:t>年度は人件費（退職金）の影響もあり</a:t>
          </a:r>
          <a:r>
            <a:rPr kumimoji="1" lang="en-US" altLang="ja-JP" sz="1000">
              <a:solidFill>
                <a:sysClr val="windowText" lastClr="000000"/>
              </a:solidFill>
              <a:latin typeface="ＭＳ Ｐゴシック"/>
            </a:rPr>
            <a:t>1.2</a:t>
          </a:r>
          <a:r>
            <a:rPr kumimoji="1" lang="ja-JP" altLang="en-US" sz="1000">
              <a:solidFill>
                <a:sysClr val="windowText" lastClr="000000"/>
              </a:solidFill>
              <a:latin typeface="ＭＳ Ｐゴシック"/>
            </a:rPr>
            <a:t>ポイント上回った。</a:t>
          </a:r>
          <a:endParaRPr kumimoji="1" lang="en-US" altLang="ja-JP" sz="1000">
            <a:solidFill>
              <a:sysClr val="windowText" lastClr="000000"/>
            </a:solidFill>
            <a:latin typeface="ＭＳ Ｐゴシック"/>
          </a:endParaRPr>
        </a:p>
        <a:p>
          <a:r>
            <a:rPr kumimoji="1" lang="ja-JP" altLang="en-US" sz="1000">
              <a:solidFill>
                <a:sysClr val="windowText" lastClr="000000"/>
              </a:solidFill>
              <a:latin typeface="ＭＳ Ｐゴシック"/>
            </a:rPr>
            <a:t>　しかし、平成</a:t>
          </a:r>
          <a:r>
            <a:rPr kumimoji="1" lang="en-US" altLang="ja-JP" sz="1000">
              <a:solidFill>
                <a:sysClr val="windowText" lastClr="000000"/>
              </a:solidFill>
              <a:latin typeface="ＭＳ Ｐゴシック"/>
            </a:rPr>
            <a:t>24</a:t>
          </a:r>
          <a:r>
            <a:rPr kumimoji="1" lang="ja-JP" altLang="en-US" sz="1000">
              <a:solidFill>
                <a:sysClr val="windowText" lastClr="000000"/>
              </a:solidFill>
              <a:latin typeface="ＭＳ Ｐゴシック"/>
            </a:rPr>
            <a:t>年度は繰出金の減少などに伴い、類似団体平均を</a:t>
          </a:r>
          <a:r>
            <a:rPr kumimoji="1" lang="en-US" altLang="ja-JP" sz="1000">
              <a:solidFill>
                <a:sysClr val="windowText" lastClr="000000"/>
              </a:solidFill>
              <a:latin typeface="ＭＳ Ｐゴシック"/>
            </a:rPr>
            <a:t>2.9</a:t>
          </a:r>
          <a:r>
            <a:rPr kumimoji="1" lang="ja-JP" altLang="en-US" sz="1000">
              <a:solidFill>
                <a:sysClr val="windowText" lastClr="000000"/>
              </a:solidFill>
              <a:latin typeface="ＭＳ Ｐゴシック"/>
            </a:rPr>
            <a:t>ポイント、平成</a:t>
          </a:r>
          <a:r>
            <a:rPr kumimoji="1" lang="en-US" altLang="ja-JP" sz="1000">
              <a:solidFill>
                <a:sysClr val="windowText" lastClr="000000"/>
              </a:solidFill>
              <a:latin typeface="ＭＳ Ｐゴシック"/>
            </a:rPr>
            <a:t>25</a:t>
          </a:r>
          <a:r>
            <a:rPr kumimoji="1" lang="ja-JP" altLang="en-US" sz="1000">
              <a:solidFill>
                <a:sysClr val="windowText" lastClr="000000"/>
              </a:solidFill>
              <a:latin typeface="ＭＳ Ｐゴシック"/>
            </a:rPr>
            <a:t>年度は</a:t>
          </a:r>
          <a:r>
            <a:rPr kumimoji="1" lang="en-US" altLang="ja-JP" sz="1000">
              <a:solidFill>
                <a:sysClr val="windowText" lastClr="000000"/>
              </a:solidFill>
              <a:latin typeface="ＭＳ Ｐゴシック"/>
            </a:rPr>
            <a:t>3.2</a:t>
          </a:r>
          <a:r>
            <a:rPr kumimoji="1" lang="ja-JP" altLang="en-US" sz="1000">
              <a:solidFill>
                <a:sysClr val="windowText" lastClr="000000"/>
              </a:solidFill>
              <a:latin typeface="ＭＳ Ｐゴシック"/>
            </a:rPr>
            <a:t>ポイント下回っている。平成</a:t>
          </a:r>
          <a:r>
            <a:rPr kumimoji="1" lang="en-US" altLang="ja-JP" sz="1000">
              <a:solidFill>
                <a:sysClr val="windowText" lastClr="000000"/>
              </a:solidFill>
              <a:latin typeface="ＭＳ Ｐゴシック"/>
            </a:rPr>
            <a:t>26</a:t>
          </a:r>
          <a:r>
            <a:rPr kumimoji="1" lang="ja-JP" altLang="en-US" sz="1000">
              <a:solidFill>
                <a:sysClr val="windowText" lastClr="000000"/>
              </a:solidFill>
              <a:latin typeface="ＭＳ Ｐゴシック"/>
            </a:rPr>
            <a:t>年度も</a:t>
          </a:r>
          <a:r>
            <a:rPr kumimoji="1" lang="en-US" altLang="ja-JP" sz="1000">
              <a:solidFill>
                <a:sysClr val="windowText" lastClr="000000"/>
              </a:solidFill>
              <a:latin typeface="ＭＳ Ｐゴシック"/>
            </a:rPr>
            <a:t>0.7</a:t>
          </a:r>
          <a:r>
            <a:rPr kumimoji="1" lang="ja-JP" altLang="en-US" sz="1000">
              <a:solidFill>
                <a:sysClr val="windowText" lastClr="000000"/>
              </a:solidFill>
              <a:latin typeface="ＭＳ Ｐゴシック"/>
            </a:rPr>
            <a:t>ポイント類似団体平均を下回ったものの、物件費及び繰出金の増加により前年度比では</a:t>
          </a:r>
          <a:r>
            <a:rPr kumimoji="1" lang="en-US" altLang="ja-JP" sz="1000">
              <a:solidFill>
                <a:sysClr val="windowText" lastClr="000000"/>
              </a:solidFill>
              <a:latin typeface="ＭＳ Ｐゴシック"/>
            </a:rPr>
            <a:t>3</a:t>
          </a:r>
          <a:r>
            <a:rPr kumimoji="1" lang="ja-JP" altLang="en-US" sz="1000">
              <a:solidFill>
                <a:sysClr val="windowText" lastClr="000000"/>
              </a:solidFill>
              <a:latin typeface="ＭＳ Ｐゴシック"/>
            </a:rPr>
            <a:t>ポイント増加した。</a:t>
          </a:r>
          <a:endParaRPr kumimoji="1" lang="en-US" altLang="ja-JP" sz="1000">
            <a:solidFill>
              <a:sysClr val="windowText" lastClr="000000"/>
            </a:solidFill>
            <a:latin typeface="ＭＳ Ｐゴシック"/>
          </a:endParaRPr>
        </a:p>
        <a:p>
          <a:r>
            <a:rPr kumimoji="1" lang="ja-JP" altLang="en-US" sz="1000">
              <a:solidFill>
                <a:sysClr val="windowText" lastClr="000000"/>
              </a:solidFill>
              <a:latin typeface="ＭＳ Ｐゴシック"/>
            </a:rPr>
            <a:t>　平成</a:t>
          </a:r>
          <a:r>
            <a:rPr kumimoji="1" lang="en-US" altLang="ja-JP" sz="1000">
              <a:solidFill>
                <a:sysClr val="windowText" lastClr="000000"/>
              </a:solidFill>
              <a:latin typeface="ＭＳ Ｐゴシック"/>
            </a:rPr>
            <a:t>27</a:t>
          </a:r>
          <a:r>
            <a:rPr kumimoji="1" lang="ja-JP" altLang="en-US" sz="1000">
              <a:solidFill>
                <a:sysClr val="windowText" lastClr="000000"/>
              </a:solidFill>
              <a:latin typeface="ＭＳ Ｐゴシック"/>
            </a:rPr>
            <a:t>年度は主に退職手当の減少により人件費が</a:t>
          </a:r>
          <a:r>
            <a:rPr kumimoji="1" lang="en-US" altLang="ja-JP" sz="1000">
              <a:solidFill>
                <a:sysClr val="windowText" lastClr="000000"/>
              </a:solidFill>
              <a:latin typeface="ＭＳ Ｐゴシック"/>
            </a:rPr>
            <a:t>1.3</a:t>
          </a:r>
          <a:r>
            <a:rPr kumimoji="1" lang="ja-JP" altLang="en-US" sz="1000">
              <a:solidFill>
                <a:sysClr val="windowText" lastClr="000000"/>
              </a:solidFill>
              <a:latin typeface="ＭＳ Ｐゴシック"/>
            </a:rPr>
            <a:t>ポイント減少したことから、全体でも</a:t>
          </a:r>
          <a:r>
            <a:rPr kumimoji="1" lang="en-US" altLang="ja-JP" sz="1000">
              <a:solidFill>
                <a:sysClr val="windowText" lastClr="000000"/>
              </a:solidFill>
              <a:latin typeface="ＭＳ Ｐゴシック"/>
            </a:rPr>
            <a:t>1.5</a:t>
          </a:r>
          <a:r>
            <a:rPr kumimoji="1" lang="ja-JP" altLang="en-US" sz="1000">
              <a:solidFill>
                <a:sysClr val="windowText" lastClr="000000"/>
              </a:solidFill>
              <a:latin typeface="ＭＳ Ｐゴシック"/>
            </a:rPr>
            <a:t>ポイント減少し比率は改善傾向にあり、全国平均及び福島県平均も下回っている状況ではある。今後も市民に対する行政サービスは維持しつつ、経常経費全体の節減に努める。</a:t>
          </a:r>
        </a:p>
      </xdr:txBody>
    </xdr:sp>
    <xdr:clientData/>
  </xdr:twoCellAnchor>
  <xdr:oneCellAnchor>
    <xdr:from>
      <xdr:col>18</xdr:col>
      <xdr:colOff>44450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31750</xdr:rowOff>
    </xdr:from>
    <xdr:to>
      <xdr:col>24</xdr:col>
      <xdr:colOff>31750</xdr:colOff>
      <xdr:row>81</xdr:row>
      <xdr:rowOff>133350</xdr:rowOff>
    </xdr:to>
    <xdr:cxnSp macro="">
      <xdr:nvCxnSpPr>
        <xdr:cNvPr id="435" name="直線コネクタ 434"/>
        <xdr:cNvCxnSpPr/>
      </xdr:nvCxnSpPr>
      <xdr:spPr>
        <a:xfrm flipV="1">
          <a:off x="16510000" y="125476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105427</xdr:rowOff>
    </xdr:from>
    <xdr:ext cx="762000" cy="259045"/>
    <xdr:sp macro="" textlink="">
      <xdr:nvSpPr>
        <xdr:cNvPr id="436" name="公債費以外最小値テキスト"/>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23</xdr:col>
      <xdr:colOff>628650</xdr:colOff>
      <xdr:row>81</xdr:row>
      <xdr:rowOff>133350</xdr:rowOff>
    </xdr:from>
    <xdr:to>
      <xdr:col>24</xdr:col>
      <xdr:colOff>120650</xdr:colOff>
      <xdr:row>81</xdr:row>
      <xdr:rowOff>133350</xdr:rowOff>
    </xdr:to>
    <xdr:cxnSp macro="">
      <xdr:nvCxnSpPr>
        <xdr:cNvPr id="437" name="直線コネクタ 436"/>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118127</xdr:rowOff>
    </xdr:from>
    <xdr:ext cx="762000" cy="259045"/>
    <xdr:sp macro="" textlink="">
      <xdr:nvSpPr>
        <xdr:cNvPr id="438"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23</xdr:col>
      <xdr:colOff>628650</xdr:colOff>
      <xdr:row>73</xdr:row>
      <xdr:rowOff>31750</xdr:rowOff>
    </xdr:from>
    <xdr:to>
      <xdr:col>24</xdr:col>
      <xdr:colOff>120650</xdr:colOff>
      <xdr:row>73</xdr:row>
      <xdr:rowOff>31750</xdr:rowOff>
    </xdr:to>
    <xdr:cxnSp macro="">
      <xdr:nvCxnSpPr>
        <xdr:cNvPr id="439" name="直線コネクタ 438"/>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127000</xdr:rowOff>
    </xdr:from>
    <xdr:to>
      <xdr:col>24</xdr:col>
      <xdr:colOff>31750</xdr:colOff>
      <xdr:row>77</xdr:row>
      <xdr:rowOff>146050</xdr:rowOff>
    </xdr:to>
    <xdr:cxnSp macro="">
      <xdr:nvCxnSpPr>
        <xdr:cNvPr id="440" name="直線コネクタ 439"/>
        <xdr:cNvCxnSpPr/>
      </xdr:nvCxnSpPr>
      <xdr:spPr>
        <a:xfrm flipV="1">
          <a:off x="15671800" y="131572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118127</xdr:rowOff>
    </xdr:from>
    <xdr:ext cx="762000" cy="259045"/>
    <xdr:sp macro="" textlink="">
      <xdr:nvSpPr>
        <xdr:cNvPr id="441" name="公債費以外平均値テキスト"/>
        <xdr:cNvSpPr txBox="1"/>
      </xdr:nvSpPr>
      <xdr:spPr>
        <a:xfrm>
          <a:off x="16598900" y="1331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146050</xdr:rowOff>
    </xdr:from>
    <xdr:to>
      <xdr:col>24</xdr:col>
      <xdr:colOff>82550</xdr:colOff>
      <xdr:row>78</xdr:row>
      <xdr:rowOff>76200</xdr:rowOff>
    </xdr:to>
    <xdr:sp macro="" textlink="">
      <xdr:nvSpPr>
        <xdr:cNvPr id="442" name="フローチャート : 判断 441"/>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107950</xdr:rowOff>
    </xdr:from>
    <xdr:to>
      <xdr:col>22</xdr:col>
      <xdr:colOff>565150</xdr:colOff>
      <xdr:row>77</xdr:row>
      <xdr:rowOff>146050</xdr:rowOff>
    </xdr:to>
    <xdr:cxnSp macro="">
      <xdr:nvCxnSpPr>
        <xdr:cNvPr id="443" name="直線コネクタ 442"/>
        <xdr:cNvCxnSpPr/>
      </xdr:nvCxnSpPr>
      <xdr:spPr>
        <a:xfrm>
          <a:off x="14782800" y="129667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12700</xdr:rowOff>
    </xdr:from>
    <xdr:to>
      <xdr:col>22</xdr:col>
      <xdr:colOff>615950</xdr:colOff>
      <xdr:row>78</xdr:row>
      <xdr:rowOff>114300</xdr:rowOff>
    </xdr:to>
    <xdr:sp macro="" textlink="">
      <xdr:nvSpPr>
        <xdr:cNvPr id="444" name="フローチャート : 判断 443"/>
        <xdr:cNvSpPr/>
      </xdr:nvSpPr>
      <xdr:spPr>
        <a:xfrm>
          <a:off x="15621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99077</xdr:rowOff>
    </xdr:from>
    <xdr:ext cx="736600" cy="259045"/>
    <xdr:sp macro="" textlink="">
      <xdr:nvSpPr>
        <xdr:cNvPr id="445" name="テキスト ボックス 444"/>
        <xdr:cNvSpPr txBox="1"/>
      </xdr:nvSpPr>
      <xdr:spPr>
        <a:xfrm>
          <a:off x="15290800" y="1347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107950</xdr:rowOff>
    </xdr:from>
    <xdr:to>
      <xdr:col>21</xdr:col>
      <xdr:colOff>361950</xdr:colOff>
      <xdr:row>76</xdr:row>
      <xdr:rowOff>50800</xdr:rowOff>
    </xdr:to>
    <xdr:cxnSp macro="">
      <xdr:nvCxnSpPr>
        <xdr:cNvPr id="446" name="直線コネクタ 445"/>
        <xdr:cNvCxnSpPr/>
      </xdr:nvCxnSpPr>
      <xdr:spPr>
        <a:xfrm flipV="1">
          <a:off x="13893800" y="12966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120650</xdr:rowOff>
    </xdr:from>
    <xdr:to>
      <xdr:col>21</xdr:col>
      <xdr:colOff>412750</xdr:colOff>
      <xdr:row>78</xdr:row>
      <xdr:rowOff>50800</xdr:rowOff>
    </xdr:to>
    <xdr:sp macro="" textlink="">
      <xdr:nvSpPr>
        <xdr:cNvPr id="447" name="フローチャート : 判断 446"/>
        <xdr:cNvSpPr/>
      </xdr:nvSpPr>
      <xdr:spPr>
        <a:xfrm>
          <a:off x="147320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35577</xdr:rowOff>
    </xdr:from>
    <xdr:ext cx="762000" cy="259045"/>
    <xdr:sp macro="" textlink="">
      <xdr:nvSpPr>
        <xdr:cNvPr id="448" name="テキスト ボックス 447"/>
        <xdr:cNvSpPr txBox="1"/>
      </xdr:nvSpPr>
      <xdr:spPr>
        <a:xfrm>
          <a:off x="14401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50800</xdr:rowOff>
    </xdr:from>
    <xdr:to>
      <xdr:col>20</xdr:col>
      <xdr:colOff>158750</xdr:colOff>
      <xdr:row>78</xdr:row>
      <xdr:rowOff>139700</xdr:rowOff>
    </xdr:to>
    <xdr:cxnSp macro="">
      <xdr:nvCxnSpPr>
        <xdr:cNvPr id="449" name="直線コネクタ 448"/>
        <xdr:cNvCxnSpPr/>
      </xdr:nvCxnSpPr>
      <xdr:spPr>
        <a:xfrm flipV="1">
          <a:off x="13004800" y="13081000"/>
          <a:ext cx="889000" cy="4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25400</xdr:rowOff>
    </xdr:from>
    <xdr:to>
      <xdr:col>20</xdr:col>
      <xdr:colOff>209550</xdr:colOff>
      <xdr:row>78</xdr:row>
      <xdr:rowOff>127000</xdr:rowOff>
    </xdr:to>
    <xdr:sp macro="" textlink="">
      <xdr:nvSpPr>
        <xdr:cNvPr id="450" name="フローチャート : 判断 449"/>
        <xdr:cNvSpPr/>
      </xdr:nvSpPr>
      <xdr:spPr>
        <a:xfrm>
          <a:off x="13843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111777</xdr:rowOff>
    </xdr:from>
    <xdr:ext cx="762000" cy="259045"/>
    <xdr:sp macro="" textlink="">
      <xdr:nvSpPr>
        <xdr:cNvPr id="451" name="テキスト ボックス 450"/>
        <xdr:cNvSpPr txBox="1"/>
      </xdr:nvSpPr>
      <xdr:spPr>
        <a:xfrm>
          <a:off x="13512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107950</xdr:rowOff>
    </xdr:from>
    <xdr:to>
      <xdr:col>19</xdr:col>
      <xdr:colOff>6350</xdr:colOff>
      <xdr:row>78</xdr:row>
      <xdr:rowOff>38100</xdr:rowOff>
    </xdr:to>
    <xdr:sp macro="" textlink="">
      <xdr:nvSpPr>
        <xdr:cNvPr id="452" name="フローチャート : 判断 451"/>
        <xdr:cNvSpPr/>
      </xdr:nvSpPr>
      <xdr:spPr>
        <a:xfrm>
          <a:off x="129540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48277</xdr:rowOff>
    </xdr:from>
    <xdr:ext cx="762000" cy="259045"/>
    <xdr:sp macro="" textlink="">
      <xdr:nvSpPr>
        <xdr:cNvPr id="453" name="テキスト ボックス 452"/>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59" name="円/楕円 458"/>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92727</xdr:rowOff>
    </xdr:from>
    <xdr:ext cx="762000" cy="259045"/>
    <xdr:sp macro="" textlink="">
      <xdr:nvSpPr>
        <xdr:cNvPr id="460" name="公債費以外該当値テキスト"/>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95250</xdr:rowOff>
    </xdr:from>
    <xdr:to>
      <xdr:col>22</xdr:col>
      <xdr:colOff>615950</xdr:colOff>
      <xdr:row>78</xdr:row>
      <xdr:rowOff>25400</xdr:rowOff>
    </xdr:to>
    <xdr:sp macro="" textlink="">
      <xdr:nvSpPr>
        <xdr:cNvPr id="461" name="円/楕円 460"/>
        <xdr:cNvSpPr/>
      </xdr:nvSpPr>
      <xdr:spPr>
        <a:xfrm>
          <a:off x="15621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35577</xdr:rowOff>
    </xdr:from>
    <xdr:ext cx="736600" cy="259045"/>
    <xdr:sp macro="" textlink="">
      <xdr:nvSpPr>
        <xdr:cNvPr id="462" name="テキスト ボックス 461"/>
        <xdr:cNvSpPr txBox="1"/>
      </xdr:nvSpPr>
      <xdr:spPr>
        <a:xfrm>
          <a:off x="15290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57150</xdr:rowOff>
    </xdr:from>
    <xdr:to>
      <xdr:col>21</xdr:col>
      <xdr:colOff>412750</xdr:colOff>
      <xdr:row>75</xdr:row>
      <xdr:rowOff>158750</xdr:rowOff>
    </xdr:to>
    <xdr:sp macro="" textlink="">
      <xdr:nvSpPr>
        <xdr:cNvPr id="463" name="円/楕円 462"/>
        <xdr:cNvSpPr/>
      </xdr:nvSpPr>
      <xdr:spPr>
        <a:xfrm>
          <a:off x="14732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168927</xdr:rowOff>
    </xdr:from>
    <xdr:ext cx="762000" cy="259045"/>
    <xdr:sp macro="" textlink="">
      <xdr:nvSpPr>
        <xdr:cNvPr id="464" name="テキスト ボックス 463"/>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0</xdr:rowOff>
    </xdr:from>
    <xdr:to>
      <xdr:col>20</xdr:col>
      <xdr:colOff>209550</xdr:colOff>
      <xdr:row>76</xdr:row>
      <xdr:rowOff>101600</xdr:rowOff>
    </xdr:to>
    <xdr:sp macro="" textlink="">
      <xdr:nvSpPr>
        <xdr:cNvPr id="465" name="円/楕円 464"/>
        <xdr:cNvSpPr/>
      </xdr:nvSpPr>
      <xdr:spPr>
        <a:xfrm>
          <a:off x="13843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111777</xdr:rowOff>
    </xdr:from>
    <xdr:ext cx="762000" cy="259045"/>
    <xdr:sp macro="" textlink="">
      <xdr:nvSpPr>
        <xdr:cNvPr id="466" name="テキスト ボックス 465"/>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88900</xdr:rowOff>
    </xdr:from>
    <xdr:to>
      <xdr:col>19</xdr:col>
      <xdr:colOff>6350</xdr:colOff>
      <xdr:row>79</xdr:row>
      <xdr:rowOff>19050</xdr:rowOff>
    </xdr:to>
    <xdr:sp macro="" textlink="">
      <xdr:nvSpPr>
        <xdr:cNvPr id="467" name="円/楕円 466"/>
        <xdr:cNvSpPr/>
      </xdr:nvSpPr>
      <xdr:spPr>
        <a:xfrm>
          <a:off x="129540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3827</xdr:rowOff>
    </xdr:from>
    <xdr:ext cx="762000" cy="259045"/>
    <xdr:sp macro="" textlink="">
      <xdr:nvSpPr>
        <xdr:cNvPr id="468" name="テキスト ボックス 467"/>
        <xdr:cNvSpPr txBox="1"/>
      </xdr:nvSpPr>
      <xdr:spPr>
        <a:xfrm>
          <a:off x="12623800" y="1354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福島県白河市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4813</xdr:rowOff>
    </xdr:from>
    <xdr:to>
      <xdr:col>4</xdr:col>
      <xdr:colOff>1117600</xdr:colOff>
      <xdr:row>20</xdr:row>
      <xdr:rowOff>125819</xdr:rowOff>
    </xdr:to>
    <xdr:cxnSp macro="">
      <xdr:nvCxnSpPr>
        <xdr:cNvPr id="45" name="直線コネクタ 44"/>
        <xdr:cNvCxnSpPr/>
      </xdr:nvCxnSpPr>
      <xdr:spPr bwMode="auto">
        <a:xfrm flipV="1">
          <a:off x="5651500" y="2109838"/>
          <a:ext cx="0" cy="14926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97896</xdr:rowOff>
    </xdr:from>
    <xdr:ext cx="762000" cy="259045"/>
    <xdr:sp macro="" textlink="">
      <xdr:nvSpPr>
        <xdr:cNvPr id="46" name="人口1人当たり決算額の推移最小値テキスト130"/>
        <xdr:cNvSpPr txBox="1"/>
      </xdr:nvSpPr>
      <xdr:spPr>
        <a:xfrm>
          <a:off x="5740400" y="357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58,781</a:t>
          </a:r>
          <a:endParaRPr kumimoji="1" lang="ja-JP" altLang="en-US" sz="1000" b="1">
            <a:latin typeface="ＭＳ Ｐゴシック"/>
          </a:endParaRPr>
        </a:p>
      </xdr:txBody>
    </xdr:sp>
    <xdr:clientData/>
  </xdr:oneCellAnchor>
  <xdr:twoCellAnchor>
    <xdr:from>
      <xdr:col>4</xdr:col>
      <xdr:colOff>1028700</xdr:colOff>
      <xdr:row>20</xdr:row>
      <xdr:rowOff>125819</xdr:rowOff>
    </xdr:from>
    <xdr:to>
      <xdr:col>5</xdr:col>
      <xdr:colOff>73025</xdr:colOff>
      <xdr:row>20</xdr:row>
      <xdr:rowOff>125819</xdr:rowOff>
    </xdr:to>
    <xdr:cxnSp macro="">
      <xdr:nvCxnSpPr>
        <xdr:cNvPr id="47" name="直線コネクタ 46"/>
        <xdr:cNvCxnSpPr/>
      </xdr:nvCxnSpPr>
      <xdr:spPr bwMode="auto">
        <a:xfrm>
          <a:off x="5562600" y="36024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91190</xdr:rowOff>
    </xdr:from>
    <xdr:ext cx="762000" cy="259045"/>
    <xdr:sp macro="" textlink="">
      <xdr:nvSpPr>
        <xdr:cNvPr id="48" name="人口1人当たり決算額の推移最大値テキスト130"/>
        <xdr:cNvSpPr txBox="1"/>
      </xdr:nvSpPr>
      <xdr:spPr>
        <a:xfrm>
          <a:off x="5740400" y="18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97,957</a:t>
          </a:r>
          <a:endParaRPr kumimoji="1" lang="ja-JP" altLang="en-US" sz="1000" b="1">
            <a:latin typeface="ＭＳ Ｐゴシック"/>
          </a:endParaRPr>
        </a:p>
      </xdr:txBody>
    </xdr:sp>
    <xdr:clientData/>
  </xdr:oneCellAnchor>
  <xdr:twoCellAnchor>
    <xdr:from>
      <xdr:col>4</xdr:col>
      <xdr:colOff>1028700</xdr:colOff>
      <xdr:row>12</xdr:row>
      <xdr:rowOff>4813</xdr:rowOff>
    </xdr:from>
    <xdr:to>
      <xdr:col>5</xdr:col>
      <xdr:colOff>73025</xdr:colOff>
      <xdr:row>12</xdr:row>
      <xdr:rowOff>4813</xdr:rowOff>
    </xdr:to>
    <xdr:cxnSp macro="">
      <xdr:nvCxnSpPr>
        <xdr:cNvPr id="49" name="直線コネクタ 48"/>
        <xdr:cNvCxnSpPr/>
      </xdr:nvCxnSpPr>
      <xdr:spPr bwMode="auto">
        <a:xfrm>
          <a:off x="5562600" y="210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57658</xdr:rowOff>
    </xdr:from>
    <xdr:to>
      <xdr:col>4</xdr:col>
      <xdr:colOff>1117600</xdr:colOff>
      <xdr:row>15</xdr:row>
      <xdr:rowOff>96863</xdr:rowOff>
    </xdr:to>
    <xdr:cxnSp macro="">
      <xdr:nvCxnSpPr>
        <xdr:cNvPr id="50" name="直線コネクタ 49"/>
        <xdr:cNvCxnSpPr/>
      </xdr:nvCxnSpPr>
      <xdr:spPr bwMode="auto">
        <a:xfrm flipV="1">
          <a:off x="5003800" y="2677033"/>
          <a:ext cx="647700" cy="39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57573</xdr:rowOff>
    </xdr:from>
    <xdr:ext cx="762000" cy="259045"/>
    <xdr:sp macro="" textlink="">
      <xdr:nvSpPr>
        <xdr:cNvPr id="51" name="人口1人当たり決算額の推移平均値テキスト130"/>
        <xdr:cNvSpPr txBox="1"/>
      </xdr:nvSpPr>
      <xdr:spPr>
        <a:xfrm>
          <a:off x="5740400" y="2676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81,006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85496</xdr:rowOff>
    </xdr:from>
    <xdr:to>
      <xdr:col>5</xdr:col>
      <xdr:colOff>34925</xdr:colOff>
      <xdr:row>16</xdr:row>
      <xdr:rowOff>15646</xdr:rowOff>
    </xdr:to>
    <xdr:sp macro="" textlink="">
      <xdr:nvSpPr>
        <xdr:cNvPr id="52" name="フローチャート : 判断 51"/>
        <xdr:cNvSpPr/>
      </xdr:nvSpPr>
      <xdr:spPr bwMode="auto">
        <a:xfrm>
          <a:off x="56007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96863</xdr:rowOff>
    </xdr:from>
    <xdr:to>
      <xdr:col>4</xdr:col>
      <xdr:colOff>469900</xdr:colOff>
      <xdr:row>16</xdr:row>
      <xdr:rowOff>30188</xdr:rowOff>
    </xdr:to>
    <xdr:cxnSp macro="">
      <xdr:nvCxnSpPr>
        <xdr:cNvPr id="53" name="直線コネクタ 52"/>
        <xdr:cNvCxnSpPr/>
      </xdr:nvCxnSpPr>
      <xdr:spPr bwMode="auto">
        <a:xfrm flipV="1">
          <a:off x="4305300" y="2716238"/>
          <a:ext cx="698500" cy="104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11963</xdr:rowOff>
    </xdr:from>
    <xdr:to>
      <xdr:col>4</xdr:col>
      <xdr:colOff>520700</xdr:colOff>
      <xdr:row>16</xdr:row>
      <xdr:rowOff>113563</xdr:rowOff>
    </xdr:to>
    <xdr:sp macro="" textlink="">
      <xdr:nvSpPr>
        <xdr:cNvPr id="54" name="フローチャート : 判断 53"/>
        <xdr:cNvSpPr/>
      </xdr:nvSpPr>
      <xdr:spPr bwMode="auto">
        <a:xfrm>
          <a:off x="4953000" y="2802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98340</xdr:rowOff>
    </xdr:from>
    <xdr:ext cx="736600" cy="259045"/>
    <xdr:sp macro="" textlink="">
      <xdr:nvSpPr>
        <xdr:cNvPr id="55" name="テキスト ボックス 54"/>
        <xdr:cNvSpPr txBox="1"/>
      </xdr:nvSpPr>
      <xdr:spPr>
        <a:xfrm>
          <a:off x="4622800" y="2889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60325</xdr:rowOff>
    </xdr:from>
    <xdr:to>
      <xdr:col>3</xdr:col>
      <xdr:colOff>904875</xdr:colOff>
      <xdr:row>16</xdr:row>
      <xdr:rowOff>30188</xdr:rowOff>
    </xdr:to>
    <xdr:cxnSp macro="">
      <xdr:nvCxnSpPr>
        <xdr:cNvPr id="56" name="直線コネクタ 55"/>
        <xdr:cNvCxnSpPr/>
      </xdr:nvCxnSpPr>
      <xdr:spPr bwMode="auto">
        <a:xfrm>
          <a:off x="3606800" y="2679700"/>
          <a:ext cx="698500" cy="141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68008</xdr:rowOff>
    </xdr:from>
    <xdr:to>
      <xdr:col>3</xdr:col>
      <xdr:colOff>955675</xdr:colOff>
      <xdr:row>16</xdr:row>
      <xdr:rowOff>169608</xdr:rowOff>
    </xdr:to>
    <xdr:sp macro="" textlink="">
      <xdr:nvSpPr>
        <xdr:cNvPr id="57" name="フローチャート : 判断 56"/>
        <xdr:cNvSpPr/>
      </xdr:nvSpPr>
      <xdr:spPr bwMode="auto">
        <a:xfrm>
          <a:off x="4254500" y="2858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154385</xdr:rowOff>
    </xdr:from>
    <xdr:ext cx="762000" cy="259045"/>
    <xdr:sp macro="" textlink="">
      <xdr:nvSpPr>
        <xdr:cNvPr id="58" name="テキスト ボックス 57"/>
        <xdr:cNvSpPr txBox="1"/>
      </xdr:nvSpPr>
      <xdr:spPr>
        <a:xfrm>
          <a:off x="3924300" y="294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125057</xdr:rowOff>
    </xdr:from>
    <xdr:to>
      <xdr:col>3</xdr:col>
      <xdr:colOff>206375</xdr:colOff>
      <xdr:row>15</xdr:row>
      <xdr:rowOff>60325</xdr:rowOff>
    </xdr:to>
    <xdr:cxnSp macro="">
      <xdr:nvCxnSpPr>
        <xdr:cNvPr id="59" name="直線コネクタ 58"/>
        <xdr:cNvCxnSpPr/>
      </xdr:nvCxnSpPr>
      <xdr:spPr bwMode="auto">
        <a:xfrm>
          <a:off x="2908300" y="2572982"/>
          <a:ext cx="698500" cy="106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153314</xdr:rowOff>
    </xdr:from>
    <xdr:to>
      <xdr:col>3</xdr:col>
      <xdr:colOff>257175</xdr:colOff>
      <xdr:row>16</xdr:row>
      <xdr:rowOff>83464</xdr:rowOff>
    </xdr:to>
    <xdr:sp macro="" textlink="">
      <xdr:nvSpPr>
        <xdr:cNvPr id="60" name="フローチャート : 判断 59"/>
        <xdr:cNvSpPr/>
      </xdr:nvSpPr>
      <xdr:spPr bwMode="auto">
        <a:xfrm>
          <a:off x="3556000" y="2772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68241</xdr:rowOff>
    </xdr:from>
    <xdr:ext cx="762000" cy="259045"/>
    <xdr:sp macro="" textlink="">
      <xdr:nvSpPr>
        <xdr:cNvPr id="61" name="テキスト ボックス 60"/>
        <xdr:cNvSpPr txBox="1"/>
      </xdr:nvSpPr>
      <xdr:spPr>
        <a:xfrm>
          <a:off x="3225800" y="285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17145</xdr:rowOff>
    </xdr:from>
    <xdr:to>
      <xdr:col>2</xdr:col>
      <xdr:colOff>692150</xdr:colOff>
      <xdr:row>15</xdr:row>
      <xdr:rowOff>118745</xdr:rowOff>
    </xdr:to>
    <xdr:sp macro="" textlink="">
      <xdr:nvSpPr>
        <xdr:cNvPr id="62" name="フローチャート : 判断 61"/>
        <xdr:cNvSpPr/>
      </xdr:nvSpPr>
      <xdr:spPr bwMode="auto">
        <a:xfrm>
          <a:off x="2857500" y="2636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103522</xdr:rowOff>
    </xdr:from>
    <xdr:ext cx="762000" cy="259045"/>
    <xdr:sp macro="" textlink="">
      <xdr:nvSpPr>
        <xdr:cNvPr id="63" name="テキスト ボックス 62"/>
        <xdr:cNvSpPr txBox="1"/>
      </xdr:nvSpPr>
      <xdr:spPr>
        <a:xfrm>
          <a:off x="25273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6858</xdr:rowOff>
    </xdr:from>
    <xdr:to>
      <xdr:col>5</xdr:col>
      <xdr:colOff>34925</xdr:colOff>
      <xdr:row>15</xdr:row>
      <xdr:rowOff>108458</xdr:rowOff>
    </xdr:to>
    <xdr:sp macro="" textlink="">
      <xdr:nvSpPr>
        <xdr:cNvPr id="69" name="円/楕円 68"/>
        <xdr:cNvSpPr/>
      </xdr:nvSpPr>
      <xdr:spPr bwMode="auto">
        <a:xfrm>
          <a:off x="5600700" y="2626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23385</xdr:rowOff>
    </xdr:from>
    <xdr:ext cx="762000" cy="259045"/>
    <xdr:sp macro="" textlink="">
      <xdr:nvSpPr>
        <xdr:cNvPr id="70" name="人口1人当たり決算額の推移該当値テキスト130"/>
        <xdr:cNvSpPr txBox="1"/>
      </xdr:nvSpPr>
      <xdr:spPr>
        <a:xfrm>
          <a:off x="5740400" y="2471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83,070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46063</xdr:rowOff>
    </xdr:from>
    <xdr:to>
      <xdr:col>4</xdr:col>
      <xdr:colOff>520700</xdr:colOff>
      <xdr:row>15</xdr:row>
      <xdr:rowOff>147663</xdr:rowOff>
    </xdr:to>
    <xdr:sp macro="" textlink="">
      <xdr:nvSpPr>
        <xdr:cNvPr id="71" name="円/楕円 70"/>
        <xdr:cNvSpPr/>
      </xdr:nvSpPr>
      <xdr:spPr bwMode="auto">
        <a:xfrm>
          <a:off x="4953000" y="2665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157840</xdr:rowOff>
    </xdr:from>
    <xdr:ext cx="736600" cy="259045"/>
    <xdr:sp macro="" textlink="">
      <xdr:nvSpPr>
        <xdr:cNvPr id="72" name="テキスト ボックス 71"/>
        <xdr:cNvSpPr txBox="1"/>
      </xdr:nvSpPr>
      <xdr:spPr>
        <a:xfrm>
          <a:off x="4622800" y="2434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82,041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150838</xdr:rowOff>
    </xdr:from>
    <xdr:to>
      <xdr:col>3</xdr:col>
      <xdr:colOff>955675</xdr:colOff>
      <xdr:row>16</xdr:row>
      <xdr:rowOff>80988</xdr:rowOff>
    </xdr:to>
    <xdr:sp macro="" textlink="">
      <xdr:nvSpPr>
        <xdr:cNvPr id="73" name="円/楕円 72"/>
        <xdr:cNvSpPr/>
      </xdr:nvSpPr>
      <xdr:spPr bwMode="auto">
        <a:xfrm>
          <a:off x="4254500" y="2770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91165</xdr:rowOff>
    </xdr:from>
    <xdr:ext cx="762000" cy="259045"/>
    <xdr:sp macro="" textlink="">
      <xdr:nvSpPr>
        <xdr:cNvPr id="74" name="テキスト ボックス 73"/>
        <xdr:cNvSpPr txBox="1"/>
      </xdr:nvSpPr>
      <xdr:spPr>
        <a:xfrm>
          <a:off x="3924300" y="253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79,291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9525</xdr:rowOff>
    </xdr:from>
    <xdr:to>
      <xdr:col>3</xdr:col>
      <xdr:colOff>257175</xdr:colOff>
      <xdr:row>15</xdr:row>
      <xdr:rowOff>111125</xdr:rowOff>
    </xdr:to>
    <xdr:sp macro="" textlink="">
      <xdr:nvSpPr>
        <xdr:cNvPr id="75" name="円/楕円 74"/>
        <xdr:cNvSpPr/>
      </xdr:nvSpPr>
      <xdr:spPr bwMode="auto">
        <a:xfrm>
          <a:off x="3556000" y="2628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121302</xdr:rowOff>
    </xdr:from>
    <xdr:ext cx="762000" cy="259045"/>
    <xdr:sp macro="" textlink="">
      <xdr:nvSpPr>
        <xdr:cNvPr id="76" name="テキスト ボックス 75"/>
        <xdr:cNvSpPr txBox="1"/>
      </xdr:nvSpPr>
      <xdr:spPr>
        <a:xfrm>
          <a:off x="3225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83,000</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74257</xdr:rowOff>
    </xdr:from>
    <xdr:to>
      <xdr:col>2</xdr:col>
      <xdr:colOff>692150</xdr:colOff>
      <xdr:row>15</xdr:row>
      <xdr:rowOff>4407</xdr:rowOff>
    </xdr:to>
    <xdr:sp macro="" textlink="">
      <xdr:nvSpPr>
        <xdr:cNvPr id="77" name="円/楕円 76"/>
        <xdr:cNvSpPr/>
      </xdr:nvSpPr>
      <xdr:spPr bwMode="auto">
        <a:xfrm>
          <a:off x="2857500" y="2522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14584</xdr:rowOff>
    </xdr:from>
    <xdr:ext cx="762000" cy="259045"/>
    <xdr:sp macro="" textlink="">
      <xdr:nvSpPr>
        <xdr:cNvPr id="78" name="テキスト ボックス 77"/>
        <xdr:cNvSpPr txBox="1"/>
      </xdr:nvSpPr>
      <xdr:spPr>
        <a:xfrm>
          <a:off x="2527300" y="229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167279</xdr:rowOff>
    </xdr:from>
    <xdr:to>
      <xdr:col>4</xdr:col>
      <xdr:colOff>1117600</xdr:colOff>
      <xdr:row>37</xdr:row>
      <xdr:rowOff>157495</xdr:rowOff>
    </xdr:to>
    <xdr:cxnSp macro="">
      <xdr:nvCxnSpPr>
        <xdr:cNvPr id="105" name="直線コネクタ 104"/>
        <xdr:cNvCxnSpPr/>
      </xdr:nvCxnSpPr>
      <xdr:spPr bwMode="auto">
        <a:xfrm flipV="1">
          <a:off x="5651500" y="6091829"/>
          <a:ext cx="0" cy="1190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129572</xdr:rowOff>
    </xdr:from>
    <xdr:ext cx="762000" cy="259045"/>
    <xdr:sp macro="" textlink="">
      <xdr:nvSpPr>
        <xdr:cNvPr id="106" name="人口1人当たり決算額の推移最小値テキスト445"/>
        <xdr:cNvSpPr txBox="1"/>
      </xdr:nvSpPr>
      <xdr:spPr>
        <a:xfrm>
          <a:off x="5740400" y="725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4,333</a:t>
          </a:r>
          <a:endParaRPr kumimoji="1" lang="ja-JP" altLang="en-US" sz="1000" b="1">
            <a:latin typeface="ＭＳ Ｐゴシック"/>
          </a:endParaRPr>
        </a:p>
      </xdr:txBody>
    </xdr:sp>
    <xdr:clientData/>
  </xdr:oneCellAnchor>
  <xdr:twoCellAnchor>
    <xdr:from>
      <xdr:col>4</xdr:col>
      <xdr:colOff>1028700</xdr:colOff>
      <xdr:row>37</xdr:row>
      <xdr:rowOff>157495</xdr:rowOff>
    </xdr:from>
    <xdr:to>
      <xdr:col>5</xdr:col>
      <xdr:colOff>73025</xdr:colOff>
      <xdr:row>37</xdr:row>
      <xdr:rowOff>157495</xdr:rowOff>
    </xdr:to>
    <xdr:cxnSp macro="">
      <xdr:nvCxnSpPr>
        <xdr:cNvPr id="107" name="直線コネクタ 106"/>
        <xdr:cNvCxnSpPr/>
      </xdr:nvCxnSpPr>
      <xdr:spPr bwMode="auto">
        <a:xfrm>
          <a:off x="5562600" y="7282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82206</xdr:rowOff>
    </xdr:from>
    <xdr:ext cx="762000" cy="259045"/>
    <xdr:sp macro="" textlink="">
      <xdr:nvSpPr>
        <xdr:cNvPr id="108" name="人口1人当たり決算額の推移最大値テキスト445"/>
        <xdr:cNvSpPr txBox="1"/>
      </xdr:nvSpPr>
      <xdr:spPr>
        <a:xfrm>
          <a:off x="5740400" y="583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30,369</a:t>
          </a:r>
          <a:endParaRPr kumimoji="1" lang="ja-JP" altLang="en-US" sz="1000" b="1">
            <a:latin typeface="ＭＳ Ｐゴシック"/>
          </a:endParaRPr>
        </a:p>
      </xdr:txBody>
    </xdr:sp>
    <xdr:clientData/>
  </xdr:oneCellAnchor>
  <xdr:twoCellAnchor>
    <xdr:from>
      <xdr:col>4</xdr:col>
      <xdr:colOff>1028700</xdr:colOff>
      <xdr:row>33</xdr:row>
      <xdr:rowOff>167279</xdr:rowOff>
    </xdr:from>
    <xdr:to>
      <xdr:col>5</xdr:col>
      <xdr:colOff>73025</xdr:colOff>
      <xdr:row>33</xdr:row>
      <xdr:rowOff>167279</xdr:rowOff>
    </xdr:to>
    <xdr:cxnSp macro="">
      <xdr:nvCxnSpPr>
        <xdr:cNvPr id="109" name="直線コネクタ 108"/>
        <xdr:cNvCxnSpPr/>
      </xdr:nvCxnSpPr>
      <xdr:spPr bwMode="auto">
        <a:xfrm>
          <a:off x="5562600" y="60918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139664</xdr:rowOff>
    </xdr:from>
    <xdr:to>
      <xdr:col>4</xdr:col>
      <xdr:colOff>1117600</xdr:colOff>
      <xdr:row>34</xdr:row>
      <xdr:rowOff>230418</xdr:rowOff>
    </xdr:to>
    <xdr:cxnSp macro="">
      <xdr:nvCxnSpPr>
        <xdr:cNvPr id="110" name="直線コネクタ 109"/>
        <xdr:cNvCxnSpPr/>
      </xdr:nvCxnSpPr>
      <xdr:spPr bwMode="auto">
        <a:xfrm flipV="1">
          <a:off x="5003800" y="6407114"/>
          <a:ext cx="647700" cy="90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306915</xdr:rowOff>
    </xdr:from>
    <xdr:ext cx="762000" cy="259045"/>
    <xdr:sp macro="" textlink="">
      <xdr:nvSpPr>
        <xdr:cNvPr id="111" name="人口1人当たり決算額の推移平均値テキスト445"/>
        <xdr:cNvSpPr txBox="1"/>
      </xdr:nvSpPr>
      <xdr:spPr>
        <a:xfrm>
          <a:off x="5740400" y="6574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18,093</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334838</xdr:rowOff>
    </xdr:from>
    <xdr:to>
      <xdr:col>5</xdr:col>
      <xdr:colOff>34925</xdr:colOff>
      <xdr:row>35</xdr:row>
      <xdr:rowOff>93538</xdr:rowOff>
    </xdr:to>
    <xdr:sp macro="" textlink="">
      <xdr:nvSpPr>
        <xdr:cNvPr id="112" name="フローチャート : 判断 111"/>
        <xdr:cNvSpPr/>
      </xdr:nvSpPr>
      <xdr:spPr bwMode="auto">
        <a:xfrm>
          <a:off x="5600700" y="6602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230418</xdr:rowOff>
    </xdr:from>
    <xdr:to>
      <xdr:col>4</xdr:col>
      <xdr:colOff>469900</xdr:colOff>
      <xdr:row>34</xdr:row>
      <xdr:rowOff>293101</xdr:rowOff>
    </xdr:to>
    <xdr:cxnSp macro="">
      <xdr:nvCxnSpPr>
        <xdr:cNvPr id="113" name="直線コネクタ 112"/>
        <xdr:cNvCxnSpPr/>
      </xdr:nvCxnSpPr>
      <xdr:spPr bwMode="auto">
        <a:xfrm flipV="1">
          <a:off x="4305300" y="6497868"/>
          <a:ext cx="698500" cy="62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53523</xdr:rowOff>
    </xdr:from>
    <xdr:to>
      <xdr:col>4</xdr:col>
      <xdr:colOff>520700</xdr:colOff>
      <xdr:row>35</xdr:row>
      <xdr:rowOff>155123</xdr:rowOff>
    </xdr:to>
    <xdr:sp macro="" textlink="">
      <xdr:nvSpPr>
        <xdr:cNvPr id="114" name="フローチャート : 判断 113"/>
        <xdr:cNvSpPr/>
      </xdr:nvSpPr>
      <xdr:spPr bwMode="auto">
        <a:xfrm>
          <a:off x="4953000" y="66638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139900</xdr:rowOff>
    </xdr:from>
    <xdr:ext cx="736600" cy="259045"/>
    <xdr:sp macro="" textlink="">
      <xdr:nvSpPr>
        <xdr:cNvPr id="115" name="テキスト ボックス 114"/>
        <xdr:cNvSpPr txBox="1"/>
      </xdr:nvSpPr>
      <xdr:spPr>
        <a:xfrm>
          <a:off x="4622800" y="675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15992</xdr:rowOff>
    </xdr:from>
    <xdr:to>
      <xdr:col>3</xdr:col>
      <xdr:colOff>904875</xdr:colOff>
      <xdr:row>34</xdr:row>
      <xdr:rowOff>293101</xdr:rowOff>
    </xdr:to>
    <xdr:cxnSp macro="">
      <xdr:nvCxnSpPr>
        <xdr:cNvPr id="116" name="直線コネクタ 115"/>
        <xdr:cNvCxnSpPr/>
      </xdr:nvCxnSpPr>
      <xdr:spPr bwMode="auto">
        <a:xfrm>
          <a:off x="3606800" y="6283442"/>
          <a:ext cx="698500" cy="277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271653</xdr:rowOff>
    </xdr:from>
    <xdr:to>
      <xdr:col>3</xdr:col>
      <xdr:colOff>955675</xdr:colOff>
      <xdr:row>35</xdr:row>
      <xdr:rowOff>30353</xdr:rowOff>
    </xdr:to>
    <xdr:sp macro="" textlink="">
      <xdr:nvSpPr>
        <xdr:cNvPr id="117" name="フローチャート : 判断 116"/>
        <xdr:cNvSpPr/>
      </xdr:nvSpPr>
      <xdr:spPr bwMode="auto">
        <a:xfrm>
          <a:off x="4254500" y="6539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15130</xdr:rowOff>
    </xdr:from>
    <xdr:ext cx="762000" cy="259045"/>
    <xdr:sp macro="" textlink="">
      <xdr:nvSpPr>
        <xdr:cNvPr id="118" name="テキスト ボックス 117"/>
        <xdr:cNvSpPr txBox="1"/>
      </xdr:nvSpPr>
      <xdr:spPr>
        <a:xfrm>
          <a:off x="3924300" y="662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160330</xdr:rowOff>
    </xdr:from>
    <xdr:to>
      <xdr:col>3</xdr:col>
      <xdr:colOff>206375</xdr:colOff>
      <xdr:row>34</xdr:row>
      <xdr:rowOff>15992</xdr:rowOff>
    </xdr:to>
    <xdr:cxnSp macro="">
      <xdr:nvCxnSpPr>
        <xdr:cNvPr id="119" name="直線コネクタ 118"/>
        <xdr:cNvCxnSpPr/>
      </xdr:nvCxnSpPr>
      <xdr:spPr bwMode="auto">
        <a:xfrm>
          <a:off x="2908300" y="6084880"/>
          <a:ext cx="698500" cy="198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206228</xdr:rowOff>
    </xdr:from>
    <xdr:to>
      <xdr:col>3</xdr:col>
      <xdr:colOff>257175</xdr:colOff>
      <xdr:row>34</xdr:row>
      <xdr:rowOff>307828</xdr:rowOff>
    </xdr:to>
    <xdr:sp macro="" textlink="">
      <xdr:nvSpPr>
        <xdr:cNvPr id="120" name="フローチャート : 判断 119"/>
        <xdr:cNvSpPr/>
      </xdr:nvSpPr>
      <xdr:spPr bwMode="auto">
        <a:xfrm>
          <a:off x="3556000" y="6473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292605</xdr:rowOff>
    </xdr:from>
    <xdr:ext cx="762000" cy="259045"/>
    <xdr:sp macro="" textlink="">
      <xdr:nvSpPr>
        <xdr:cNvPr id="121" name="テキスト ボックス 120"/>
        <xdr:cNvSpPr txBox="1"/>
      </xdr:nvSpPr>
      <xdr:spPr>
        <a:xfrm>
          <a:off x="3225800" y="6560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92294</xdr:rowOff>
    </xdr:from>
    <xdr:to>
      <xdr:col>2</xdr:col>
      <xdr:colOff>692150</xdr:colOff>
      <xdr:row>34</xdr:row>
      <xdr:rowOff>193894</xdr:rowOff>
    </xdr:to>
    <xdr:sp macro="" textlink="">
      <xdr:nvSpPr>
        <xdr:cNvPr id="122" name="フローチャート : 判断 121"/>
        <xdr:cNvSpPr/>
      </xdr:nvSpPr>
      <xdr:spPr bwMode="auto">
        <a:xfrm>
          <a:off x="2857500" y="6359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178671</xdr:rowOff>
    </xdr:from>
    <xdr:ext cx="762000" cy="259045"/>
    <xdr:sp macro="" textlink="">
      <xdr:nvSpPr>
        <xdr:cNvPr id="123" name="テキスト ボックス 122"/>
        <xdr:cNvSpPr txBox="1"/>
      </xdr:nvSpPr>
      <xdr:spPr>
        <a:xfrm>
          <a:off x="2527300" y="6446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88864</xdr:rowOff>
    </xdr:from>
    <xdr:to>
      <xdr:col>5</xdr:col>
      <xdr:colOff>34925</xdr:colOff>
      <xdr:row>34</xdr:row>
      <xdr:rowOff>190464</xdr:rowOff>
    </xdr:to>
    <xdr:sp macro="" textlink="">
      <xdr:nvSpPr>
        <xdr:cNvPr id="129" name="円/楕円 128"/>
        <xdr:cNvSpPr/>
      </xdr:nvSpPr>
      <xdr:spPr bwMode="auto">
        <a:xfrm>
          <a:off x="5600700" y="6356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276841</xdr:rowOff>
    </xdr:from>
    <xdr:ext cx="762000" cy="259045"/>
    <xdr:sp macro="" textlink="">
      <xdr:nvSpPr>
        <xdr:cNvPr id="130" name="人口1人当たり決算額の推移該当値テキスト445"/>
        <xdr:cNvSpPr txBox="1"/>
      </xdr:nvSpPr>
      <xdr:spPr>
        <a:xfrm>
          <a:off x="5740400" y="620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23,473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179618</xdr:rowOff>
    </xdr:from>
    <xdr:to>
      <xdr:col>4</xdr:col>
      <xdr:colOff>520700</xdr:colOff>
      <xdr:row>34</xdr:row>
      <xdr:rowOff>281218</xdr:rowOff>
    </xdr:to>
    <xdr:sp macro="" textlink="">
      <xdr:nvSpPr>
        <xdr:cNvPr id="131" name="円/楕円 130"/>
        <xdr:cNvSpPr/>
      </xdr:nvSpPr>
      <xdr:spPr bwMode="auto">
        <a:xfrm>
          <a:off x="4953000" y="6447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291395</xdr:rowOff>
    </xdr:from>
    <xdr:ext cx="736600" cy="259045"/>
    <xdr:sp macro="" textlink="">
      <xdr:nvSpPr>
        <xdr:cNvPr id="132" name="テキスト ボックス 131"/>
        <xdr:cNvSpPr txBox="1"/>
      </xdr:nvSpPr>
      <xdr:spPr>
        <a:xfrm>
          <a:off x="4622800" y="621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21,488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242301</xdr:rowOff>
    </xdr:from>
    <xdr:to>
      <xdr:col>3</xdr:col>
      <xdr:colOff>955675</xdr:colOff>
      <xdr:row>35</xdr:row>
      <xdr:rowOff>1001</xdr:rowOff>
    </xdr:to>
    <xdr:sp macro="" textlink="">
      <xdr:nvSpPr>
        <xdr:cNvPr id="133" name="円/楕円 132"/>
        <xdr:cNvSpPr/>
      </xdr:nvSpPr>
      <xdr:spPr bwMode="auto">
        <a:xfrm>
          <a:off x="4254500" y="6509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11178</xdr:rowOff>
    </xdr:from>
    <xdr:ext cx="762000" cy="259045"/>
    <xdr:sp macro="" textlink="">
      <xdr:nvSpPr>
        <xdr:cNvPr id="134" name="テキスト ボックス 133"/>
        <xdr:cNvSpPr txBox="1"/>
      </xdr:nvSpPr>
      <xdr:spPr>
        <a:xfrm>
          <a:off x="3924300" y="6278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20,117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308092</xdr:rowOff>
    </xdr:from>
    <xdr:to>
      <xdr:col>3</xdr:col>
      <xdr:colOff>257175</xdr:colOff>
      <xdr:row>34</xdr:row>
      <xdr:rowOff>66792</xdr:rowOff>
    </xdr:to>
    <xdr:sp macro="" textlink="">
      <xdr:nvSpPr>
        <xdr:cNvPr id="135" name="円/楕円 134"/>
        <xdr:cNvSpPr/>
      </xdr:nvSpPr>
      <xdr:spPr bwMode="auto">
        <a:xfrm>
          <a:off x="3556000" y="6232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76969</xdr:rowOff>
    </xdr:from>
    <xdr:ext cx="762000" cy="259045"/>
    <xdr:sp macro="" textlink="">
      <xdr:nvSpPr>
        <xdr:cNvPr id="136" name="テキスト ボックス 135"/>
        <xdr:cNvSpPr txBox="1"/>
      </xdr:nvSpPr>
      <xdr:spPr>
        <a:xfrm>
          <a:off x="3225800" y="600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26,178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109530</xdr:rowOff>
    </xdr:from>
    <xdr:to>
      <xdr:col>2</xdr:col>
      <xdr:colOff>692150</xdr:colOff>
      <xdr:row>33</xdr:row>
      <xdr:rowOff>211130</xdr:rowOff>
    </xdr:to>
    <xdr:sp macro="" textlink="">
      <xdr:nvSpPr>
        <xdr:cNvPr id="137" name="円/楕円 136"/>
        <xdr:cNvSpPr/>
      </xdr:nvSpPr>
      <xdr:spPr bwMode="auto">
        <a:xfrm>
          <a:off x="2857500" y="6034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49857</xdr:rowOff>
    </xdr:from>
    <xdr:ext cx="762000" cy="259045"/>
    <xdr:sp macro="" textlink="">
      <xdr:nvSpPr>
        <xdr:cNvPr id="138" name="テキスト ボックス 137"/>
        <xdr:cNvSpPr txBox="1"/>
      </xdr:nvSpPr>
      <xdr:spPr>
        <a:xfrm>
          <a:off x="2527300" y="58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福島県白河市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62,754
62,251
305.32
43,396,057
41,335,628
1,358,421
17,968,304
35,663,674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59.7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123828</xdr:rowOff>
    </xdr:from>
    <xdr:to>
      <xdr:col>6</xdr:col>
      <xdr:colOff>510540</xdr:colOff>
      <xdr:row>39</xdr:row>
      <xdr:rowOff>161417</xdr:rowOff>
    </xdr:to>
    <xdr:cxnSp macro="">
      <xdr:nvCxnSpPr>
        <xdr:cNvPr id="58" name="直線コネクタ 57"/>
        <xdr:cNvCxnSpPr/>
      </xdr:nvCxnSpPr>
      <xdr:spPr>
        <a:xfrm flipV="1">
          <a:off x="4633595" y="5267328"/>
          <a:ext cx="1270" cy="158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165244</xdr:rowOff>
    </xdr:from>
    <xdr:ext cx="534377" cy="259045"/>
    <xdr:sp macro="" textlink="">
      <xdr:nvSpPr>
        <xdr:cNvPr id="59" name="人件費最小値テキスト"/>
        <xdr:cNvSpPr txBox="1"/>
      </xdr:nvSpPr>
      <xdr:spPr>
        <a:xfrm>
          <a:off x="4686300" y="685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48,085</a:t>
          </a:r>
          <a:endParaRPr kumimoji="1" lang="ja-JP" altLang="en-US" sz="1000" b="1">
            <a:latin typeface="ＭＳ Ｐゴシック"/>
          </a:endParaRPr>
        </a:p>
      </xdr:txBody>
    </xdr:sp>
    <xdr:clientData/>
  </xdr:oneCellAnchor>
  <xdr:twoCellAnchor>
    <xdr:from>
      <xdr:col>6</xdr:col>
      <xdr:colOff>422275</xdr:colOff>
      <xdr:row>39</xdr:row>
      <xdr:rowOff>161417</xdr:rowOff>
    </xdr:from>
    <xdr:to>
      <xdr:col>6</xdr:col>
      <xdr:colOff>600075</xdr:colOff>
      <xdr:row>39</xdr:row>
      <xdr:rowOff>161417</xdr:rowOff>
    </xdr:to>
    <xdr:cxnSp macro="">
      <xdr:nvCxnSpPr>
        <xdr:cNvPr id="60" name="直線コネクタ 59"/>
        <xdr:cNvCxnSpPr/>
      </xdr:nvCxnSpPr>
      <xdr:spPr>
        <a:xfrm>
          <a:off x="4546600" y="684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70505</xdr:rowOff>
    </xdr:from>
    <xdr:ext cx="534377" cy="259045"/>
    <xdr:sp macro="" textlink="">
      <xdr:nvSpPr>
        <xdr:cNvPr id="61" name="人件費最大値テキスト"/>
        <xdr:cNvSpPr txBox="1"/>
      </xdr:nvSpPr>
      <xdr:spPr>
        <a:xfrm>
          <a:off x="4686300" y="504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96,486</a:t>
          </a:r>
          <a:endParaRPr kumimoji="1" lang="ja-JP" altLang="en-US" sz="1000" b="1">
            <a:latin typeface="ＭＳ Ｐゴシック"/>
          </a:endParaRPr>
        </a:p>
      </xdr:txBody>
    </xdr:sp>
    <xdr:clientData/>
  </xdr:oneCellAnchor>
  <xdr:twoCellAnchor>
    <xdr:from>
      <xdr:col>6</xdr:col>
      <xdr:colOff>422275</xdr:colOff>
      <xdr:row>30</xdr:row>
      <xdr:rowOff>123828</xdr:rowOff>
    </xdr:from>
    <xdr:to>
      <xdr:col>6</xdr:col>
      <xdr:colOff>600075</xdr:colOff>
      <xdr:row>30</xdr:row>
      <xdr:rowOff>123828</xdr:rowOff>
    </xdr:to>
    <xdr:cxnSp macro="">
      <xdr:nvCxnSpPr>
        <xdr:cNvPr id="62" name="直線コネクタ 61"/>
        <xdr:cNvCxnSpPr/>
      </xdr:nvCxnSpPr>
      <xdr:spPr>
        <a:xfrm>
          <a:off x="4546600" y="5267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2834</xdr:rowOff>
    </xdr:from>
    <xdr:to>
      <xdr:col>6</xdr:col>
      <xdr:colOff>511175</xdr:colOff>
      <xdr:row>36</xdr:row>
      <xdr:rowOff>36895</xdr:rowOff>
    </xdr:to>
    <xdr:cxnSp macro="">
      <xdr:nvCxnSpPr>
        <xdr:cNvPr id="63" name="直線コネクタ 62"/>
        <xdr:cNvCxnSpPr/>
      </xdr:nvCxnSpPr>
      <xdr:spPr>
        <a:xfrm>
          <a:off x="3797300" y="6175034"/>
          <a:ext cx="8382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139405</xdr:rowOff>
    </xdr:from>
    <xdr:ext cx="534377" cy="259045"/>
    <xdr:sp macro="" textlink="">
      <xdr:nvSpPr>
        <xdr:cNvPr id="64" name="人件費平均値テキスト"/>
        <xdr:cNvSpPr txBox="1"/>
      </xdr:nvSpPr>
      <xdr:spPr>
        <a:xfrm>
          <a:off x="4686300" y="5968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68,904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116528</xdr:rowOff>
    </xdr:from>
    <xdr:to>
      <xdr:col>6</xdr:col>
      <xdr:colOff>561975</xdr:colOff>
      <xdr:row>36</xdr:row>
      <xdr:rowOff>46678</xdr:rowOff>
    </xdr:to>
    <xdr:sp macro="" textlink="">
      <xdr:nvSpPr>
        <xdr:cNvPr id="65" name="フローチャート : 判断 64"/>
        <xdr:cNvSpPr/>
      </xdr:nvSpPr>
      <xdr:spPr>
        <a:xfrm>
          <a:off x="45847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2834</xdr:rowOff>
    </xdr:from>
    <xdr:to>
      <xdr:col>5</xdr:col>
      <xdr:colOff>358775</xdr:colOff>
      <xdr:row>36</xdr:row>
      <xdr:rowOff>25792</xdr:rowOff>
    </xdr:to>
    <xdr:cxnSp macro="">
      <xdr:nvCxnSpPr>
        <xdr:cNvPr id="66" name="直線コネクタ 65"/>
        <xdr:cNvCxnSpPr/>
      </xdr:nvCxnSpPr>
      <xdr:spPr>
        <a:xfrm flipV="1">
          <a:off x="2908300" y="6175034"/>
          <a:ext cx="889000" cy="2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34428</xdr:rowOff>
    </xdr:from>
    <xdr:to>
      <xdr:col>5</xdr:col>
      <xdr:colOff>409575</xdr:colOff>
      <xdr:row>36</xdr:row>
      <xdr:rowOff>136028</xdr:rowOff>
    </xdr:to>
    <xdr:sp macro="" textlink="">
      <xdr:nvSpPr>
        <xdr:cNvPr id="67" name="フローチャート : 判断 66"/>
        <xdr:cNvSpPr/>
      </xdr:nvSpPr>
      <xdr:spPr>
        <a:xfrm>
          <a:off x="3746500" y="62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127155</xdr:rowOff>
    </xdr:from>
    <xdr:ext cx="534377" cy="259045"/>
    <xdr:sp macro="" textlink="">
      <xdr:nvSpPr>
        <xdr:cNvPr id="68" name="テキスト ボックス 67"/>
        <xdr:cNvSpPr txBox="1"/>
      </xdr:nvSpPr>
      <xdr:spPr>
        <a:xfrm>
          <a:off x="3530111" y="62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116546</xdr:rowOff>
    </xdr:from>
    <xdr:to>
      <xdr:col>4</xdr:col>
      <xdr:colOff>155575</xdr:colOff>
      <xdr:row>36</xdr:row>
      <xdr:rowOff>25792</xdr:rowOff>
    </xdr:to>
    <xdr:cxnSp macro="">
      <xdr:nvCxnSpPr>
        <xdr:cNvPr id="69" name="直線コネクタ 68"/>
        <xdr:cNvCxnSpPr/>
      </xdr:nvCxnSpPr>
      <xdr:spPr>
        <a:xfrm>
          <a:off x="2019300" y="6117296"/>
          <a:ext cx="889000" cy="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56961</xdr:rowOff>
    </xdr:from>
    <xdr:to>
      <xdr:col>4</xdr:col>
      <xdr:colOff>206375</xdr:colOff>
      <xdr:row>36</xdr:row>
      <xdr:rowOff>158561</xdr:rowOff>
    </xdr:to>
    <xdr:sp macro="" textlink="">
      <xdr:nvSpPr>
        <xdr:cNvPr id="70" name="フローチャート : 判断 69"/>
        <xdr:cNvSpPr/>
      </xdr:nvSpPr>
      <xdr:spPr>
        <a:xfrm>
          <a:off x="2857500" y="622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149688</xdr:rowOff>
    </xdr:from>
    <xdr:ext cx="534377" cy="259045"/>
    <xdr:sp macro="" textlink="">
      <xdr:nvSpPr>
        <xdr:cNvPr id="71" name="テキスト ボックス 70"/>
        <xdr:cNvSpPr txBox="1"/>
      </xdr:nvSpPr>
      <xdr:spPr>
        <a:xfrm>
          <a:off x="2641111" y="63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50840</xdr:rowOff>
    </xdr:from>
    <xdr:to>
      <xdr:col>2</xdr:col>
      <xdr:colOff>638175</xdr:colOff>
      <xdr:row>35</xdr:row>
      <xdr:rowOff>116546</xdr:rowOff>
    </xdr:to>
    <xdr:cxnSp macro="">
      <xdr:nvCxnSpPr>
        <xdr:cNvPr id="72" name="直線コネクタ 71"/>
        <xdr:cNvCxnSpPr/>
      </xdr:nvCxnSpPr>
      <xdr:spPr>
        <a:xfrm>
          <a:off x="1130300" y="5880140"/>
          <a:ext cx="889000" cy="23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153822</xdr:rowOff>
    </xdr:from>
    <xdr:to>
      <xdr:col>3</xdr:col>
      <xdr:colOff>3175</xdr:colOff>
      <xdr:row>36</xdr:row>
      <xdr:rowOff>83972</xdr:rowOff>
    </xdr:to>
    <xdr:sp macro="" textlink="">
      <xdr:nvSpPr>
        <xdr:cNvPr id="73" name="フローチャート : 判断 72"/>
        <xdr:cNvSpPr/>
      </xdr:nvSpPr>
      <xdr:spPr>
        <a:xfrm>
          <a:off x="1968500" y="615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75099</xdr:rowOff>
    </xdr:from>
    <xdr:ext cx="534377" cy="259045"/>
    <xdr:sp macro="" textlink="">
      <xdr:nvSpPr>
        <xdr:cNvPr id="74" name="テキスト ボックス 73"/>
        <xdr:cNvSpPr txBox="1"/>
      </xdr:nvSpPr>
      <xdr:spPr>
        <a:xfrm>
          <a:off x="1752111" y="624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56145</xdr:rowOff>
    </xdr:from>
    <xdr:to>
      <xdr:col>1</xdr:col>
      <xdr:colOff>485775</xdr:colOff>
      <xdr:row>35</xdr:row>
      <xdr:rowOff>157745</xdr:rowOff>
    </xdr:to>
    <xdr:sp macro="" textlink="">
      <xdr:nvSpPr>
        <xdr:cNvPr id="75" name="フローチャート : 判断 74"/>
        <xdr:cNvSpPr/>
      </xdr:nvSpPr>
      <xdr:spPr>
        <a:xfrm>
          <a:off x="1079500" y="605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148872</xdr:rowOff>
    </xdr:from>
    <xdr:ext cx="534377" cy="259045"/>
    <xdr:sp macro="" textlink="">
      <xdr:nvSpPr>
        <xdr:cNvPr id="76" name="テキスト ボックス 75"/>
        <xdr:cNvSpPr txBox="1"/>
      </xdr:nvSpPr>
      <xdr:spPr>
        <a:xfrm>
          <a:off x="863111" y="614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157545</xdr:rowOff>
    </xdr:from>
    <xdr:to>
      <xdr:col>6</xdr:col>
      <xdr:colOff>561975</xdr:colOff>
      <xdr:row>36</xdr:row>
      <xdr:rowOff>87695</xdr:rowOff>
    </xdr:to>
    <xdr:sp macro="" textlink="">
      <xdr:nvSpPr>
        <xdr:cNvPr id="82" name="円/楕円 81"/>
        <xdr:cNvSpPr/>
      </xdr:nvSpPr>
      <xdr:spPr>
        <a:xfrm>
          <a:off x="4584700" y="615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135972</xdr:rowOff>
    </xdr:from>
    <xdr:ext cx="534377" cy="259045"/>
    <xdr:sp macro="" textlink="">
      <xdr:nvSpPr>
        <xdr:cNvPr id="83" name="人件費該当値テキスト"/>
        <xdr:cNvSpPr txBox="1"/>
      </xdr:nvSpPr>
      <xdr:spPr>
        <a:xfrm>
          <a:off x="4686300" y="613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67,648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123484</xdr:rowOff>
    </xdr:from>
    <xdr:to>
      <xdr:col>5</xdr:col>
      <xdr:colOff>409575</xdr:colOff>
      <xdr:row>36</xdr:row>
      <xdr:rowOff>53634</xdr:rowOff>
    </xdr:to>
    <xdr:sp macro="" textlink="">
      <xdr:nvSpPr>
        <xdr:cNvPr id="84" name="円/楕円 83"/>
        <xdr:cNvSpPr/>
      </xdr:nvSpPr>
      <xdr:spPr>
        <a:xfrm>
          <a:off x="3746500" y="612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70161</xdr:rowOff>
    </xdr:from>
    <xdr:ext cx="534377" cy="259045"/>
    <xdr:sp macro="" textlink="">
      <xdr:nvSpPr>
        <xdr:cNvPr id="85" name="テキスト ボックス 84"/>
        <xdr:cNvSpPr txBox="1"/>
      </xdr:nvSpPr>
      <xdr:spPr>
        <a:xfrm>
          <a:off x="3530111" y="589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68,691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146442</xdr:rowOff>
    </xdr:from>
    <xdr:to>
      <xdr:col>4</xdr:col>
      <xdr:colOff>206375</xdr:colOff>
      <xdr:row>36</xdr:row>
      <xdr:rowOff>76592</xdr:rowOff>
    </xdr:to>
    <xdr:sp macro="" textlink="">
      <xdr:nvSpPr>
        <xdr:cNvPr id="86" name="円/楕円 85"/>
        <xdr:cNvSpPr/>
      </xdr:nvSpPr>
      <xdr:spPr>
        <a:xfrm>
          <a:off x="2857500" y="614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93119</xdr:rowOff>
    </xdr:from>
    <xdr:ext cx="534377" cy="259045"/>
    <xdr:sp macro="" textlink="">
      <xdr:nvSpPr>
        <xdr:cNvPr id="87" name="テキスト ボックス 86"/>
        <xdr:cNvSpPr txBox="1"/>
      </xdr:nvSpPr>
      <xdr:spPr>
        <a:xfrm>
          <a:off x="2641111" y="59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67,988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65746</xdr:rowOff>
    </xdr:from>
    <xdr:to>
      <xdr:col>3</xdr:col>
      <xdr:colOff>3175</xdr:colOff>
      <xdr:row>35</xdr:row>
      <xdr:rowOff>167346</xdr:rowOff>
    </xdr:to>
    <xdr:sp macro="" textlink="">
      <xdr:nvSpPr>
        <xdr:cNvPr id="88" name="円/楕円 87"/>
        <xdr:cNvSpPr/>
      </xdr:nvSpPr>
      <xdr:spPr>
        <a:xfrm>
          <a:off x="1968500" y="606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12423</xdr:rowOff>
    </xdr:from>
    <xdr:ext cx="534377" cy="259045"/>
    <xdr:sp macro="" textlink="">
      <xdr:nvSpPr>
        <xdr:cNvPr id="89" name="テキスト ボックス 88"/>
        <xdr:cNvSpPr txBox="1"/>
      </xdr:nvSpPr>
      <xdr:spPr>
        <a:xfrm>
          <a:off x="1752111" y="58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70,459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40</xdr:rowOff>
    </xdr:from>
    <xdr:to>
      <xdr:col>1</xdr:col>
      <xdr:colOff>485775</xdr:colOff>
      <xdr:row>34</xdr:row>
      <xdr:rowOff>101640</xdr:rowOff>
    </xdr:to>
    <xdr:sp macro="" textlink="">
      <xdr:nvSpPr>
        <xdr:cNvPr id="90" name="円/楕円 89"/>
        <xdr:cNvSpPr/>
      </xdr:nvSpPr>
      <xdr:spPr>
        <a:xfrm>
          <a:off x="1079500" y="582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118167</xdr:rowOff>
    </xdr:from>
    <xdr:ext cx="534377" cy="259045"/>
    <xdr:sp macro="" textlink="">
      <xdr:nvSpPr>
        <xdr:cNvPr id="91" name="テキスト ボックス 90"/>
        <xdr:cNvSpPr txBox="1"/>
      </xdr:nvSpPr>
      <xdr:spPr>
        <a:xfrm>
          <a:off x="863111" y="560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87918</xdr:rowOff>
    </xdr:from>
    <xdr:to>
      <xdr:col>6</xdr:col>
      <xdr:colOff>510540</xdr:colOff>
      <xdr:row>57</xdr:row>
      <xdr:rowOff>160260</xdr:rowOff>
    </xdr:to>
    <xdr:cxnSp macro="">
      <xdr:nvCxnSpPr>
        <xdr:cNvPr id="113" name="直線コネクタ 112"/>
        <xdr:cNvCxnSpPr/>
      </xdr:nvCxnSpPr>
      <xdr:spPr>
        <a:xfrm flipV="1">
          <a:off x="4633595" y="8660418"/>
          <a:ext cx="1270" cy="1272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164087</xdr:rowOff>
    </xdr:from>
    <xdr:ext cx="534377" cy="259045"/>
    <xdr:sp macro="" textlink="">
      <xdr:nvSpPr>
        <xdr:cNvPr id="114" name="物件費最小値テキスト"/>
        <xdr:cNvSpPr txBox="1"/>
      </xdr:nvSpPr>
      <xdr:spPr>
        <a:xfrm>
          <a:off x="4686300" y="993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33,003</a:t>
          </a:r>
          <a:endParaRPr kumimoji="1" lang="ja-JP" altLang="en-US" sz="1000" b="1">
            <a:latin typeface="ＭＳ Ｐゴシック"/>
          </a:endParaRPr>
        </a:p>
      </xdr:txBody>
    </xdr:sp>
    <xdr:clientData/>
  </xdr:oneCellAnchor>
  <xdr:twoCellAnchor>
    <xdr:from>
      <xdr:col>6</xdr:col>
      <xdr:colOff>422275</xdr:colOff>
      <xdr:row>57</xdr:row>
      <xdr:rowOff>160260</xdr:rowOff>
    </xdr:from>
    <xdr:to>
      <xdr:col>6</xdr:col>
      <xdr:colOff>600075</xdr:colOff>
      <xdr:row>57</xdr:row>
      <xdr:rowOff>160260</xdr:rowOff>
    </xdr:to>
    <xdr:cxnSp macro="">
      <xdr:nvCxnSpPr>
        <xdr:cNvPr id="115" name="直線コネクタ 114"/>
        <xdr:cNvCxnSpPr/>
      </xdr:nvCxnSpPr>
      <xdr:spPr>
        <a:xfrm>
          <a:off x="4546600" y="993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34595</xdr:rowOff>
    </xdr:from>
    <xdr:ext cx="599010" cy="259045"/>
    <xdr:sp macro="" textlink="">
      <xdr:nvSpPr>
        <xdr:cNvPr id="116" name="物件費最大値テキスト"/>
        <xdr:cNvSpPr txBox="1"/>
      </xdr:nvSpPr>
      <xdr:spPr>
        <a:xfrm>
          <a:off x="4686300" y="8435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311,326</a:t>
          </a:r>
          <a:endParaRPr kumimoji="1" lang="ja-JP" altLang="en-US" sz="1000" b="1">
            <a:latin typeface="ＭＳ Ｐゴシック"/>
          </a:endParaRPr>
        </a:p>
      </xdr:txBody>
    </xdr:sp>
    <xdr:clientData/>
  </xdr:oneCellAnchor>
  <xdr:twoCellAnchor>
    <xdr:from>
      <xdr:col>6</xdr:col>
      <xdr:colOff>422275</xdr:colOff>
      <xdr:row>50</xdr:row>
      <xdr:rowOff>87918</xdr:rowOff>
    </xdr:from>
    <xdr:to>
      <xdr:col>6</xdr:col>
      <xdr:colOff>600075</xdr:colOff>
      <xdr:row>50</xdr:row>
      <xdr:rowOff>87918</xdr:rowOff>
    </xdr:to>
    <xdr:cxnSp macro="">
      <xdr:nvCxnSpPr>
        <xdr:cNvPr id="117" name="直線コネクタ 116"/>
        <xdr:cNvCxnSpPr/>
      </xdr:nvCxnSpPr>
      <xdr:spPr>
        <a:xfrm>
          <a:off x="4546600" y="866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27096</xdr:rowOff>
    </xdr:from>
    <xdr:to>
      <xdr:col>6</xdr:col>
      <xdr:colOff>511175</xdr:colOff>
      <xdr:row>54</xdr:row>
      <xdr:rowOff>14752</xdr:rowOff>
    </xdr:to>
    <xdr:cxnSp macro="">
      <xdr:nvCxnSpPr>
        <xdr:cNvPr id="118" name="直線コネクタ 117"/>
        <xdr:cNvCxnSpPr/>
      </xdr:nvCxnSpPr>
      <xdr:spPr>
        <a:xfrm>
          <a:off x="3797300" y="9113946"/>
          <a:ext cx="838200" cy="15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35168</xdr:rowOff>
    </xdr:from>
    <xdr:ext cx="534377" cy="259045"/>
    <xdr:sp macro="" textlink="">
      <xdr:nvSpPr>
        <xdr:cNvPr id="119" name="物件費平均値テキスト"/>
        <xdr:cNvSpPr txBox="1"/>
      </xdr:nvSpPr>
      <xdr:spPr>
        <a:xfrm>
          <a:off x="4686300" y="9636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82,034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56741</xdr:rowOff>
    </xdr:from>
    <xdr:to>
      <xdr:col>6</xdr:col>
      <xdr:colOff>561975</xdr:colOff>
      <xdr:row>56</xdr:row>
      <xdr:rowOff>158341</xdr:rowOff>
    </xdr:to>
    <xdr:sp macro="" textlink="">
      <xdr:nvSpPr>
        <xdr:cNvPr id="120" name="フローチャート : 判断 119"/>
        <xdr:cNvSpPr/>
      </xdr:nvSpPr>
      <xdr:spPr>
        <a:xfrm>
          <a:off x="4584700" y="965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27096</xdr:rowOff>
    </xdr:from>
    <xdr:to>
      <xdr:col>5</xdr:col>
      <xdr:colOff>358775</xdr:colOff>
      <xdr:row>55</xdr:row>
      <xdr:rowOff>115939</xdr:rowOff>
    </xdr:to>
    <xdr:cxnSp macro="">
      <xdr:nvCxnSpPr>
        <xdr:cNvPr id="121" name="直線コネクタ 120"/>
        <xdr:cNvCxnSpPr/>
      </xdr:nvCxnSpPr>
      <xdr:spPr>
        <a:xfrm flipV="1">
          <a:off x="2908300" y="9113946"/>
          <a:ext cx="889000" cy="43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117201</xdr:rowOff>
    </xdr:from>
    <xdr:to>
      <xdr:col>5</xdr:col>
      <xdr:colOff>409575</xdr:colOff>
      <xdr:row>57</xdr:row>
      <xdr:rowOff>47351</xdr:rowOff>
    </xdr:to>
    <xdr:sp macro="" textlink="">
      <xdr:nvSpPr>
        <xdr:cNvPr id="122" name="フローチャート : 判断 121"/>
        <xdr:cNvSpPr/>
      </xdr:nvSpPr>
      <xdr:spPr>
        <a:xfrm>
          <a:off x="3746500" y="97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38478</xdr:rowOff>
    </xdr:from>
    <xdr:ext cx="534377" cy="259045"/>
    <xdr:sp macro="" textlink="">
      <xdr:nvSpPr>
        <xdr:cNvPr id="123" name="テキスト ボックス 122"/>
        <xdr:cNvSpPr txBox="1"/>
      </xdr:nvSpPr>
      <xdr:spPr>
        <a:xfrm>
          <a:off x="3530111" y="98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115939</xdr:rowOff>
    </xdr:from>
    <xdr:to>
      <xdr:col>4</xdr:col>
      <xdr:colOff>155575</xdr:colOff>
      <xdr:row>56</xdr:row>
      <xdr:rowOff>87451</xdr:rowOff>
    </xdr:to>
    <xdr:cxnSp macro="">
      <xdr:nvCxnSpPr>
        <xdr:cNvPr id="124" name="直線コネクタ 123"/>
        <xdr:cNvCxnSpPr/>
      </xdr:nvCxnSpPr>
      <xdr:spPr>
        <a:xfrm flipV="1">
          <a:off x="2019300" y="9545689"/>
          <a:ext cx="889000" cy="14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116025</xdr:rowOff>
    </xdr:from>
    <xdr:to>
      <xdr:col>4</xdr:col>
      <xdr:colOff>206375</xdr:colOff>
      <xdr:row>57</xdr:row>
      <xdr:rowOff>46175</xdr:rowOff>
    </xdr:to>
    <xdr:sp macro="" textlink="">
      <xdr:nvSpPr>
        <xdr:cNvPr id="125" name="フローチャート : 判断 124"/>
        <xdr:cNvSpPr/>
      </xdr:nvSpPr>
      <xdr:spPr>
        <a:xfrm>
          <a:off x="2857500" y="971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37302</xdr:rowOff>
    </xdr:from>
    <xdr:ext cx="534377" cy="259045"/>
    <xdr:sp macro="" textlink="">
      <xdr:nvSpPr>
        <xdr:cNvPr id="126" name="テキスト ボックス 125"/>
        <xdr:cNvSpPr txBox="1"/>
      </xdr:nvSpPr>
      <xdr:spPr>
        <a:xfrm>
          <a:off x="2641111" y="980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87451</xdr:rowOff>
    </xdr:from>
    <xdr:to>
      <xdr:col>2</xdr:col>
      <xdr:colOff>638175</xdr:colOff>
      <xdr:row>57</xdr:row>
      <xdr:rowOff>90236</xdr:rowOff>
    </xdr:to>
    <xdr:cxnSp macro="">
      <xdr:nvCxnSpPr>
        <xdr:cNvPr id="127" name="直線コネクタ 126"/>
        <xdr:cNvCxnSpPr/>
      </xdr:nvCxnSpPr>
      <xdr:spPr>
        <a:xfrm flipV="1">
          <a:off x="1130300" y="9688651"/>
          <a:ext cx="889000" cy="17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142822</xdr:rowOff>
    </xdr:from>
    <xdr:to>
      <xdr:col>3</xdr:col>
      <xdr:colOff>3175</xdr:colOff>
      <xdr:row>57</xdr:row>
      <xdr:rowOff>72972</xdr:rowOff>
    </xdr:to>
    <xdr:sp macro="" textlink="">
      <xdr:nvSpPr>
        <xdr:cNvPr id="128" name="フローチャート : 判断 127"/>
        <xdr:cNvSpPr/>
      </xdr:nvSpPr>
      <xdr:spPr>
        <a:xfrm>
          <a:off x="1968500" y="974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64099</xdr:rowOff>
    </xdr:from>
    <xdr:ext cx="534377" cy="259045"/>
    <xdr:sp macro="" textlink="">
      <xdr:nvSpPr>
        <xdr:cNvPr id="129" name="テキスト ボックス 128"/>
        <xdr:cNvSpPr txBox="1"/>
      </xdr:nvSpPr>
      <xdr:spPr>
        <a:xfrm>
          <a:off x="1752111" y="983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163977</xdr:rowOff>
    </xdr:from>
    <xdr:to>
      <xdr:col>1</xdr:col>
      <xdr:colOff>485775</xdr:colOff>
      <xdr:row>57</xdr:row>
      <xdr:rowOff>94127</xdr:rowOff>
    </xdr:to>
    <xdr:sp macro="" textlink="">
      <xdr:nvSpPr>
        <xdr:cNvPr id="130" name="フローチャート : 判断 129"/>
        <xdr:cNvSpPr/>
      </xdr:nvSpPr>
      <xdr:spPr>
        <a:xfrm>
          <a:off x="1079500" y="976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110654</xdr:rowOff>
    </xdr:from>
    <xdr:ext cx="534377" cy="259045"/>
    <xdr:sp macro="" textlink="">
      <xdr:nvSpPr>
        <xdr:cNvPr id="131" name="テキスト ボックス 130"/>
        <xdr:cNvSpPr txBox="1"/>
      </xdr:nvSpPr>
      <xdr:spPr>
        <a:xfrm>
          <a:off x="863111" y="954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58,579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135402</xdr:rowOff>
    </xdr:from>
    <xdr:to>
      <xdr:col>6</xdr:col>
      <xdr:colOff>561975</xdr:colOff>
      <xdr:row>54</xdr:row>
      <xdr:rowOff>65552</xdr:rowOff>
    </xdr:to>
    <xdr:sp macro="" textlink="">
      <xdr:nvSpPr>
        <xdr:cNvPr id="137" name="円/楕円 136"/>
        <xdr:cNvSpPr/>
      </xdr:nvSpPr>
      <xdr:spPr>
        <a:xfrm>
          <a:off x="4584700" y="922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158279</xdr:rowOff>
    </xdr:from>
    <xdr:ext cx="599010" cy="259045"/>
    <xdr:sp macro="" textlink="">
      <xdr:nvSpPr>
        <xdr:cNvPr id="138" name="物件費該当値テキスト"/>
        <xdr:cNvSpPr txBox="1"/>
      </xdr:nvSpPr>
      <xdr:spPr>
        <a:xfrm>
          <a:off x="4686300" y="907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177,329</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147746</xdr:rowOff>
    </xdr:from>
    <xdr:to>
      <xdr:col>5</xdr:col>
      <xdr:colOff>409575</xdr:colOff>
      <xdr:row>53</xdr:row>
      <xdr:rowOff>77896</xdr:rowOff>
    </xdr:to>
    <xdr:sp macro="" textlink="">
      <xdr:nvSpPr>
        <xdr:cNvPr id="139" name="円/楕円 138"/>
        <xdr:cNvSpPr/>
      </xdr:nvSpPr>
      <xdr:spPr>
        <a:xfrm>
          <a:off x="3746500" y="906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94423</xdr:rowOff>
    </xdr:from>
    <xdr:ext cx="599010" cy="259045"/>
    <xdr:sp macro="" textlink="">
      <xdr:nvSpPr>
        <xdr:cNvPr id="140" name="テキスト ボックス 139"/>
        <xdr:cNvSpPr txBox="1"/>
      </xdr:nvSpPr>
      <xdr:spPr>
        <a:xfrm>
          <a:off x="3497794" y="883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212,129</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65139</xdr:rowOff>
    </xdr:from>
    <xdr:to>
      <xdr:col>4</xdr:col>
      <xdr:colOff>206375</xdr:colOff>
      <xdr:row>55</xdr:row>
      <xdr:rowOff>166739</xdr:rowOff>
    </xdr:to>
    <xdr:sp macro="" textlink="">
      <xdr:nvSpPr>
        <xdr:cNvPr id="141" name="円/楕円 140"/>
        <xdr:cNvSpPr/>
      </xdr:nvSpPr>
      <xdr:spPr>
        <a:xfrm>
          <a:off x="2857500" y="949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11816</xdr:rowOff>
    </xdr:from>
    <xdr:ext cx="599010" cy="259045"/>
    <xdr:sp macro="" textlink="">
      <xdr:nvSpPr>
        <xdr:cNvPr id="142" name="テキスト ボックス 141"/>
        <xdr:cNvSpPr txBox="1"/>
      </xdr:nvSpPr>
      <xdr:spPr>
        <a:xfrm>
          <a:off x="2608794" y="927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117,697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36651</xdr:rowOff>
    </xdr:from>
    <xdr:to>
      <xdr:col>3</xdr:col>
      <xdr:colOff>3175</xdr:colOff>
      <xdr:row>56</xdr:row>
      <xdr:rowOff>138251</xdr:rowOff>
    </xdr:to>
    <xdr:sp macro="" textlink="">
      <xdr:nvSpPr>
        <xdr:cNvPr id="143" name="円/楕円 142"/>
        <xdr:cNvSpPr/>
      </xdr:nvSpPr>
      <xdr:spPr>
        <a:xfrm>
          <a:off x="1968500" y="963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154778</xdr:rowOff>
    </xdr:from>
    <xdr:ext cx="534377" cy="259045"/>
    <xdr:sp macro="" textlink="">
      <xdr:nvSpPr>
        <xdr:cNvPr id="144" name="テキスト ボックス 143"/>
        <xdr:cNvSpPr txBox="1"/>
      </xdr:nvSpPr>
      <xdr:spPr>
        <a:xfrm>
          <a:off x="1752111" y="941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86,428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39436</xdr:rowOff>
    </xdr:from>
    <xdr:to>
      <xdr:col>1</xdr:col>
      <xdr:colOff>485775</xdr:colOff>
      <xdr:row>57</xdr:row>
      <xdr:rowOff>141036</xdr:rowOff>
    </xdr:to>
    <xdr:sp macro="" textlink="">
      <xdr:nvSpPr>
        <xdr:cNvPr id="145" name="円/楕円 144"/>
        <xdr:cNvSpPr/>
      </xdr:nvSpPr>
      <xdr:spPr>
        <a:xfrm>
          <a:off x="1079500" y="981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132163</xdr:rowOff>
    </xdr:from>
    <xdr:ext cx="534377" cy="259045"/>
    <xdr:sp macro="" textlink="">
      <xdr:nvSpPr>
        <xdr:cNvPr id="146" name="テキスト ボックス 145"/>
        <xdr:cNvSpPr txBox="1"/>
      </xdr:nvSpPr>
      <xdr:spPr>
        <a:xfrm>
          <a:off x="863111" y="990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2" name="テキスト ボックス 161"/>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4" name="テキスト ボックス 163"/>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68961</xdr:rowOff>
    </xdr:from>
    <xdr:to>
      <xdr:col>6</xdr:col>
      <xdr:colOff>510540</xdr:colOff>
      <xdr:row>77</xdr:row>
      <xdr:rowOff>159386</xdr:rowOff>
    </xdr:to>
    <xdr:cxnSp macro="">
      <xdr:nvCxnSpPr>
        <xdr:cNvPr id="170" name="直線コネクタ 169"/>
        <xdr:cNvCxnSpPr/>
      </xdr:nvCxnSpPr>
      <xdr:spPr>
        <a:xfrm flipV="1">
          <a:off x="4633595" y="12070461"/>
          <a:ext cx="1270" cy="129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163213</xdr:rowOff>
    </xdr:from>
    <xdr:ext cx="469744" cy="259045"/>
    <xdr:sp macro="" textlink="">
      <xdr:nvSpPr>
        <xdr:cNvPr id="171" name="維持補修費最小値テキスト"/>
        <xdr:cNvSpPr txBox="1"/>
      </xdr:nvSpPr>
      <xdr:spPr>
        <a:xfrm>
          <a:off x="4686300" y="13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1,795</a:t>
          </a:r>
          <a:endParaRPr kumimoji="1" lang="ja-JP" altLang="en-US" sz="1000" b="1">
            <a:latin typeface="ＭＳ Ｐゴシック"/>
          </a:endParaRPr>
        </a:p>
      </xdr:txBody>
    </xdr:sp>
    <xdr:clientData/>
  </xdr:oneCellAnchor>
  <xdr:twoCellAnchor>
    <xdr:from>
      <xdr:col>6</xdr:col>
      <xdr:colOff>422275</xdr:colOff>
      <xdr:row>77</xdr:row>
      <xdr:rowOff>159386</xdr:rowOff>
    </xdr:from>
    <xdr:to>
      <xdr:col>6</xdr:col>
      <xdr:colOff>600075</xdr:colOff>
      <xdr:row>77</xdr:row>
      <xdr:rowOff>159386</xdr:rowOff>
    </xdr:to>
    <xdr:cxnSp macro="">
      <xdr:nvCxnSpPr>
        <xdr:cNvPr id="172" name="直線コネクタ 171"/>
        <xdr:cNvCxnSpPr/>
      </xdr:nvCxnSpPr>
      <xdr:spPr>
        <a:xfrm>
          <a:off x="4546600" y="1336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15638</xdr:rowOff>
    </xdr:from>
    <xdr:ext cx="534377" cy="259045"/>
    <xdr:sp macro="" textlink="">
      <xdr:nvSpPr>
        <xdr:cNvPr id="173" name="維持補修費最大値テキスト"/>
        <xdr:cNvSpPr txBox="1"/>
      </xdr:nvSpPr>
      <xdr:spPr>
        <a:xfrm>
          <a:off x="4686300" y="1184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11,957</a:t>
          </a:r>
          <a:endParaRPr kumimoji="1" lang="ja-JP" altLang="en-US" sz="1000" b="1">
            <a:latin typeface="ＭＳ Ｐゴシック"/>
          </a:endParaRPr>
        </a:p>
      </xdr:txBody>
    </xdr:sp>
    <xdr:clientData/>
  </xdr:oneCellAnchor>
  <xdr:twoCellAnchor>
    <xdr:from>
      <xdr:col>6</xdr:col>
      <xdr:colOff>422275</xdr:colOff>
      <xdr:row>70</xdr:row>
      <xdr:rowOff>68961</xdr:rowOff>
    </xdr:from>
    <xdr:to>
      <xdr:col>6</xdr:col>
      <xdr:colOff>600075</xdr:colOff>
      <xdr:row>70</xdr:row>
      <xdr:rowOff>68961</xdr:rowOff>
    </xdr:to>
    <xdr:cxnSp macro="">
      <xdr:nvCxnSpPr>
        <xdr:cNvPr id="174" name="直線コネクタ 173"/>
        <xdr:cNvCxnSpPr/>
      </xdr:nvCxnSpPr>
      <xdr:spPr>
        <a:xfrm>
          <a:off x="4546600" y="1207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4826</xdr:rowOff>
    </xdr:from>
    <xdr:to>
      <xdr:col>6</xdr:col>
      <xdr:colOff>511175</xdr:colOff>
      <xdr:row>75</xdr:row>
      <xdr:rowOff>11684</xdr:rowOff>
    </xdr:to>
    <xdr:cxnSp macro="">
      <xdr:nvCxnSpPr>
        <xdr:cNvPr id="175" name="直線コネクタ 174"/>
        <xdr:cNvCxnSpPr/>
      </xdr:nvCxnSpPr>
      <xdr:spPr>
        <a:xfrm>
          <a:off x="3797300" y="1286357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122191</xdr:rowOff>
    </xdr:from>
    <xdr:ext cx="469744" cy="259045"/>
    <xdr:sp macro="" textlink="">
      <xdr:nvSpPr>
        <xdr:cNvPr id="176" name="維持補修費平均値テキスト"/>
        <xdr:cNvSpPr txBox="1"/>
      </xdr:nvSpPr>
      <xdr:spPr>
        <a:xfrm>
          <a:off x="4686300" y="1280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5,568</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143764</xdr:rowOff>
    </xdr:from>
    <xdr:to>
      <xdr:col>6</xdr:col>
      <xdr:colOff>561975</xdr:colOff>
      <xdr:row>75</xdr:row>
      <xdr:rowOff>73914</xdr:rowOff>
    </xdr:to>
    <xdr:sp macro="" textlink="">
      <xdr:nvSpPr>
        <xdr:cNvPr id="177" name="フローチャート : 判断 176"/>
        <xdr:cNvSpPr/>
      </xdr:nvSpPr>
      <xdr:spPr>
        <a:xfrm>
          <a:off x="45847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4826</xdr:rowOff>
    </xdr:from>
    <xdr:to>
      <xdr:col>5</xdr:col>
      <xdr:colOff>358775</xdr:colOff>
      <xdr:row>75</xdr:row>
      <xdr:rowOff>88265</xdr:rowOff>
    </xdr:to>
    <xdr:cxnSp macro="">
      <xdr:nvCxnSpPr>
        <xdr:cNvPr id="178" name="直線コネクタ 177"/>
        <xdr:cNvCxnSpPr/>
      </xdr:nvCxnSpPr>
      <xdr:spPr>
        <a:xfrm flipV="1">
          <a:off x="2908300" y="12863576"/>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12827</xdr:rowOff>
    </xdr:from>
    <xdr:to>
      <xdr:col>5</xdr:col>
      <xdr:colOff>409575</xdr:colOff>
      <xdr:row>75</xdr:row>
      <xdr:rowOff>114427</xdr:rowOff>
    </xdr:to>
    <xdr:sp macro="" textlink="">
      <xdr:nvSpPr>
        <xdr:cNvPr id="179" name="フローチャート : 判断 178"/>
        <xdr:cNvSpPr/>
      </xdr:nvSpPr>
      <xdr:spPr>
        <a:xfrm>
          <a:off x="3746500" y="1287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105554</xdr:rowOff>
    </xdr:from>
    <xdr:ext cx="469744" cy="259045"/>
    <xdr:sp macro="" textlink="">
      <xdr:nvSpPr>
        <xdr:cNvPr id="180" name="テキスト ボックス 179"/>
        <xdr:cNvSpPr txBox="1"/>
      </xdr:nvSpPr>
      <xdr:spPr>
        <a:xfrm>
          <a:off x="3562427" y="1296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88265</xdr:rowOff>
    </xdr:from>
    <xdr:to>
      <xdr:col>4</xdr:col>
      <xdr:colOff>155575</xdr:colOff>
      <xdr:row>77</xdr:row>
      <xdr:rowOff>18796</xdr:rowOff>
    </xdr:to>
    <xdr:cxnSp macro="">
      <xdr:nvCxnSpPr>
        <xdr:cNvPr id="181" name="直線コネクタ 180"/>
        <xdr:cNvCxnSpPr/>
      </xdr:nvCxnSpPr>
      <xdr:spPr>
        <a:xfrm flipV="1">
          <a:off x="2019300" y="12947015"/>
          <a:ext cx="889000" cy="27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80645</xdr:rowOff>
    </xdr:from>
    <xdr:to>
      <xdr:col>4</xdr:col>
      <xdr:colOff>206375</xdr:colOff>
      <xdr:row>76</xdr:row>
      <xdr:rowOff>10795</xdr:rowOff>
    </xdr:to>
    <xdr:sp macro="" textlink="">
      <xdr:nvSpPr>
        <xdr:cNvPr id="182" name="フローチャート : 判断 181"/>
        <xdr:cNvSpPr/>
      </xdr:nvSpPr>
      <xdr:spPr>
        <a:xfrm>
          <a:off x="2857500" y="1293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1922</xdr:rowOff>
    </xdr:from>
    <xdr:ext cx="469744" cy="259045"/>
    <xdr:sp macro="" textlink="">
      <xdr:nvSpPr>
        <xdr:cNvPr id="183" name="テキスト ボックス 182"/>
        <xdr:cNvSpPr txBox="1"/>
      </xdr:nvSpPr>
      <xdr:spPr>
        <a:xfrm>
          <a:off x="2673427" y="1303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123444</xdr:rowOff>
    </xdr:from>
    <xdr:to>
      <xdr:col>2</xdr:col>
      <xdr:colOff>638175</xdr:colOff>
      <xdr:row>77</xdr:row>
      <xdr:rowOff>18796</xdr:rowOff>
    </xdr:to>
    <xdr:cxnSp macro="">
      <xdr:nvCxnSpPr>
        <xdr:cNvPr id="184" name="直線コネクタ 183"/>
        <xdr:cNvCxnSpPr/>
      </xdr:nvCxnSpPr>
      <xdr:spPr>
        <a:xfrm>
          <a:off x="1130300" y="12639294"/>
          <a:ext cx="889000" cy="58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109982</xdr:rowOff>
    </xdr:from>
    <xdr:to>
      <xdr:col>3</xdr:col>
      <xdr:colOff>3175</xdr:colOff>
      <xdr:row>76</xdr:row>
      <xdr:rowOff>40131</xdr:rowOff>
    </xdr:to>
    <xdr:sp macro="" textlink="">
      <xdr:nvSpPr>
        <xdr:cNvPr id="185" name="フローチャート : 判断 184"/>
        <xdr:cNvSpPr/>
      </xdr:nvSpPr>
      <xdr:spPr>
        <a:xfrm>
          <a:off x="1968500" y="12968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56659</xdr:rowOff>
    </xdr:from>
    <xdr:ext cx="469744" cy="259045"/>
    <xdr:sp macro="" textlink="">
      <xdr:nvSpPr>
        <xdr:cNvPr id="186" name="テキスト ボックス 185"/>
        <xdr:cNvSpPr txBox="1"/>
      </xdr:nvSpPr>
      <xdr:spPr>
        <a:xfrm>
          <a:off x="1784427" y="1274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135509</xdr:rowOff>
    </xdr:from>
    <xdr:to>
      <xdr:col>1</xdr:col>
      <xdr:colOff>485775</xdr:colOff>
      <xdr:row>76</xdr:row>
      <xdr:rowOff>65658</xdr:rowOff>
    </xdr:to>
    <xdr:sp macro="" textlink="">
      <xdr:nvSpPr>
        <xdr:cNvPr id="187" name="フローチャート : 判断 186"/>
        <xdr:cNvSpPr/>
      </xdr:nvSpPr>
      <xdr:spPr>
        <a:xfrm>
          <a:off x="1079500" y="129942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56787</xdr:rowOff>
    </xdr:from>
    <xdr:ext cx="469744" cy="259045"/>
    <xdr:sp macro="" textlink="">
      <xdr:nvSpPr>
        <xdr:cNvPr id="188" name="テキスト ボックス 187"/>
        <xdr:cNvSpPr txBox="1"/>
      </xdr:nvSpPr>
      <xdr:spPr>
        <a:xfrm>
          <a:off x="895427" y="1308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132334</xdr:rowOff>
    </xdr:from>
    <xdr:to>
      <xdr:col>6</xdr:col>
      <xdr:colOff>561975</xdr:colOff>
      <xdr:row>75</xdr:row>
      <xdr:rowOff>62484</xdr:rowOff>
    </xdr:to>
    <xdr:sp macro="" textlink="">
      <xdr:nvSpPr>
        <xdr:cNvPr id="194" name="円/楕円 193"/>
        <xdr:cNvSpPr/>
      </xdr:nvSpPr>
      <xdr:spPr>
        <a:xfrm>
          <a:off x="4584700" y="1281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155211</xdr:rowOff>
    </xdr:from>
    <xdr:ext cx="469744" cy="259045"/>
    <xdr:sp macro="" textlink="">
      <xdr:nvSpPr>
        <xdr:cNvPr id="195" name="維持補修費該当値テキスト"/>
        <xdr:cNvSpPr txBox="1"/>
      </xdr:nvSpPr>
      <xdr:spPr>
        <a:xfrm>
          <a:off x="4686300" y="1267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5,658</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125476</xdr:rowOff>
    </xdr:from>
    <xdr:to>
      <xdr:col>5</xdr:col>
      <xdr:colOff>409575</xdr:colOff>
      <xdr:row>75</xdr:row>
      <xdr:rowOff>55626</xdr:rowOff>
    </xdr:to>
    <xdr:sp macro="" textlink="">
      <xdr:nvSpPr>
        <xdr:cNvPr id="196" name="円/楕円 195"/>
        <xdr:cNvSpPr/>
      </xdr:nvSpPr>
      <xdr:spPr>
        <a:xfrm>
          <a:off x="3746500" y="1281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72153</xdr:rowOff>
    </xdr:from>
    <xdr:ext cx="469744" cy="259045"/>
    <xdr:sp macro="" textlink="">
      <xdr:nvSpPr>
        <xdr:cNvPr id="197" name="テキスト ボックス 196"/>
        <xdr:cNvSpPr txBox="1"/>
      </xdr:nvSpPr>
      <xdr:spPr>
        <a:xfrm>
          <a:off x="3562427" y="1258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37465</xdr:rowOff>
    </xdr:from>
    <xdr:to>
      <xdr:col>4</xdr:col>
      <xdr:colOff>206375</xdr:colOff>
      <xdr:row>75</xdr:row>
      <xdr:rowOff>139065</xdr:rowOff>
    </xdr:to>
    <xdr:sp macro="" textlink="">
      <xdr:nvSpPr>
        <xdr:cNvPr id="198" name="円/楕円 197"/>
        <xdr:cNvSpPr/>
      </xdr:nvSpPr>
      <xdr:spPr>
        <a:xfrm>
          <a:off x="2857500" y="1289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155592</xdr:rowOff>
    </xdr:from>
    <xdr:ext cx="469744" cy="259045"/>
    <xdr:sp macro="" textlink="">
      <xdr:nvSpPr>
        <xdr:cNvPr id="199" name="テキスト ボックス 198"/>
        <xdr:cNvSpPr txBox="1"/>
      </xdr:nvSpPr>
      <xdr:spPr>
        <a:xfrm>
          <a:off x="2673427" y="1267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139446</xdr:rowOff>
    </xdr:from>
    <xdr:to>
      <xdr:col>3</xdr:col>
      <xdr:colOff>3175</xdr:colOff>
      <xdr:row>77</xdr:row>
      <xdr:rowOff>69596</xdr:rowOff>
    </xdr:to>
    <xdr:sp macro="" textlink="">
      <xdr:nvSpPr>
        <xdr:cNvPr id="200" name="円/楕円 199"/>
        <xdr:cNvSpPr/>
      </xdr:nvSpPr>
      <xdr:spPr>
        <a:xfrm>
          <a:off x="1968500" y="131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60723</xdr:rowOff>
    </xdr:from>
    <xdr:ext cx="469744" cy="259045"/>
    <xdr:sp macro="" textlink="">
      <xdr:nvSpPr>
        <xdr:cNvPr id="201" name="テキスト ボックス 200"/>
        <xdr:cNvSpPr txBox="1"/>
      </xdr:nvSpPr>
      <xdr:spPr>
        <a:xfrm>
          <a:off x="1784427" y="132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2,902</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72644</xdr:rowOff>
    </xdr:from>
    <xdr:to>
      <xdr:col>1</xdr:col>
      <xdr:colOff>485775</xdr:colOff>
      <xdr:row>74</xdr:row>
      <xdr:rowOff>2794</xdr:rowOff>
    </xdr:to>
    <xdr:sp macro="" textlink="">
      <xdr:nvSpPr>
        <xdr:cNvPr id="202" name="円/楕円 201"/>
        <xdr:cNvSpPr/>
      </xdr:nvSpPr>
      <xdr:spPr>
        <a:xfrm>
          <a:off x="1079500" y="1258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72</xdr:row>
      <xdr:rowOff>19321</xdr:rowOff>
    </xdr:from>
    <xdr:ext cx="469744" cy="259045"/>
    <xdr:sp macro="" textlink="">
      <xdr:nvSpPr>
        <xdr:cNvPr id="203" name="テキスト ボックス 202"/>
        <xdr:cNvSpPr txBox="1"/>
      </xdr:nvSpPr>
      <xdr:spPr>
        <a:xfrm>
          <a:off x="895427" y="1236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93</xdr:row>
      <xdr:rowOff>169532</xdr:rowOff>
    </xdr:from>
    <xdr:to>
      <xdr:col>6</xdr:col>
      <xdr:colOff>510540</xdr:colOff>
      <xdr:row>97</xdr:row>
      <xdr:rowOff>149549</xdr:rowOff>
    </xdr:to>
    <xdr:cxnSp macro="">
      <xdr:nvCxnSpPr>
        <xdr:cNvPr id="228" name="直線コネクタ 227"/>
        <xdr:cNvCxnSpPr/>
      </xdr:nvCxnSpPr>
      <xdr:spPr>
        <a:xfrm flipV="1">
          <a:off x="4633595" y="16114382"/>
          <a:ext cx="1270" cy="665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153376</xdr:rowOff>
    </xdr:from>
    <xdr:ext cx="534377" cy="259045"/>
    <xdr:sp macro="" textlink="">
      <xdr:nvSpPr>
        <xdr:cNvPr id="229" name="扶助費最小値テキスト"/>
        <xdr:cNvSpPr txBox="1"/>
      </xdr:nvSpPr>
      <xdr:spPr>
        <a:xfrm>
          <a:off x="4686300" y="1678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52,483</a:t>
          </a:r>
          <a:endParaRPr kumimoji="1" lang="ja-JP" altLang="en-US" sz="1000" b="1">
            <a:latin typeface="ＭＳ Ｐゴシック"/>
          </a:endParaRPr>
        </a:p>
      </xdr:txBody>
    </xdr:sp>
    <xdr:clientData/>
  </xdr:oneCellAnchor>
  <xdr:twoCellAnchor>
    <xdr:from>
      <xdr:col>6</xdr:col>
      <xdr:colOff>422275</xdr:colOff>
      <xdr:row>97</xdr:row>
      <xdr:rowOff>149549</xdr:rowOff>
    </xdr:from>
    <xdr:to>
      <xdr:col>6</xdr:col>
      <xdr:colOff>600075</xdr:colOff>
      <xdr:row>97</xdr:row>
      <xdr:rowOff>149549</xdr:rowOff>
    </xdr:to>
    <xdr:cxnSp macro="">
      <xdr:nvCxnSpPr>
        <xdr:cNvPr id="230" name="直線コネクタ 229"/>
        <xdr:cNvCxnSpPr/>
      </xdr:nvCxnSpPr>
      <xdr:spPr>
        <a:xfrm>
          <a:off x="4546600" y="16780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92</xdr:row>
      <xdr:rowOff>116209</xdr:rowOff>
    </xdr:from>
    <xdr:ext cx="534377" cy="259045"/>
    <xdr:sp macro="" textlink="">
      <xdr:nvSpPr>
        <xdr:cNvPr id="231" name="扶助費最大値テキスト"/>
        <xdr:cNvSpPr txBox="1"/>
      </xdr:nvSpPr>
      <xdr:spPr>
        <a:xfrm>
          <a:off x="4686300" y="158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87,434</a:t>
          </a:r>
          <a:endParaRPr kumimoji="1" lang="ja-JP" altLang="en-US" sz="1000" b="1">
            <a:latin typeface="ＭＳ Ｐゴシック"/>
          </a:endParaRPr>
        </a:p>
      </xdr:txBody>
    </xdr:sp>
    <xdr:clientData/>
  </xdr:oneCellAnchor>
  <xdr:twoCellAnchor>
    <xdr:from>
      <xdr:col>6</xdr:col>
      <xdr:colOff>422275</xdr:colOff>
      <xdr:row>93</xdr:row>
      <xdr:rowOff>169532</xdr:rowOff>
    </xdr:from>
    <xdr:to>
      <xdr:col>6</xdr:col>
      <xdr:colOff>600075</xdr:colOff>
      <xdr:row>93</xdr:row>
      <xdr:rowOff>169532</xdr:rowOff>
    </xdr:to>
    <xdr:cxnSp macro="">
      <xdr:nvCxnSpPr>
        <xdr:cNvPr id="232" name="直線コネクタ 231"/>
        <xdr:cNvCxnSpPr/>
      </xdr:nvCxnSpPr>
      <xdr:spPr>
        <a:xfrm>
          <a:off x="4546600" y="16114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148349</xdr:rowOff>
    </xdr:from>
    <xdr:to>
      <xdr:col>6</xdr:col>
      <xdr:colOff>511175</xdr:colOff>
      <xdr:row>96</xdr:row>
      <xdr:rowOff>21495</xdr:rowOff>
    </xdr:to>
    <xdr:cxnSp macro="">
      <xdr:nvCxnSpPr>
        <xdr:cNvPr id="233" name="直線コネクタ 232"/>
        <xdr:cNvCxnSpPr/>
      </xdr:nvCxnSpPr>
      <xdr:spPr>
        <a:xfrm flipV="1">
          <a:off x="3797300" y="16436099"/>
          <a:ext cx="838200" cy="4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96499</xdr:rowOff>
    </xdr:from>
    <xdr:ext cx="534377" cy="259045"/>
    <xdr:sp macro="" textlink="">
      <xdr:nvSpPr>
        <xdr:cNvPr id="234" name="扶助費平均値テキスト"/>
        <xdr:cNvSpPr txBox="1"/>
      </xdr:nvSpPr>
      <xdr:spPr>
        <a:xfrm>
          <a:off x="4686300" y="16212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71,802</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73622</xdr:rowOff>
    </xdr:from>
    <xdr:to>
      <xdr:col>6</xdr:col>
      <xdr:colOff>561975</xdr:colOff>
      <xdr:row>96</xdr:row>
      <xdr:rowOff>3772</xdr:rowOff>
    </xdr:to>
    <xdr:sp macro="" textlink="">
      <xdr:nvSpPr>
        <xdr:cNvPr id="235" name="フローチャート : 判断 234"/>
        <xdr:cNvSpPr/>
      </xdr:nvSpPr>
      <xdr:spPr>
        <a:xfrm>
          <a:off x="4584700" y="1636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21495</xdr:rowOff>
    </xdr:from>
    <xdr:to>
      <xdr:col>5</xdr:col>
      <xdr:colOff>358775</xdr:colOff>
      <xdr:row>96</xdr:row>
      <xdr:rowOff>126555</xdr:rowOff>
    </xdr:to>
    <xdr:cxnSp macro="">
      <xdr:nvCxnSpPr>
        <xdr:cNvPr id="236" name="直線コネクタ 235"/>
        <xdr:cNvCxnSpPr/>
      </xdr:nvCxnSpPr>
      <xdr:spPr>
        <a:xfrm flipV="1">
          <a:off x="2908300" y="16480695"/>
          <a:ext cx="889000" cy="10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126715</xdr:rowOff>
    </xdr:from>
    <xdr:to>
      <xdr:col>5</xdr:col>
      <xdr:colOff>409575</xdr:colOff>
      <xdr:row>96</xdr:row>
      <xdr:rowOff>56865</xdr:rowOff>
    </xdr:to>
    <xdr:sp macro="" textlink="">
      <xdr:nvSpPr>
        <xdr:cNvPr id="237" name="フローチャート : 判断 236"/>
        <xdr:cNvSpPr/>
      </xdr:nvSpPr>
      <xdr:spPr>
        <a:xfrm>
          <a:off x="3746500" y="1641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73392</xdr:rowOff>
    </xdr:from>
    <xdr:ext cx="534377" cy="259045"/>
    <xdr:sp macro="" textlink="">
      <xdr:nvSpPr>
        <xdr:cNvPr id="238" name="テキスト ボックス 237"/>
        <xdr:cNvSpPr txBox="1"/>
      </xdr:nvSpPr>
      <xdr:spPr>
        <a:xfrm>
          <a:off x="3530111" y="1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99637</xdr:rowOff>
    </xdr:from>
    <xdr:to>
      <xdr:col>4</xdr:col>
      <xdr:colOff>155575</xdr:colOff>
      <xdr:row>96</xdr:row>
      <xdr:rowOff>126555</xdr:rowOff>
    </xdr:to>
    <xdr:cxnSp macro="">
      <xdr:nvCxnSpPr>
        <xdr:cNvPr id="239" name="直線コネクタ 238"/>
        <xdr:cNvCxnSpPr/>
      </xdr:nvCxnSpPr>
      <xdr:spPr>
        <a:xfrm>
          <a:off x="2019300" y="15530137"/>
          <a:ext cx="889000" cy="105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39960</xdr:rowOff>
    </xdr:from>
    <xdr:to>
      <xdr:col>4</xdr:col>
      <xdr:colOff>206375</xdr:colOff>
      <xdr:row>96</xdr:row>
      <xdr:rowOff>141560</xdr:rowOff>
    </xdr:to>
    <xdr:sp macro="" textlink="">
      <xdr:nvSpPr>
        <xdr:cNvPr id="240" name="フローチャート : 判断 239"/>
        <xdr:cNvSpPr/>
      </xdr:nvSpPr>
      <xdr:spPr>
        <a:xfrm>
          <a:off x="2857500" y="1649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158087</xdr:rowOff>
    </xdr:from>
    <xdr:ext cx="534377" cy="259045"/>
    <xdr:sp macro="" textlink="">
      <xdr:nvSpPr>
        <xdr:cNvPr id="241" name="テキスト ボックス 240"/>
        <xdr:cNvSpPr txBox="1"/>
      </xdr:nvSpPr>
      <xdr:spPr>
        <a:xfrm>
          <a:off x="2641111" y="1627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434975</xdr:colOff>
      <xdr:row>90</xdr:row>
      <xdr:rowOff>99637</xdr:rowOff>
    </xdr:from>
    <xdr:to>
      <xdr:col>2</xdr:col>
      <xdr:colOff>638175</xdr:colOff>
      <xdr:row>96</xdr:row>
      <xdr:rowOff>71482</xdr:rowOff>
    </xdr:to>
    <xdr:cxnSp macro="">
      <xdr:nvCxnSpPr>
        <xdr:cNvPr id="242" name="直線コネクタ 241"/>
        <xdr:cNvCxnSpPr/>
      </xdr:nvCxnSpPr>
      <xdr:spPr>
        <a:xfrm flipV="1">
          <a:off x="1130300" y="15530137"/>
          <a:ext cx="889000" cy="100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6965</xdr:rowOff>
    </xdr:from>
    <xdr:to>
      <xdr:col>3</xdr:col>
      <xdr:colOff>3175</xdr:colOff>
      <xdr:row>96</xdr:row>
      <xdr:rowOff>108565</xdr:rowOff>
    </xdr:to>
    <xdr:sp macro="" textlink="">
      <xdr:nvSpPr>
        <xdr:cNvPr id="243" name="フローチャート : 判断 242"/>
        <xdr:cNvSpPr/>
      </xdr:nvSpPr>
      <xdr:spPr>
        <a:xfrm>
          <a:off x="1968500" y="1646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99692</xdr:rowOff>
    </xdr:from>
    <xdr:ext cx="534377" cy="259045"/>
    <xdr:sp macro="" textlink="">
      <xdr:nvSpPr>
        <xdr:cNvPr id="244" name="テキスト ボックス 243"/>
        <xdr:cNvSpPr txBox="1"/>
      </xdr:nvSpPr>
      <xdr:spPr>
        <a:xfrm>
          <a:off x="1752111" y="1655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46837</xdr:rowOff>
    </xdr:from>
    <xdr:to>
      <xdr:col>1</xdr:col>
      <xdr:colOff>485775</xdr:colOff>
      <xdr:row>96</xdr:row>
      <xdr:rowOff>148437</xdr:rowOff>
    </xdr:to>
    <xdr:sp macro="" textlink="">
      <xdr:nvSpPr>
        <xdr:cNvPr id="245" name="フローチャート : 判断 244"/>
        <xdr:cNvSpPr/>
      </xdr:nvSpPr>
      <xdr:spPr>
        <a:xfrm>
          <a:off x="1079500" y="1650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139564</xdr:rowOff>
    </xdr:from>
    <xdr:ext cx="534377" cy="259045"/>
    <xdr:sp macro="" textlink="">
      <xdr:nvSpPr>
        <xdr:cNvPr id="246" name="テキスト ボックス 245"/>
        <xdr:cNvSpPr txBox="1"/>
      </xdr:nvSpPr>
      <xdr:spPr>
        <a:xfrm>
          <a:off x="863111" y="1659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97549</xdr:rowOff>
    </xdr:from>
    <xdr:to>
      <xdr:col>6</xdr:col>
      <xdr:colOff>561975</xdr:colOff>
      <xdr:row>96</xdr:row>
      <xdr:rowOff>27699</xdr:rowOff>
    </xdr:to>
    <xdr:sp macro="" textlink="">
      <xdr:nvSpPr>
        <xdr:cNvPr id="252" name="円/楕円 251"/>
        <xdr:cNvSpPr/>
      </xdr:nvSpPr>
      <xdr:spPr>
        <a:xfrm>
          <a:off x="4584700" y="1638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75976</xdr:rowOff>
    </xdr:from>
    <xdr:ext cx="534377" cy="259045"/>
    <xdr:sp macro="" textlink="">
      <xdr:nvSpPr>
        <xdr:cNvPr id="253" name="扶助費該当値テキスト"/>
        <xdr:cNvSpPr txBox="1"/>
      </xdr:nvSpPr>
      <xdr:spPr>
        <a:xfrm>
          <a:off x="4686300" y="1636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70,546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142145</xdr:rowOff>
    </xdr:from>
    <xdr:to>
      <xdr:col>5</xdr:col>
      <xdr:colOff>409575</xdr:colOff>
      <xdr:row>96</xdr:row>
      <xdr:rowOff>72295</xdr:rowOff>
    </xdr:to>
    <xdr:sp macro="" textlink="">
      <xdr:nvSpPr>
        <xdr:cNvPr id="254" name="円/楕円 253"/>
        <xdr:cNvSpPr/>
      </xdr:nvSpPr>
      <xdr:spPr>
        <a:xfrm>
          <a:off x="3746500" y="1642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63422</xdr:rowOff>
    </xdr:from>
    <xdr:ext cx="534377" cy="259045"/>
    <xdr:sp macro="" textlink="">
      <xdr:nvSpPr>
        <xdr:cNvPr id="255" name="テキスト ボックス 254"/>
        <xdr:cNvSpPr txBox="1"/>
      </xdr:nvSpPr>
      <xdr:spPr>
        <a:xfrm>
          <a:off x="3530111" y="1652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68,205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75755</xdr:rowOff>
    </xdr:from>
    <xdr:to>
      <xdr:col>4</xdr:col>
      <xdr:colOff>206375</xdr:colOff>
      <xdr:row>97</xdr:row>
      <xdr:rowOff>5905</xdr:rowOff>
    </xdr:to>
    <xdr:sp macro="" textlink="">
      <xdr:nvSpPr>
        <xdr:cNvPr id="256" name="円/楕円 255"/>
        <xdr:cNvSpPr/>
      </xdr:nvSpPr>
      <xdr:spPr>
        <a:xfrm>
          <a:off x="2857500" y="1653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168482</xdr:rowOff>
    </xdr:from>
    <xdr:ext cx="534377" cy="259045"/>
    <xdr:sp macro="" textlink="">
      <xdr:nvSpPr>
        <xdr:cNvPr id="257" name="テキスト ボックス 256"/>
        <xdr:cNvSpPr txBox="1"/>
      </xdr:nvSpPr>
      <xdr:spPr>
        <a:xfrm>
          <a:off x="2641111" y="1662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62,690</a:t>
          </a:r>
          <a:endParaRPr kumimoji="1" lang="ja-JP" altLang="en-US" sz="1000" b="1">
            <a:solidFill>
              <a:srgbClr val="FF0000"/>
            </a:solidFill>
            <a:latin typeface="ＭＳ Ｐゴシック"/>
          </a:endParaRPr>
        </a:p>
      </xdr:txBody>
    </xdr:sp>
    <xdr:clientData/>
  </xdr:oneCellAnchor>
  <xdr:twoCellAnchor>
    <xdr:from>
      <xdr:col>2</xdr:col>
      <xdr:colOff>587375</xdr:colOff>
      <xdr:row>90</xdr:row>
      <xdr:rowOff>48837</xdr:rowOff>
    </xdr:from>
    <xdr:to>
      <xdr:col>3</xdr:col>
      <xdr:colOff>3175</xdr:colOff>
      <xdr:row>90</xdr:row>
      <xdr:rowOff>150437</xdr:rowOff>
    </xdr:to>
    <xdr:sp macro="" textlink="">
      <xdr:nvSpPr>
        <xdr:cNvPr id="258" name="円/楕円 257"/>
        <xdr:cNvSpPr/>
      </xdr:nvSpPr>
      <xdr:spPr>
        <a:xfrm>
          <a:off x="1968500" y="1547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88</xdr:row>
      <xdr:rowOff>166964</xdr:rowOff>
    </xdr:from>
    <xdr:ext cx="599010" cy="259045"/>
    <xdr:sp macro="" textlink="">
      <xdr:nvSpPr>
        <xdr:cNvPr id="259" name="テキスト ボックス 258"/>
        <xdr:cNvSpPr txBox="1"/>
      </xdr:nvSpPr>
      <xdr:spPr>
        <a:xfrm>
          <a:off x="1719794" y="1525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118,103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20682</xdr:rowOff>
    </xdr:from>
    <xdr:to>
      <xdr:col>1</xdr:col>
      <xdr:colOff>485775</xdr:colOff>
      <xdr:row>96</xdr:row>
      <xdr:rowOff>122282</xdr:rowOff>
    </xdr:to>
    <xdr:sp macro="" textlink="">
      <xdr:nvSpPr>
        <xdr:cNvPr id="260" name="円/楕円 259"/>
        <xdr:cNvSpPr/>
      </xdr:nvSpPr>
      <xdr:spPr>
        <a:xfrm>
          <a:off x="1079500" y="1647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138809</xdr:rowOff>
    </xdr:from>
    <xdr:ext cx="534377" cy="259045"/>
    <xdr:sp macro="" textlink="">
      <xdr:nvSpPr>
        <xdr:cNvPr id="261" name="テキスト ボックス 260"/>
        <xdr:cNvSpPr txBox="1"/>
      </xdr:nvSpPr>
      <xdr:spPr>
        <a:xfrm>
          <a:off x="863111" y="1625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111601</xdr:rowOff>
    </xdr:from>
    <xdr:to>
      <xdr:col>15</xdr:col>
      <xdr:colOff>180340</xdr:colOff>
      <xdr:row>38</xdr:row>
      <xdr:rowOff>20751</xdr:rowOff>
    </xdr:to>
    <xdr:cxnSp macro="">
      <xdr:nvCxnSpPr>
        <xdr:cNvPr id="286" name="直線コネクタ 285"/>
        <xdr:cNvCxnSpPr/>
      </xdr:nvCxnSpPr>
      <xdr:spPr>
        <a:xfrm flipV="1">
          <a:off x="10475595" y="5255101"/>
          <a:ext cx="1270" cy="128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24578</xdr:rowOff>
    </xdr:from>
    <xdr:ext cx="534377" cy="259045"/>
    <xdr:sp macro="" textlink="">
      <xdr:nvSpPr>
        <xdr:cNvPr id="287" name="補助費等最小値テキスト"/>
        <xdr:cNvSpPr txBox="1"/>
      </xdr:nvSpPr>
      <xdr:spPr>
        <a:xfrm>
          <a:off x="10528300" y="653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30,244</a:t>
          </a:r>
          <a:endParaRPr kumimoji="1" lang="ja-JP" altLang="en-US" sz="1000" b="1">
            <a:latin typeface="ＭＳ Ｐゴシック"/>
          </a:endParaRPr>
        </a:p>
      </xdr:txBody>
    </xdr:sp>
    <xdr:clientData/>
  </xdr:oneCellAnchor>
  <xdr:twoCellAnchor>
    <xdr:from>
      <xdr:col>15</xdr:col>
      <xdr:colOff>92075</xdr:colOff>
      <xdr:row>38</xdr:row>
      <xdr:rowOff>20751</xdr:rowOff>
    </xdr:from>
    <xdr:to>
      <xdr:col>15</xdr:col>
      <xdr:colOff>269875</xdr:colOff>
      <xdr:row>38</xdr:row>
      <xdr:rowOff>20751</xdr:rowOff>
    </xdr:to>
    <xdr:cxnSp macro="">
      <xdr:nvCxnSpPr>
        <xdr:cNvPr id="288" name="直線コネクタ 287"/>
        <xdr:cNvCxnSpPr/>
      </xdr:nvCxnSpPr>
      <xdr:spPr>
        <a:xfrm>
          <a:off x="10388600" y="653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58278</xdr:rowOff>
    </xdr:from>
    <xdr:ext cx="534377" cy="259045"/>
    <xdr:sp macro="" textlink="">
      <xdr:nvSpPr>
        <xdr:cNvPr id="289" name="補助費等最大値テキスト"/>
        <xdr:cNvSpPr txBox="1"/>
      </xdr:nvSpPr>
      <xdr:spPr>
        <a:xfrm>
          <a:off x="10528300" y="503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97,475</a:t>
          </a:r>
          <a:endParaRPr kumimoji="1" lang="ja-JP" altLang="en-US" sz="1000" b="1">
            <a:latin typeface="ＭＳ Ｐゴシック"/>
          </a:endParaRPr>
        </a:p>
      </xdr:txBody>
    </xdr:sp>
    <xdr:clientData/>
  </xdr:oneCellAnchor>
  <xdr:twoCellAnchor>
    <xdr:from>
      <xdr:col>15</xdr:col>
      <xdr:colOff>92075</xdr:colOff>
      <xdr:row>30</xdr:row>
      <xdr:rowOff>111601</xdr:rowOff>
    </xdr:from>
    <xdr:to>
      <xdr:col>15</xdr:col>
      <xdr:colOff>269875</xdr:colOff>
      <xdr:row>30</xdr:row>
      <xdr:rowOff>111601</xdr:rowOff>
    </xdr:to>
    <xdr:cxnSp macro="">
      <xdr:nvCxnSpPr>
        <xdr:cNvPr id="290" name="直線コネクタ 289"/>
        <xdr:cNvCxnSpPr/>
      </xdr:nvCxnSpPr>
      <xdr:spPr>
        <a:xfrm>
          <a:off x="10388600" y="525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88608</xdr:rowOff>
    </xdr:from>
    <xdr:to>
      <xdr:col>15</xdr:col>
      <xdr:colOff>180975</xdr:colOff>
      <xdr:row>36</xdr:row>
      <xdr:rowOff>167399</xdr:rowOff>
    </xdr:to>
    <xdr:cxnSp macro="">
      <xdr:nvCxnSpPr>
        <xdr:cNvPr id="291" name="直線コネクタ 290"/>
        <xdr:cNvCxnSpPr/>
      </xdr:nvCxnSpPr>
      <xdr:spPr>
        <a:xfrm flipV="1">
          <a:off x="9639300" y="6260808"/>
          <a:ext cx="838200" cy="7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7478</xdr:rowOff>
    </xdr:from>
    <xdr:ext cx="534377" cy="259045"/>
    <xdr:sp macro="" textlink="">
      <xdr:nvSpPr>
        <xdr:cNvPr id="292" name="補助費等平均値テキスト"/>
        <xdr:cNvSpPr txBox="1"/>
      </xdr:nvSpPr>
      <xdr:spPr>
        <a:xfrm>
          <a:off x="10528300" y="583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56,475</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156051</xdr:rowOff>
    </xdr:from>
    <xdr:to>
      <xdr:col>15</xdr:col>
      <xdr:colOff>231775</xdr:colOff>
      <xdr:row>35</xdr:row>
      <xdr:rowOff>86201</xdr:rowOff>
    </xdr:to>
    <xdr:sp macro="" textlink="">
      <xdr:nvSpPr>
        <xdr:cNvPr id="293" name="フローチャート : 判断 292"/>
        <xdr:cNvSpPr/>
      </xdr:nvSpPr>
      <xdr:spPr>
        <a:xfrm>
          <a:off x="10426700" y="598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167399</xdr:rowOff>
    </xdr:from>
    <xdr:to>
      <xdr:col>14</xdr:col>
      <xdr:colOff>28575</xdr:colOff>
      <xdr:row>37</xdr:row>
      <xdr:rowOff>9703</xdr:rowOff>
    </xdr:to>
    <xdr:cxnSp macro="">
      <xdr:nvCxnSpPr>
        <xdr:cNvPr id="294" name="直線コネクタ 293"/>
        <xdr:cNvCxnSpPr/>
      </xdr:nvCxnSpPr>
      <xdr:spPr>
        <a:xfrm flipV="1">
          <a:off x="8750300" y="6339599"/>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124733</xdr:rowOff>
    </xdr:from>
    <xdr:to>
      <xdr:col>14</xdr:col>
      <xdr:colOff>79375</xdr:colOff>
      <xdr:row>36</xdr:row>
      <xdr:rowOff>54883</xdr:rowOff>
    </xdr:to>
    <xdr:sp macro="" textlink="">
      <xdr:nvSpPr>
        <xdr:cNvPr id="295" name="フローチャート : 判断 294"/>
        <xdr:cNvSpPr/>
      </xdr:nvSpPr>
      <xdr:spPr>
        <a:xfrm>
          <a:off x="9588500" y="612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71410</xdr:rowOff>
    </xdr:from>
    <xdr:ext cx="534377" cy="259045"/>
    <xdr:sp macro="" textlink="">
      <xdr:nvSpPr>
        <xdr:cNvPr id="296" name="テキスト ボックス 295"/>
        <xdr:cNvSpPr txBox="1"/>
      </xdr:nvSpPr>
      <xdr:spPr>
        <a:xfrm>
          <a:off x="9372111" y="590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9703</xdr:rowOff>
    </xdr:from>
    <xdr:to>
      <xdr:col>12</xdr:col>
      <xdr:colOff>511175</xdr:colOff>
      <xdr:row>37</xdr:row>
      <xdr:rowOff>47841</xdr:rowOff>
    </xdr:to>
    <xdr:cxnSp macro="">
      <xdr:nvCxnSpPr>
        <xdr:cNvPr id="297" name="直線コネクタ 296"/>
        <xdr:cNvCxnSpPr/>
      </xdr:nvCxnSpPr>
      <xdr:spPr>
        <a:xfrm flipV="1">
          <a:off x="7861300" y="6353353"/>
          <a:ext cx="889000" cy="3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124923</xdr:rowOff>
    </xdr:from>
    <xdr:to>
      <xdr:col>12</xdr:col>
      <xdr:colOff>561975</xdr:colOff>
      <xdr:row>36</xdr:row>
      <xdr:rowOff>55073</xdr:rowOff>
    </xdr:to>
    <xdr:sp macro="" textlink="">
      <xdr:nvSpPr>
        <xdr:cNvPr id="298" name="フローチャート : 判断 297"/>
        <xdr:cNvSpPr/>
      </xdr:nvSpPr>
      <xdr:spPr>
        <a:xfrm>
          <a:off x="8699500" y="612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71600</xdr:rowOff>
    </xdr:from>
    <xdr:ext cx="534377" cy="259045"/>
    <xdr:sp macro="" textlink="">
      <xdr:nvSpPr>
        <xdr:cNvPr id="299" name="テキスト ボックス 298"/>
        <xdr:cNvSpPr txBox="1"/>
      </xdr:nvSpPr>
      <xdr:spPr>
        <a:xfrm>
          <a:off x="8483111" y="590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47841</xdr:rowOff>
    </xdr:from>
    <xdr:to>
      <xdr:col>11</xdr:col>
      <xdr:colOff>307975</xdr:colOff>
      <xdr:row>37</xdr:row>
      <xdr:rowOff>67710</xdr:rowOff>
    </xdr:to>
    <xdr:cxnSp macro="">
      <xdr:nvCxnSpPr>
        <xdr:cNvPr id="300" name="直線コネクタ 299"/>
        <xdr:cNvCxnSpPr/>
      </xdr:nvCxnSpPr>
      <xdr:spPr>
        <a:xfrm flipV="1">
          <a:off x="6972300" y="6391491"/>
          <a:ext cx="889000" cy="1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7404</xdr:rowOff>
    </xdr:from>
    <xdr:to>
      <xdr:col>11</xdr:col>
      <xdr:colOff>358775</xdr:colOff>
      <xdr:row>36</xdr:row>
      <xdr:rowOff>109004</xdr:rowOff>
    </xdr:to>
    <xdr:sp macro="" textlink="">
      <xdr:nvSpPr>
        <xdr:cNvPr id="301" name="フローチャート : 判断 300"/>
        <xdr:cNvSpPr/>
      </xdr:nvSpPr>
      <xdr:spPr>
        <a:xfrm>
          <a:off x="7810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125531</xdr:rowOff>
    </xdr:from>
    <xdr:ext cx="534377" cy="259045"/>
    <xdr:sp macro="" textlink="">
      <xdr:nvSpPr>
        <xdr:cNvPr id="302" name="テキスト ボックス 301"/>
        <xdr:cNvSpPr txBox="1"/>
      </xdr:nvSpPr>
      <xdr:spPr>
        <a:xfrm>
          <a:off x="7594111" y="59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21692</xdr:rowOff>
    </xdr:from>
    <xdr:to>
      <xdr:col>10</xdr:col>
      <xdr:colOff>155575</xdr:colOff>
      <xdr:row>36</xdr:row>
      <xdr:rowOff>123292</xdr:rowOff>
    </xdr:to>
    <xdr:sp macro="" textlink="">
      <xdr:nvSpPr>
        <xdr:cNvPr id="303" name="フローチャート : 判断 302"/>
        <xdr:cNvSpPr/>
      </xdr:nvSpPr>
      <xdr:spPr>
        <a:xfrm>
          <a:off x="6921500" y="619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139819</xdr:rowOff>
    </xdr:from>
    <xdr:ext cx="534377" cy="259045"/>
    <xdr:sp macro="" textlink="">
      <xdr:nvSpPr>
        <xdr:cNvPr id="304" name="テキスト ボックス 303"/>
        <xdr:cNvSpPr txBox="1"/>
      </xdr:nvSpPr>
      <xdr:spPr>
        <a:xfrm>
          <a:off x="6705111" y="5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37808</xdr:rowOff>
    </xdr:from>
    <xdr:to>
      <xdr:col>15</xdr:col>
      <xdr:colOff>231775</xdr:colOff>
      <xdr:row>36</xdr:row>
      <xdr:rowOff>139408</xdr:rowOff>
    </xdr:to>
    <xdr:sp macro="" textlink="">
      <xdr:nvSpPr>
        <xdr:cNvPr id="310" name="円/楕円 309"/>
        <xdr:cNvSpPr/>
      </xdr:nvSpPr>
      <xdr:spPr>
        <a:xfrm>
          <a:off x="10426700" y="621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16235</xdr:rowOff>
    </xdr:from>
    <xdr:ext cx="534377" cy="259045"/>
    <xdr:sp macro="" textlink="">
      <xdr:nvSpPr>
        <xdr:cNvPr id="311" name="補助費等該当値テキスト"/>
        <xdr:cNvSpPr txBox="1"/>
      </xdr:nvSpPr>
      <xdr:spPr>
        <a:xfrm>
          <a:off x="10528300" y="618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44,682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116599</xdr:rowOff>
    </xdr:from>
    <xdr:to>
      <xdr:col>14</xdr:col>
      <xdr:colOff>79375</xdr:colOff>
      <xdr:row>37</xdr:row>
      <xdr:rowOff>46749</xdr:rowOff>
    </xdr:to>
    <xdr:sp macro="" textlink="">
      <xdr:nvSpPr>
        <xdr:cNvPr id="312" name="円/楕円 311"/>
        <xdr:cNvSpPr/>
      </xdr:nvSpPr>
      <xdr:spPr>
        <a:xfrm>
          <a:off x="9588500" y="628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37876</xdr:rowOff>
    </xdr:from>
    <xdr:ext cx="534377" cy="259045"/>
    <xdr:sp macro="" textlink="">
      <xdr:nvSpPr>
        <xdr:cNvPr id="313" name="テキスト ボックス 312"/>
        <xdr:cNvSpPr txBox="1"/>
      </xdr:nvSpPr>
      <xdr:spPr>
        <a:xfrm>
          <a:off x="9372111" y="638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130353</xdr:rowOff>
    </xdr:from>
    <xdr:to>
      <xdr:col>12</xdr:col>
      <xdr:colOff>561975</xdr:colOff>
      <xdr:row>37</xdr:row>
      <xdr:rowOff>60503</xdr:rowOff>
    </xdr:to>
    <xdr:sp macro="" textlink="">
      <xdr:nvSpPr>
        <xdr:cNvPr id="314" name="円/楕円 313"/>
        <xdr:cNvSpPr/>
      </xdr:nvSpPr>
      <xdr:spPr>
        <a:xfrm>
          <a:off x="8699500" y="630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51630</xdr:rowOff>
    </xdr:from>
    <xdr:ext cx="534377" cy="259045"/>
    <xdr:sp macro="" textlink="">
      <xdr:nvSpPr>
        <xdr:cNvPr id="315" name="テキスト ボックス 314"/>
        <xdr:cNvSpPr txBox="1"/>
      </xdr:nvSpPr>
      <xdr:spPr>
        <a:xfrm>
          <a:off x="8483111" y="639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39,824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168491</xdr:rowOff>
    </xdr:from>
    <xdr:to>
      <xdr:col>11</xdr:col>
      <xdr:colOff>358775</xdr:colOff>
      <xdr:row>37</xdr:row>
      <xdr:rowOff>98641</xdr:rowOff>
    </xdr:to>
    <xdr:sp macro="" textlink="">
      <xdr:nvSpPr>
        <xdr:cNvPr id="316" name="円/楕円 315"/>
        <xdr:cNvSpPr/>
      </xdr:nvSpPr>
      <xdr:spPr>
        <a:xfrm>
          <a:off x="7810500" y="634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89768</xdr:rowOff>
    </xdr:from>
    <xdr:ext cx="534377" cy="259045"/>
    <xdr:sp macro="" textlink="">
      <xdr:nvSpPr>
        <xdr:cNvPr id="317" name="テキスト ボックス 316"/>
        <xdr:cNvSpPr txBox="1"/>
      </xdr:nvSpPr>
      <xdr:spPr>
        <a:xfrm>
          <a:off x="7594111" y="643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37,822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16910</xdr:rowOff>
    </xdr:from>
    <xdr:to>
      <xdr:col>10</xdr:col>
      <xdr:colOff>155575</xdr:colOff>
      <xdr:row>37</xdr:row>
      <xdr:rowOff>118510</xdr:rowOff>
    </xdr:to>
    <xdr:sp macro="" textlink="">
      <xdr:nvSpPr>
        <xdr:cNvPr id="318" name="円/楕円 317"/>
        <xdr:cNvSpPr/>
      </xdr:nvSpPr>
      <xdr:spPr>
        <a:xfrm>
          <a:off x="6921500" y="636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109637</xdr:rowOff>
    </xdr:from>
    <xdr:ext cx="534377" cy="259045"/>
    <xdr:sp macro="" textlink="">
      <xdr:nvSpPr>
        <xdr:cNvPr id="319" name="テキスト ボックス 318"/>
        <xdr:cNvSpPr txBox="1"/>
      </xdr:nvSpPr>
      <xdr:spPr>
        <a:xfrm>
          <a:off x="6705111" y="645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108796</xdr:rowOff>
    </xdr:from>
    <xdr:to>
      <xdr:col>15</xdr:col>
      <xdr:colOff>180340</xdr:colOff>
      <xdr:row>58</xdr:row>
      <xdr:rowOff>133136</xdr:rowOff>
    </xdr:to>
    <xdr:cxnSp macro="">
      <xdr:nvCxnSpPr>
        <xdr:cNvPr id="346" name="直線コネクタ 345"/>
        <xdr:cNvCxnSpPr/>
      </xdr:nvCxnSpPr>
      <xdr:spPr>
        <a:xfrm flipV="1">
          <a:off x="10475595" y="8509846"/>
          <a:ext cx="1270" cy="1567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136963</xdr:rowOff>
    </xdr:from>
    <xdr:ext cx="534377" cy="259045"/>
    <xdr:sp macro="" textlink="">
      <xdr:nvSpPr>
        <xdr:cNvPr id="347" name="普通建設事業費最小値テキスト"/>
        <xdr:cNvSpPr txBox="1"/>
      </xdr:nvSpPr>
      <xdr:spPr>
        <a:xfrm>
          <a:off x="10528300" y="100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42,603</a:t>
          </a:r>
          <a:endParaRPr kumimoji="1" lang="ja-JP" altLang="en-US" sz="1000" b="1">
            <a:latin typeface="ＭＳ Ｐゴシック"/>
          </a:endParaRPr>
        </a:p>
      </xdr:txBody>
    </xdr:sp>
    <xdr:clientData/>
  </xdr:oneCellAnchor>
  <xdr:twoCellAnchor>
    <xdr:from>
      <xdr:col>15</xdr:col>
      <xdr:colOff>92075</xdr:colOff>
      <xdr:row>58</xdr:row>
      <xdr:rowOff>133136</xdr:rowOff>
    </xdr:from>
    <xdr:to>
      <xdr:col>15</xdr:col>
      <xdr:colOff>269875</xdr:colOff>
      <xdr:row>58</xdr:row>
      <xdr:rowOff>133136</xdr:rowOff>
    </xdr:to>
    <xdr:cxnSp macro="">
      <xdr:nvCxnSpPr>
        <xdr:cNvPr id="348" name="直線コネクタ 347"/>
        <xdr:cNvCxnSpPr/>
      </xdr:nvCxnSpPr>
      <xdr:spPr>
        <a:xfrm>
          <a:off x="10388600" y="1007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55473</xdr:rowOff>
    </xdr:from>
    <xdr:ext cx="599010" cy="259045"/>
    <xdr:sp macro="" textlink="">
      <xdr:nvSpPr>
        <xdr:cNvPr id="349" name="普通建設事業費最大値テキスト"/>
        <xdr:cNvSpPr txBox="1"/>
      </xdr:nvSpPr>
      <xdr:spPr>
        <a:xfrm>
          <a:off x="10528300" y="828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186,589</a:t>
          </a:r>
          <a:endParaRPr kumimoji="1" lang="ja-JP" altLang="en-US" sz="1000" b="1">
            <a:latin typeface="ＭＳ Ｐゴシック"/>
          </a:endParaRPr>
        </a:p>
      </xdr:txBody>
    </xdr:sp>
    <xdr:clientData/>
  </xdr:oneCellAnchor>
  <xdr:twoCellAnchor>
    <xdr:from>
      <xdr:col>15</xdr:col>
      <xdr:colOff>92075</xdr:colOff>
      <xdr:row>49</xdr:row>
      <xdr:rowOff>108796</xdr:rowOff>
    </xdr:from>
    <xdr:to>
      <xdr:col>15</xdr:col>
      <xdr:colOff>269875</xdr:colOff>
      <xdr:row>49</xdr:row>
      <xdr:rowOff>108796</xdr:rowOff>
    </xdr:to>
    <xdr:cxnSp macro="">
      <xdr:nvCxnSpPr>
        <xdr:cNvPr id="350" name="直線コネクタ 349"/>
        <xdr:cNvCxnSpPr/>
      </xdr:nvCxnSpPr>
      <xdr:spPr>
        <a:xfrm>
          <a:off x="10388600" y="850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75986</xdr:rowOff>
    </xdr:from>
    <xdr:to>
      <xdr:col>15</xdr:col>
      <xdr:colOff>180975</xdr:colOff>
      <xdr:row>54</xdr:row>
      <xdr:rowOff>93969</xdr:rowOff>
    </xdr:to>
    <xdr:cxnSp macro="">
      <xdr:nvCxnSpPr>
        <xdr:cNvPr id="351" name="直線コネクタ 350"/>
        <xdr:cNvCxnSpPr/>
      </xdr:nvCxnSpPr>
      <xdr:spPr>
        <a:xfrm flipV="1">
          <a:off x="9639300" y="9162836"/>
          <a:ext cx="838200" cy="18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23708</xdr:rowOff>
    </xdr:from>
    <xdr:ext cx="534377" cy="259045"/>
    <xdr:sp macro="" textlink="">
      <xdr:nvSpPr>
        <xdr:cNvPr id="352" name="普通建設事業費平均値テキスト"/>
        <xdr:cNvSpPr txBox="1"/>
      </xdr:nvSpPr>
      <xdr:spPr>
        <a:xfrm>
          <a:off x="10528300" y="96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77,507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45281</xdr:rowOff>
    </xdr:from>
    <xdr:to>
      <xdr:col>15</xdr:col>
      <xdr:colOff>231775</xdr:colOff>
      <xdr:row>56</xdr:row>
      <xdr:rowOff>146881</xdr:rowOff>
    </xdr:to>
    <xdr:sp macro="" textlink="">
      <xdr:nvSpPr>
        <xdr:cNvPr id="353" name="フローチャート : 判断 352"/>
        <xdr:cNvSpPr/>
      </xdr:nvSpPr>
      <xdr:spPr>
        <a:xfrm>
          <a:off x="10426700" y="964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4151</xdr:rowOff>
    </xdr:from>
    <xdr:to>
      <xdr:col>14</xdr:col>
      <xdr:colOff>28575</xdr:colOff>
      <xdr:row>54</xdr:row>
      <xdr:rowOff>93969</xdr:rowOff>
    </xdr:to>
    <xdr:cxnSp macro="">
      <xdr:nvCxnSpPr>
        <xdr:cNvPr id="354" name="直線コネクタ 353"/>
        <xdr:cNvCxnSpPr/>
      </xdr:nvCxnSpPr>
      <xdr:spPr>
        <a:xfrm>
          <a:off x="8750300" y="8576651"/>
          <a:ext cx="889000" cy="77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170673</xdr:rowOff>
    </xdr:from>
    <xdr:to>
      <xdr:col>14</xdr:col>
      <xdr:colOff>79375</xdr:colOff>
      <xdr:row>57</xdr:row>
      <xdr:rowOff>100823</xdr:rowOff>
    </xdr:to>
    <xdr:sp macro="" textlink="">
      <xdr:nvSpPr>
        <xdr:cNvPr id="355" name="フローチャート : 判断 354"/>
        <xdr:cNvSpPr/>
      </xdr:nvSpPr>
      <xdr:spPr>
        <a:xfrm>
          <a:off x="9588500" y="977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91950</xdr:rowOff>
    </xdr:from>
    <xdr:ext cx="534377" cy="259045"/>
    <xdr:sp macro="" textlink="">
      <xdr:nvSpPr>
        <xdr:cNvPr id="356" name="テキスト ボックス 355"/>
        <xdr:cNvSpPr txBox="1"/>
      </xdr:nvSpPr>
      <xdr:spPr>
        <a:xfrm>
          <a:off x="9372111" y="986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4151</xdr:rowOff>
    </xdr:from>
    <xdr:to>
      <xdr:col>12</xdr:col>
      <xdr:colOff>511175</xdr:colOff>
      <xdr:row>57</xdr:row>
      <xdr:rowOff>114587</xdr:rowOff>
    </xdr:to>
    <xdr:cxnSp macro="">
      <xdr:nvCxnSpPr>
        <xdr:cNvPr id="357" name="直線コネクタ 356"/>
        <xdr:cNvCxnSpPr/>
      </xdr:nvCxnSpPr>
      <xdr:spPr>
        <a:xfrm flipV="1">
          <a:off x="7861300" y="8576651"/>
          <a:ext cx="889000" cy="131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131790</xdr:rowOff>
    </xdr:from>
    <xdr:to>
      <xdr:col>12</xdr:col>
      <xdr:colOff>561975</xdr:colOff>
      <xdr:row>57</xdr:row>
      <xdr:rowOff>61940</xdr:rowOff>
    </xdr:to>
    <xdr:sp macro="" textlink="">
      <xdr:nvSpPr>
        <xdr:cNvPr id="358" name="フローチャート : 判断 357"/>
        <xdr:cNvSpPr/>
      </xdr:nvSpPr>
      <xdr:spPr>
        <a:xfrm>
          <a:off x="8699500" y="973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53067</xdr:rowOff>
    </xdr:from>
    <xdr:ext cx="534377" cy="259045"/>
    <xdr:sp macro="" textlink="">
      <xdr:nvSpPr>
        <xdr:cNvPr id="359" name="テキスト ボックス 358"/>
        <xdr:cNvSpPr txBox="1"/>
      </xdr:nvSpPr>
      <xdr:spPr>
        <a:xfrm>
          <a:off x="8483111" y="982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148757</xdr:rowOff>
    </xdr:from>
    <xdr:to>
      <xdr:col>11</xdr:col>
      <xdr:colOff>307975</xdr:colOff>
      <xdr:row>57</xdr:row>
      <xdr:rowOff>114587</xdr:rowOff>
    </xdr:to>
    <xdr:cxnSp macro="">
      <xdr:nvCxnSpPr>
        <xdr:cNvPr id="360" name="直線コネクタ 359"/>
        <xdr:cNvCxnSpPr/>
      </xdr:nvCxnSpPr>
      <xdr:spPr>
        <a:xfrm>
          <a:off x="6972300" y="9749957"/>
          <a:ext cx="889000" cy="13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144112</xdr:rowOff>
    </xdr:from>
    <xdr:to>
      <xdr:col>11</xdr:col>
      <xdr:colOff>358775</xdr:colOff>
      <xdr:row>58</xdr:row>
      <xdr:rowOff>74262</xdr:rowOff>
    </xdr:to>
    <xdr:sp macro="" textlink="">
      <xdr:nvSpPr>
        <xdr:cNvPr id="361" name="フローチャート : 判断 360"/>
        <xdr:cNvSpPr/>
      </xdr:nvSpPr>
      <xdr:spPr>
        <a:xfrm>
          <a:off x="7810500" y="991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65389</xdr:rowOff>
    </xdr:from>
    <xdr:ext cx="534377" cy="259045"/>
    <xdr:sp macro="" textlink="">
      <xdr:nvSpPr>
        <xdr:cNvPr id="362" name="テキスト ボックス 361"/>
        <xdr:cNvSpPr txBox="1"/>
      </xdr:nvSpPr>
      <xdr:spPr>
        <a:xfrm>
          <a:off x="7594111" y="1000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154715</xdr:rowOff>
    </xdr:from>
    <xdr:to>
      <xdr:col>10</xdr:col>
      <xdr:colOff>155575</xdr:colOff>
      <xdr:row>58</xdr:row>
      <xdr:rowOff>84865</xdr:rowOff>
    </xdr:to>
    <xdr:sp macro="" textlink="">
      <xdr:nvSpPr>
        <xdr:cNvPr id="363" name="フローチャート : 判断 362"/>
        <xdr:cNvSpPr/>
      </xdr:nvSpPr>
      <xdr:spPr>
        <a:xfrm>
          <a:off x="6921500" y="99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75992</xdr:rowOff>
    </xdr:from>
    <xdr:ext cx="534377" cy="259045"/>
    <xdr:sp macro="" textlink="">
      <xdr:nvSpPr>
        <xdr:cNvPr id="364" name="テキスト ボックス 363"/>
        <xdr:cNvSpPr txBox="1"/>
      </xdr:nvSpPr>
      <xdr:spPr>
        <a:xfrm>
          <a:off x="6705111" y="100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51,704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25186</xdr:rowOff>
    </xdr:from>
    <xdr:to>
      <xdr:col>15</xdr:col>
      <xdr:colOff>231775</xdr:colOff>
      <xdr:row>53</xdr:row>
      <xdr:rowOff>126786</xdr:rowOff>
    </xdr:to>
    <xdr:sp macro="" textlink="">
      <xdr:nvSpPr>
        <xdr:cNvPr id="370" name="円/楕円 369"/>
        <xdr:cNvSpPr/>
      </xdr:nvSpPr>
      <xdr:spPr>
        <a:xfrm>
          <a:off x="10426700" y="911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48063</xdr:rowOff>
    </xdr:from>
    <xdr:ext cx="599010" cy="259045"/>
    <xdr:sp macro="" textlink="">
      <xdr:nvSpPr>
        <xdr:cNvPr id="371" name="普通建設事業費該当値テキスト"/>
        <xdr:cNvSpPr txBox="1"/>
      </xdr:nvSpPr>
      <xdr:spPr>
        <a:xfrm>
          <a:off x="10528300" y="896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126,603</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43169</xdr:rowOff>
    </xdr:from>
    <xdr:to>
      <xdr:col>14</xdr:col>
      <xdr:colOff>79375</xdr:colOff>
      <xdr:row>54</xdr:row>
      <xdr:rowOff>144769</xdr:rowOff>
    </xdr:to>
    <xdr:sp macro="" textlink="">
      <xdr:nvSpPr>
        <xdr:cNvPr id="372" name="円/楕円 371"/>
        <xdr:cNvSpPr/>
      </xdr:nvSpPr>
      <xdr:spPr>
        <a:xfrm>
          <a:off x="9588500" y="930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52</xdr:row>
      <xdr:rowOff>161296</xdr:rowOff>
    </xdr:from>
    <xdr:ext cx="599010" cy="259045"/>
    <xdr:sp macro="" textlink="">
      <xdr:nvSpPr>
        <xdr:cNvPr id="373" name="テキスト ボックス 372"/>
        <xdr:cNvSpPr txBox="1"/>
      </xdr:nvSpPr>
      <xdr:spPr>
        <a:xfrm>
          <a:off x="9339794" y="9076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109,201</a:t>
          </a:r>
          <a:endParaRPr kumimoji="1" lang="ja-JP" altLang="en-US" sz="1000" b="1">
            <a:solidFill>
              <a:srgbClr val="FF0000"/>
            </a:solidFill>
            <a:latin typeface="ＭＳ Ｐゴシック"/>
          </a:endParaRPr>
        </a:p>
      </xdr:txBody>
    </xdr:sp>
    <xdr:clientData/>
  </xdr:oneCellAnchor>
  <xdr:twoCellAnchor>
    <xdr:from>
      <xdr:col>12</xdr:col>
      <xdr:colOff>460375</xdr:colOff>
      <xdr:row>49</xdr:row>
      <xdr:rowOff>124801</xdr:rowOff>
    </xdr:from>
    <xdr:to>
      <xdr:col>12</xdr:col>
      <xdr:colOff>561975</xdr:colOff>
      <xdr:row>50</xdr:row>
      <xdr:rowOff>54951</xdr:rowOff>
    </xdr:to>
    <xdr:sp macro="" textlink="">
      <xdr:nvSpPr>
        <xdr:cNvPr id="374" name="円/楕円 373"/>
        <xdr:cNvSpPr/>
      </xdr:nvSpPr>
      <xdr:spPr>
        <a:xfrm>
          <a:off x="8699500" y="852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48</xdr:row>
      <xdr:rowOff>71478</xdr:rowOff>
    </xdr:from>
    <xdr:ext cx="599010" cy="259045"/>
    <xdr:sp macro="" textlink="">
      <xdr:nvSpPr>
        <xdr:cNvPr id="375" name="テキスト ボックス 374"/>
        <xdr:cNvSpPr txBox="1"/>
      </xdr:nvSpPr>
      <xdr:spPr>
        <a:xfrm>
          <a:off x="8450794" y="830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180,452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63787</xdr:rowOff>
    </xdr:from>
    <xdr:to>
      <xdr:col>11</xdr:col>
      <xdr:colOff>358775</xdr:colOff>
      <xdr:row>57</xdr:row>
      <xdr:rowOff>165387</xdr:rowOff>
    </xdr:to>
    <xdr:sp macro="" textlink="">
      <xdr:nvSpPr>
        <xdr:cNvPr id="376" name="円/楕円 375"/>
        <xdr:cNvSpPr/>
      </xdr:nvSpPr>
      <xdr:spPr>
        <a:xfrm>
          <a:off x="7810500" y="983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10464</xdr:rowOff>
    </xdr:from>
    <xdr:ext cx="534377" cy="259045"/>
    <xdr:sp macro="" textlink="">
      <xdr:nvSpPr>
        <xdr:cNvPr id="377" name="テキスト ボックス 376"/>
        <xdr:cNvSpPr txBox="1"/>
      </xdr:nvSpPr>
      <xdr:spPr>
        <a:xfrm>
          <a:off x="7594111" y="961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60,057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97957</xdr:rowOff>
    </xdr:from>
    <xdr:to>
      <xdr:col>10</xdr:col>
      <xdr:colOff>155575</xdr:colOff>
      <xdr:row>57</xdr:row>
      <xdr:rowOff>28107</xdr:rowOff>
    </xdr:to>
    <xdr:sp macro="" textlink="">
      <xdr:nvSpPr>
        <xdr:cNvPr id="378" name="円/楕円 377"/>
        <xdr:cNvSpPr/>
      </xdr:nvSpPr>
      <xdr:spPr>
        <a:xfrm>
          <a:off x="6921500" y="969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44634</xdr:rowOff>
    </xdr:from>
    <xdr:ext cx="534377" cy="259045"/>
    <xdr:sp macro="" textlink="">
      <xdr:nvSpPr>
        <xdr:cNvPr id="379" name="テキスト ボックス 378"/>
        <xdr:cNvSpPr txBox="1"/>
      </xdr:nvSpPr>
      <xdr:spPr>
        <a:xfrm>
          <a:off x="6705111" y="947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1143</xdr:rowOff>
    </xdr:from>
    <xdr:to>
      <xdr:col>15</xdr:col>
      <xdr:colOff>180340</xdr:colOff>
      <xdr:row>78</xdr:row>
      <xdr:rowOff>98577</xdr:rowOff>
    </xdr:to>
    <xdr:cxnSp macro="">
      <xdr:nvCxnSpPr>
        <xdr:cNvPr id="403" name="直線コネクタ 402"/>
        <xdr:cNvCxnSpPr/>
      </xdr:nvCxnSpPr>
      <xdr:spPr>
        <a:xfrm flipV="1">
          <a:off x="10475595" y="12002643"/>
          <a:ext cx="1270" cy="1469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102404</xdr:rowOff>
    </xdr:from>
    <xdr:ext cx="469744" cy="259045"/>
    <xdr:sp macro="" textlink="">
      <xdr:nvSpPr>
        <xdr:cNvPr id="404" name="普通建設事業費 （ うち新規整備　）最小値テキスト"/>
        <xdr:cNvSpPr txBox="1"/>
      </xdr:nvSpPr>
      <xdr:spPr>
        <a:xfrm>
          <a:off x="10528300" y="1347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9,238</a:t>
          </a:r>
          <a:endParaRPr kumimoji="1" lang="ja-JP" altLang="en-US" sz="1000" b="1">
            <a:latin typeface="ＭＳ Ｐゴシック"/>
          </a:endParaRPr>
        </a:p>
      </xdr:txBody>
    </xdr:sp>
    <xdr:clientData/>
  </xdr:oneCellAnchor>
  <xdr:twoCellAnchor>
    <xdr:from>
      <xdr:col>15</xdr:col>
      <xdr:colOff>92075</xdr:colOff>
      <xdr:row>78</xdr:row>
      <xdr:rowOff>98577</xdr:rowOff>
    </xdr:from>
    <xdr:to>
      <xdr:col>15</xdr:col>
      <xdr:colOff>269875</xdr:colOff>
      <xdr:row>78</xdr:row>
      <xdr:rowOff>98577</xdr:rowOff>
    </xdr:to>
    <xdr:cxnSp macro="">
      <xdr:nvCxnSpPr>
        <xdr:cNvPr id="405" name="直線コネクタ 404"/>
        <xdr:cNvCxnSpPr/>
      </xdr:nvCxnSpPr>
      <xdr:spPr>
        <a:xfrm>
          <a:off x="10388600" y="1347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119270</xdr:rowOff>
    </xdr:from>
    <xdr:ext cx="599010" cy="259045"/>
    <xdr:sp macro="" textlink="">
      <xdr:nvSpPr>
        <xdr:cNvPr id="406" name="普通建設事業費 （ うち新規整備　）最大値テキスト"/>
        <xdr:cNvSpPr txBox="1"/>
      </xdr:nvSpPr>
      <xdr:spPr>
        <a:xfrm>
          <a:off x="10528300" y="1177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124,910</a:t>
          </a:r>
          <a:endParaRPr kumimoji="1" lang="ja-JP" altLang="en-US" sz="1000" b="1">
            <a:latin typeface="ＭＳ Ｐゴシック"/>
          </a:endParaRPr>
        </a:p>
      </xdr:txBody>
    </xdr:sp>
    <xdr:clientData/>
  </xdr:oneCellAnchor>
  <xdr:twoCellAnchor>
    <xdr:from>
      <xdr:col>15</xdr:col>
      <xdr:colOff>92075</xdr:colOff>
      <xdr:row>70</xdr:row>
      <xdr:rowOff>1143</xdr:rowOff>
    </xdr:from>
    <xdr:to>
      <xdr:col>15</xdr:col>
      <xdr:colOff>269875</xdr:colOff>
      <xdr:row>70</xdr:row>
      <xdr:rowOff>1143</xdr:rowOff>
    </xdr:to>
    <xdr:cxnSp macro="">
      <xdr:nvCxnSpPr>
        <xdr:cNvPr id="407" name="直線コネクタ 406"/>
        <xdr:cNvCxnSpPr/>
      </xdr:nvCxnSpPr>
      <xdr:spPr>
        <a:xfrm>
          <a:off x="10388600" y="1200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32791</xdr:rowOff>
    </xdr:from>
    <xdr:to>
      <xdr:col>15</xdr:col>
      <xdr:colOff>180975</xdr:colOff>
      <xdr:row>75</xdr:row>
      <xdr:rowOff>161634</xdr:rowOff>
    </xdr:to>
    <xdr:cxnSp macro="">
      <xdr:nvCxnSpPr>
        <xdr:cNvPr id="408" name="直線コネクタ 407"/>
        <xdr:cNvCxnSpPr/>
      </xdr:nvCxnSpPr>
      <xdr:spPr>
        <a:xfrm flipV="1">
          <a:off x="9639300" y="12720091"/>
          <a:ext cx="838200" cy="30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26154</xdr:rowOff>
    </xdr:from>
    <xdr:ext cx="534377" cy="259045"/>
    <xdr:sp macro="" textlink="">
      <xdr:nvSpPr>
        <xdr:cNvPr id="409" name="普通建設事業費 （ うち新規整備　）平均値テキスト"/>
        <xdr:cNvSpPr txBox="1"/>
      </xdr:nvSpPr>
      <xdr:spPr>
        <a:xfrm>
          <a:off x="10528300" y="13056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36,242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47727</xdr:rowOff>
    </xdr:from>
    <xdr:to>
      <xdr:col>15</xdr:col>
      <xdr:colOff>231775</xdr:colOff>
      <xdr:row>76</xdr:row>
      <xdr:rowOff>149327</xdr:rowOff>
    </xdr:to>
    <xdr:sp macro="" textlink="">
      <xdr:nvSpPr>
        <xdr:cNvPr id="410" name="フローチャート : 判断 409"/>
        <xdr:cNvSpPr/>
      </xdr:nvSpPr>
      <xdr:spPr>
        <a:xfrm>
          <a:off x="10426700" y="130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163157</xdr:rowOff>
    </xdr:from>
    <xdr:to>
      <xdr:col>14</xdr:col>
      <xdr:colOff>79375</xdr:colOff>
      <xdr:row>77</xdr:row>
      <xdr:rowOff>93307</xdr:rowOff>
    </xdr:to>
    <xdr:sp macro="" textlink="">
      <xdr:nvSpPr>
        <xdr:cNvPr id="411" name="フローチャート : 判断 410"/>
        <xdr:cNvSpPr/>
      </xdr:nvSpPr>
      <xdr:spPr>
        <a:xfrm>
          <a:off x="9588500" y="1319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84434</xdr:rowOff>
    </xdr:from>
    <xdr:ext cx="534377" cy="259045"/>
    <xdr:sp macro="" textlink="">
      <xdr:nvSpPr>
        <xdr:cNvPr id="412" name="テキスト ボックス 411"/>
        <xdr:cNvSpPr txBox="1"/>
      </xdr:nvSpPr>
      <xdr:spPr>
        <a:xfrm>
          <a:off x="9372111" y="1328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153441</xdr:rowOff>
    </xdr:from>
    <xdr:to>
      <xdr:col>15</xdr:col>
      <xdr:colOff>231775</xdr:colOff>
      <xdr:row>74</xdr:row>
      <xdr:rowOff>83591</xdr:rowOff>
    </xdr:to>
    <xdr:sp macro="" textlink="">
      <xdr:nvSpPr>
        <xdr:cNvPr id="418" name="円/楕円 417"/>
        <xdr:cNvSpPr/>
      </xdr:nvSpPr>
      <xdr:spPr>
        <a:xfrm>
          <a:off x="10426700" y="1266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4868</xdr:rowOff>
    </xdr:from>
    <xdr:ext cx="534377" cy="259045"/>
    <xdr:sp macro="" textlink="">
      <xdr:nvSpPr>
        <xdr:cNvPr id="419" name="普通建設事業費 （ うち新規整備　）該当値テキスト"/>
        <xdr:cNvSpPr txBox="1"/>
      </xdr:nvSpPr>
      <xdr:spPr>
        <a:xfrm>
          <a:off x="10528300" y="1252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68,418</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110833</xdr:rowOff>
    </xdr:from>
    <xdr:to>
      <xdr:col>14</xdr:col>
      <xdr:colOff>79375</xdr:colOff>
      <xdr:row>76</xdr:row>
      <xdr:rowOff>40984</xdr:rowOff>
    </xdr:to>
    <xdr:sp macro="" textlink="">
      <xdr:nvSpPr>
        <xdr:cNvPr id="420" name="円/楕円 419"/>
        <xdr:cNvSpPr/>
      </xdr:nvSpPr>
      <xdr:spPr>
        <a:xfrm>
          <a:off x="9588500" y="129695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57510</xdr:rowOff>
    </xdr:from>
    <xdr:ext cx="534377" cy="259045"/>
    <xdr:sp macro="" textlink="">
      <xdr:nvSpPr>
        <xdr:cNvPr id="421" name="テキスト ボックス 420"/>
        <xdr:cNvSpPr txBox="1"/>
      </xdr:nvSpPr>
      <xdr:spPr>
        <a:xfrm>
          <a:off x="9372111" y="1274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69945</xdr:rowOff>
    </xdr:from>
    <xdr:to>
      <xdr:col>15</xdr:col>
      <xdr:colOff>180340</xdr:colOff>
      <xdr:row>99</xdr:row>
      <xdr:rowOff>24682</xdr:rowOff>
    </xdr:to>
    <xdr:cxnSp macro="">
      <xdr:nvCxnSpPr>
        <xdr:cNvPr id="447" name="直線コネクタ 446"/>
        <xdr:cNvCxnSpPr/>
      </xdr:nvCxnSpPr>
      <xdr:spPr>
        <a:xfrm flipV="1">
          <a:off x="10475595" y="15500445"/>
          <a:ext cx="1270" cy="1497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28509</xdr:rowOff>
    </xdr:from>
    <xdr:ext cx="469744" cy="259045"/>
    <xdr:sp macro="" textlink="">
      <xdr:nvSpPr>
        <xdr:cNvPr id="448" name="普通建設事業費 （ うち更新整備　）最小値テキスト"/>
        <xdr:cNvSpPr txBox="1"/>
      </xdr:nvSpPr>
      <xdr:spPr>
        <a:xfrm>
          <a:off x="10528300" y="1700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6,816</a:t>
          </a:r>
          <a:endParaRPr kumimoji="1" lang="ja-JP" altLang="en-US" sz="1000" b="1">
            <a:latin typeface="ＭＳ Ｐゴシック"/>
          </a:endParaRPr>
        </a:p>
      </xdr:txBody>
    </xdr:sp>
    <xdr:clientData/>
  </xdr:oneCellAnchor>
  <xdr:twoCellAnchor>
    <xdr:from>
      <xdr:col>15</xdr:col>
      <xdr:colOff>92075</xdr:colOff>
      <xdr:row>99</xdr:row>
      <xdr:rowOff>24682</xdr:rowOff>
    </xdr:from>
    <xdr:to>
      <xdr:col>15</xdr:col>
      <xdr:colOff>269875</xdr:colOff>
      <xdr:row>99</xdr:row>
      <xdr:rowOff>24682</xdr:rowOff>
    </xdr:to>
    <xdr:cxnSp macro="">
      <xdr:nvCxnSpPr>
        <xdr:cNvPr id="449" name="直線コネクタ 448"/>
        <xdr:cNvCxnSpPr/>
      </xdr:nvCxnSpPr>
      <xdr:spPr>
        <a:xfrm>
          <a:off x="10388600" y="1699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16622</xdr:rowOff>
    </xdr:from>
    <xdr:ext cx="599010" cy="259045"/>
    <xdr:sp macro="" textlink="">
      <xdr:nvSpPr>
        <xdr:cNvPr id="450" name="普通建設事業費 （ うち更新整備　）最大値テキスト"/>
        <xdr:cNvSpPr txBox="1"/>
      </xdr:nvSpPr>
      <xdr:spPr>
        <a:xfrm>
          <a:off x="10528300" y="1527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144,408</a:t>
          </a:r>
          <a:endParaRPr kumimoji="1" lang="ja-JP" altLang="en-US" sz="1000" b="1">
            <a:latin typeface="ＭＳ Ｐゴシック"/>
          </a:endParaRPr>
        </a:p>
      </xdr:txBody>
    </xdr:sp>
    <xdr:clientData/>
  </xdr:oneCellAnchor>
  <xdr:twoCellAnchor>
    <xdr:from>
      <xdr:col>15</xdr:col>
      <xdr:colOff>92075</xdr:colOff>
      <xdr:row>90</xdr:row>
      <xdr:rowOff>69945</xdr:rowOff>
    </xdr:from>
    <xdr:to>
      <xdr:col>15</xdr:col>
      <xdr:colOff>269875</xdr:colOff>
      <xdr:row>90</xdr:row>
      <xdr:rowOff>69945</xdr:rowOff>
    </xdr:to>
    <xdr:cxnSp macro="">
      <xdr:nvCxnSpPr>
        <xdr:cNvPr id="451" name="直線コネクタ 450"/>
        <xdr:cNvCxnSpPr/>
      </xdr:nvCxnSpPr>
      <xdr:spPr>
        <a:xfrm>
          <a:off x="10388600" y="1550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60790</xdr:rowOff>
    </xdr:from>
    <xdr:to>
      <xdr:col>15</xdr:col>
      <xdr:colOff>180975</xdr:colOff>
      <xdr:row>96</xdr:row>
      <xdr:rowOff>133669</xdr:rowOff>
    </xdr:to>
    <xdr:cxnSp macro="">
      <xdr:nvCxnSpPr>
        <xdr:cNvPr id="452" name="直線コネクタ 451"/>
        <xdr:cNvCxnSpPr/>
      </xdr:nvCxnSpPr>
      <xdr:spPr>
        <a:xfrm>
          <a:off x="9639300" y="16519990"/>
          <a:ext cx="838200" cy="7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44195</xdr:rowOff>
    </xdr:from>
    <xdr:ext cx="534377" cy="259045"/>
    <xdr:sp macro="" textlink="">
      <xdr:nvSpPr>
        <xdr:cNvPr id="453" name="普通建設事業費 （ うち更新整備　）平均値テキスト"/>
        <xdr:cNvSpPr txBox="1"/>
      </xdr:nvSpPr>
      <xdr:spPr>
        <a:xfrm>
          <a:off x="10528300" y="16674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29,875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65768</xdr:rowOff>
    </xdr:from>
    <xdr:to>
      <xdr:col>15</xdr:col>
      <xdr:colOff>231775</xdr:colOff>
      <xdr:row>97</xdr:row>
      <xdr:rowOff>167368</xdr:rowOff>
    </xdr:to>
    <xdr:sp macro="" textlink="">
      <xdr:nvSpPr>
        <xdr:cNvPr id="454" name="フローチャート : 判断 453"/>
        <xdr:cNvSpPr/>
      </xdr:nvSpPr>
      <xdr:spPr>
        <a:xfrm>
          <a:off x="10426700" y="1669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83969</xdr:rowOff>
    </xdr:from>
    <xdr:to>
      <xdr:col>14</xdr:col>
      <xdr:colOff>79375</xdr:colOff>
      <xdr:row>98</xdr:row>
      <xdr:rowOff>14119</xdr:rowOff>
    </xdr:to>
    <xdr:sp macro="" textlink="">
      <xdr:nvSpPr>
        <xdr:cNvPr id="455" name="フローチャート : 判断 454"/>
        <xdr:cNvSpPr/>
      </xdr:nvSpPr>
      <xdr:spPr>
        <a:xfrm>
          <a:off x="9588500" y="1671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5246</xdr:rowOff>
    </xdr:from>
    <xdr:ext cx="534377" cy="259045"/>
    <xdr:sp macro="" textlink="">
      <xdr:nvSpPr>
        <xdr:cNvPr id="456" name="テキスト ボックス 455"/>
        <xdr:cNvSpPr txBox="1"/>
      </xdr:nvSpPr>
      <xdr:spPr>
        <a:xfrm>
          <a:off x="9372111" y="1680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82869</xdr:rowOff>
    </xdr:from>
    <xdr:to>
      <xdr:col>15</xdr:col>
      <xdr:colOff>231775</xdr:colOff>
      <xdr:row>97</xdr:row>
      <xdr:rowOff>13019</xdr:rowOff>
    </xdr:to>
    <xdr:sp macro="" textlink="">
      <xdr:nvSpPr>
        <xdr:cNvPr id="462" name="円/楕円 461"/>
        <xdr:cNvSpPr/>
      </xdr:nvSpPr>
      <xdr:spPr>
        <a:xfrm>
          <a:off x="10426700" y="1654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105746</xdr:rowOff>
    </xdr:from>
    <xdr:ext cx="534377" cy="259045"/>
    <xdr:sp macro="" textlink="">
      <xdr:nvSpPr>
        <xdr:cNvPr id="463" name="普通建設事業費 （ うち更新整備　）該当値テキスト"/>
        <xdr:cNvSpPr txBox="1"/>
      </xdr:nvSpPr>
      <xdr:spPr>
        <a:xfrm>
          <a:off x="10528300" y="1639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44,054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9990</xdr:rowOff>
    </xdr:from>
    <xdr:to>
      <xdr:col>14</xdr:col>
      <xdr:colOff>79375</xdr:colOff>
      <xdr:row>96</xdr:row>
      <xdr:rowOff>111590</xdr:rowOff>
    </xdr:to>
    <xdr:sp macro="" textlink="">
      <xdr:nvSpPr>
        <xdr:cNvPr id="464" name="円/楕円 463"/>
        <xdr:cNvSpPr/>
      </xdr:nvSpPr>
      <xdr:spPr>
        <a:xfrm>
          <a:off x="9588500" y="1646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128117</xdr:rowOff>
    </xdr:from>
    <xdr:ext cx="534377" cy="259045"/>
    <xdr:sp macro="" textlink="">
      <xdr:nvSpPr>
        <xdr:cNvPr id="465" name="テキスト ボックス 464"/>
        <xdr:cNvSpPr txBox="1"/>
      </xdr:nvSpPr>
      <xdr:spPr>
        <a:xfrm>
          <a:off x="9372111" y="1624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35</xdr:row>
      <xdr:rowOff>118116</xdr:rowOff>
    </xdr:from>
    <xdr:to>
      <xdr:col>23</xdr:col>
      <xdr:colOff>516889</xdr:colOff>
      <xdr:row>39</xdr:row>
      <xdr:rowOff>44450</xdr:rowOff>
    </xdr:to>
    <xdr:cxnSp macro="">
      <xdr:nvCxnSpPr>
        <xdr:cNvPr id="489" name="直線コネクタ 488"/>
        <xdr:cNvCxnSpPr/>
      </xdr:nvCxnSpPr>
      <xdr:spPr>
        <a:xfrm flipV="1">
          <a:off x="16317595" y="6118866"/>
          <a:ext cx="1269" cy="612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64793</xdr:rowOff>
    </xdr:from>
    <xdr:ext cx="534377" cy="259045"/>
    <xdr:sp macro="" textlink="">
      <xdr:nvSpPr>
        <xdr:cNvPr id="492" name="災害復旧事業費最大値テキスト"/>
        <xdr:cNvSpPr txBox="1"/>
      </xdr:nvSpPr>
      <xdr:spPr>
        <a:xfrm>
          <a:off x="16370300" y="589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32,133</a:t>
          </a:r>
          <a:endParaRPr kumimoji="1" lang="ja-JP" altLang="en-US" sz="1000" b="1">
            <a:latin typeface="ＭＳ Ｐゴシック"/>
          </a:endParaRPr>
        </a:p>
      </xdr:txBody>
    </xdr:sp>
    <xdr:clientData/>
  </xdr:oneCellAnchor>
  <xdr:twoCellAnchor>
    <xdr:from>
      <xdr:col>23</xdr:col>
      <xdr:colOff>428625</xdr:colOff>
      <xdr:row>35</xdr:row>
      <xdr:rowOff>118116</xdr:rowOff>
    </xdr:from>
    <xdr:to>
      <xdr:col>23</xdr:col>
      <xdr:colOff>606425</xdr:colOff>
      <xdr:row>35</xdr:row>
      <xdr:rowOff>118116</xdr:rowOff>
    </xdr:to>
    <xdr:cxnSp macro="">
      <xdr:nvCxnSpPr>
        <xdr:cNvPr id="493" name="直線コネクタ 492"/>
        <xdr:cNvCxnSpPr/>
      </xdr:nvCxnSpPr>
      <xdr:spPr>
        <a:xfrm>
          <a:off x="16230600" y="6118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130289</xdr:rowOff>
    </xdr:from>
    <xdr:to>
      <xdr:col>23</xdr:col>
      <xdr:colOff>517525</xdr:colOff>
      <xdr:row>36</xdr:row>
      <xdr:rowOff>96323</xdr:rowOff>
    </xdr:to>
    <xdr:cxnSp macro="">
      <xdr:nvCxnSpPr>
        <xdr:cNvPr id="494" name="直線コネクタ 493"/>
        <xdr:cNvCxnSpPr/>
      </xdr:nvCxnSpPr>
      <xdr:spPr>
        <a:xfrm>
          <a:off x="15481300" y="5959589"/>
          <a:ext cx="838200" cy="30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31037</xdr:rowOff>
    </xdr:from>
    <xdr:ext cx="469744" cy="259045"/>
    <xdr:sp macro="" textlink="">
      <xdr:nvSpPr>
        <xdr:cNvPr id="495" name="災害復旧事業費平均値テキスト"/>
        <xdr:cNvSpPr txBox="1"/>
      </xdr:nvSpPr>
      <xdr:spPr>
        <a:xfrm>
          <a:off x="16370300" y="6546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52610</xdr:rowOff>
    </xdr:from>
    <xdr:to>
      <xdr:col>23</xdr:col>
      <xdr:colOff>568325</xdr:colOff>
      <xdr:row>38</xdr:row>
      <xdr:rowOff>154210</xdr:rowOff>
    </xdr:to>
    <xdr:sp macro="" textlink="">
      <xdr:nvSpPr>
        <xdr:cNvPr id="496" name="フローチャート : 判断 495"/>
        <xdr:cNvSpPr/>
      </xdr:nvSpPr>
      <xdr:spPr>
        <a:xfrm>
          <a:off x="16268700" y="656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130289</xdr:rowOff>
    </xdr:from>
    <xdr:to>
      <xdr:col>22</xdr:col>
      <xdr:colOff>365125</xdr:colOff>
      <xdr:row>34</xdr:row>
      <xdr:rowOff>167437</xdr:rowOff>
    </xdr:to>
    <xdr:cxnSp macro="">
      <xdr:nvCxnSpPr>
        <xdr:cNvPr id="497" name="直線コネクタ 496"/>
        <xdr:cNvCxnSpPr/>
      </xdr:nvCxnSpPr>
      <xdr:spPr>
        <a:xfrm flipV="1">
          <a:off x="14592300" y="5959589"/>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83528</xdr:rowOff>
    </xdr:from>
    <xdr:to>
      <xdr:col>22</xdr:col>
      <xdr:colOff>415925</xdr:colOff>
      <xdr:row>39</xdr:row>
      <xdr:rowOff>13678</xdr:rowOff>
    </xdr:to>
    <xdr:sp macro="" textlink="">
      <xdr:nvSpPr>
        <xdr:cNvPr id="498" name="フローチャート : 判断 497"/>
        <xdr:cNvSpPr/>
      </xdr:nvSpPr>
      <xdr:spPr>
        <a:xfrm>
          <a:off x="15430500" y="659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4805</xdr:rowOff>
    </xdr:from>
    <xdr:ext cx="469744" cy="259045"/>
    <xdr:sp macro="" textlink="">
      <xdr:nvSpPr>
        <xdr:cNvPr id="499" name="テキスト ボックス 498"/>
        <xdr:cNvSpPr txBox="1"/>
      </xdr:nvSpPr>
      <xdr:spPr>
        <a:xfrm>
          <a:off x="15246427" y="669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10998</xdr:rowOff>
    </xdr:from>
    <xdr:to>
      <xdr:col>21</xdr:col>
      <xdr:colOff>161925</xdr:colOff>
      <xdr:row>34</xdr:row>
      <xdr:rowOff>167437</xdr:rowOff>
    </xdr:to>
    <xdr:cxnSp macro="">
      <xdr:nvCxnSpPr>
        <xdr:cNvPr id="500" name="直線コネクタ 499"/>
        <xdr:cNvCxnSpPr/>
      </xdr:nvCxnSpPr>
      <xdr:spPr>
        <a:xfrm>
          <a:off x="13703300" y="5325948"/>
          <a:ext cx="889000" cy="67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11500</xdr:rowOff>
    </xdr:from>
    <xdr:to>
      <xdr:col>21</xdr:col>
      <xdr:colOff>212725</xdr:colOff>
      <xdr:row>38</xdr:row>
      <xdr:rowOff>113100</xdr:rowOff>
    </xdr:to>
    <xdr:sp macro="" textlink="">
      <xdr:nvSpPr>
        <xdr:cNvPr id="501" name="フローチャート : 判断 500"/>
        <xdr:cNvSpPr/>
      </xdr:nvSpPr>
      <xdr:spPr>
        <a:xfrm>
          <a:off x="14541500" y="65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104227</xdr:rowOff>
    </xdr:from>
    <xdr:ext cx="469744" cy="259045"/>
    <xdr:sp macro="" textlink="">
      <xdr:nvSpPr>
        <xdr:cNvPr id="502" name="テキスト ボックス 501"/>
        <xdr:cNvSpPr txBox="1"/>
      </xdr:nvSpPr>
      <xdr:spPr>
        <a:xfrm>
          <a:off x="14357427" y="661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10998</xdr:rowOff>
    </xdr:from>
    <xdr:to>
      <xdr:col>19</xdr:col>
      <xdr:colOff>644525</xdr:colOff>
      <xdr:row>33</xdr:row>
      <xdr:rowOff>94380</xdr:rowOff>
    </xdr:to>
    <xdr:cxnSp macro="">
      <xdr:nvCxnSpPr>
        <xdr:cNvPr id="503" name="直線コネクタ 502"/>
        <xdr:cNvCxnSpPr/>
      </xdr:nvCxnSpPr>
      <xdr:spPr>
        <a:xfrm flipV="1">
          <a:off x="12814300" y="5325948"/>
          <a:ext cx="889000" cy="42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12662</xdr:rowOff>
    </xdr:from>
    <xdr:to>
      <xdr:col>20</xdr:col>
      <xdr:colOff>9525</xdr:colOff>
      <xdr:row>38</xdr:row>
      <xdr:rowOff>114262</xdr:rowOff>
    </xdr:to>
    <xdr:sp macro="" textlink="">
      <xdr:nvSpPr>
        <xdr:cNvPr id="504" name="フローチャート : 判断 503"/>
        <xdr:cNvSpPr/>
      </xdr:nvSpPr>
      <xdr:spPr>
        <a:xfrm>
          <a:off x="13652500" y="65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105389</xdr:rowOff>
    </xdr:from>
    <xdr:ext cx="469744" cy="259045"/>
    <xdr:sp macro="" textlink="">
      <xdr:nvSpPr>
        <xdr:cNvPr id="505" name="テキスト ボックス 504"/>
        <xdr:cNvSpPr txBox="1"/>
      </xdr:nvSpPr>
      <xdr:spPr>
        <a:xfrm>
          <a:off x="13468427" y="6620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36322</xdr:rowOff>
    </xdr:from>
    <xdr:to>
      <xdr:col>18</xdr:col>
      <xdr:colOff>492125</xdr:colOff>
      <xdr:row>38</xdr:row>
      <xdr:rowOff>137922</xdr:rowOff>
    </xdr:to>
    <xdr:sp macro="" textlink="">
      <xdr:nvSpPr>
        <xdr:cNvPr id="506" name="フローチャート : 判断 505"/>
        <xdr:cNvSpPr/>
      </xdr:nvSpPr>
      <xdr:spPr>
        <a:xfrm>
          <a:off x="127635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129049</xdr:rowOff>
    </xdr:from>
    <xdr:ext cx="469744" cy="259045"/>
    <xdr:sp macro="" textlink="">
      <xdr:nvSpPr>
        <xdr:cNvPr id="507" name="テキスト ボックス 506"/>
        <xdr:cNvSpPr txBox="1"/>
      </xdr:nvSpPr>
      <xdr:spPr>
        <a:xfrm>
          <a:off x="12579427" y="66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45523</xdr:rowOff>
    </xdr:from>
    <xdr:to>
      <xdr:col>23</xdr:col>
      <xdr:colOff>568325</xdr:colOff>
      <xdr:row>36</xdr:row>
      <xdr:rowOff>147123</xdr:rowOff>
    </xdr:to>
    <xdr:sp macro="" textlink="">
      <xdr:nvSpPr>
        <xdr:cNvPr id="513" name="円/楕円 512"/>
        <xdr:cNvSpPr/>
      </xdr:nvSpPr>
      <xdr:spPr>
        <a:xfrm>
          <a:off x="16268700" y="621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68400</xdr:rowOff>
    </xdr:from>
    <xdr:ext cx="534377" cy="259045"/>
    <xdr:sp macro="" textlink="">
      <xdr:nvSpPr>
        <xdr:cNvPr id="514" name="災害復旧事業費該当値テキスト"/>
        <xdr:cNvSpPr txBox="1"/>
      </xdr:nvSpPr>
      <xdr:spPr>
        <a:xfrm>
          <a:off x="16370300" y="606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24,277</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79489</xdr:rowOff>
    </xdr:from>
    <xdr:to>
      <xdr:col>22</xdr:col>
      <xdr:colOff>415925</xdr:colOff>
      <xdr:row>35</xdr:row>
      <xdr:rowOff>9639</xdr:rowOff>
    </xdr:to>
    <xdr:sp macro="" textlink="">
      <xdr:nvSpPr>
        <xdr:cNvPr id="515" name="円/楕円 514"/>
        <xdr:cNvSpPr/>
      </xdr:nvSpPr>
      <xdr:spPr>
        <a:xfrm>
          <a:off x="15430500" y="590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26166</xdr:rowOff>
    </xdr:from>
    <xdr:ext cx="534377" cy="259045"/>
    <xdr:sp macro="" textlink="">
      <xdr:nvSpPr>
        <xdr:cNvPr id="516" name="テキスト ボックス 515"/>
        <xdr:cNvSpPr txBox="1"/>
      </xdr:nvSpPr>
      <xdr:spPr>
        <a:xfrm>
          <a:off x="15214111" y="568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40,494</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116637</xdr:rowOff>
    </xdr:from>
    <xdr:to>
      <xdr:col>21</xdr:col>
      <xdr:colOff>212725</xdr:colOff>
      <xdr:row>35</xdr:row>
      <xdr:rowOff>46787</xdr:rowOff>
    </xdr:to>
    <xdr:sp macro="" textlink="">
      <xdr:nvSpPr>
        <xdr:cNvPr id="517" name="円/楕円 516"/>
        <xdr:cNvSpPr/>
      </xdr:nvSpPr>
      <xdr:spPr>
        <a:xfrm>
          <a:off x="14541500" y="594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63314</xdr:rowOff>
    </xdr:from>
    <xdr:ext cx="534377" cy="259045"/>
    <xdr:sp macro="" textlink="">
      <xdr:nvSpPr>
        <xdr:cNvPr id="518" name="テキスト ボックス 517"/>
        <xdr:cNvSpPr txBox="1"/>
      </xdr:nvSpPr>
      <xdr:spPr>
        <a:xfrm>
          <a:off x="14325111" y="57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38,544</a:t>
          </a:r>
          <a:endParaRPr kumimoji="1" lang="ja-JP" altLang="en-US" sz="1000" b="1">
            <a:solidFill>
              <a:srgbClr val="FF0000"/>
            </a:solidFill>
            <a:latin typeface="ＭＳ Ｐゴシック"/>
          </a:endParaRPr>
        </a:p>
      </xdr:txBody>
    </xdr:sp>
    <xdr:clientData/>
  </xdr:oneCellAnchor>
  <xdr:twoCellAnchor>
    <xdr:from>
      <xdr:col>19</xdr:col>
      <xdr:colOff>593725</xdr:colOff>
      <xdr:row>30</xdr:row>
      <xdr:rowOff>131648</xdr:rowOff>
    </xdr:from>
    <xdr:to>
      <xdr:col>20</xdr:col>
      <xdr:colOff>9525</xdr:colOff>
      <xdr:row>31</xdr:row>
      <xdr:rowOff>61798</xdr:rowOff>
    </xdr:to>
    <xdr:sp macro="" textlink="">
      <xdr:nvSpPr>
        <xdr:cNvPr id="519" name="円/楕円 518"/>
        <xdr:cNvSpPr/>
      </xdr:nvSpPr>
      <xdr:spPr>
        <a:xfrm>
          <a:off x="13652500" y="527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29</xdr:row>
      <xdr:rowOff>78325</xdr:rowOff>
    </xdr:from>
    <xdr:ext cx="534377" cy="259045"/>
    <xdr:sp macro="" textlink="">
      <xdr:nvSpPr>
        <xdr:cNvPr id="520" name="テキスト ボックス 519"/>
        <xdr:cNvSpPr txBox="1"/>
      </xdr:nvSpPr>
      <xdr:spPr>
        <a:xfrm>
          <a:off x="13436111" y="505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73,756</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43580</xdr:rowOff>
    </xdr:from>
    <xdr:to>
      <xdr:col>18</xdr:col>
      <xdr:colOff>492125</xdr:colOff>
      <xdr:row>33</xdr:row>
      <xdr:rowOff>145180</xdr:rowOff>
    </xdr:to>
    <xdr:sp macro="" textlink="">
      <xdr:nvSpPr>
        <xdr:cNvPr id="521" name="円/楕円 520"/>
        <xdr:cNvSpPr/>
      </xdr:nvSpPr>
      <xdr:spPr>
        <a:xfrm>
          <a:off x="12763500" y="570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31</xdr:row>
      <xdr:rowOff>161707</xdr:rowOff>
    </xdr:from>
    <xdr:ext cx="534377" cy="259045"/>
    <xdr:sp macro="" textlink="">
      <xdr:nvSpPr>
        <xdr:cNvPr id="522" name="テキスト ボックス 521"/>
        <xdr:cNvSpPr txBox="1"/>
      </xdr:nvSpPr>
      <xdr:spPr>
        <a:xfrm>
          <a:off x="12547111" y="547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82" name="テキスト ボックス 581"/>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84" name="テキスト ボックス 583"/>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594" name="テキスト ボックス 59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96" name="テキスト ボックス 59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48848</xdr:rowOff>
    </xdr:from>
    <xdr:to>
      <xdr:col>23</xdr:col>
      <xdr:colOff>516889</xdr:colOff>
      <xdr:row>79</xdr:row>
      <xdr:rowOff>26412</xdr:rowOff>
    </xdr:to>
    <xdr:cxnSp macro="">
      <xdr:nvCxnSpPr>
        <xdr:cNvPr id="598" name="直線コネクタ 597"/>
        <xdr:cNvCxnSpPr/>
      </xdr:nvCxnSpPr>
      <xdr:spPr>
        <a:xfrm flipV="1">
          <a:off x="16317595" y="12050348"/>
          <a:ext cx="1269" cy="1520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30239</xdr:rowOff>
    </xdr:from>
    <xdr:ext cx="534377" cy="259045"/>
    <xdr:sp macro="" textlink="">
      <xdr:nvSpPr>
        <xdr:cNvPr id="599" name="公債費最小値テキスト"/>
        <xdr:cNvSpPr txBox="1"/>
      </xdr:nvSpPr>
      <xdr:spPr>
        <a:xfrm>
          <a:off x="16370300" y="1357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22,219</a:t>
          </a:r>
          <a:endParaRPr kumimoji="1" lang="ja-JP" altLang="en-US" sz="1000" b="1">
            <a:latin typeface="ＭＳ Ｐゴシック"/>
          </a:endParaRPr>
        </a:p>
      </xdr:txBody>
    </xdr:sp>
    <xdr:clientData/>
  </xdr:oneCellAnchor>
  <xdr:twoCellAnchor>
    <xdr:from>
      <xdr:col>23</xdr:col>
      <xdr:colOff>428625</xdr:colOff>
      <xdr:row>79</xdr:row>
      <xdr:rowOff>26412</xdr:rowOff>
    </xdr:from>
    <xdr:to>
      <xdr:col>23</xdr:col>
      <xdr:colOff>606425</xdr:colOff>
      <xdr:row>79</xdr:row>
      <xdr:rowOff>26412</xdr:rowOff>
    </xdr:to>
    <xdr:cxnSp macro="">
      <xdr:nvCxnSpPr>
        <xdr:cNvPr id="600" name="直線コネクタ 599"/>
        <xdr:cNvCxnSpPr/>
      </xdr:nvCxnSpPr>
      <xdr:spPr>
        <a:xfrm>
          <a:off x="16230600" y="1357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166975</xdr:rowOff>
    </xdr:from>
    <xdr:ext cx="534377" cy="259045"/>
    <xdr:sp macro="" textlink="">
      <xdr:nvSpPr>
        <xdr:cNvPr id="601" name="公債費最大値テキスト"/>
        <xdr:cNvSpPr txBox="1"/>
      </xdr:nvSpPr>
      <xdr:spPr>
        <a:xfrm>
          <a:off x="16370300" y="1182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68,782</a:t>
          </a:r>
          <a:endParaRPr kumimoji="1" lang="ja-JP" altLang="en-US" sz="1000" b="1">
            <a:latin typeface="ＭＳ Ｐゴシック"/>
          </a:endParaRPr>
        </a:p>
      </xdr:txBody>
    </xdr:sp>
    <xdr:clientData/>
  </xdr:oneCellAnchor>
  <xdr:twoCellAnchor>
    <xdr:from>
      <xdr:col>23</xdr:col>
      <xdr:colOff>428625</xdr:colOff>
      <xdr:row>70</xdr:row>
      <xdr:rowOff>48848</xdr:rowOff>
    </xdr:from>
    <xdr:to>
      <xdr:col>23</xdr:col>
      <xdr:colOff>606425</xdr:colOff>
      <xdr:row>70</xdr:row>
      <xdr:rowOff>48848</xdr:rowOff>
    </xdr:to>
    <xdr:cxnSp macro="">
      <xdr:nvCxnSpPr>
        <xdr:cNvPr id="602" name="直線コネクタ 601"/>
        <xdr:cNvCxnSpPr/>
      </xdr:nvCxnSpPr>
      <xdr:spPr>
        <a:xfrm>
          <a:off x="16230600" y="1205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112235</xdr:rowOff>
    </xdr:from>
    <xdr:to>
      <xdr:col>23</xdr:col>
      <xdr:colOff>517525</xdr:colOff>
      <xdr:row>73</xdr:row>
      <xdr:rowOff>113247</xdr:rowOff>
    </xdr:to>
    <xdr:cxnSp macro="">
      <xdr:nvCxnSpPr>
        <xdr:cNvPr id="603" name="直線コネクタ 602"/>
        <xdr:cNvCxnSpPr/>
      </xdr:nvCxnSpPr>
      <xdr:spPr>
        <a:xfrm flipV="1">
          <a:off x="15481300" y="12285185"/>
          <a:ext cx="838200" cy="34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130355</xdr:rowOff>
    </xdr:from>
    <xdr:ext cx="534377" cy="259045"/>
    <xdr:sp macro="" textlink="">
      <xdr:nvSpPr>
        <xdr:cNvPr id="604" name="公債費平均値テキスト"/>
        <xdr:cNvSpPr txBox="1"/>
      </xdr:nvSpPr>
      <xdr:spPr>
        <a:xfrm>
          <a:off x="16370300" y="12646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151928</xdr:rowOff>
    </xdr:from>
    <xdr:to>
      <xdr:col>23</xdr:col>
      <xdr:colOff>568325</xdr:colOff>
      <xdr:row>74</xdr:row>
      <xdr:rowOff>82078</xdr:rowOff>
    </xdr:to>
    <xdr:sp macro="" textlink="">
      <xdr:nvSpPr>
        <xdr:cNvPr id="605" name="フローチャート : 判断 604"/>
        <xdr:cNvSpPr/>
      </xdr:nvSpPr>
      <xdr:spPr>
        <a:xfrm>
          <a:off x="16268700" y="126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63021</xdr:rowOff>
    </xdr:from>
    <xdr:to>
      <xdr:col>22</xdr:col>
      <xdr:colOff>365125</xdr:colOff>
      <xdr:row>73</xdr:row>
      <xdr:rowOff>113247</xdr:rowOff>
    </xdr:to>
    <xdr:cxnSp macro="">
      <xdr:nvCxnSpPr>
        <xdr:cNvPr id="606" name="直線コネクタ 605"/>
        <xdr:cNvCxnSpPr/>
      </xdr:nvCxnSpPr>
      <xdr:spPr>
        <a:xfrm>
          <a:off x="14592300" y="12578871"/>
          <a:ext cx="889000" cy="5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52128</xdr:rowOff>
    </xdr:from>
    <xdr:to>
      <xdr:col>22</xdr:col>
      <xdr:colOff>415925</xdr:colOff>
      <xdr:row>74</xdr:row>
      <xdr:rowOff>153728</xdr:rowOff>
    </xdr:to>
    <xdr:sp macro="" textlink="">
      <xdr:nvSpPr>
        <xdr:cNvPr id="607" name="フローチャート : 判断 606"/>
        <xdr:cNvSpPr/>
      </xdr:nvSpPr>
      <xdr:spPr>
        <a:xfrm>
          <a:off x="15430500" y="1273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144855</xdr:rowOff>
    </xdr:from>
    <xdr:ext cx="534377" cy="259045"/>
    <xdr:sp macro="" textlink="">
      <xdr:nvSpPr>
        <xdr:cNvPr id="608" name="テキスト ボックス 607"/>
        <xdr:cNvSpPr txBox="1"/>
      </xdr:nvSpPr>
      <xdr:spPr>
        <a:xfrm>
          <a:off x="15214111" y="1283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42872</xdr:rowOff>
    </xdr:from>
    <xdr:to>
      <xdr:col>21</xdr:col>
      <xdr:colOff>161925</xdr:colOff>
      <xdr:row>73</xdr:row>
      <xdr:rowOff>63021</xdr:rowOff>
    </xdr:to>
    <xdr:cxnSp macro="">
      <xdr:nvCxnSpPr>
        <xdr:cNvPr id="609" name="直線コネクタ 608"/>
        <xdr:cNvCxnSpPr/>
      </xdr:nvCxnSpPr>
      <xdr:spPr>
        <a:xfrm>
          <a:off x="13703300" y="12558722"/>
          <a:ext cx="889000" cy="2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31228</xdr:rowOff>
    </xdr:from>
    <xdr:to>
      <xdr:col>21</xdr:col>
      <xdr:colOff>212725</xdr:colOff>
      <xdr:row>74</xdr:row>
      <xdr:rowOff>132828</xdr:rowOff>
    </xdr:to>
    <xdr:sp macro="" textlink="">
      <xdr:nvSpPr>
        <xdr:cNvPr id="610" name="フローチャート : 判断 609"/>
        <xdr:cNvSpPr/>
      </xdr:nvSpPr>
      <xdr:spPr>
        <a:xfrm>
          <a:off x="14541500" y="1271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123955</xdr:rowOff>
    </xdr:from>
    <xdr:ext cx="534377" cy="259045"/>
    <xdr:sp macro="" textlink="">
      <xdr:nvSpPr>
        <xdr:cNvPr id="611" name="テキスト ボックス 610"/>
        <xdr:cNvSpPr txBox="1"/>
      </xdr:nvSpPr>
      <xdr:spPr>
        <a:xfrm>
          <a:off x="14325111" y="1281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156257</xdr:rowOff>
    </xdr:from>
    <xdr:to>
      <xdr:col>19</xdr:col>
      <xdr:colOff>644525</xdr:colOff>
      <xdr:row>73</xdr:row>
      <xdr:rowOff>42872</xdr:rowOff>
    </xdr:to>
    <xdr:cxnSp macro="">
      <xdr:nvCxnSpPr>
        <xdr:cNvPr id="612" name="直線コネクタ 611"/>
        <xdr:cNvCxnSpPr/>
      </xdr:nvCxnSpPr>
      <xdr:spPr>
        <a:xfrm>
          <a:off x="12814300" y="12500657"/>
          <a:ext cx="8890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11274</xdr:rowOff>
    </xdr:from>
    <xdr:to>
      <xdr:col>20</xdr:col>
      <xdr:colOff>9525</xdr:colOff>
      <xdr:row>74</xdr:row>
      <xdr:rowOff>112874</xdr:rowOff>
    </xdr:to>
    <xdr:sp macro="" textlink="">
      <xdr:nvSpPr>
        <xdr:cNvPr id="613" name="フローチャート : 判断 612"/>
        <xdr:cNvSpPr/>
      </xdr:nvSpPr>
      <xdr:spPr>
        <a:xfrm>
          <a:off x="13652500" y="1269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104001</xdr:rowOff>
    </xdr:from>
    <xdr:ext cx="534377" cy="259045"/>
    <xdr:sp macro="" textlink="">
      <xdr:nvSpPr>
        <xdr:cNvPr id="614" name="テキスト ボックス 613"/>
        <xdr:cNvSpPr txBox="1"/>
      </xdr:nvSpPr>
      <xdr:spPr>
        <a:xfrm>
          <a:off x="13436111" y="1279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143732</xdr:rowOff>
    </xdr:from>
    <xdr:to>
      <xdr:col>18</xdr:col>
      <xdr:colOff>492125</xdr:colOff>
      <xdr:row>74</xdr:row>
      <xdr:rowOff>73882</xdr:rowOff>
    </xdr:to>
    <xdr:sp macro="" textlink="">
      <xdr:nvSpPr>
        <xdr:cNvPr id="615" name="フローチャート : 判断 614"/>
        <xdr:cNvSpPr/>
      </xdr:nvSpPr>
      <xdr:spPr>
        <a:xfrm>
          <a:off x="12763500" y="1265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65009</xdr:rowOff>
    </xdr:from>
    <xdr:ext cx="534377" cy="259045"/>
    <xdr:sp macro="" textlink="">
      <xdr:nvSpPr>
        <xdr:cNvPr id="616" name="テキスト ボックス 615"/>
        <xdr:cNvSpPr txBox="1"/>
      </xdr:nvSpPr>
      <xdr:spPr>
        <a:xfrm>
          <a:off x="12547111" y="1275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48,571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71</xdr:row>
      <xdr:rowOff>61435</xdr:rowOff>
    </xdr:from>
    <xdr:to>
      <xdr:col>23</xdr:col>
      <xdr:colOff>568325</xdr:colOff>
      <xdr:row>71</xdr:row>
      <xdr:rowOff>163035</xdr:rowOff>
    </xdr:to>
    <xdr:sp macro="" textlink="">
      <xdr:nvSpPr>
        <xdr:cNvPr id="622" name="円/楕円 621"/>
        <xdr:cNvSpPr/>
      </xdr:nvSpPr>
      <xdr:spPr>
        <a:xfrm>
          <a:off x="16268700" y="1223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84312</xdr:rowOff>
    </xdr:from>
    <xdr:ext cx="534377" cy="259045"/>
    <xdr:sp macro="" textlink="">
      <xdr:nvSpPr>
        <xdr:cNvPr id="623" name="公債費該当値テキスト"/>
        <xdr:cNvSpPr txBox="1"/>
      </xdr:nvSpPr>
      <xdr:spPr>
        <a:xfrm>
          <a:off x="16370300" y="1208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61,591</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62447</xdr:rowOff>
    </xdr:from>
    <xdr:to>
      <xdr:col>22</xdr:col>
      <xdr:colOff>415925</xdr:colOff>
      <xdr:row>73</xdr:row>
      <xdr:rowOff>164047</xdr:rowOff>
    </xdr:to>
    <xdr:sp macro="" textlink="">
      <xdr:nvSpPr>
        <xdr:cNvPr id="624" name="円/楕円 623"/>
        <xdr:cNvSpPr/>
      </xdr:nvSpPr>
      <xdr:spPr>
        <a:xfrm>
          <a:off x="15430500" y="1257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9124</xdr:rowOff>
    </xdr:from>
    <xdr:ext cx="534377" cy="259045"/>
    <xdr:sp macro="" textlink="">
      <xdr:nvSpPr>
        <xdr:cNvPr id="625" name="テキスト ボックス 624"/>
        <xdr:cNvSpPr txBox="1"/>
      </xdr:nvSpPr>
      <xdr:spPr>
        <a:xfrm>
          <a:off x="15214111" y="1235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51,060</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12221</xdr:rowOff>
    </xdr:from>
    <xdr:to>
      <xdr:col>21</xdr:col>
      <xdr:colOff>212725</xdr:colOff>
      <xdr:row>73</xdr:row>
      <xdr:rowOff>113821</xdr:rowOff>
    </xdr:to>
    <xdr:sp macro="" textlink="">
      <xdr:nvSpPr>
        <xdr:cNvPr id="626" name="円/楕円 625"/>
        <xdr:cNvSpPr/>
      </xdr:nvSpPr>
      <xdr:spPr>
        <a:xfrm>
          <a:off x="14541500" y="1252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130348</xdr:rowOff>
    </xdr:from>
    <xdr:ext cx="534377" cy="259045"/>
    <xdr:sp macro="" textlink="">
      <xdr:nvSpPr>
        <xdr:cNvPr id="627" name="テキスト ボックス 626"/>
        <xdr:cNvSpPr txBox="1"/>
      </xdr:nvSpPr>
      <xdr:spPr>
        <a:xfrm>
          <a:off x="14325111" y="1230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52,598</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163522</xdr:rowOff>
    </xdr:from>
    <xdr:to>
      <xdr:col>20</xdr:col>
      <xdr:colOff>9525</xdr:colOff>
      <xdr:row>73</xdr:row>
      <xdr:rowOff>93672</xdr:rowOff>
    </xdr:to>
    <xdr:sp macro="" textlink="">
      <xdr:nvSpPr>
        <xdr:cNvPr id="628" name="円/楕円 627"/>
        <xdr:cNvSpPr/>
      </xdr:nvSpPr>
      <xdr:spPr>
        <a:xfrm>
          <a:off x="13652500" y="125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110199</xdr:rowOff>
    </xdr:from>
    <xdr:ext cx="534377" cy="259045"/>
    <xdr:sp macro="" textlink="">
      <xdr:nvSpPr>
        <xdr:cNvPr id="629" name="テキスト ボックス 628"/>
        <xdr:cNvSpPr txBox="1"/>
      </xdr:nvSpPr>
      <xdr:spPr>
        <a:xfrm>
          <a:off x="13436111" y="122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53,215</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105457</xdr:rowOff>
    </xdr:from>
    <xdr:to>
      <xdr:col>18</xdr:col>
      <xdr:colOff>492125</xdr:colOff>
      <xdr:row>73</xdr:row>
      <xdr:rowOff>35607</xdr:rowOff>
    </xdr:to>
    <xdr:sp macro="" textlink="">
      <xdr:nvSpPr>
        <xdr:cNvPr id="630" name="円/楕円 629"/>
        <xdr:cNvSpPr/>
      </xdr:nvSpPr>
      <xdr:spPr>
        <a:xfrm>
          <a:off x="12763500" y="1244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52134</xdr:rowOff>
    </xdr:from>
    <xdr:ext cx="534377" cy="259045"/>
    <xdr:sp macro="" textlink="">
      <xdr:nvSpPr>
        <xdr:cNvPr id="631" name="テキスト ボックス 630"/>
        <xdr:cNvSpPr txBox="1"/>
      </xdr:nvSpPr>
      <xdr:spPr>
        <a:xfrm>
          <a:off x="12547111" y="1222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54,993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2" name="直線コネクタ 64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3" name="テキスト ボックス 64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4" name="直線コネクタ 64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5" name="テキスト ボックス 64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6" name="直線コネクタ 64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47" name="テキスト ボックス 64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8" name="直線コネクタ 64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49" name="テキスト ボックス 64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1" name="テキスト ボックス 65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81544</xdr:rowOff>
    </xdr:from>
    <xdr:to>
      <xdr:col>23</xdr:col>
      <xdr:colOff>516889</xdr:colOff>
      <xdr:row>98</xdr:row>
      <xdr:rowOff>90253</xdr:rowOff>
    </xdr:to>
    <xdr:cxnSp macro="">
      <xdr:nvCxnSpPr>
        <xdr:cNvPr id="653" name="直線コネクタ 652"/>
        <xdr:cNvCxnSpPr/>
      </xdr:nvCxnSpPr>
      <xdr:spPr>
        <a:xfrm flipV="1">
          <a:off x="16317595" y="15683494"/>
          <a:ext cx="1269" cy="1208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94080</xdr:rowOff>
    </xdr:from>
    <xdr:ext cx="469744" cy="259045"/>
    <xdr:sp macro="" textlink="">
      <xdr:nvSpPr>
        <xdr:cNvPr id="654" name="積立金最小値テキスト"/>
        <xdr:cNvSpPr txBox="1"/>
      </xdr:nvSpPr>
      <xdr:spPr>
        <a:xfrm>
          <a:off x="16370300" y="1689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a:t>
          </a:r>
          <a:endParaRPr kumimoji="1" lang="ja-JP" altLang="en-US" sz="1000" b="1">
            <a:latin typeface="ＭＳ Ｐゴシック"/>
          </a:endParaRPr>
        </a:p>
      </xdr:txBody>
    </xdr:sp>
    <xdr:clientData/>
  </xdr:oneCellAnchor>
  <xdr:twoCellAnchor>
    <xdr:from>
      <xdr:col>23</xdr:col>
      <xdr:colOff>428625</xdr:colOff>
      <xdr:row>98</xdr:row>
      <xdr:rowOff>90253</xdr:rowOff>
    </xdr:from>
    <xdr:to>
      <xdr:col>23</xdr:col>
      <xdr:colOff>606425</xdr:colOff>
      <xdr:row>98</xdr:row>
      <xdr:rowOff>90253</xdr:rowOff>
    </xdr:to>
    <xdr:cxnSp macro="">
      <xdr:nvCxnSpPr>
        <xdr:cNvPr id="655" name="直線コネクタ 654"/>
        <xdr:cNvCxnSpPr/>
      </xdr:nvCxnSpPr>
      <xdr:spPr>
        <a:xfrm>
          <a:off x="16230600" y="1689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28221</xdr:rowOff>
    </xdr:from>
    <xdr:ext cx="534377" cy="259045"/>
    <xdr:sp macro="" textlink="">
      <xdr:nvSpPr>
        <xdr:cNvPr id="656" name="積立金最大値テキスト"/>
        <xdr:cNvSpPr txBox="1"/>
      </xdr:nvSpPr>
      <xdr:spPr>
        <a:xfrm>
          <a:off x="16370300" y="154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55,044</a:t>
          </a:r>
          <a:endParaRPr kumimoji="1" lang="ja-JP" altLang="en-US" sz="1000" b="1">
            <a:latin typeface="ＭＳ Ｐゴシック"/>
          </a:endParaRPr>
        </a:p>
      </xdr:txBody>
    </xdr:sp>
    <xdr:clientData/>
  </xdr:oneCellAnchor>
  <xdr:twoCellAnchor>
    <xdr:from>
      <xdr:col>23</xdr:col>
      <xdr:colOff>428625</xdr:colOff>
      <xdr:row>91</xdr:row>
      <xdr:rowOff>81544</xdr:rowOff>
    </xdr:from>
    <xdr:to>
      <xdr:col>23</xdr:col>
      <xdr:colOff>606425</xdr:colOff>
      <xdr:row>91</xdr:row>
      <xdr:rowOff>81544</xdr:rowOff>
    </xdr:to>
    <xdr:cxnSp macro="">
      <xdr:nvCxnSpPr>
        <xdr:cNvPr id="657" name="直線コネクタ 656"/>
        <xdr:cNvCxnSpPr/>
      </xdr:nvCxnSpPr>
      <xdr:spPr>
        <a:xfrm>
          <a:off x="16230600" y="15683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65131</xdr:rowOff>
    </xdr:from>
    <xdr:to>
      <xdr:col>23</xdr:col>
      <xdr:colOff>517525</xdr:colOff>
      <xdr:row>95</xdr:row>
      <xdr:rowOff>170058</xdr:rowOff>
    </xdr:to>
    <xdr:cxnSp macro="">
      <xdr:nvCxnSpPr>
        <xdr:cNvPr id="658" name="直線コネクタ 657"/>
        <xdr:cNvCxnSpPr/>
      </xdr:nvCxnSpPr>
      <xdr:spPr>
        <a:xfrm>
          <a:off x="15481300" y="16352881"/>
          <a:ext cx="838200" cy="10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150035</xdr:rowOff>
    </xdr:from>
    <xdr:ext cx="534377" cy="259045"/>
    <xdr:sp macro="" textlink="">
      <xdr:nvSpPr>
        <xdr:cNvPr id="659" name="積立金平均値テキスト"/>
        <xdr:cNvSpPr txBox="1"/>
      </xdr:nvSpPr>
      <xdr:spPr>
        <a:xfrm>
          <a:off x="16370300" y="16437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18,882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158</xdr:rowOff>
    </xdr:from>
    <xdr:to>
      <xdr:col>23</xdr:col>
      <xdr:colOff>568325</xdr:colOff>
      <xdr:row>96</xdr:row>
      <xdr:rowOff>101758</xdr:rowOff>
    </xdr:to>
    <xdr:sp macro="" textlink="">
      <xdr:nvSpPr>
        <xdr:cNvPr id="660" name="フローチャート : 判断 659"/>
        <xdr:cNvSpPr/>
      </xdr:nvSpPr>
      <xdr:spPr>
        <a:xfrm>
          <a:off x="16268700" y="1645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52969</xdr:rowOff>
    </xdr:from>
    <xdr:to>
      <xdr:col>22</xdr:col>
      <xdr:colOff>365125</xdr:colOff>
      <xdr:row>95</xdr:row>
      <xdr:rowOff>65131</xdr:rowOff>
    </xdr:to>
    <xdr:cxnSp macro="">
      <xdr:nvCxnSpPr>
        <xdr:cNvPr id="661" name="直線コネクタ 660"/>
        <xdr:cNvCxnSpPr/>
      </xdr:nvCxnSpPr>
      <xdr:spPr>
        <a:xfrm>
          <a:off x="14592300" y="15997819"/>
          <a:ext cx="889000" cy="35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11702</xdr:rowOff>
    </xdr:from>
    <xdr:to>
      <xdr:col>22</xdr:col>
      <xdr:colOff>415925</xdr:colOff>
      <xdr:row>96</xdr:row>
      <xdr:rowOff>113302</xdr:rowOff>
    </xdr:to>
    <xdr:sp macro="" textlink="">
      <xdr:nvSpPr>
        <xdr:cNvPr id="662" name="フローチャート : 判断 661"/>
        <xdr:cNvSpPr/>
      </xdr:nvSpPr>
      <xdr:spPr>
        <a:xfrm>
          <a:off x="15430500" y="1647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104429</xdr:rowOff>
    </xdr:from>
    <xdr:ext cx="534377" cy="259045"/>
    <xdr:sp macro="" textlink="">
      <xdr:nvSpPr>
        <xdr:cNvPr id="663" name="テキスト ボックス 662"/>
        <xdr:cNvSpPr txBox="1"/>
      </xdr:nvSpPr>
      <xdr:spPr>
        <a:xfrm>
          <a:off x="15214111" y="1656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52969</xdr:rowOff>
    </xdr:from>
    <xdr:to>
      <xdr:col>21</xdr:col>
      <xdr:colOff>161925</xdr:colOff>
      <xdr:row>94</xdr:row>
      <xdr:rowOff>66273</xdr:rowOff>
    </xdr:to>
    <xdr:cxnSp macro="">
      <xdr:nvCxnSpPr>
        <xdr:cNvPr id="664" name="直線コネクタ 663"/>
        <xdr:cNvCxnSpPr/>
      </xdr:nvCxnSpPr>
      <xdr:spPr>
        <a:xfrm flipV="1">
          <a:off x="13703300" y="15997819"/>
          <a:ext cx="889000" cy="18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36826</xdr:rowOff>
    </xdr:from>
    <xdr:to>
      <xdr:col>21</xdr:col>
      <xdr:colOff>212725</xdr:colOff>
      <xdr:row>96</xdr:row>
      <xdr:rowOff>138426</xdr:rowOff>
    </xdr:to>
    <xdr:sp macro="" textlink="">
      <xdr:nvSpPr>
        <xdr:cNvPr id="665" name="フローチャート : 判断 664"/>
        <xdr:cNvSpPr/>
      </xdr:nvSpPr>
      <xdr:spPr>
        <a:xfrm>
          <a:off x="14541500" y="164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129553</xdr:rowOff>
    </xdr:from>
    <xdr:ext cx="534377" cy="259045"/>
    <xdr:sp macro="" textlink="">
      <xdr:nvSpPr>
        <xdr:cNvPr id="666" name="テキスト ボックス 665"/>
        <xdr:cNvSpPr txBox="1"/>
      </xdr:nvSpPr>
      <xdr:spPr>
        <a:xfrm>
          <a:off x="14325111" y="1658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39779</xdr:rowOff>
    </xdr:from>
    <xdr:to>
      <xdr:col>19</xdr:col>
      <xdr:colOff>644525</xdr:colOff>
      <xdr:row>94</xdr:row>
      <xdr:rowOff>66273</xdr:rowOff>
    </xdr:to>
    <xdr:cxnSp macro="">
      <xdr:nvCxnSpPr>
        <xdr:cNvPr id="667" name="直線コネクタ 666"/>
        <xdr:cNvCxnSpPr/>
      </xdr:nvCxnSpPr>
      <xdr:spPr>
        <a:xfrm>
          <a:off x="12814300" y="16156079"/>
          <a:ext cx="889000" cy="2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53696</xdr:rowOff>
    </xdr:from>
    <xdr:to>
      <xdr:col>20</xdr:col>
      <xdr:colOff>9525</xdr:colOff>
      <xdr:row>96</xdr:row>
      <xdr:rowOff>155296</xdr:rowOff>
    </xdr:to>
    <xdr:sp macro="" textlink="">
      <xdr:nvSpPr>
        <xdr:cNvPr id="668" name="フローチャート : 判断 667"/>
        <xdr:cNvSpPr/>
      </xdr:nvSpPr>
      <xdr:spPr>
        <a:xfrm>
          <a:off x="13652500" y="1651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146423</xdr:rowOff>
    </xdr:from>
    <xdr:ext cx="534377" cy="259045"/>
    <xdr:sp macro="" textlink="">
      <xdr:nvSpPr>
        <xdr:cNvPr id="669" name="テキスト ボックス 668"/>
        <xdr:cNvSpPr txBox="1"/>
      </xdr:nvSpPr>
      <xdr:spPr>
        <a:xfrm>
          <a:off x="13436111" y="166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168979</xdr:rowOff>
    </xdr:from>
    <xdr:to>
      <xdr:col>18</xdr:col>
      <xdr:colOff>492125</xdr:colOff>
      <xdr:row>96</xdr:row>
      <xdr:rowOff>99129</xdr:rowOff>
    </xdr:to>
    <xdr:sp macro="" textlink="">
      <xdr:nvSpPr>
        <xdr:cNvPr id="670" name="フローチャート : 判断 669"/>
        <xdr:cNvSpPr/>
      </xdr:nvSpPr>
      <xdr:spPr>
        <a:xfrm>
          <a:off x="12763500" y="1645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90256</xdr:rowOff>
    </xdr:from>
    <xdr:ext cx="534377" cy="259045"/>
    <xdr:sp macro="" textlink="">
      <xdr:nvSpPr>
        <xdr:cNvPr id="671" name="テキスト ボックス 670"/>
        <xdr:cNvSpPr txBox="1"/>
      </xdr:nvSpPr>
      <xdr:spPr>
        <a:xfrm>
          <a:off x="12547111" y="1654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18,997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119258</xdr:rowOff>
    </xdr:from>
    <xdr:to>
      <xdr:col>23</xdr:col>
      <xdr:colOff>568325</xdr:colOff>
      <xdr:row>96</xdr:row>
      <xdr:rowOff>49408</xdr:rowOff>
    </xdr:to>
    <xdr:sp macro="" textlink="">
      <xdr:nvSpPr>
        <xdr:cNvPr id="677" name="円/楕円 676"/>
        <xdr:cNvSpPr/>
      </xdr:nvSpPr>
      <xdr:spPr>
        <a:xfrm>
          <a:off x="16268700" y="1640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142135</xdr:rowOff>
    </xdr:from>
    <xdr:ext cx="534377" cy="259045"/>
    <xdr:sp macro="" textlink="">
      <xdr:nvSpPr>
        <xdr:cNvPr id="678" name="積立金該当値テキスト"/>
        <xdr:cNvSpPr txBox="1"/>
      </xdr:nvSpPr>
      <xdr:spPr>
        <a:xfrm>
          <a:off x="16370300" y="1625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21,172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14331</xdr:rowOff>
    </xdr:from>
    <xdr:to>
      <xdr:col>22</xdr:col>
      <xdr:colOff>415925</xdr:colOff>
      <xdr:row>95</xdr:row>
      <xdr:rowOff>115931</xdr:rowOff>
    </xdr:to>
    <xdr:sp macro="" textlink="">
      <xdr:nvSpPr>
        <xdr:cNvPr id="679" name="円/楕円 678"/>
        <xdr:cNvSpPr/>
      </xdr:nvSpPr>
      <xdr:spPr>
        <a:xfrm>
          <a:off x="15430500" y="1630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132458</xdr:rowOff>
    </xdr:from>
    <xdr:ext cx="534377" cy="259045"/>
    <xdr:sp macro="" textlink="">
      <xdr:nvSpPr>
        <xdr:cNvPr id="680" name="テキスト ボックス 679"/>
        <xdr:cNvSpPr txBox="1"/>
      </xdr:nvSpPr>
      <xdr:spPr>
        <a:xfrm>
          <a:off x="15214111" y="1607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25,762</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2169</xdr:rowOff>
    </xdr:from>
    <xdr:to>
      <xdr:col>21</xdr:col>
      <xdr:colOff>212725</xdr:colOff>
      <xdr:row>93</xdr:row>
      <xdr:rowOff>103769</xdr:rowOff>
    </xdr:to>
    <xdr:sp macro="" textlink="">
      <xdr:nvSpPr>
        <xdr:cNvPr id="681" name="円/楕円 680"/>
        <xdr:cNvSpPr/>
      </xdr:nvSpPr>
      <xdr:spPr>
        <a:xfrm>
          <a:off x="14541500" y="1594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120296</xdr:rowOff>
    </xdr:from>
    <xdr:ext cx="534377" cy="259045"/>
    <xdr:sp macro="" textlink="">
      <xdr:nvSpPr>
        <xdr:cNvPr id="682" name="テキスト ボックス 681"/>
        <xdr:cNvSpPr txBox="1"/>
      </xdr:nvSpPr>
      <xdr:spPr>
        <a:xfrm>
          <a:off x="14325111" y="1572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41,294</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15473</xdr:rowOff>
    </xdr:from>
    <xdr:to>
      <xdr:col>20</xdr:col>
      <xdr:colOff>9525</xdr:colOff>
      <xdr:row>94</xdr:row>
      <xdr:rowOff>117073</xdr:rowOff>
    </xdr:to>
    <xdr:sp macro="" textlink="">
      <xdr:nvSpPr>
        <xdr:cNvPr id="683" name="円/楕円 682"/>
        <xdr:cNvSpPr/>
      </xdr:nvSpPr>
      <xdr:spPr>
        <a:xfrm>
          <a:off x="13652500" y="1613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133600</xdr:rowOff>
    </xdr:from>
    <xdr:ext cx="534377" cy="259045"/>
    <xdr:sp macro="" textlink="">
      <xdr:nvSpPr>
        <xdr:cNvPr id="684" name="テキスト ボックス 683"/>
        <xdr:cNvSpPr txBox="1"/>
      </xdr:nvSpPr>
      <xdr:spPr>
        <a:xfrm>
          <a:off x="13436111" y="1590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33,212</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160429</xdr:rowOff>
    </xdr:from>
    <xdr:to>
      <xdr:col>18</xdr:col>
      <xdr:colOff>492125</xdr:colOff>
      <xdr:row>94</xdr:row>
      <xdr:rowOff>90579</xdr:rowOff>
    </xdr:to>
    <xdr:sp macro="" textlink="">
      <xdr:nvSpPr>
        <xdr:cNvPr id="685" name="円/楕円 684"/>
        <xdr:cNvSpPr/>
      </xdr:nvSpPr>
      <xdr:spPr>
        <a:xfrm>
          <a:off x="12763500" y="1610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107106</xdr:rowOff>
    </xdr:from>
    <xdr:ext cx="534377" cy="259045"/>
    <xdr:sp macro="" textlink="">
      <xdr:nvSpPr>
        <xdr:cNvPr id="686" name="テキスト ボックス 685"/>
        <xdr:cNvSpPr txBox="1"/>
      </xdr:nvSpPr>
      <xdr:spPr>
        <a:xfrm>
          <a:off x="12547111" y="1588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7" name="直線コネクタ 69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8" name="テキスト ボックス 69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9" name="直線コネクタ 69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0" name="テキスト ボックス 69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1" name="直線コネクタ 70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2" name="テキスト ボックス 70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3" name="直線コネクタ 70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4" name="テキスト ボックス 70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5" name="直線コネクタ 70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6" name="テキスト ボックス 70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7" name="直線コネクタ 70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8" name="テキスト ボックス 70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118690</xdr:rowOff>
    </xdr:from>
    <xdr:to>
      <xdr:col>32</xdr:col>
      <xdr:colOff>186689</xdr:colOff>
      <xdr:row>39</xdr:row>
      <xdr:rowOff>98878</xdr:rowOff>
    </xdr:to>
    <xdr:cxnSp macro="">
      <xdr:nvCxnSpPr>
        <xdr:cNvPr id="712" name="直線コネクタ 711"/>
        <xdr:cNvCxnSpPr/>
      </xdr:nvCxnSpPr>
      <xdr:spPr>
        <a:xfrm flipV="1">
          <a:off x="22159595" y="5262190"/>
          <a:ext cx="1269" cy="152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4" name="直線コネクタ 71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65367</xdr:rowOff>
    </xdr:from>
    <xdr:ext cx="534377" cy="259045"/>
    <xdr:sp macro="" textlink="">
      <xdr:nvSpPr>
        <xdr:cNvPr id="715" name="投資及び出資金最大値テキスト"/>
        <xdr:cNvSpPr txBox="1"/>
      </xdr:nvSpPr>
      <xdr:spPr>
        <a:xfrm>
          <a:off x="22212300" y="503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13,993</a:t>
          </a:r>
          <a:endParaRPr kumimoji="1" lang="ja-JP" altLang="en-US" sz="1000" b="1">
            <a:latin typeface="ＭＳ Ｐゴシック"/>
          </a:endParaRPr>
        </a:p>
      </xdr:txBody>
    </xdr:sp>
    <xdr:clientData/>
  </xdr:oneCellAnchor>
  <xdr:twoCellAnchor>
    <xdr:from>
      <xdr:col>32</xdr:col>
      <xdr:colOff>98425</xdr:colOff>
      <xdr:row>30</xdr:row>
      <xdr:rowOff>118690</xdr:rowOff>
    </xdr:from>
    <xdr:to>
      <xdr:col>32</xdr:col>
      <xdr:colOff>276225</xdr:colOff>
      <xdr:row>30</xdr:row>
      <xdr:rowOff>118690</xdr:rowOff>
    </xdr:to>
    <xdr:cxnSp macro="">
      <xdr:nvCxnSpPr>
        <xdr:cNvPr id="716" name="直線コネクタ 715"/>
        <xdr:cNvCxnSpPr/>
      </xdr:nvCxnSpPr>
      <xdr:spPr>
        <a:xfrm>
          <a:off x="22072600" y="526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95395</xdr:rowOff>
    </xdr:from>
    <xdr:to>
      <xdr:col>32</xdr:col>
      <xdr:colOff>187325</xdr:colOff>
      <xdr:row>39</xdr:row>
      <xdr:rowOff>95395</xdr:rowOff>
    </xdr:to>
    <xdr:cxnSp macro="">
      <xdr:nvCxnSpPr>
        <xdr:cNvPr id="717" name="直線コネクタ 716"/>
        <xdr:cNvCxnSpPr/>
      </xdr:nvCxnSpPr>
      <xdr:spPr>
        <a:xfrm>
          <a:off x="21323300" y="67819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169580</xdr:rowOff>
    </xdr:from>
    <xdr:ext cx="469744" cy="259045"/>
    <xdr:sp macro="" textlink="">
      <xdr:nvSpPr>
        <xdr:cNvPr id="718" name="投資及び出資金平均値テキスト"/>
        <xdr:cNvSpPr txBox="1"/>
      </xdr:nvSpPr>
      <xdr:spPr>
        <a:xfrm>
          <a:off x="22212300" y="6341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146703</xdr:rowOff>
    </xdr:from>
    <xdr:to>
      <xdr:col>32</xdr:col>
      <xdr:colOff>238125</xdr:colOff>
      <xdr:row>38</xdr:row>
      <xdr:rowOff>76853</xdr:rowOff>
    </xdr:to>
    <xdr:sp macro="" textlink="">
      <xdr:nvSpPr>
        <xdr:cNvPr id="719" name="フローチャート : 判断 718"/>
        <xdr:cNvSpPr/>
      </xdr:nvSpPr>
      <xdr:spPr>
        <a:xfrm>
          <a:off x="221107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95395</xdr:rowOff>
    </xdr:from>
    <xdr:to>
      <xdr:col>31</xdr:col>
      <xdr:colOff>34925</xdr:colOff>
      <xdr:row>39</xdr:row>
      <xdr:rowOff>95504</xdr:rowOff>
    </xdr:to>
    <xdr:cxnSp macro="">
      <xdr:nvCxnSpPr>
        <xdr:cNvPr id="720" name="直線コネクタ 719"/>
        <xdr:cNvCxnSpPr/>
      </xdr:nvCxnSpPr>
      <xdr:spPr>
        <a:xfrm flipV="1">
          <a:off x="20434300" y="6781945"/>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41439</xdr:rowOff>
    </xdr:from>
    <xdr:to>
      <xdr:col>31</xdr:col>
      <xdr:colOff>85725</xdr:colOff>
      <xdr:row>38</xdr:row>
      <xdr:rowOff>143039</xdr:rowOff>
    </xdr:to>
    <xdr:sp macro="" textlink="">
      <xdr:nvSpPr>
        <xdr:cNvPr id="721" name="フローチャート : 判断 720"/>
        <xdr:cNvSpPr/>
      </xdr:nvSpPr>
      <xdr:spPr>
        <a:xfrm>
          <a:off x="21272500" y="655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159565</xdr:rowOff>
    </xdr:from>
    <xdr:ext cx="469744" cy="259045"/>
    <xdr:sp macro="" textlink="">
      <xdr:nvSpPr>
        <xdr:cNvPr id="722" name="テキスト ボックス 721"/>
        <xdr:cNvSpPr txBox="1"/>
      </xdr:nvSpPr>
      <xdr:spPr>
        <a:xfrm>
          <a:off x="21088427" y="633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95504</xdr:rowOff>
    </xdr:from>
    <xdr:to>
      <xdr:col>29</xdr:col>
      <xdr:colOff>517525</xdr:colOff>
      <xdr:row>39</xdr:row>
      <xdr:rowOff>95504</xdr:rowOff>
    </xdr:to>
    <xdr:cxnSp macro="">
      <xdr:nvCxnSpPr>
        <xdr:cNvPr id="723" name="直線コネクタ 722"/>
        <xdr:cNvCxnSpPr/>
      </xdr:nvCxnSpPr>
      <xdr:spPr>
        <a:xfrm>
          <a:off x="19545300" y="67820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66693</xdr:rowOff>
    </xdr:from>
    <xdr:to>
      <xdr:col>29</xdr:col>
      <xdr:colOff>568325</xdr:colOff>
      <xdr:row>38</xdr:row>
      <xdr:rowOff>168293</xdr:rowOff>
    </xdr:to>
    <xdr:sp macro="" textlink="">
      <xdr:nvSpPr>
        <xdr:cNvPr id="724" name="フローチャート : 判断 723"/>
        <xdr:cNvSpPr/>
      </xdr:nvSpPr>
      <xdr:spPr>
        <a:xfrm>
          <a:off x="20383500" y="658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13370</xdr:rowOff>
    </xdr:from>
    <xdr:ext cx="469744" cy="259045"/>
    <xdr:sp macro="" textlink="">
      <xdr:nvSpPr>
        <xdr:cNvPr id="725" name="テキスト ボックス 724"/>
        <xdr:cNvSpPr txBox="1"/>
      </xdr:nvSpPr>
      <xdr:spPr>
        <a:xfrm>
          <a:off x="20199427" y="635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95504</xdr:rowOff>
    </xdr:from>
    <xdr:to>
      <xdr:col>28</xdr:col>
      <xdr:colOff>314325</xdr:colOff>
      <xdr:row>39</xdr:row>
      <xdr:rowOff>96266</xdr:rowOff>
    </xdr:to>
    <xdr:cxnSp macro="">
      <xdr:nvCxnSpPr>
        <xdr:cNvPr id="726" name="直線コネクタ 725"/>
        <xdr:cNvCxnSpPr/>
      </xdr:nvCxnSpPr>
      <xdr:spPr>
        <a:xfrm flipV="1">
          <a:off x="18656300" y="678205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54392</xdr:rowOff>
    </xdr:from>
    <xdr:to>
      <xdr:col>28</xdr:col>
      <xdr:colOff>365125</xdr:colOff>
      <xdr:row>38</xdr:row>
      <xdr:rowOff>155992</xdr:rowOff>
    </xdr:to>
    <xdr:sp macro="" textlink="">
      <xdr:nvSpPr>
        <xdr:cNvPr id="727" name="フローチャート : 判断 726"/>
        <xdr:cNvSpPr/>
      </xdr:nvSpPr>
      <xdr:spPr>
        <a:xfrm>
          <a:off x="19494500" y="65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1069</xdr:rowOff>
    </xdr:from>
    <xdr:ext cx="469744" cy="259045"/>
    <xdr:sp macro="" textlink="">
      <xdr:nvSpPr>
        <xdr:cNvPr id="728" name="テキスト ボックス 727"/>
        <xdr:cNvSpPr txBox="1"/>
      </xdr:nvSpPr>
      <xdr:spPr>
        <a:xfrm>
          <a:off x="19310427" y="634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37411</xdr:rowOff>
    </xdr:from>
    <xdr:to>
      <xdr:col>27</xdr:col>
      <xdr:colOff>161925</xdr:colOff>
      <xdr:row>38</xdr:row>
      <xdr:rowOff>139011</xdr:rowOff>
    </xdr:to>
    <xdr:sp macro="" textlink="">
      <xdr:nvSpPr>
        <xdr:cNvPr id="729" name="フローチャート : 判断 728"/>
        <xdr:cNvSpPr/>
      </xdr:nvSpPr>
      <xdr:spPr>
        <a:xfrm>
          <a:off x="18605500" y="655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155538</xdr:rowOff>
    </xdr:from>
    <xdr:ext cx="469744" cy="259045"/>
    <xdr:sp macro="" textlink="">
      <xdr:nvSpPr>
        <xdr:cNvPr id="730" name="テキスト ボックス 729"/>
        <xdr:cNvSpPr txBox="1"/>
      </xdr:nvSpPr>
      <xdr:spPr>
        <a:xfrm>
          <a:off x="18421427" y="632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44595</xdr:rowOff>
    </xdr:from>
    <xdr:to>
      <xdr:col>32</xdr:col>
      <xdr:colOff>238125</xdr:colOff>
      <xdr:row>39</xdr:row>
      <xdr:rowOff>146195</xdr:rowOff>
    </xdr:to>
    <xdr:sp macro="" textlink="">
      <xdr:nvSpPr>
        <xdr:cNvPr id="736" name="円/楕円 735"/>
        <xdr:cNvSpPr/>
      </xdr:nvSpPr>
      <xdr:spPr>
        <a:xfrm>
          <a:off x="22110700" y="673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130972</xdr:rowOff>
    </xdr:from>
    <xdr:ext cx="313932" cy="259045"/>
    <xdr:sp macro="" textlink="">
      <xdr:nvSpPr>
        <xdr:cNvPr id="737" name="投資及び出資金該当値テキスト"/>
        <xdr:cNvSpPr txBox="1"/>
      </xdr:nvSpPr>
      <xdr:spPr>
        <a:xfrm>
          <a:off x="22212300" y="6646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44595</xdr:rowOff>
    </xdr:from>
    <xdr:to>
      <xdr:col>31</xdr:col>
      <xdr:colOff>85725</xdr:colOff>
      <xdr:row>39</xdr:row>
      <xdr:rowOff>146195</xdr:rowOff>
    </xdr:to>
    <xdr:sp macro="" textlink="">
      <xdr:nvSpPr>
        <xdr:cNvPr id="738" name="円/楕円 737"/>
        <xdr:cNvSpPr/>
      </xdr:nvSpPr>
      <xdr:spPr>
        <a:xfrm>
          <a:off x="21272500" y="673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137322</xdr:rowOff>
    </xdr:from>
    <xdr:ext cx="313932" cy="259045"/>
    <xdr:sp macro="" textlink="">
      <xdr:nvSpPr>
        <xdr:cNvPr id="739" name="テキスト ボックス 738"/>
        <xdr:cNvSpPr txBox="1"/>
      </xdr:nvSpPr>
      <xdr:spPr>
        <a:xfrm>
          <a:off x="21166333" y="68238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44704</xdr:rowOff>
    </xdr:from>
    <xdr:to>
      <xdr:col>29</xdr:col>
      <xdr:colOff>568325</xdr:colOff>
      <xdr:row>39</xdr:row>
      <xdr:rowOff>146304</xdr:rowOff>
    </xdr:to>
    <xdr:sp macro="" textlink="">
      <xdr:nvSpPr>
        <xdr:cNvPr id="740" name="円/楕円 739"/>
        <xdr:cNvSpPr/>
      </xdr:nvSpPr>
      <xdr:spPr>
        <a:xfrm>
          <a:off x="20383500" y="673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137431</xdr:rowOff>
    </xdr:from>
    <xdr:ext cx="313932" cy="259045"/>
    <xdr:sp macro="" textlink="">
      <xdr:nvSpPr>
        <xdr:cNvPr id="741" name="テキスト ボックス 740"/>
        <xdr:cNvSpPr txBox="1"/>
      </xdr:nvSpPr>
      <xdr:spPr>
        <a:xfrm>
          <a:off x="20277333" y="6823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44704</xdr:rowOff>
    </xdr:from>
    <xdr:to>
      <xdr:col>28</xdr:col>
      <xdr:colOff>365125</xdr:colOff>
      <xdr:row>39</xdr:row>
      <xdr:rowOff>146304</xdr:rowOff>
    </xdr:to>
    <xdr:sp macro="" textlink="">
      <xdr:nvSpPr>
        <xdr:cNvPr id="742" name="円/楕円 741"/>
        <xdr:cNvSpPr/>
      </xdr:nvSpPr>
      <xdr:spPr>
        <a:xfrm>
          <a:off x="19494500" y="673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137431</xdr:rowOff>
    </xdr:from>
    <xdr:ext cx="313932" cy="259045"/>
    <xdr:sp macro="" textlink="">
      <xdr:nvSpPr>
        <xdr:cNvPr id="743" name="テキスト ボックス 742"/>
        <xdr:cNvSpPr txBox="1"/>
      </xdr:nvSpPr>
      <xdr:spPr>
        <a:xfrm>
          <a:off x="19388333" y="6823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45466</xdr:rowOff>
    </xdr:from>
    <xdr:to>
      <xdr:col>27</xdr:col>
      <xdr:colOff>161925</xdr:colOff>
      <xdr:row>39</xdr:row>
      <xdr:rowOff>147066</xdr:rowOff>
    </xdr:to>
    <xdr:sp macro="" textlink="">
      <xdr:nvSpPr>
        <xdr:cNvPr id="744" name="円/楕円 743"/>
        <xdr:cNvSpPr/>
      </xdr:nvSpPr>
      <xdr:spPr>
        <a:xfrm>
          <a:off x="18605500" y="67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138193</xdr:rowOff>
    </xdr:from>
    <xdr:ext cx="313932" cy="259045"/>
    <xdr:sp macro="" textlink="">
      <xdr:nvSpPr>
        <xdr:cNvPr id="745" name="テキスト ボックス 744"/>
        <xdr:cNvSpPr txBox="1"/>
      </xdr:nvSpPr>
      <xdr:spPr>
        <a:xfrm>
          <a:off x="18499333" y="68247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6" name="直線コネクタ 75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7" name="テキスト ボックス 75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8" name="直線コネクタ 75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9" name="テキスト ボックス 75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1" name="テキスト ボックス 76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2" name="直線コネクタ 76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3" name="テキスト ボックス 76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4" name="直線コネクタ 76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5" name="テキスト ボックス 76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138747</xdr:rowOff>
    </xdr:from>
    <xdr:to>
      <xdr:col>32</xdr:col>
      <xdr:colOff>186689</xdr:colOff>
      <xdr:row>59</xdr:row>
      <xdr:rowOff>32029</xdr:rowOff>
    </xdr:to>
    <xdr:cxnSp macro="">
      <xdr:nvCxnSpPr>
        <xdr:cNvPr id="769" name="直線コネクタ 768"/>
        <xdr:cNvCxnSpPr/>
      </xdr:nvCxnSpPr>
      <xdr:spPr>
        <a:xfrm flipV="1">
          <a:off x="22159595" y="8882697"/>
          <a:ext cx="1269" cy="1264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35856</xdr:rowOff>
    </xdr:from>
    <xdr:ext cx="378565" cy="259045"/>
    <xdr:sp macro="" textlink="">
      <xdr:nvSpPr>
        <xdr:cNvPr id="770" name="貸付金最小値テキスト"/>
        <xdr:cNvSpPr txBox="1"/>
      </xdr:nvSpPr>
      <xdr:spPr>
        <a:xfrm>
          <a:off x="22212300" y="1015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a:t>
          </a:r>
          <a:endParaRPr kumimoji="1" lang="ja-JP" altLang="en-US" sz="1000" b="1">
            <a:latin typeface="ＭＳ Ｐゴシック"/>
          </a:endParaRPr>
        </a:p>
      </xdr:txBody>
    </xdr:sp>
    <xdr:clientData/>
  </xdr:oneCellAnchor>
  <xdr:twoCellAnchor>
    <xdr:from>
      <xdr:col>32</xdr:col>
      <xdr:colOff>98425</xdr:colOff>
      <xdr:row>59</xdr:row>
      <xdr:rowOff>32029</xdr:rowOff>
    </xdr:from>
    <xdr:to>
      <xdr:col>32</xdr:col>
      <xdr:colOff>276225</xdr:colOff>
      <xdr:row>59</xdr:row>
      <xdr:rowOff>32029</xdr:rowOff>
    </xdr:to>
    <xdr:cxnSp macro="">
      <xdr:nvCxnSpPr>
        <xdr:cNvPr id="771" name="直線コネクタ 770"/>
        <xdr:cNvCxnSpPr/>
      </xdr:nvCxnSpPr>
      <xdr:spPr>
        <a:xfrm>
          <a:off x="22072600" y="101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85424</xdr:rowOff>
    </xdr:from>
    <xdr:ext cx="534377" cy="259045"/>
    <xdr:sp macro="" textlink="">
      <xdr:nvSpPr>
        <xdr:cNvPr id="772" name="貸付金最大値テキスト"/>
        <xdr:cNvSpPr txBox="1"/>
      </xdr:nvSpPr>
      <xdr:spPr>
        <a:xfrm>
          <a:off x="22212300" y="865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33,525</a:t>
          </a:r>
          <a:endParaRPr kumimoji="1" lang="ja-JP" altLang="en-US" sz="1000" b="1">
            <a:latin typeface="ＭＳ Ｐゴシック"/>
          </a:endParaRPr>
        </a:p>
      </xdr:txBody>
    </xdr:sp>
    <xdr:clientData/>
  </xdr:oneCellAnchor>
  <xdr:twoCellAnchor>
    <xdr:from>
      <xdr:col>32</xdr:col>
      <xdr:colOff>98425</xdr:colOff>
      <xdr:row>51</xdr:row>
      <xdr:rowOff>138747</xdr:rowOff>
    </xdr:from>
    <xdr:to>
      <xdr:col>32</xdr:col>
      <xdr:colOff>276225</xdr:colOff>
      <xdr:row>51</xdr:row>
      <xdr:rowOff>138747</xdr:rowOff>
    </xdr:to>
    <xdr:cxnSp macro="">
      <xdr:nvCxnSpPr>
        <xdr:cNvPr id="773" name="直線コネクタ 772"/>
        <xdr:cNvCxnSpPr/>
      </xdr:nvCxnSpPr>
      <xdr:spPr>
        <a:xfrm>
          <a:off x="22072600" y="8882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82779</xdr:rowOff>
    </xdr:from>
    <xdr:to>
      <xdr:col>32</xdr:col>
      <xdr:colOff>187325</xdr:colOff>
      <xdr:row>58</xdr:row>
      <xdr:rowOff>83655</xdr:rowOff>
    </xdr:to>
    <xdr:cxnSp macro="">
      <xdr:nvCxnSpPr>
        <xdr:cNvPr id="774" name="直線コネクタ 773"/>
        <xdr:cNvCxnSpPr/>
      </xdr:nvCxnSpPr>
      <xdr:spPr>
        <a:xfrm>
          <a:off x="21323300" y="10026879"/>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114292</xdr:rowOff>
    </xdr:from>
    <xdr:ext cx="469744" cy="259045"/>
    <xdr:sp macro="" textlink="">
      <xdr:nvSpPr>
        <xdr:cNvPr id="775" name="貸付金平均値テキスト"/>
        <xdr:cNvSpPr txBox="1"/>
      </xdr:nvSpPr>
      <xdr:spPr>
        <a:xfrm>
          <a:off x="22212300" y="971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91415</xdr:rowOff>
    </xdr:from>
    <xdr:to>
      <xdr:col>32</xdr:col>
      <xdr:colOff>238125</xdr:colOff>
      <xdr:row>58</xdr:row>
      <xdr:rowOff>21565</xdr:rowOff>
    </xdr:to>
    <xdr:sp macro="" textlink="">
      <xdr:nvSpPr>
        <xdr:cNvPr id="776" name="フローチャート : 判断 775"/>
        <xdr:cNvSpPr/>
      </xdr:nvSpPr>
      <xdr:spPr>
        <a:xfrm>
          <a:off x="22110700" y="986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82779</xdr:rowOff>
    </xdr:from>
    <xdr:to>
      <xdr:col>31</xdr:col>
      <xdr:colOff>34925</xdr:colOff>
      <xdr:row>58</xdr:row>
      <xdr:rowOff>90170</xdr:rowOff>
    </xdr:to>
    <xdr:cxnSp macro="">
      <xdr:nvCxnSpPr>
        <xdr:cNvPr id="777" name="直線コネクタ 776"/>
        <xdr:cNvCxnSpPr/>
      </xdr:nvCxnSpPr>
      <xdr:spPr>
        <a:xfrm flipV="1">
          <a:off x="20434300" y="10026879"/>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128486</xdr:rowOff>
    </xdr:from>
    <xdr:to>
      <xdr:col>31</xdr:col>
      <xdr:colOff>85725</xdr:colOff>
      <xdr:row>58</xdr:row>
      <xdr:rowOff>58636</xdr:rowOff>
    </xdr:to>
    <xdr:sp macro="" textlink="">
      <xdr:nvSpPr>
        <xdr:cNvPr id="778" name="フローチャート : 判断 777"/>
        <xdr:cNvSpPr/>
      </xdr:nvSpPr>
      <xdr:spPr>
        <a:xfrm>
          <a:off x="21272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75163</xdr:rowOff>
    </xdr:from>
    <xdr:ext cx="469744" cy="259045"/>
    <xdr:sp macro="" textlink="">
      <xdr:nvSpPr>
        <xdr:cNvPr id="779" name="テキスト ボックス 778"/>
        <xdr:cNvSpPr txBox="1"/>
      </xdr:nvSpPr>
      <xdr:spPr>
        <a:xfrm>
          <a:off x="21088427" y="96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66243</xdr:rowOff>
    </xdr:from>
    <xdr:to>
      <xdr:col>29</xdr:col>
      <xdr:colOff>517525</xdr:colOff>
      <xdr:row>58</xdr:row>
      <xdr:rowOff>90170</xdr:rowOff>
    </xdr:to>
    <xdr:cxnSp macro="">
      <xdr:nvCxnSpPr>
        <xdr:cNvPr id="780" name="直線コネクタ 779"/>
        <xdr:cNvCxnSpPr/>
      </xdr:nvCxnSpPr>
      <xdr:spPr>
        <a:xfrm>
          <a:off x="19545300" y="10010343"/>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102578</xdr:rowOff>
    </xdr:from>
    <xdr:to>
      <xdr:col>29</xdr:col>
      <xdr:colOff>568325</xdr:colOff>
      <xdr:row>58</xdr:row>
      <xdr:rowOff>32728</xdr:rowOff>
    </xdr:to>
    <xdr:sp macro="" textlink="">
      <xdr:nvSpPr>
        <xdr:cNvPr id="781" name="フローチャート : 判断 780"/>
        <xdr:cNvSpPr/>
      </xdr:nvSpPr>
      <xdr:spPr>
        <a:xfrm>
          <a:off x="20383500" y="98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49255</xdr:rowOff>
    </xdr:from>
    <xdr:ext cx="469744" cy="259045"/>
    <xdr:sp macro="" textlink="">
      <xdr:nvSpPr>
        <xdr:cNvPr id="782" name="テキスト ボックス 781"/>
        <xdr:cNvSpPr txBox="1"/>
      </xdr:nvSpPr>
      <xdr:spPr>
        <a:xfrm>
          <a:off x="20199427" y="965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119202</xdr:rowOff>
    </xdr:from>
    <xdr:to>
      <xdr:col>28</xdr:col>
      <xdr:colOff>314325</xdr:colOff>
      <xdr:row>58</xdr:row>
      <xdr:rowOff>66243</xdr:rowOff>
    </xdr:to>
    <xdr:cxnSp macro="">
      <xdr:nvCxnSpPr>
        <xdr:cNvPr id="783" name="直線コネクタ 782"/>
        <xdr:cNvCxnSpPr/>
      </xdr:nvCxnSpPr>
      <xdr:spPr>
        <a:xfrm>
          <a:off x="18656300" y="9891852"/>
          <a:ext cx="8890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96177</xdr:rowOff>
    </xdr:from>
    <xdr:to>
      <xdr:col>28</xdr:col>
      <xdr:colOff>365125</xdr:colOff>
      <xdr:row>58</xdr:row>
      <xdr:rowOff>26327</xdr:rowOff>
    </xdr:to>
    <xdr:sp macro="" textlink="">
      <xdr:nvSpPr>
        <xdr:cNvPr id="784" name="フローチャート : 判断 783"/>
        <xdr:cNvSpPr/>
      </xdr:nvSpPr>
      <xdr:spPr>
        <a:xfrm>
          <a:off x="19494500" y="986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42854</xdr:rowOff>
    </xdr:from>
    <xdr:ext cx="469744" cy="259045"/>
    <xdr:sp macro="" textlink="">
      <xdr:nvSpPr>
        <xdr:cNvPr id="785" name="テキスト ボックス 784"/>
        <xdr:cNvSpPr txBox="1"/>
      </xdr:nvSpPr>
      <xdr:spPr>
        <a:xfrm>
          <a:off x="19310427" y="964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54648</xdr:rowOff>
    </xdr:from>
    <xdr:to>
      <xdr:col>27</xdr:col>
      <xdr:colOff>161925</xdr:colOff>
      <xdr:row>57</xdr:row>
      <xdr:rowOff>156248</xdr:rowOff>
    </xdr:to>
    <xdr:sp macro="" textlink="">
      <xdr:nvSpPr>
        <xdr:cNvPr id="786" name="フローチャート : 判断 785"/>
        <xdr:cNvSpPr/>
      </xdr:nvSpPr>
      <xdr:spPr>
        <a:xfrm>
          <a:off x="18605500" y="982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1325</xdr:rowOff>
    </xdr:from>
    <xdr:ext cx="469744" cy="259045"/>
    <xdr:sp macro="" textlink="">
      <xdr:nvSpPr>
        <xdr:cNvPr id="787" name="テキスト ボックス 786"/>
        <xdr:cNvSpPr txBox="1"/>
      </xdr:nvSpPr>
      <xdr:spPr>
        <a:xfrm>
          <a:off x="18421427" y="960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32855</xdr:rowOff>
    </xdr:from>
    <xdr:to>
      <xdr:col>32</xdr:col>
      <xdr:colOff>238125</xdr:colOff>
      <xdr:row>58</xdr:row>
      <xdr:rowOff>134455</xdr:rowOff>
    </xdr:to>
    <xdr:sp macro="" textlink="">
      <xdr:nvSpPr>
        <xdr:cNvPr id="793" name="円/楕円 792"/>
        <xdr:cNvSpPr/>
      </xdr:nvSpPr>
      <xdr:spPr>
        <a:xfrm>
          <a:off x="22110700" y="997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119232</xdr:rowOff>
    </xdr:from>
    <xdr:ext cx="469744" cy="259045"/>
    <xdr:sp macro="" textlink="">
      <xdr:nvSpPr>
        <xdr:cNvPr id="794" name="貸付金該当値テキスト"/>
        <xdr:cNvSpPr txBox="1"/>
      </xdr:nvSpPr>
      <xdr:spPr>
        <a:xfrm>
          <a:off x="22212300" y="989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31979</xdr:rowOff>
    </xdr:from>
    <xdr:to>
      <xdr:col>31</xdr:col>
      <xdr:colOff>85725</xdr:colOff>
      <xdr:row>58</xdr:row>
      <xdr:rowOff>133579</xdr:rowOff>
    </xdr:to>
    <xdr:sp macro="" textlink="">
      <xdr:nvSpPr>
        <xdr:cNvPr id="795" name="円/楕円 794"/>
        <xdr:cNvSpPr/>
      </xdr:nvSpPr>
      <xdr:spPr>
        <a:xfrm>
          <a:off x="21272500" y="997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124706</xdr:rowOff>
    </xdr:from>
    <xdr:ext cx="469744" cy="259045"/>
    <xdr:sp macro="" textlink="">
      <xdr:nvSpPr>
        <xdr:cNvPr id="796" name="テキスト ボックス 795"/>
        <xdr:cNvSpPr txBox="1"/>
      </xdr:nvSpPr>
      <xdr:spPr>
        <a:xfrm>
          <a:off x="21088427" y="1006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39370</xdr:rowOff>
    </xdr:from>
    <xdr:to>
      <xdr:col>29</xdr:col>
      <xdr:colOff>568325</xdr:colOff>
      <xdr:row>58</xdr:row>
      <xdr:rowOff>140970</xdr:rowOff>
    </xdr:to>
    <xdr:sp macro="" textlink="">
      <xdr:nvSpPr>
        <xdr:cNvPr id="797" name="円/楕円 796"/>
        <xdr:cNvSpPr/>
      </xdr:nvSpPr>
      <xdr:spPr>
        <a:xfrm>
          <a:off x="20383500" y="998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132097</xdr:rowOff>
    </xdr:from>
    <xdr:ext cx="469744" cy="259045"/>
    <xdr:sp macro="" textlink="">
      <xdr:nvSpPr>
        <xdr:cNvPr id="798" name="テキスト ボックス 797"/>
        <xdr:cNvSpPr txBox="1"/>
      </xdr:nvSpPr>
      <xdr:spPr>
        <a:xfrm>
          <a:off x="20199427"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15443</xdr:rowOff>
    </xdr:from>
    <xdr:to>
      <xdr:col>28</xdr:col>
      <xdr:colOff>365125</xdr:colOff>
      <xdr:row>58</xdr:row>
      <xdr:rowOff>117043</xdr:rowOff>
    </xdr:to>
    <xdr:sp macro="" textlink="">
      <xdr:nvSpPr>
        <xdr:cNvPr id="799" name="円/楕円 798"/>
        <xdr:cNvSpPr/>
      </xdr:nvSpPr>
      <xdr:spPr>
        <a:xfrm>
          <a:off x="19494500" y="99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108170</xdr:rowOff>
    </xdr:from>
    <xdr:ext cx="469744" cy="259045"/>
    <xdr:sp macro="" textlink="">
      <xdr:nvSpPr>
        <xdr:cNvPr id="800" name="テキスト ボックス 799"/>
        <xdr:cNvSpPr txBox="1"/>
      </xdr:nvSpPr>
      <xdr:spPr>
        <a:xfrm>
          <a:off x="19310427" y="1005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3,928</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68402</xdr:rowOff>
    </xdr:from>
    <xdr:to>
      <xdr:col>27</xdr:col>
      <xdr:colOff>161925</xdr:colOff>
      <xdr:row>57</xdr:row>
      <xdr:rowOff>170002</xdr:rowOff>
    </xdr:to>
    <xdr:sp macro="" textlink="">
      <xdr:nvSpPr>
        <xdr:cNvPr id="801" name="円/楕円 800"/>
        <xdr:cNvSpPr/>
      </xdr:nvSpPr>
      <xdr:spPr>
        <a:xfrm>
          <a:off x="18605500" y="984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161129</xdr:rowOff>
    </xdr:from>
    <xdr:ext cx="469744" cy="259045"/>
    <xdr:sp macro="" textlink="">
      <xdr:nvSpPr>
        <xdr:cNvPr id="802" name="テキスト ボックス 801"/>
        <xdr:cNvSpPr txBox="1"/>
      </xdr:nvSpPr>
      <xdr:spPr>
        <a:xfrm>
          <a:off x="18421427" y="993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3" name="テキスト ボックス 81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4" name="直線コネクタ 81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5" name="テキスト ボックス 81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6" name="直線コネクタ 81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7" name="テキスト ボックス 81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8" name="直線コネクタ 81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9" name="テキスト ボックス 81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0" name="直線コネクタ 81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1" name="テキスト ボックス 82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2" name="直線コネクタ 82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3" name="テキスト ボックス 822"/>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4" name="直線コネクタ 82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5" name="テキスト ボックス 824"/>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7" name="テキスト ボックス 82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168439</xdr:rowOff>
    </xdr:from>
    <xdr:to>
      <xdr:col>32</xdr:col>
      <xdr:colOff>186689</xdr:colOff>
      <xdr:row>79</xdr:row>
      <xdr:rowOff>94698</xdr:rowOff>
    </xdr:to>
    <xdr:cxnSp macro="">
      <xdr:nvCxnSpPr>
        <xdr:cNvPr id="829" name="直線コネクタ 828"/>
        <xdr:cNvCxnSpPr/>
      </xdr:nvCxnSpPr>
      <xdr:spPr>
        <a:xfrm flipV="1">
          <a:off x="22159595" y="12169939"/>
          <a:ext cx="1269" cy="1469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98525</xdr:rowOff>
    </xdr:from>
    <xdr:ext cx="534377" cy="259045"/>
    <xdr:sp macro="" textlink="">
      <xdr:nvSpPr>
        <xdr:cNvPr id="830" name="繰出金最小値テキスト"/>
        <xdr:cNvSpPr txBox="1"/>
      </xdr:nvSpPr>
      <xdr:spPr>
        <a:xfrm>
          <a:off x="22212300" y="1364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30,128</a:t>
          </a:r>
          <a:endParaRPr kumimoji="1" lang="ja-JP" altLang="en-US" sz="1000" b="1">
            <a:latin typeface="ＭＳ Ｐゴシック"/>
          </a:endParaRPr>
        </a:p>
      </xdr:txBody>
    </xdr:sp>
    <xdr:clientData/>
  </xdr:oneCellAnchor>
  <xdr:twoCellAnchor>
    <xdr:from>
      <xdr:col>32</xdr:col>
      <xdr:colOff>98425</xdr:colOff>
      <xdr:row>79</xdr:row>
      <xdr:rowOff>94698</xdr:rowOff>
    </xdr:from>
    <xdr:to>
      <xdr:col>32</xdr:col>
      <xdr:colOff>276225</xdr:colOff>
      <xdr:row>79</xdr:row>
      <xdr:rowOff>94698</xdr:rowOff>
    </xdr:to>
    <xdr:cxnSp macro="">
      <xdr:nvCxnSpPr>
        <xdr:cNvPr id="831" name="直線コネクタ 830"/>
        <xdr:cNvCxnSpPr/>
      </xdr:nvCxnSpPr>
      <xdr:spPr>
        <a:xfrm>
          <a:off x="22072600" y="1363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115116</xdr:rowOff>
    </xdr:from>
    <xdr:ext cx="534377" cy="259045"/>
    <xdr:sp macro="" textlink="">
      <xdr:nvSpPr>
        <xdr:cNvPr id="832" name="繰出金最大値テキスト"/>
        <xdr:cNvSpPr txBox="1"/>
      </xdr:nvSpPr>
      <xdr:spPr>
        <a:xfrm>
          <a:off x="22212300" y="1194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75,120</a:t>
          </a:r>
          <a:endParaRPr kumimoji="1" lang="ja-JP" altLang="en-US" sz="1000" b="1">
            <a:latin typeface="ＭＳ Ｐゴシック"/>
          </a:endParaRPr>
        </a:p>
      </xdr:txBody>
    </xdr:sp>
    <xdr:clientData/>
  </xdr:oneCellAnchor>
  <xdr:twoCellAnchor>
    <xdr:from>
      <xdr:col>32</xdr:col>
      <xdr:colOff>98425</xdr:colOff>
      <xdr:row>70</xdr:row>
      <xdr:rowOff>168439</xdr:rowOff>
    </xdr:from>
    <xdr:to>
      <xdr:col>32</xdr:col>
      <xdr:colOff>276225</xdr:colOff>
      <xdr:row>70</xdr:row>
      <xdr:rowOff>168439</xdr:rowOff>
    </xdr:to>
    <xdr:cxnSp macro="">
      <xdr:nvCxnSpPr>
        <xdr:cNvPr id="833" name="直線コネクタ 832"/>
        <xdr:cNvCxnSpPr/>
      </xdr:nvCxnSpPr>
      <xdr:spPr>
        <a:xfrm>
          <a:off x="22072600" y="121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117395</xdr:rowOff>
    </xdr:from>
    <xdr:to>
      <xdr:col>32</xdr:col>
      <xdr:colOff>187325</xdr:colOff>
      <xdr:row>74</xdr:row>
      <xdr:rowOff>127290</xdr:rowOff>
    </xdr:to>
    <xdr:cxnSp macro="">
      <xdr:nvCxnSpPr>
        <xdr:cNvPr id="834" name="直線コネクタ 833"/>
        <xdr:cNvCxnSpPr/>
      </xdr:nvCxnSpPr>
      <xdr:spPr>
        <a:xfrm flipV="1">
          <a:off x="21323300" y="12804695"/>
          <a:ext cx="838200" cy="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80652</xdr:rowOff>
    </xdr:from>
    <xdr:ext cx="534377" cy="259045"/>
    <xdr:sp macro="" textlink="">
      <xdr:nvSpPr>
        <xdr:cNvPr id="835" name="繰出金平均値テキスト"/>
        <xdr:cNvSpPr txBox="1"/>
      </xdr:nvSpPr>
      <xdr:spPr>
        <a:xfrm>
          <a:off x="22212300" y="13110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44,092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102225</xdr:rowOff>
    </xdr:from>
    <xdr:to>
      <xdr:col>32</xdr:col>
      <xdr:colOff>238125</xdr:colOff>
      <xdr:row>77</xdr:row>
      <xdr:rowOff>32375</xdr:rowOff>
    </xdr:to>
    <xdr:sp macro="" textlink="">
      <xdr:nvSpPr>
        <xdr:cNvPr id="836" name="フローチャート : 判断 835"/>
        <xdr:cNvSpPr/>
      </xdr:nvSpPr>
      <xdr:spPr>
        <a:xfrm>
          <a:off x="22110700" y="13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127290</xdr:rowOff>
    </xdr:from>
    <xdr:to>
      <xdr:col>31</xdr:col>
      <xdr:colOff>34925</xdr:colOff>
      <xdr:row>76</xdr:row>
      <xdr:rowOff>11585</xdr:rowOff>
    </xdr:to>
    <xdr:cxnSp macro="">
      <xdr:nvCxnSpPr>
        <xdr:cNvPr id="837" name="直線コネクタ 836"/>
        <xdr:cNvCxnSpPr/>
      </xdr:nvCxnSpPr>
      <xdr:spPr>
        <a:xfrm flipV="1">
          <a:off x="20434300" y="12814590"/>
          <a:ext cx="889000" cy="22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161399</xdr:rowOff>
    </xdr:from>
    <xdr:to>
      <xdr:col>31</xdr:col>
      <xdr:colOff>85725</xdr:colOff>
      <xdr:row>77</xdr:row>
      <xdr:rowOff>91549</xdr:rowOff>
    </xdr:to>
    <xdr:sp macro="" textlink="">
      <xdr:nvSpPr>
        <xdr:cNvPr id="838" name="フローチャート : 判断 837"/>
        <xdr:cNvSpPr/>
      </xdr:nvSpPr>
      <xdr:spPr>
        <a:xfrm>
          <a:off x="21272500" y="1319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82676</xdr:rowOff>
    </xdr:from>
    <xdr:ext cx="534377" cy="259045"/>
    <xdr:sp macro="" textlink="">
      <xdr:nvSpPr>
        <xdr:cNvPr id="839" name="テキスト ボックス 838"/>
        <xdr:cNvSpPr txBox="1"/>
      </xdr:nvSpPr>
      <xdr:spPr>
        <a:xfrm>
          <a:off x="21056111" y="1328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49566</xdr:rowOff>
    </xdr:from>
    <xdr:to>
      <xdr:col>29</xdr:col>
      <xdr:colOff>517525</xdr:colOff>
      <xdr:row>76</xdr:row>
      <xdr:rowOff>11585</xdr:rowOff>
    </xdr:to>
    <xdr:cxnSp macro="">
      <xdr:nvCxnSpPr>
        <xdr:cNvPr id="840" name="直線コネクタ 839"/>
        <xdr:cNvCxnSpPr/>
      </xdr:nvCxnSpPr>
      <xdr:spPr>
        <a:xfrm>
          <a:off x="19545300" y="12908316"/>
          <a:ext cx="889000" cy="13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13756</xdr:rowOff>
    </xdr:from>
    <xdr:to>
      <xdr:col>29</xdr:col>
      <xdr:colOff>568325</xdr:colOff>
      <xdr:row>77</xdr:row>
      <xdr:rowOff>115356</xdr:rowOff>
    </xdr:to>
    <xdr:sp macro="" textlink="">
      <xdr:nvSpPr>
        <xdr:cNvPr id="841" name="フローチャート : 判断 840"/>
        <xdr:cNvSpPr/>
      </xdr:nvSpPr>
      <xdr:spPr>
        <a:xfrm>
          <a:off x="20383500" y="132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106483</xdr:rowOff>
    </xdr:from>
    <xdr:ext cx="534377" cy="259045"/>
    <xdr:sp macro="" textlink="">
      <xdr:nvSpPr>
        <xdr:cNvPr id="842" name="テキスト ボックス 841"/>
        <xdr:cNvSpPr txBox="1"/>
      </xdr:nvSpPr>
      <xdr:spPr>
        <a:xfrm>
          <a:off x="20167111" y="1330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163246</xdr:rowOff>
    </xdr:from>
    <xdr:to>
      <xdr:col>28</xdr:col>
      <xdr:colOff>314325</xdr:colOff>
      <xdr:row>75</xdr:row>
      <xdr:rowOff>49566</xdr:rowOff>
    </xdr:to>
    <xdr:cxnSp macro="">
      <xdr:nvCxnSpPr>
        <xdr:cNvPr id="843" name="直線コネクタ 842"/>
        <xdr:cNvCxnSpPr/>
      </xdr:nvCxnSpPr>
      <xdr:spPr>
        <a:xfrm>
          <a:off x="18656300" y="12507646"/>
          <a:ext cx="889000" cy="40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6897</xdr:rowOff>
    </xdr:from>
    <xdr:to>
      <xdr:col>28</xdr:col>
      <xdr:colOff>365125</xdr:colOff>
      <xdr:row>77</xdr:row>
      <xdr:rowOff>108497</xdr:rowOff>
    </xdr:to>
    <xdr:sp macro="" textlink="">
      <xdr:nvSpPr>
        <xdr:cNvPr id="844" name="フローチャート : 判断 843"/>
        <xdr:cNvSpPr/>
      </xdr:nvSpPr>
      <xdr:spPr>
        <a:xfrm>
          <a:off x="19494500" y="1320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99624</xdr:rowOff>
    </xdr:from>
    <xdr:ext cx="534377" cy="259045"/>
    <xdr:sp macro="" textlink="">
      <xdr:nvSpPr>
        <xdr:cNvPr id="845" name="テキスト ボックス 844"/>
        <xdr:cNvSpPr txBox="1"/>
      </xdr:nvSpPr>
      <xdr:spPr>
        <a:xfrm>
          <a:off x="19278111" y="1330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156338</xdr:rowOff>
    </xdr:from>
    <xdr:to>
      <xdr:col>27</xdr:col>
      <xdr:colOff>161925</xdr:colOff>
      <xdr:row>77</xdr:row>
      <xdr:rowOff>86488</xdr:rowOff>
    </xdr:to>
    <xdr:sp macro="" textlink="">
      <xdr:nvSpPr>
        <xdr:cNvPr id="846" name="フローチャート : 判断 845"/>
        <xdr:cNvSpPr/>
      </xdr:nvSpPr>
      <xdr:spPr>
        <a:xfrm>
          <a:off x="18605500" y="131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77615</xdr:rowOff>
    </xdr:from>
    <xdr:ext cx="534377" cy="259045"/>
    <xdr:sp macro="" textlink="">
      <xdr:nvSpPr>
        <xdr:cNvPr id="847" name="テキスト ボックス 846"/>
        <xdr:cNvSpPr txBox="1"/>
      </xdr:nvSpPr>
      <xdr:spPr>
        <a:xfrm>
          <a:off x="18389111" y="132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42,435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66595</xdr:rowOff>
    </xdr:from>
    <xdr:to>
      <xdr:col>32</xdr:col>
      <xdr:colOff>238125</xdr:colOff>
      <xdr:row>74</xdr:row>
      <xdr:rowOff>168195</xdr:rowOff>
    </xdr:to>
    <xdr:sp macro="" textlink="">
      <xdr:nvSpPr>
        <xdr:cNvPr id="853" name="円/楕円 852"/>
        <xdr:cNvSpPr/>
      </xdr:nvSpPr>
      <xdr:spPr>
        <a:xfrm>
          <a:off x="22110700" y="127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89472</xdr:rowOff>
    </xdr:from>
    <xdr:ext cx="534377" cy="259045"/>
    <xdr:sp macro="" textlink="">
      <xdr:nvSpPr>
        <xdr:cNvPr id="854" name="繰出金該当値テキスト"/>
        <xdr:cNvSpPr txBox="1"/>
      </xdr:nvSpPr>
      <xdr:spPr>
        <a:xfrm>
          <a:off x="22212300" y="1260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55,683</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76490</xdr:rowOff>
    </xdr:from>
    <xdr:to>
      <xdr:col>31</xdr:col>
      <xdr:colOff>85725</xdr:colOff>
      <xdr:row>75</xdr:row>
      <xdr:rowOff>6640</xdr:rowOff>
    </xdr:to>
    <xdr:sp macro="" textlink="">
      <xdr:nvSpPr>
        <xdr:cNvPr id="855" name="円/楕円 854"/>
        <xdr:cNvSpPr/>
      </xdr:nvSpPr>
      <xdr:spPr>
        <a:xfrm>
          <a:off x="21272500" y="1276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23167</xdr:rowOff>
    </xdr:from>
    <xdr:ext cx="534377" cy="259045"/>
    <xdr:sp macro="" textlink="">
      <xdr:nvSpPr>
        <xdr:cNvPr id="856" name="テキスト ボックス 855"/>
        <xdr:cNvSpPr txBox="1"/>
      </xdr:nvSpPr>
      <xdr:spPr>
        <a:xfrm>
          <a:off x="21056111" y="1253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55,380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132236</xdr:rowOff>
    </xdr:from>
    <xdr:to>
      <xdr:col>29</xdr:col>
      <xdr:colOff>568325</xdr:colOff>
      <xdr:row>76</xdr:row>
      <xdr:rowOff>62387</xdr:rowOff>
    </xdr:to>
    <xdr:sp macro="" textlink="">
      <xdr:nvSpPr>
        <xdr:cNvPr id="857" name="円/楕円 856"/>
        <xdr:cNvSpPr/>
      </xdr:nvSpPr>
      <xdr:spPr>
        <a:xfrm>
          <a:off x="20383500" y="129909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78913</xdr:rowOff>
    </xdr:from>
    <xdr:ext cx="534377" cy="259045"/>
    <xdr:sp macro="" textlink="">
      <xdr:nvSpPr>
        <xdr:cNvPr id="858" name="テキスト ボックス 857"/>
        <xdr:cNvSpPr txBox="1"/>
      </xdr:nvSpPr>
      <xdr:spPr>
        <a:xfrm>
          <a:off x="20167111" y="1276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48,423</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170216</xdr:rowOff>
    </xdr:from>
    <xdr:to>
      <xdr:col>28</xdr:col>
      <xdr:colOff>365125</xdr:colOff>
      <xdr:row>75</xdr:row>
      <xdr:rowOff>100366</xdr:rowOff>
    </xdr:to>
    <xdr:sp macro="" textlink="">
      <xdr:nvSpPr>
        <xdr:cNvPr id="859" name="円/楕円 858"/>
        <xdr:cNvSpPr/>
      </xdr:nvSpPr>
      <xdr:spPr>
        <a:xfrm>
          <a:off x="19494500" y="1285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116893</xdr:rowOff>
    </xdr:from>
    <xdr:ext cx="534377" cy="259045"/>
    <xdr:sp macro="" textlink="">
      <xdr:nvSpPr>
        <xdr:cNvPr id="860" name="テキスト ボックス 859"/>
        <xdr:cNvSpPr txBox="1"/>
      </xdr:nvSpPr>
      <xdr:spPr>
        <a:xfrm>
          <a:off x="19278111" y="1263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52,510</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112446</xdr:rowOff>
    </xdr:from>
    <xdr:to>
      <xdr:col>27</xdr:col>
      <xdr:colOff>161925</xdr:colOff>
      <xdr:row>73</xdr:row>
      <xdr:rowOff>42596</xdr:rowOff>
    </xdr:to>
    <xdr:sp macro="" textlink="">
      <xdr:nvSpPr>
        <xdr:cNvPr id="861" name="円/楕円 860"/>
        <xdr:cNvSpPr/>
      </xdr:nvSpPr>
      <xdr:spPr>
        <a:xfrm>
          <a:off x="18605500" y="1245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59123</xdr:rowOff>
    </xdr:from>
    <xdr:ext cx="534377" cy="259045"/>
    <xdr:sp macro="" textlink="">
      <xdr:nvSpPr>
        <xdr:cNvPr id="862" name="テキスト ボックス 861"/>
        <xdr:cNvSpPr txBox="1"/>
      </xdr:nvSpPr>
      <xdr:spPr>
        <a:xfrm>
          <a:off x="18389111" y="1223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64,779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658,693</a:t>
          </a:r>
          <a:r>
            <a:rPr kumimoji="1" lang="ja-JP" altLang="en-US" sz="1300">
              <a:latin typeface="ＭＳ Ｐゴシック"/>
            </a:rPr>
            <a:t>円となっている。構成項目の中でも高い水準となっている物件費は、住民一人当たり</a:t>
          </a:r>
          <a:r>
            <a:rPr kumimoji="1" lang="en-US" altLang="ja-JP" sz="1300">
              <a:latin typeface="ＭＳ Ｐゴシック"/>
            </a:rPr>
            <a:t>177,329</a:t>
          </a:r>
          <a:r>
            <a:rPr kumimoji="1" lang="ja-JP" altLang="en-US" sz="1300">
              <a:latin typeface="ＭＳ Ｐゴシック"/>
            </a:rPr>
            <a:t>円となっている。平成</a:t>
          </a:r>
          <a:r>
            <a:rPr kumimoji="1" lang="en-US" altLang="ja-JP" sz="1300">
              <a:latin typeface="ＭＳ Ｐゴシック"/>
            </a:rPr>
            <a:t>24</a:t>
          </a:r>
          <a:r>
            <a:rPr kumimoji="1" lang="ja-JP" altLang="en-US" sz="1300">
              <a:latin typeface="ＭＳ Ｐゴシック"/>
            </a:rPr>
            <a:t>年度以降、震災関連事業の影響で上昇傾向にあったが、平成</a:t>
          </a:r>
          <a:r>
            <a:rPr kumimoji="1" lang="en-US" altLang="ja-JP" sz="1300">
              <a:latin typeface="ＭＳ Ｐゴシック"/>
            </a:rPr>
            <a:t>27</a:t>
          </a:r>
          <a:r>
            <a:rPr kumimoji="1" lang="ja-JP" altLang="en-US" sz="1300">
              <a:latin typeface="ＭＳ Ｐゴシック"/>
            </a:rPr>
            <a:t>年度は民間宅地除染対策事業費等が約</a:t>
          </a:r>
          <a:r>
            <a:rPr kumimoji="1" lang="en-US" altLang="ja-JP" sz="1300">
              <a:latin typeface="ＭＳ Ｐゴシック"/>
            </a:rPr>
            <a:t>25</a:t>
          </a:r>
          <a:r>
            <a:rPr kumimoji="1" lang="ja-JP" altLang="en-US" sz="1300">
              <a:latin typeface="ＭＳ Ｐゴシック"/>
            </a:rPr>
            <a:t>億円減少したことにより前年度比</a:t>
          </a:r>
          <a:r>
            <a:rPr kumimoji="1" lang="en-US" altLang="ja-JP" sz="1300">
              <a:latin typeface="ＭＳ Ｐゴシック"/>
            </a:rPr>
            <a:t>34,800</a:t>
          </a:r>
          <a:r>
            <a:rPr kumimoji="1" lang="ja-JP" altLang="en-US" sz="1300">
              <a:latin typeface="ＭＳ Ｐゴシック"/>
            </a:rPr>
            <a:t>円下がったが、類似団体と比較すると</a:t>
          </a:r>
          <a:r>
            <a:rPr kumimoji="1" lang="en-US" altLang="ja-JP" sz="1300">
              <a:latin typeface="ＭＳ Ｐゴシック"/>
            </a:rPr>
            <a:t>2</a:t>
          </a:r>
          <a:r>
            <a:rPr kumimoji="1" lang="ja-JP" altLang="en-US" sz="1300">
              <a:latin typeface="ＭＳ Ｐゴシック"/>
            </a:rPr>
            <a:t>倍超の金額となっている。震災の影響による増加はあるものの今後も経常経費の抑制に努める。普通建設事業費は、住民一人当たり</a:t>
          </a:r>
          <a:r>
            <a:rPr kumimoji="1" lang="en-US" altLang="ja-JP" sz="1300">
              <a:latin typeface="ＭＳ Ｐゴシック"/>
            </a:rPr>
            <a:t>126,603</a:t>
          </a:r>
          <a:r>
            <a:rPr kumimoji="1" lang="ja-JP" altLang="en-US" sz="1300">
              <a:latin typeface="ＭＳ Ｐゴシック"/>
            </a:rPr>
            <a:t>円となっている。平成</a:t>
          </a:r>
          <a:r>
            <a:rPr kumimoji="1" lang="en-US" altLang="ja-JP" sz="1300">
              <a:latin typeface="ＭＳ Ｐゴシック"/>
            </a:rPr>
            <a:t>25</a:t>
          </a:r>
          <a:r>
            <a:rPr kumimoji="1" lang="ja-JP" altLang="en-US" sz="1300">
              <a:latin typeface="ＭＳ Ｐゴシック"/>
            </a:rPr>
            <a:t>年度以降、類似団体より高い水準となっているが、文化交流館建設事業、学校建設事業の大型事業が主な要因である。災害復旧事業は、住民一人当たり</a:t>
          </a:r>
          <a:r>
            <a:rPr kumimoji="1" lang="en-US" altLang="ja-JP" sz="1300">
              <a:latin typeface="ＭＳ Ｐゴシック"/>
            </a:rPr>
            <a:t>24,277</a:t>
          </a:r>
          <a:r>
            <a:rPr kumimoji="1" lang="ja-JP" altLang="en-US" sz="1300">
              <a:latin typeface="ＭＳ Ｐゴシック"/>
            </a:rPr>
            <a:t>円となっている。平成</a:t>
          </a:r>
          <a:r>
            <a:rPr kumimoji="1" lang="en-US" altLang="ja-JP" sz="1300">
              <a:latin typeface="ＭＳ Ｐゴシック"/>
            </a:rPr>
            <a:t>23</a:t>
          </a:r>
          <a:r>
            <a:rPr kumimoji="1" lang="ja-JP" altLang="en-US" sz="1300">
              <a:latin typeface="ＭＳ Ｐゴシック"/>
            </a:rPr>
            <a:t>年度以降、震災関連事業により類似団体と比較して高い水準にあったが、除染関連事業費の減少によりコストは下がったものの、国史跡小峰城跡復旧事業等が継続しており依然高い水準となっている。公債費は、住民一人当たり</a:t>
          </a:r>
          <a:r>
            <a:rPr kumimoji="1" lang="en-US" altLang="ja-JP" sz="1300">
              <a:latin typeface="ＭＳ Ｐゴシック"/>
            </a:rPr>
            <a:t>61,591</a:t>
          </a:r>
          <a:r>
            <a:rPr kumimoji="1" lang="ja-JP" altLang="en-US" sz="1300">
              <a:latin typeface="ＭＳ Ｐゴシック"/>
            </a:rPr>
            <a:t>円となっている。平成</a:t>
          </a:r>
          <a:r>
            <a:rPr kumimoji="1" lang="en-US" altLang="ja-JP" sz="1300">
              <a:latin typeface="ＭＳ Ｐゴシック"/>
            </a:rPr>
            <a:t>17</a:t>
          </a:r>
          <a:r>
            <a:rPr kumimoji="1" lang="ja-JP" altLang="en-US" sz="1300">
              <a:latin typeface="ＭＳ Ｐゴシック"/>
            </a:rPr>
            <a:t>年に合併市村の地方債を引継いだ当時から公債費は高い水準にあったが、繰上償還の実施などにより改善傾向にあった。しかし、平成</a:t>
          </a:r>
          <a:r>
            <a:rPr kumimoji="1" lang="en-US" altLang="ja-JP" sz="1300">
              <a:latin typeface="ＭＳ Ｐゴシック"/>
            </a:rPr>
            <a:t>27</a:t>
          </a:r>
          <a:r>
            <a:rPr kumimoji="1" lang="ja-JP" altLang="en-US" sz="1300">
              <a:latin typeface="ＭＳ Ｐゴシック"/>
            </a:rPr>
            <a:t>年度は、合併特例債及び臨時財政対策債が要因で</a:t>
          </a:r>
          <a:r>
            <a:rPr kumimoji="1" lang="en-US" altLang="ja-JP" sz="1300">
              <a:latin typeface="ＭＳ Ｐゴシック"/>
            </a:rPr>
            <a:t>6</a:t>
          </a:r>
          <a:r>
            <a:rPr kumimoji="1" lang="ja-JP" altLang="en-US" sz="1300">
              <a:latin typeface="ＭＳ Ｐゴシック"/>
            </a:rPr>
            <a:t>億円ほど公債費が伸びたためコストが上がった。今後も借入額の抑制等により公債費の圧縮に努める。繰出金は、住民一人当たり</a:t>
          </a:r>
          <a:r>
            <a:rPr kumimoji="1" lang="en-US" altLang="ja-JP" sz="1300">
              <a:latin typeface="ＭＳ Ｐゴシック"/>
            </a:rPr>
            <a:t>55,683</a:t>
          </a:r>
          <a:r>
            <a:rPr kumimoji="1" lang="ja-JP" altLang="en-US" sz="1300">
              <a:latin typeface="ＭＳ Ｐゴシック"/>
            </a:rPr>
            <a:t>円となっている。平成</a:t>
          </a:r>
          <a:r>
            <a:rPr kumimoji="1" lang="en-US" altLang="ja-JP" sz="1300">
              <a:latin typeface="ＭＳ Ｐゴシック"/>
            </a:rPr>
            <a:t>23</a:t>
          </a:r>
          <a:r>
            <a:rPr kumimoji="1" lang="ja-JP" altLang="en-US" sz="1300">
              <a:latin typeface="ＭＳ Ｐゴシック"/>
            </a:rPr>
            <a:t>年度以降減少傾向にあるものの、類似団体と比較すると依然高い水準となっている。主に公共下水道事業特別会計及び国民健康保険事業特別会計への繰出金の増加が要因でありインフラ整備、医療費等の抑制は難しいが出来る限り圧縮に努める。人件費及び扶助費は類似団体平均を下回ってはいるものの今後も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915" name="正方形/長方形 914"/>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916" name="正方形/長方形 915"/>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917" name="正方形/長方形 916"/>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918" name="正方形/長方形 917"/>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福島県白河市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919" name="正方形/長方形 918"/>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920" name="正方形/長方形 919"/>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921" name="正方形/長方形 920"/>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22" name="正方形/長方形 921"/>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923" name="正方形/長方形 922"/>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924" name="正方形/長方形 923"/>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62,754
62,251
305.32
43,396,057
41,335,628
1,358,421
17,968,304
35,663,674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925" name="正方形/長方形 924"/>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926" name="正方形/長方形 925"/>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927" name="正方形/長方形 926"/>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59.7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928" name="正方形/長方形 927"/>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929" name="正方形/長方形 928"/>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930" name="正方形/長方形 929"/>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931" name="角丸四角形 930"/>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932" name="正方形/長方形 931"/>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933" name="正方形/長方形 932"/>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934" name="正方形/長方形 933"/>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935" name="直線コネクタ 934"/>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936" name="円/楕円 935"/>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937"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938" name="直線コネクタ 937"/>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939" name="直線コネクタ 938"/>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940" name="直線コネクタ 939"/>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941" name="直線コネクタ 940"/>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942" name="テキスト ボックス 941"/>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943" name="テキスト ボックス 942"/>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944" name="テキスト ボックス 943"/>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945" name="正方形/長方形 944"/>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946" name="正方形/長方形 945"/>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947" name="正方形/長方形 946"/>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948" name="正方形/長方形 947"/>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949" name="正方形/長方形 948"/>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950" name="正方形/長方形 949"/>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951" name="正方形/長方形 950"/>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952" name="正方形/長方形 951"/>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953" name="テキスト ボックス 952"/>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954" name="直線コネクタ 953"/>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955" name="テキスト ボックス 954"/>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956" name="直線コネクタ 955"/>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957" name="テキスト ボックス 956"/>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958" name="直線コネクタ 957"/>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959" name="テキスト ボックス 958"/>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960" name="直線コネクタ 959"/>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961" name="テキスト ボックス 960"/>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962" name="直線コネクタ 961"/>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963" name="テキスト ボックス 962"/>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964" name="直線コネクタ 963"/>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965" name="テキスト ボックス 964"/>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966" name="直線コネクタ 965"/>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967" name="テキスト ボックス 966"/>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968"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66167</xdr:rowOff>
    </xdr:from>
    <xdr:to>
      <xdr:col>6</xdr:col>
      <xdr:colOff>510540</xdr:colOff>
      <xdr:row>38</xdr:row>
      <xdr:rowOff>25019</xdr:rowOff>
    </xdr:to>
    <xdr:cxnSp macro="">
      <xdr:nvCxnSpPr>
        <xdr:cNvPr id="969" name="直線コネクタ 968"/>
        <xdr:cNvCxnSpPr/>
      </xdr:nvCxnSpPr>
      <xdr:spPr>
        <a:xfrm flipV="1">
          <a:off x="4633595" y="5381117"/>
          <a:ext cx="127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28846</xdr:rowOff>
    </xdr:from>
    <xdr:ext cx="469744" cy="259045"/>
    <xdr:sp macro="" textlink="">
      <xdr:nvSpPr>
        <xdr:cNvPr id="970" name="議会費最小値テキスト"/>
        <xdr:cNvSpPr txBox="1"/>
      </xdr:nvSpPr>
      <xdr:spPr>
        <a:xfrm>
          <a:off x="4686300" y="65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2,501</a:t>
          </a:r>
          <a:endParaRPr kumimoji="1" lang="ja-JP" altLang="en-US" sz="1000" b="1">
            <a:latin typeface="ＭＳ Ｐゴシック"/>
          </a:endParaRPr>
        </a:p>
      </xdr:txBody>
    </xdr:sp>
    <xdr:clientData/>
  </xdr:oneCellAnchor>
  <xdr:twoCellAnchor>
    <xdr:from>
      <xdr:col>6</xdr:col>
      <xdr:colOff>422275</xdr:colOff>
      <xdr:row>38</xdr:row>
      <xdr:rowOff>25019</xdr:rowOff>
    </xdr:from>
    <xdr:to>
      <xdr:col>6</xdr:col>
      <xdr:colOff>600075</xdr:colOff>
      <xdr:row>38</xdr:row>
      <xdr:rowOff>25019</xdr:rowOff>
    </xdr:to>
    <xdr:cxnSp macro="">
      <xdr:nvCxnSpPr>
        <xdr:cNvPr id="971" name="直線コネクタ 970"/>
        <xdr:cNvCxnSpPr/>
      </xdr:nvCxnSpPr>
      <xdr:spPr>
        <a:xfrm>
          <a:off x="4546600" y="654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12844</xdr:rowOff>
    </xdr:from>
    <xdr:ext cx="469744" cy="259045"/>
    <xdr:sp macro="" textlink="">
      <xdr:nvSpPr>
        <xdr:cNvPr id="972" name="議会費最大値テキスト"/>
        <xdr:cNvSpPr txBox="1"/>
      </xdr:nvSpPr>
      <xdr:spPr>
        <a:xfrm>
          <a:off x="4686300" y="515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a:t>
          </a:r>
          <a:endParaRPr kumimoji="1" lang="ja-JP" altLang="en-US" sz="1000" b="1">
            <a:latin typeface="ＭＳ Ｐゴシック"/>
          </a:endParaRPr>
        </a:p>
      </xdr:txBody>
    </xdr:sp>
    <xdr:clientData/>
  </xdr:oneCellAnchor>
  <xdr:twoCellAnchor>
    <xdr:from>
      <xdr:col>6</xdr:col>
      <xdr:colOff>422275</xdr:colOff>
      <xdr:row>31</xdr:row>
      <xdr:rowOff>66167</xdr:rowOff>
    </xdr:from>
    <xdr:to>
      <xdr:col>6</xdr:col>
      <xdr:colOff>600075</xdr:colOff>
      <xdr:row>31</xdr:row>
      <xdr:rowOff>66167</xdr:rowOff>
    </xdr:to>
    <xdr:cxnSp macro="">
      <xdr:nvCxnSpPr>
        <xdr:cNvPr id="973" name="直線コネクタ 972"/>
        <xdr:cNvCxnSpPr/>
      </xdr:nvCxnSpPr>
      <xdr:spPr>
        <a:xfrm>
          <a:off x="4546600" y="5381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140081</xdr:rowOff>
    </xdr:from>
    <xdr:to>
      <xdr:col>6</xdr:col>
      <xdr:colOff>511175</xdr:colOff>
      <xdr:row>33</xdr:row>
      <xdr:rowOff>50927</xdr:rowOff>
    </xdr:to>
    <xdr:cxnSp macro="">
      <xdr:nvCxnSpPr>
        <xdr:cNvPr id="974" name="直線コネクタ 973"/>
        <xdr:cNvCxnSpPr/>
      </xdr:nvCxnSpPr>
      <xdr:spPr>
        <a:xfrm flipV="1">
          <a:off x="3797300" y="5626481"/>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139717</xdr:rowOff>
    </xdr:from>
    <xdr:ext cx="469744" cy="259045"/>
    <xdr:sp macro="" textlink="">
      <xdr:nvSpPr>
        <xdr:cNvPr id="975" name="議会費平均値テキスト"/>
        <xdr:cNvSpPr txBox="1"/>
      </xdr:nvSpPr>
      <xdr:spPr>
        <a:xfrm>
          <a:off x="4686300" y="5969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161290</xdr:rowOff>
    </xdr:from>
    <xdr:to>
      <xdr:col>6</xdr:col>
      <xdr:colOff>561975</xdr:colOff>
      <xdr:row>35</xdr:row>
      <xdr:rowOff>91440</xdr:rowOff>
    </xdr:to>
    <xdr:sp macro="" textlink="">
      <xdr:nvSpPr>
        <xdr:cNvPr id="976" name="フローチャート : 判断 62"/>
        <xdr:cNvSpPr/>
      </xdr:nvSpPr>
      <xdr:spPr>
        <a:xfrm>
          <a:off x="45847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50927</xdr:rowOff>
    </xdr:from>
    <xdr:to>
      <xdr:col>5</xdr:col>
      <xdr:colOff>358775</xdr:colOff>
      <xdr:row>33</xdr:row>
      <xdr:rowOff>123698</xdr:rowOff>
    </xdr:to>
    <xdr:cxnSp macro="">
      <xdr:nvCxnSpPr>
        <xdr:cNvPr id="977" name="直線コネクタ 976"/>
        <xdr:cNvCxnSpPr/>
      </xdr:nvCxnSpPr>
      <xdr:spPr>
        <a:xfrm flipV="1">
          <a:off x="2908300" y="5708777"/>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64135</xdr:rowOff>
    </xdr:from>
    <xdr:to>
      <xdr:col>5</xdr:col>
      <xdr:colOff>409575</xdr:colOff>
      <xdr:row>35</xdr:row>
      <xdr:rowOff>165735</xdr:rowOff>
    </xdr:to>
    <xdr:sp macro="" textlink="">
      <xdr:nvSpPr>
        <xdr:cNvPr id="978" name="フローチャート : 判断 64"/>
        <xdr:cNvSpPr/>
      </xdr:nvSpPr>
      <xdr:spPr>
        <a:xfrm>
          <a:off x="3746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156862</xdr:rowOff>
    </xdr:from>
    <xdr:ext cx="469744" cy="259045"/>
    <xdr:sp macro="" textlink="">
      <xdr:nvSpPr>
        <xdr:cNvPr id="979" name="テキスト ボックス 978"/>
        <xdr:cNvSpPr txBox="1"/>
      </xdr:nvSpPr>
      <xdr:spPr>
        <a:xfrm>
          <a:off x="3562427" y="615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53975</xdr:rowOff>
    </xdr:from>
    <xdr:to>
      <xdr:col>4</xdr:col>
      <xdr:colOff>155575</xdr:colOff>
      <xdr:row>33</xdr:row>
      <xdr:rowOff>123698</xdr:rowOff>
    </xdr:to>
    <xdr:cxnSp macro="">
      <xdr:nvCxnSpPr>
        <xdr:cNvPr id="980" name="直線コネクタ 979"/>
        <xdr:cNvCxnSpPr/>
      </xdr:nvCxnSpPr>
      <xdr:spPr>
        <a:xfrm>
          <a:off x="2019300" y="5711825"/>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85090</xdr:rowOff>
    </xdr:from>
    <xdr:to>
      <xdr:col>4</xdr:col>
      <xdr:colOff>206375</xdr:colOff>
      <xdr:row>36</xdr:row>
      <xdr:rowOff>15240</xdr:rowOff>
    </xdr:to>
    <xdr:sp macro="" textlink="">
      <xdr:nvSpPr>
        <xdr:cNvPr id="981" name="フローチャート : 判断 67"/>
        <xdr:cNvSpPr/>
      </xdr:nvSpPr>
      <xdr:spPr>
        <a:xfrm>
          <a:off x="2857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6367</xdr:rowOff>
    </xdr:from>
    <xdr:ext cx="469744" cy="259045"/>
    <xdr:sp macro="" textlink="">
      <xdr:nvSpPr>
        <xdr:cNvPr id="982" name="テキスト ボックス 981"/>
        <xdr:cNvSpPr txBox="1"/>
      </xdr:nvSpPr>
      <xdr:spPr>
        <a:xfrm>
          <a:off x="2673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78740</xdr:rowOff>
    </xdr:from>
    <xdr:to>
      <xdr:col>2</xdr:col>
      <xdr:colOff>638175</xdr:colOff>
      <xdr:row>33</xdr:row>
      <xdr:rowOff>53975</xdr:rowOff>
    </xdr:to>
    <xdr:cxnSp macro="">
      <xdr:nvCxnSpPr>
        <xdr:cNvPr id="983" name="直線コネクタ 982"/>
        <xdr:cNvCxnSpPr/>
      </xdr:nvCxnSpPr>
      <xdr:spPr>
        <a:xfrm>
          <a:off x="1130300" y="5393690"/>
          <a:ext cx="889000" cy="3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43561</xdr:rowOff>
    </xdr:from>
    <xdr:to>
      <xdr:col>3</xdr:col>
      <xdr:colOff>3175</xdr:colOff>
      <xdr:row>35</xdr:row>
      <xdr:rowOff>145161</xdr:rowOff>
    </xdr:to>
    <xdr:sp macro="" textlink="">
      <xdr:nvSpPr>
        <xdr:cNvPr id="984" name="フローチャート : 判断 70"/>
        <xdr:cNvSpPr/>
      </xdr:nvSpPr>
      <xdr:spPr>
        <a:xfrm>
          <a:off x="19685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136288</xdr:rowOff>
    </xdr:from>
    <xdr:ext cx="469744" cy="259045"/>
    <xdr:sp macro="" textlink="">
      <xdr:nvSpPr>
        <xdr:cNvPr id="985" name="テキスト ボックス 984"/>
        <xdr:cNvSpPr txBox="1"/>
      </xdr:nvSpPr>
      <xdr:spPr>
        <a:xfrm>
          <a:off x="1784427" y="613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139192</xdr:rowOff>
    </xdr:from>
    <xdr:to>
      <xdr:col>1</xdr:col>
      <xdr:colOff>485775</xdr:colOff>
      <xdr:row>34</xdr:row>
      <xdr:rowOff>69342</xdr:rowOff>
    </xdr:to>
    <xdr:sp macro="" textlink="">
      <xdr:nvSpPr>
        <xdr:cNvPr id="986" name="フローチャート : 判断 72"/>
        <xdr:cNvSpPr/>
      </xdr:nvSpPr>
      <xdr:spPr>
        <a:xfrm>
          <a:off x="1079500" y="579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60469</xdr:rowOff>
    </xdr:from>
    <xdr:ext cx="469744" cy="259045"/>
    <xdr:sp macro="" textlink="">
      <xdr:nvSpPr>
        <xdr:cNvPr id="987" name="テキスト ボックス 986"/>
        <xdr:cNvSpPr txBox="1"/>
      </xdr:nvSpPr>
      <xdr:spPr>
        <a:xfrm>
          <a:off x="895427" y="588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988" name="テキスト ボックス 987"/>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989" name="テキスト ボックス 988"/>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990" name="テキスト ボックス 989"/>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991" name="テキスト ボックス 990"/>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992" name="テキスト ボックス 991"/>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89281</xdr:rowOff>
    </xdr:from>
    <xdr:to>
      <xdr:col>6</xdr:col>
      <xdr:colOff>561975</xdr:colOff>
      <xdr:row>33</xdr:row>
      <xdr:rowOff>19431</xdr:rowOff>
    </xdr:to>
    <xdr:sp macro="" textlink="">
      <xdr:nvSpPr>
        <xdr:cNvPr id="993" name="円/楕円 992"/>
        <xdr:cNvSpPr/>
      </xdr:nvSpPr>
      <xdr:spPr>
        <a:xfrm>
          <a:off x="4584700" y="55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112158</xdr:rowOff>
    </xdr:from>
    <xdr:ext cx="469744" cy="259045"/>
    <xdr:sp macro="" textlink="">
      <xdr:nvSpPr>
        <xdr:cNvPr id="994" name="議会費該当値テキスト"/>
        <xdr:cNvSpPr txBox="1"/>
      </xdr:nvSpPr>
      <xdr:spPr>
        <a:xfrm>
          <a:off x="4686300" y="542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127</xdr:rowOff>
    </xdr:from>
    <xdr:to>
      <xdr:col>5</xdr:col>
      <xdr:colOff>409575</xdr:colOff>
      <xdr:row>33</xdr:row>
      <xdr:rowOff>101727</xdr:rowOff>
    </xdr:to>
    <xdr:sp macro="" textlink="">
      <xdr:nvSpPr>
        <xdr:cNvPr id="995" name="円/楕円 994"/>
        <xdr:cNvSpPr/>
      </xdr:nvSpPr>
      <xdr:spPr>
        <a:xfrm>
          <a:off x="3746500" y="565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118254</xdr:rowOff>
    </xdr:from>
    <xdr:ext cx="469744" cy="259045"/>
    <xdr:sp macro="" textlink="">
      <xdr:nvSpPr>
        <xdr:cNvPr id="996" name="テキスト ボックス 995"/>
        <xdr:cNvSpPr txBox="1"/>
      </xdr:nvSpPr>
      <xdr:spPr>
        <a:xfrm>
          <a:off x="3562427" y="543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72898</xdr:rowOff>
    </xdr:from>
    <xdr:to>
      <xdr:col>4</xdr:col>
      <xdr:colOff>206375</xdr:colOff>
      <xdr:row>34</xdr:row>
      <xdr:rowOff>3048</xdr:rowOff>
    </xdr:to>
    <xdr:sp macro="" textlink="">
      <xdr:nvSpPr>
        <xdr:cNvPr id="997" name="円/楕円 996"/>
        <xdr:cNvSpPr/>
      </xdr:nvSpPr>
      <xdr:spPr>
        <a:xfrm>
          <a:off x="2857500" y="573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19575</xdr:rowOff>
    </xdr:from>
    <xdr:ext cx="469744" cy="259045"/>
    <xdr:sp macro="" textlink="">
      <xdr:nvSpPr>
        <xdr:cNvPr id="998" name="テキスト ボックス 997"/>
        <xdr:cNvSpPr txBox="1"/>
      </xdr:nvSpPr>
      <xdr:spPr>
        <a:xfrm>
          <a:off x="2673427" y="550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3175</xdr:rowOff>
    </xdr:from>
    <xdr:to>
      <xdr:col>3</xdr:col>
      <xdr:colOff>3175</xdr:colOff>
      <xdr:row>33</xdr:row>
      <xdr:rowOff>104775</xdr:rowOff>
    </xdr:to>
    <xdr:sp macro="" textlink="">
      <xdr:nvSpPr>
        <xdr:cNvPr id="999" name="円/楕円 998"/>
        <xdr:cNvSpPr/>
      </xdr:nvSpPr>
      <xdr:spPr>
        <a:xfrm>
          <a:off x="1968500" y="56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121302</xdr:rowOff>
    </xdr:from>
    <xdr:ext cx="469744" cy="259045"/>
    <xdr:sp macro="" textlink="">
      <xdr:nvSpPr>
        <xdr:cNvPr id="1000" name="テキスト ボックス 999"/>
        <xdr:cNvSpPr txBox="1"/>
      </xdr:nvSpPr>
      <xdr:spPr>
        <a:xfrm>
          <a:off x="1784427" y="543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4,675</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27940</xdr:rowOff>
    </xdr:from>
    <xdr:to>
      <xdr:col>1</xdr:col>
      <xdr:colOff>485775</xdr:colOff>
      <xdr:row>31</xdr:row>
      <xdr:rowOff>129540</xdr:rowOff>
    </xdr:to>
    <xdr:sp macro="" textlink="">
      <xdr:nvSpPr>
        <xdr:cNvPr id="1001" name="円/楕円 1000"/>
        <xdr:cNvSpPr/>
      </xdr:nvSpPr>
      <xdr:spPr>
        <a:xfrm>
          <a:off x="1079500" y="534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146067</xdr:rowOff>
    </xdr:from>
    <xdr:ext cx="469744" cy="259045"/>
    <xdr:sp macro="" textlink="">
      <xdr:nvSpPr>
        <xdr:cNvPr id="1002" name="テキスト ボックス 1001"/>
        <xdr:cNvSpPr txBox="1"/>
      </xdr:nvSpPr>
      <xdr:spPr>
        <a:xfrm>
          <a:off x="895427" y="511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1003" name="正方形/長方形 1002"/>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1004" name="正方形/長方形 1003"/>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1005" name="正方形/長方形 1004"/>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1006" name="正方形/長方形 1005"/>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1007" name="正方形/長方形 1006"/>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1008" name="正方形/長方形 1007"/>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9" name="正方形/長方形 1008"/>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0" name="正方形/長方形 1009"/>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11" name="テキスト ボックス 1010"/>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2" name="直線コネクタ 1011"/>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13" name="テキスト ボックス 1012"/>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4" name="直線コネクタ 1013"/>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15" name="テキスト ボックス 1014"/>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6" name="直線コネクタ 1015"/>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7" name="テキスト ボックス 1016"/>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8" name="直線コネクタ 1017"/>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19" name="テキスト ボックス 1018"/>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20" name="直線コネクタ 1019"/>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21" name="テキスト ボックス 1020"/>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22" name="直線コネクタ 1021"/>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23" name="テキスト ボックス 1022"/>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24" name="直線コネクタ 102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25" name="テキスト ボックス 102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2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141401</xdr:rowOff>
    </xdr:from>
    <xdr:to>
      <xdr:col>6</xdr:col>
      <xdr:colOff>510540</xdr:colOff>
      <xdr:row>57</xdr:row>
      <xdr:rowOff>167831</xdr:rowOff>
    </xdr:to>
    <xdr:cxnSp macro="">
      <xdr:nvCxnSpPr>
        <xdr:cNvPr id="1027" name="直線コネクタ 1026"/>
        <xdr:cNvCxnSpPr/>
      </xdr:nvCxnSpPr>
      <xdr:spPr>
        <a:xfrm flipV="1">
          <a:off x="4633595" y="9056801"/>
          <a:ext cx="1270" cy="883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208</xdr:rowOff>
    </xdr:from>
    <xdr:ext cx="534377" cy="259045"/>
    <xdr:sp macro="" textlink="">
      <xdr:nvSpPr>
        <xdr:cNvPr id="1028" name="総務費最小値テキスト"/>
        <xdr:cNvSpPr txBox="1"/>
      </xdr:nvSpPr>
      <xdr:spPr>
        <a:xfrm>
          <a:off x="4686300" y="994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47,285</a:t>
          </a:r>
          <a:endParaRPr kumimoji="1" lang="ja-JP" altLang="en-US" sz="1000" b="1">
            <a:latin typeface="ＭＳ Ｐゴシック"/>
          </a:endParaRPr>
        </a:p>
      </xdr:txBody>
    </xdr:sp>
    <xdr:clientData/>
  </xdr:oneCellAnchor>
  <xdr:twoCellAnchor>
    <xdr:from>
      <xdr:col>6</xdr:col>
      <xdr:colOff>422275</xdr:colOff>
      <xdr:row>57</xdr:row>
      <xdr:rowOff>167831</xdr:rowOff>
    </xdr:from>
    <xdr:to>
      <xdr:col>6</xdr:col>
      <xdr:colOff>600075</xdr:colOff>
      <xdr:row>57</xdr:row>
      <xdr:rowOff>167831</xdr:rowOff>
    </xdr:to>
    <xdr:cxnSp macro="">
      <xdr:nvCxnSpPr>
        <xdr:cNvPr id="1029" name="直線コネクタ 1028"/>
        <xdr:cNvCxnSpPr/>
      </xdr:nvCxnSpPr>
      <xdr:spPr>
        <a:xfrm>
          <a:off x="4546600" y="9940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88078</xdr:rowOff>
    </xdr:from>
    <xdr:ext cx="599010" cy="259045"/>
    <xdr:sp macro="" textlink="">
      <xdr:nvSpPr>
        <xdr:cNvPr id="1030" name="総務費最大値テキスト"/>
        <xdr:cNvSpPr txBox="1"/>
      </xdr:nvSpPr>
      <xdr:spPr>
        <a:xfrm>
          <a:off x="4686300" y="8832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116,866</a:t>
          </a:r>
          <a:endParaRPr kumimoji="1" lang="ja-JP" altLang="en-US" sz="1000" b="1">
            <a:latin typeface="ＭＳ Ｐゴシック"/>
          </a:endParaRPr>
        </a:p>
      </xdr:txBody>
    </xdr:sp>
    <xdr:clientData/>
  </xdr:oneCellAnchor>
  <xdr:twoCellAnchor>
    <xdr:from>
      <xdr:col>6</xdr:col>
      <xdr:colOff>422275</xdr:colOff>
      <xdr:row>52</xdr:row>
      <xdr:rowOff>141401</xdr:rowOff>
    </xdr:from>
    <xdr:to>
      <xdr:col>6</xdr:col>
      <xdr:colOff>600075</xdr:colOff>
      <xdr:row>52</xdr:row>
      <xdr:rowOff>141401</xdr:rowOff>
    </xdr:to>
    <xdr:cxnSp macro="">
      <xdr:nvCxnSpPr>
        <xdr:cNvPr id="1031" name="直線コネクタ 1030"/>
        <xdr:cNvCxnSpPr/>
      </xdr:nvCxnSpPr>
      <xdr:spPr>
        <a:xfrm>
          <a:off x="4546600" y="905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42938</xdr:rowOff>
    </xdr:from>
    <xdr:to>
      <xdr:col>6</xdr:col>
      <xdr:colOff>511175</xdr:colOff>
      <xdr:row>56</xdr:row>
      <xdr:rowOff>1969</xdr:rowOff>
    </xdr:to>
    <xdr:cxnSp macro="">
      <xdr:nvCxnSpPr>
        <xdr:cNvPr id="1032" name="直線コネクタ 1031"/>
        <xdr:cNvCxnSpPr/>
      </xdr:nvCxnSpPr>
      <xdr:spPr>
        <a:xfrm flipV="1">
          <a:off x="3797300" y="9301238"/>
          <a:ext cx="838200" cy="30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133405</xdr:rowOff>
    </xdr:from>
    <xdr:ext cx="534377" cy="259045"/>
    <xdr:sp macro="" textlink="">
      <xdr:nvSpPr>
        <xdr:cNvPr id="1033" name="総務費平均値テキスト"/>
        <xdr:cNvSpPr txBox="1"/>
      </xdr:nvSpPr>
      <xdr:spPr>
        <a:xfrm>
          <a:off x="4686300" y="9563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71,297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154978</xdr:rowOff>
    </xdr:from>
    <xdr:to>
      <xdr:col>6</xdr:col>
      <xdr:colOff>561975</xdr:colOff>
      <xdr:row>56</xdr:row>
      <xdr:rowOff>85128</xdr:rowOff>
    </xdr:to>
    <xdr:sp macro="" textlink="">
      <xdr:nvSpPr>
        <xdr:cNvPr id="1034" name="フローチャート : 判断 120"/>
        <xdr:cNvSpPr/>
      </xdr:nvSpPr>
      <xdr:spPr>
        <a:xfrm>
          <a:off x="4584700" y="958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49</xdr:row>
      <xdr:rowOff>170599</xdr:rowOff>
    </xdr:from>
    <xdr:to>
      <xdr:col>5</xdr:col>
      <xdr:colOff>358775</xdr:colOff>
      <xdr:row>56</xdr:row>
      <xdr:rowOff>1969</xdr:rowOff>
    </xdr:to>
    <xdr:cxnSp macro="">
      <xdr:nvCxnSpPr>
        <xdr:cNvPr id="1035" name="直線コネクタ 1034"/>
        <xdr:cNvCxnSpPr/>
      </xdr:nvCxnSpPr>
      <xdr:spPr>
        <a:xfrm>
          <a:off x="2908300" y="8571649"/>
          <a:ext cx="889000" cy="10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87046</xdr:rowOff>
    </xdr:from>
    <xdr:to>
      <xdr:col>5</xdr:col>
      <xdr:colOff>409575</xdr:colOff>
      <xdr:row>57</xdr:row>
      <xdr:rowOff>17196</xdr:rowOff>
    </xdr:to>
    <xdr:sp macro="" textlink="">
      <xdr:nvSpPr>
        <xdr:cNvPr id="1036" name="フローチャート : 判断 122"/>
        <xdr:cNvSpPr/>
      </xdr:nvSpPr>
      <xdr:spPr>
        <a:xfrm>
          <a:off x="3746500" y="968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8323</xdr:rowOff>
    </xdr:from>
    <xdr:ext cx="534377" cy="259045"/>
    <xdr:sp macro="" textlink="">
      <xdr:nvSpPr>
        <xdr:cNvPr id="1037" name="テキスト ボックス 1036"/>
        <xdr:cNvSpPr txBox="1"/>
      </xdr:nvSpPr>
      <xdr:spPr>
        <a:xfrm>
          <a:off x="3530111" y="978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2</xdr:col>
      <xdr:colOff>638175</xdr:colOff>
      <xdr:row>49</xdr:row>
      <xdr:rowOff>170599</xdr:rowOff>
    </xdr:from>
    <xdr:to>
      <xdr:col>4</xdr:col>
      <xdr:colOff>155575</xdr:colOff>
      <xdr:row>55</xdr:row>
      <xdr:rowOff>24384</xdr:rowOff>
    </xdr:to>
    <xdr:cxnSp macro="">
      <xdr:nvCxnSpPr>
        <xdr:cNvPr id="1038" name="直線コネクタ 1037"/>
        <xdr:cNvCxnSpPr/>
      </xdr:nvCxnSpPr>
      <xdr:spPr>
        <a:xfrm flipV="1">
          <a:off x="2019300" y="8571649"/>
          <a:ext cx="889000" cy="88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47676</xdr:rowOff>
    </xdr:from>
    <xdr:to>
      <xdr:col>4</xdr:col>
      <xdr:colOff>206375</xdr:colOff>
      <xdr:row>56</xdr:row>
      <xdr:rowOff>149276</xdr:rowOff>
    </xdr:to>
    <xdr:sp macro="" textlink="">
      <xdr:nvSpPr>
        <xdr:cNvPr id="1039" name="フローチャート : 判断 125"/>
        <xdr:cNvSpPr/>
      </xdr:nvSpPr>
      <xdr:spPr>
        <a:xfrm>
          <a:off x="2857500" y="964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140403</xdr:rowOff>
    </xdr:from>
    <xdr:ext cx="534377" cy="259045"/>
    <xdr:sp macro="" textlink="">
      <xdr:nvSpPr>
        <xdr:cNvPr id="1040" name="テキスト ボックス 1039"/>
        <xdr:cNvSpPr txBox="1"/>
      </xdr:nvSpPr>
      <xdr:spPr>
        <a:xfrm>
          <a:off x="2641111" y="974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125908</xdr:rowOff>
    </xdr:from>
    <xdr:to>
      <xdr:col>2</xdr:col>
      <xdr:colOff>638175</xdr:colOff>
      <xdr:row>55</xdr:row>
      <xdr:rowOff>24384</xdr:rowOff>
    </xdr:to>
    <xdr:cxnSp macro="">
      <xdr:nvCxnSpPr>
        <xdr:cNvPr id="1041" name="直線コネクタ 1040"/>
        <xdr:cNvCxnSpPr/>
      </xdr:nvCxnSpPr>
      <xdr:spPr>
        <a:xfrm>
          <a:off x="1130300" y="9384208"/>
          <a:ext cx="889000" cy="6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123279</xdr:rowOff>
    </xdr:from>
    <xdr:to>
      <xdr:col>3</xdr:col>
      <xdr:colOff>3175</xdr:colOff>
      <xdr:row>57</xdr:row>
      <xdr:rowOff>53429</xdr:rowOff>
    </xdr:to>
    <xdr:sp macro="" textlink="">
      <xdr:nvSpPr>
        <xdr:cNvPr id="1042" name="フローチャート : 判断 128"/>
        <xdr:cNvSpPr/>
      </xdr:nvSpPr>
      <xdr:spPr>
        <a:xfrm>
          <a:off x="1968500" y="972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44556</xdr:rowOff>
    </xdr:from>
    <xdr:ext cx="534377" cy="259045"/>
    <xdr:sp macro="" textlink="">
      <xdr:nvSpPr>
        <xdr:cNvPr id="1043" name="テキスト ボックス 1042"/>
        <xdr:cNvSpPr txBox="1"/>
      </xdr:nvSpPr>
      <xdr:spPr>
        <a:xfrm>
          <a:off x="1752111" y="98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95466</xdr:rowOff>
    </xdr:from>
    <xdr:to>
      <xdr:col>1</xdr:col>
      <xdr:colOff>485775</xdr:colOff>
      <xdr:row>57</xdr:row>
      <xdr:rowOff>25616</xdr:rowOff>
    </xdr:to>
    <xdr:sp macro="" textlink="">
      <xdr:nvSpPr>
        <xdr:cNvPr id="1044" name="フローチャート : 判断 130"/>
        <xdr:cNvSpPr/>
      </xdr:nvSpPr>
      <xdr:spPr>
        <a:xfrm>
          <a:off x="1079500" y="969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16743</xdr:rowOff>
    </xdr:from>
    <xdr:ext cx="534377" cy="259045"/>
    <xdr:sp macro="" textlink="">
      <xdr:nvSpPr>
        <xdr:cNvPr id="1045" name="テキスト ボックス 1044"/>
        <xdr:cNvSpPr txBox="1"/>
      </xdr:nvSpPr>
      <xdr:spPr>
        <a:xfrm>
          <a:off x="863111" y="978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62,483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046" name="テキスト ボックス 104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047" name="テキスト ボックス 104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048" name="テキスト ボックス 104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049" name="テキスト ボックス 104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050" name="テキスト ボックス 104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163588</xdr:rowOff>
    </xdr:from>
    <xdr:to>
      <xdr:col>6</xdr:col>
      <xdr:colOff>561975</xdr:colOff>
      <xdr:row>54</xdr:row>
      <xdr:rowOff>93738</xdr:rowOff>
    </xdr:to>
    <xdr:sp macro="" textlink="">
      <xdr:nvSpPr>
        <xdr:cNvPr id="1051" name="円/楕円 1050"/>
        <xdr:cNvSpPr/>
      </xdr:nvSpPr>
      <xdr:spPr>
        <a:xfrm>
          <a:off x="4584700" y="925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15015</xdr:rowOff>
    </xdr:from>
    <xdr:ext cx="534377" cy="259045"/>
    <xdr:sp macro="" textlink="">
      <xdr:nvSpPr>
        <xdr:cNvPr id="1052" name="総務費該当値テキスト"/>
        <xdr:cNvSpPr txBox="1"/>
      </xdr:nvSpPr>
      <xdr:spPr>
        <a:xfrm>
          <a:off x="4686300" y="910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97,619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122619</xdr:rowOff>
    </xdr:from>
    <xdr:to>
      <xdr:col>5</xdr:col>
      <xdr:colOff>409575</xdr:colOff>
      <xdr:row>56</xdr:row>
      <xdr:rowOff>52769</xdr:rowOff>
    </xdr:to>
    <xdr:sp macro="" textlink="">
      <xdr:nvSpPr>
        <xdr:cNvPr id="1053" name="円/楕円 1052"/>
        <xdr:cNvSpPr/>
      </xdr:nvSpPr>
      <xdr:spPr>
        <a:xfrm>
          <a:off x="3746500" y="955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69296</xdr:rowOff>
    </xdr:from>
    <xdr:ext cx="534377" cy="259045"/>
    <xdr:sp macro="" textlink="">
      <xdr:nvSpPr>
        <xdr:cNvPr id="1054" name="テキスト ボックス 1053"/>
        <xdr:cNvSpPr txBox="1"/>
      </xdr:nvSpPr>
      <xdr:spPr>
        <a:xfrm>
          <a:off x="3530111" y="932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73,845</a:t>
          </a:r>
          <a:endParaRPr kumimoji="1" lang="ja-JP" altLang="en-US" sz="1000" b="1">
            <a:solidFill>
              <a:srgbClr val="FF0000"/>
            </a:solidFill>
            <a:latin typeface="ＭＳ Ｐゴシック"/>
          </a:endParaRPr>
        </a:p>
      </xdr:txBody>
    </xdr:sp>
    <xdr:clientData/>
  </xdr:oneCellAnchor>
  <xdr:twoCellAnchor>
    <xdr:from>
      <xdr:col>4</xdr:col>
      <xdr:colOff>104775</xdr:colOff>
      <xdr:row>49</xdr:row>
      <xdr:rowOff>119799</xdr:rowOff>
    </xdr:from>
    <xdr:to>
      <xdr:col>4</xdr:col>
      <xdr:colOff>206375</xdr:colOff>
      <xdr:row>50</xdr:row>
      <xdr:rowOff>49949</xdr:rowOff>
    </xdr:to>
    <xdr:sp macro="" textlink="">
      <xdr:nvSpPr>
        <xdr:cNvPr id="1055" name="円/楕円 1054"/>
        <xdr:cNvSpPr/>
      </xdr:nvSpPr>
      <xdr:spPr>
        <a:xfrm>
          <a:off x="2857500" y="852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48</xdr:row>
      <xdr:rowOff>66476</xdr:rowOff>
    </xdr:from>
    <xdr:ext cx="599010" cy="259045"/>
    <xdr:sp macro="" textlink="">
      <xdr:nvSpPr>
        <xdr:cNvPr id="1056" name="テキスト ボックス 1055"/>
        <xdr:cNvSpPr txBox="1"/>
      </xdr:nvSpPr>
      <xdr:spPr>
        <a:xfrm>
          <a:off x="2608794" y="829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155,067</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145034</xdr:rowOff>
    </xdr:from>
    <xdr:to>
      <xdr:col>3</xdr:col>
      <xdr:colOff>3175</xdr:colOff>
      <xdr:row>55</xdr:row>
      <xdr:rowOff>75184</xdr:rowOff>
    </xdr:to>
    <xdr:sp macro="" textlink="">
      <xdr:nvSpPr>
        <xdr:cNvPr id="1057" name="円/楕円 1056"/>
        <xdr:cNvSpPr/>
      </xdr:nvSpPr>
      <xdr:spPr>
        <a:xfrm>
          <a:off x="1968500" y="940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91711</xdr:rowOff>
    </xdr:from>
    <xdr:ext cx="534377" cy="259045"/>
    <xdr:sp macro="" textlink="">
      <xdr:nvSpPr>
        <xdr:cNvPr id="1058" name="テキスト ボックス 1057"/>
        <xdr:cNvSpPr txBox="1"/>
      </xdr:nvSpPr>
      <xdr:spPr>
        <a:xfrm>
          <a:off x="1752111" y="917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85,580</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75108</xdr:rowOff>
    </xdr:from>
    <xdr:to>
      <xdr:col>1</xdr:col>
      <xdr:colOff>485775</xdr:colOff>
      <xdr:row>55</xdr:row>
      <xdr:rowOff>5258</xdr:rowOff>
    </xdr:to>
    <xdr:sp macro="" textlink="">
      <xdr:nvSpPr>
        <xdr:cNvPr id="1059" name="円/楕円 1058"/>
        <xdr:cNvSpPr/>
      </xdr:nvSpPr>
      <xdr:spPr>
        <a:xfrm>
          <a:off x="1079500" y="933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21785</xdr:rowOff>
    </xdr:from>
    <xdr:ext cx="534377" cy="259045"/>
    <xdr:sp macro="" textlink="">
      <xdr:nvSpPr>
        <xdr:cNvPr id="1060" name="テキスト ボックス 1059"/>
        <xdr:cNvSpPr txBox="1"/>
      </xdr:nvSpPr>
      <xdr:spPr>
        <a:xfrm>
          <a:off x="863111" y="910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061" name="正方形/長方形 106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062" name="正方形/長方形 106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063" name="正方形/長方形 106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064" name="正方形/長方形 106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065" name="正方形/長方形 106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066" name="正方形/長方形 106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067" name="正方形/長方形 106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068" name="正方形/長方形 106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069" name="テキスト ボックス 106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070" name="直線コネクタ 106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071" name="テキスト ボックス 107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072" name="直線コネクタ 107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073" name="テキスト ボックス 107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074" name="直線コネクタ 107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075" name="テキスト ボックス 107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076" name="直線コネクタ 107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077" name="テキスト ボックス 107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078" name="直線コネクタ 107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079" name="テキスト ボックス 107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080" name="直線コネクタ 107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081" name="テキスト ボックス 108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08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97126</xdr:rowOff>
    </xdr:from>
    <xdr:to>
      <xdr:col>6</xdr:col>
      <xdr:colOff>510540</xdr:colOff>
      <xdr:row>78</xdr:row>
      <xdr:rowOff>50354</xdr:rowOff>
    </xdr:to>
    <xdr:cxnSp macro="">
      <xdr:nvCxnSpPr>
        <xdr:cNvPr id="1083" name="直線コネクタ 1082"/>
        <xdr:cNvCxnSpPr/>
      </xdr:nvCxnSpPr>
      <xdr:spPr>
        <a:xfrm flipV="1">
          <a:off x="4633595" y="12098626"/>
          <a:ext cx="1270" cy="1324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54181</xdr:rowOff>
    </xdr:from>
    <xdr:ext cx="599010" cy="259045"/>
    <xdr:sp macro="" textlink="">
      <xdr:nvSpPr>
        <xdr:cNvPr id="1084" name="民生費最小値テキスト"/>
        <xdr:cNvSpPr txBox="1"/>
      </xdr:nvSpPr>
      <xdr:spPr>
        <a:xfrm>
          <a:off x="4686300" y="1342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119,542</a:t>
          </a:r>
          <a:endParaRPr kumimoji="1" lang="ja-JP" altLang="en-US" sz="1000" b="1">
            <a:latin typeface="ＭＳ Ｐゴシック"/>
          </a:endParaRPr>
        </a:p>
      </xdr:txBody>
    </xdr:sp>
    <xdr:clientData/>
  </xdr:oneCellAnchor>
  <xdr:twoCellAnchor>
    <xdr:from>
      <xdr:col>6</xdr:col>
      <xdr:colOff>422275</xdr:colOff>
      <xdr:row>78</xdr:row>
      <xdr:rowOff>50354</xdr:rowOff>
    </xdr:from>
    <xdr:to>
      <xdr:col>6</xdr:col>
      <xdr:colOff>600075</xdr:colOff>
      <xdr:row>78</xdr:row>
      <xdr:rowOff>50354</xdr:rowOff>
    </xdr:to>
    <xdr:cxnSp macro="">
      <xdr:nvCxnSpPr>
        <xdr:cNvPr id="1085" name="直線コネクタ 1084"/>
        <xdr:cNvCxnSpPr/>
      </xdr:nvCxnSpPr>
      <xdr:spPr>
        <a:xfrm>
          <a:off x="4546600" y="13423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43803</xdr:rowOff>
    </xdr:from>
    <xdr:ext cx="599010" cy="259045"/>
    <xdr:sp macro="" textlink="">
      <xdr:nvSpPr>
        <xdr:cNvPr id="1086" name="民生費最大値テキスト"/>
        <xdr:cNvSpPr txBox="1"/>
      </xdr:nvSpPr>
      <xdr:spPr>
        <a:xfrm>
          <a:off x="4686300" y="1187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409,312</a:t>
          </a:r>
          <a:endParaRPr kumimoji="1" lang="ja-JP" altLang="en-US" sz="1000" b="1">
            <a:latin typeface="ＭＳ Ｐゴシック"/>
          </a:endParaRPr>
        </a:p>
      </xdr:txBody>
    </xdr:sp>
    <xdr:clientData/>
  </xdr:oneCellAnchor>
  <xdr:twoCellAnchor>
    <xdr:from>
      <xdr:col>6</xdr:col>
      <xdr:colOff>422275</xdr:colOff>
      <xdr:row>70</xdr:row>
      <xdr:rowOff>97126</xdr:rowOff>
    </xdr:from>
    <xdr:to>
      <xdr:col>6</xdr:col>
      <xdr:colOff>600075</xdr:colOff>
      <xdr:row>70</xdr:row>
      <xdr:rowOff>97126</xdr:rowOff>
    </xdr:to>
    <xdr:cxnSp macro="">
      <xdr:nvCxnSpPr>
        <xdr:cNvPr id="1087" name="直線コネクタ 1086"/>
        <xdr:cNvCxnSpPr/>
      </xdr:nvCxnSpPr>
      <xdr:spPr>
        <a:xfrm>
          <a:off x="4546600" y="1209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159616</xdr:rowOff>
    </xdr:from>
    <xdr:to>
      <xdr:col>6</xdr:col>
      <xdr:colOff>511175</xdr:colOff>
      <xdr:row>75</xdr:row>
      <xdr:rowOff>7451</xdr:rowOff>
    </xdr:to>
    <xdr:cxnSp macro="">
      <xdr:nvCxnSpPr>
        <xdr:cNvPr id="1088" name="直線コネクタ 1087"/>
        <xdr:cNvCxnSpPr/>
      </xdr:nvCxnSpPr>
      <xdr:spPr>
        <a:xfrm>
          <a:off x="3797300" y="12675466"/>
          <a:ext cx="838200" cy="19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162348</xdr:rowOff>
    </xdr:from>
    <xdr:ext cx="599010" cy="259045"/>
    <xdr:sp macro="" textlink="">
      <xdr:nvSpPr>
        <xdr:cNvPr id="1089" name="民生費平均値テキスト"/>
        <xdr:cNvSpPr txBox="1"/>
      </xdr:nvSpPr>
      <xdr:spPr>
        <a:xfrm>
          <a:off x="4686300" y="13192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154,217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12471</xdr:rowOff>
    </xdr:from>
    <xdr:to>
      <xdr:col>6</xdr:col>
      <xdr:colOff>561975</xdr:colOff>
      <xdr:row>77</xdr:row>
      <xdr:rowOff>114071</xdr:rowOff>
    </xdr:to>
    <xdr:sp macro="" textlink="">
      <xdr:nvSpPr>
        <xdr:cNvPr id="1090" name="フローチャート : 判断 176"/>
        <xdr:cNvSpPr/>
      </xdr:nvSpPr>
      <xdr:spPr>
        <a:xfrm>
          <a:off x="4584700" y="1321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159616</xdr:rowOff>
    </xdr:from>
    <xdr:to>
      <xdr:col>5</xdr:col>
      <xdr:colOff>358775</xdr:colOff>
      <xdr:row>76</xdr:row>
      <xdr:rowOff>47355</xdr:rowOff>
    </xdr:to>
    <xdr:cxnSp macro="">
      <xdr:nvCxnSpPr>
        <xdr:cNvPr id="1091" name="直線コネクタ 1090"/>
        <xdr:cNvCxnSpPr/>
      </xdr:nvCxnSpPr>
      <xdr:spPr>
        <a:xfrm flipV="1">
          <a:off x="2908300" y="12675466"/>
          <a:ext cx="889000" cy="40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83948</xdr:rowOff>
    </xdr:from>
    <xdr:to>
      <xdr:col>5</xdr:col>
      <xdr:colOff>409575</xdr:colOff>
      <xdr:row>78</xdr:row>
      <xdr:rowOff>14098</xdr:rowOff>
    </xdr:to>
    <xdr:sp macro="" textlink="">
      <xdr:nvSpPr>
        <xdr:cNvPr id="1092" name="フローチャート : 判断 178"/>
        <xdr:cNvSpPr/>
      </xdr:nvSpPr>
      <xdr:spPr>
        <a:xfrm>
          <a:off x="3746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5225</xdr:rowOff>
    </xdr:from>
    <xdr:ext cx="599010" cy="259045"/>
    <xdr:sp macro="" textlink="">
      <xdr:nvSpPr>
        <xdr:cNvPr id="1093" name="テキスト ボックス 1092"/>
        <xdr:cNvSpPr txBox="1"/>
      </xdr:nvSpPr>
      <xdr:spPr>
        <a:xfrm>
          <a:off x="3497794" y="1337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1282</xdr:rowOff>
    </xdr:from>
    <xdr:to>
      <xdr:col>4</xdr:col>
      <xdr:colOff>155575</xdr:colOff>
      <xdr:row>76</xdr:row>
      <xdr:rowOff>47355</xdr:rowOff>
    </xdr:to>
    <xdr:cxnSp macro="">
      <xdr:nvCxnSpPr>
        <xdr:cNvPr id="1094" name="直線コネクタ 1093"/>
        <xdr:cNvCxnSpPr/>
      </xdr:nvCxnSpPr>
      <xdr:spPr>
        <a:xfrm>
          <a:off x="2019300" y="13031482"/>
          <a:ext cx="889000" cy="4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97335</xdr:rowOff>
    </xdr:from>
    <xdr:to>
      <xdr:col>4</xdr:col>
      <xdr:colOff>206375</xdr:colOff>
      <xdr:row>78</xdr:row>
      <xdr:rowOff>27485</xdr:rowOff>
    </xdr:to>
    <xdr:sp macro="" textlink="">
      <xdr:nvSpPr>
        <xdr:cNvPr id="1095" name="フローチャート : 判断 181"/>
        <xdr:cNvSpPr/>
      </xdr:nvSpPr>
      <xdr:spPr>
        <a:xfrm>
          <a:off x="2857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18612</xdr:rowOff>
    </xdr:from>
    <xdr:ext cx="599010" cy="259045"/>
    <xdr:sp macro="" textlink="">
      <xdr:nvSpPr>
        <xdr:cNvPr id="1096" name="テキスト ボックス 1095"/>
        <xdr:cNvSpPr txBox="1"/>
      </xdr:nvSpPr>
      <xdr:spPr>
        <a:xfrm>
          <a:off x="2608794" y="13391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1282</xdr:rowOff>
    </xdr:from>
    <xdr:to>
      <xdr:col>2</xdr:col>
      <xdr:colOff>638175</xdr:colOff>
      <xdr:row>78</xdr:row>
      <xdr:rowOff>53152</xdr:rowOff>
    </xdr:to>
    <xdr:cxnSp macro="">
      <xdr:nvCxnSpPr>
        <xdr:cNvPr id="1097" name="直線コネクタ 1096"/>
        <xdr:cNvCxnSpPr/>
      </xdr:nvCxnSpPr>
      <xdr:spPr>
        <a:xfrm flipV="1">
          <a:off x="1130300" y="13031482"/>
          <a:ext cx="889000" cy="39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115230</xdr:rowOff>
    </xdr:from>
    <xdr:to>
      <xdr:col>3</xdr:col>
      <xdr:colOff>3175</xdr:colOff>
      <xdr:row>78</xdr:row>
      <xdr:rowOff>45380</xdr:rowOff>
    </xdr:to>
    <xdr:sp macro="" textlink="">
      <xdr:nvSpPr>
        <xdr:cNvPr id="1098" name="フローチャート : 判断 184"/>
        <xdr:cNvSpPr/>
      </xdr:nvSpPr>
      <xdr:spPr>
        <a:xfrm>
          <a:off x="1968500" y="1331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36507</xdr:rowOff>
    </xdr:from>
    <xdr:ext cx="599010" cy="259045"/>
    <xdr:sp macro="" textlink="">
      <xdr:nvSpPr>
        <xdr:cNvPr id="1099" name="テキスト ボックス 1098"/>
        <xdr:cNvSpPr txBox="1"/>
      </xdr:nvSpPr>
      <xdr:spPr>
        <a:xfrm>
          <a:off x="1719794" y="1340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156136</xdr:rowOff>
    </xdr:from>
    <xdr:to>
      <xdr:col>1</xdr:col>
      <xdr:colOff>485775</xdr:colOff>
      <xdr:row>78</xdr:row>
      <xdr:rowOff>86286</xdr:rowOff>
    </xdr:to>
    <xdr:sp macro="" textlink="">
      <xdr:nvSpPr>
        <xdr:cNvPr id="1100" name="フローチャート : 判断 186"/>
        <xdr:cNvSpPr/>
      </xdr:nvSpPr>
      <xdr:spPr>
        <a:xfrm>
          <a:off x="1079500" y="133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102813</xdr:rowOff>
    </xdr:from>
    <xdr:ext cx="599010" cy="259045"/>
    <xdr:sp macro="" textlink="">
      <xdr:nvSpPr>
        <xdr:cNvPr id="1101" name="テキスト ボックス 1100"/>
        <xdr:cNvSpPr txBox="1"/>
      </xdr:nvSpPr>
      <xdr:spPr>
        <a:xfrm>
          <a:off x="830794" y="1313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102" name="テキスト ボックス 110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103" name="テキスト ボックス 110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104" name="テキスト ボックス 110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105" name="テキスト ボックス 110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106" name="テキスト ボックス 110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128101</xdr:rowOff>
    </xdr:from>
    <xdr:to>
      <xdr:col>6</xdr:col>
      <xdr:colOff>561975</xdr:colOff>
      <xdr:row>75</xdr:row>
      <xdr:rowOff>58251</xdr:rowOff>
    </xdr:to>
    <xdr:sp macro="" textlink="">
      <xdr:nvSpPr>
        <xdr:cNvPr id="1107" name="円/楕円 1106"/>
        <xdr:cNvSpPr/>
      </xdr:nvSpPr>
      <xdr:spPr>
        <a:xfrm>
          <a:off x="4584700" y="1281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150978</xdr:rowOff>
    </xdr:from>
    <xdr:ext cx="599010" cy="259045"/>
    <xdr:sp macro="" textlink="">
      <xdr:nvSpPr>
        <xdr:cNvPr id="1108" name="民生費該当値テキスト"/>
        <xdr:cNvSpPr txBox="1"/>
      </xdr:nvSpPr>
      <xdr:spPr>
        <a:xfrm>
          <a:off x="4686300" y="12666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241,426</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108816</xdr:rowOff>
    </xdr:from>
    <xdr:to>
      <xdr:col>5</xdr:col>
      <xdr:colOff>409575</xdr:colOff>
      <xdr:row>74</xdr:row>
      <xdr:rowOff>38966</xdr:rowOff>
    </xdr:to>
    <xdr:sp macro="" textlink="">
      <xdr:nvSpPr>
        <xdr:cNvPr id="1109" name="円/楕円 1108"/>
        <xdr:cNvSpPr/>
      </xdr:nvSpPr>
      <xdr:spPr>
        <a:xfrm>
          <a:off x="3746500" y="126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55493</xdr:rowOff>
    </xdr:from>
    <xdr:ext cx="599010" cy="259045"/>
    <xdr:sp macro="" textlink="">
      <xdr:nvSpPr>
        <xdr:cNvPr id="1110" name="テキスト ボックス 1109"/>
        <xdr:cNvSpPr txBox="1"/>
      </xdr:nvSpPr>
      <xdr:spPr>
        <a:xfrm>
          <a:off x="3497794" y="1239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283,144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168005</xdr:rowOff>
    </xdr:from>
    <xdr:to>
      <xdr:col>4</xdr:col>
      <xdr:colOff>206375</xdr:colOff>
      <xdr:row>76</xdr:row>
      <xdr:rowOff>98155</xdr:rowOff>
    </xdr:to>
    <xdr:sp macro="" textlink="">
      <xdr:nvSpPr>
        <xdr:cNvPr id="1111" name="円/楕円 1110"/>
        <xdr:cNvSpPr/>
      </xdr:nvSpPr>
      <xdr:spPr>
        <a:xfrm>
          <a:off x="2857500" y="1302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114681</xdr:rowOff>
    </xdr:from>
    <xdr:ext cx="599010" cy="259045"/>
    <xdr:sp macro="" textlink="">
      <xdr:nvSpPr>
        <xdr:cNvPr id="1112" name="テキスト ボックス 1111"/>
        <xdr:cNvSpPr txBox="1"/>
      </xdr:nvSpPr>
      <xdr:spPr>
        <a:xfrm>
          <a:off x="2608794" y="12801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195,198</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121933</xdr:rowOff>
    </xdr:from>
    <xdr:to>
      <xdr:col>3</xdr:col>
      <xdr:colOff>3175</xdr:colOff>
      <xdr:row>76</xdr:row>
      <xdr:rowOff>52084</xdr:rowOff>
    </xdr:to>
    <xdr:sp macro="" textlink="">
      <xdr:nvSpPr>
        <xdr:cNvPr id="1113" name="円/楕円 1112"/>
        <xdr:cNvSpPr/>
      </xdr:nvSpPr>
      <xdr:spPr>
        <a:xfrm>
          <a:off x="1968500" y="129806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68610</xdr:rowOff>
    </xdr:from>
    <xdr:ext cx="599010" cy="259045"/>
    <xdr:sp macro="" textlink="">
      <xdr:nvSpPr>
        <xdr:cNvPr id="1114" name="テキスト ボックス 1113"/>
        <xdr:cNvSpPr txBox="1"/>
      </xdr:nvSpPr>
      <xdr:spPr>
        <a:xfrm>
          <a:off x="1719794" y="12755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205,275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2352</xdr:rowOff>
    </xdr:from>
    <xdr:to>
      <xdr:col>1</xdr:col>
      <xdr:colOff>485775</xdr:colOff>
      <xdr:row>78</xdr:row>
      <xdr:rowOff>103952</xdr:rowOff>
    </xdr:to>
    <xdr:sp macro="" textlink="">
      <xdr:nvSpPr>
        <xdr:cNvPr id="1115" name="円/楕円 1114"/>
        <xdr:cNvSpPr/>
      </xdr:nvSpPr>
      <xdr:spPr>
        <a:xfrm>
          <a:off x="1079500" y="1337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95079</xdr:rowOff>
    </xdr:from>
    <xdr:ext cx="599010" cy="259045"/>
    <xdr:sp macro="" textlink="">
      <xdr:nvSpPr>
        <xdr:cNvPr id="1116" name="テキスト ボックス 1115"/>
        <xdr:cNvSpPr txBox="1"/>
      </xdr:nvSpPr>
      <xdr:spPr>
        <a:xfrm>
          <a:off x="830794" y="13468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117" name="正方形/長方形 111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1118" name="正方形/長方形 111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1119" name="正方形/長方形 111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1120" name="正方形/長方形 111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1121" name="正方形/長方形 112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1122" name="正方形/長方形 112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1123" name="正方形/長方形 112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124" name="正方形/長方形 112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1125" name="テキスト ボックス 112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1126" name="直線コネクタ 112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1127" name="テキスト ボックス 112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1128" name="直線コネクタ 112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1129" name="テキスト ボックス 112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1130" name="直線コネクタ 112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1131" name="テキスト ボックス 113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1132" name="直線コネクタ 113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1133" name="テキスト ボックス 113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1134" name="直線コネクタ 113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1135" name="テキスト ボックス 1134"/>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1136" name="直線コネクタ 113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1137" name="テキスト ボックス 113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113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41173</xdr:rowOff>
    </xdr:from>
    <xdr:to>
      <xdr:col>6</xdr:col>
      <xdr:colOff>510540</xdr:colOff>
      <xdr:row>98</xdr:row>
      <xdr:rowOff>134465</xdr:rowOff>
    </xdr:to>
    <xdr:cxnSp macro="">
      <xdr:nvCxnSpPr>
        <xdr:cNvPr id="1139" name="直線コネクタ 1138"/>
        <xdr:cNvCxnSpPr/>
      </xdr:nvCxnSpPr>
      <xdr:spPr>
        <a:xfrm flipV="1">
          <a:off x="4633595" y="15643123"/>
          <a:ext cx="1270" cy="129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138292</xdr:rowOff>
    </xdr:from>
    <xdr:ext cx="534377" cy="259045"/>
    <xdr:sp macro="" textlink="">
      <xdr:nvSpPr>
        <xdr:cNvPr id="1140" name="衛生費最小値テキスト"/>
        <xdr:cNvSpPr txBox="1"/>
      </xdr:nvSpPr>
      <xdr:spPr>
        <a:xfrm>
          <a:off x="4686300" y="1694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20,229</a:t>
          </a:r>
          <a:endParaRPr kumimoji="1" lang="ja-JP" altLang="en-US" sz="1000" b="1">
            <a:latin typeface="ＭＳ Ｐゴシック"/>
          </a:endParaRPr>
        </a:p>
      </xdr:txBody>
    </xdr:sp>
    <xdr:clientData/>
  </xdr:oneCellAnchor>
  <xdr:twoCellAnchor>
    <xdr:from>
      <xdr:col>6</xdr:col>
      <xdr:colOff>422275</xdr:colOff>
      <xdr:row>98</xdr:row>
      <xdr:rowOff>134465</xdr:rowOff>
    </xdr:from>
    <xdr:to>
      <xdr:col>6</xdr:col>
      <xdr:colOff>600075</xdr:colOff>
      <xdr:row>98</xdr:row>
      <xdr:rowOff>134465</xdr:rowOff>
    </xdr:to>
    <xdr:cxnSp macro="">
      <xdr:nvCxnSpPr>
        <xdr:cNvPr id="1141" name="直線コネクタ 1140"/>
        <xdr:cNvCxnSpPr/>
      </xdr:nvCxnSpPr>
      <xdr:spPr>
        <a:xfrm>
          <a:off x="4546600" y="16936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159300</xdr:rowOff>
    </xdr:from>
    <xdr:ext cx="534377" cy="259045"/>
    <xdr:sp macro="" textlink="">
      <xdr:nvSpPr>
        <xdr:cNvPr id="1142" name="衛生費最大値テキスト"/>
        <xdr:cNvSpPr txBox="1"/>
      </xdr:nvSpPr>
      <xdr:spPr>
        <a:xfrm>
          <a:off x="4686300" y="1541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76,810</a:t>
          </a:r>
          <a:endParaRPr kumimoji="1" lang="ja-JP" altLang="en-US" sz="1000" b="1">
            <a:latin typeface="ＭＳ Ｐゴシック"/>
          </a:endParaRPr>
        </a:p>
      </xdr:txBody>
    </xdr:sp>
    <xdr:clientData/>
  </xdr:oneCellAnchor>
  <xdr:twoCellAnchor>
    <xdr:from>
      <xdr:col>6</xdr:col>
      <xdr:colOff>422275</xdr:colOff>
      <xdr:row>91</xdr:row>
      <xdr:rowOff>41173</xdr:rowOff>
    </xdr:from>
    <xdr:to>
      <xdr:col>6</xdr:col>
      <xdr:colOff>600075</xdr:colOff>
      <xdr:row>91</xdr:row>
      <xdr:rowOff>41173</xdr:rowOff>
    </xdr:to>
    <xdr:cxnSp macro="">
      <xdr:nvCxnSpPr>
        <xdr:cNvPr id="1143" name="直線コネクタ 1142"/>
        <xdr:cNvCxnSpPr/>
      </xdr:nvCxnSpPr>
      <xdr:spPr>
        <a:xfrm>
          <a:off x="4546600" y="1564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61427</xdr:rowOff>
    </xdr:from>
    <xdr:to>
      <xdr:col>6</xdr:col>
      <xdr:colOff>511175</xdr:colOff>
      <xdr:row>98</xdr:row>
      <xdr:rowOff>64444</xdr:rowOff>
    </xdr:to>
    <xdr:cxnSp macro="">
      <xdr:nvCxnSpPr>
        <xdr:cNvPr id="1144" name="直線コネクタ 1143"/>
        <xdr:cNvCxnSpPr/>
      </xdr:nvCxnSpPr>
      <xdr:spPr>
        <a:xfrm flipV="1">
          <a:off x="3797300" y="16863527"/>
          <a:ext cx="8382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152536</xdr:rowOff>
    </xdr:from>
    <xdr:ext cx="534377" cy="259045"/>
    <xdr:sp macro="" textlink="">
      <xdr:nvSpPr>
        <xdr:cNvPr id="1145" name="衛生費平均値テキスト"/>
        <xdr:cNvSpPr txBox="1"/>
      </xdr:nvSpPr>
      <xdr:spPr>
        <a:xfrm>
          <a:off x="4686300" y="16268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40,717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129659</xdr:rowOff>
    </xdr:from>
    <xdr:to>
      <xdr:col>6</xdr:col>
      <xdr:colOff>561975</xdr:colOff>
      <xdr:row>96</xdr:row>
      <xdr:rowOff>59809</xdr:rowOff>
    </xdr:to>
    <xdr:sp macro="" textlink="">
      <xdr:nvSpPr>
        <xdr:cNvPr id="1146" name="フローチャート : 判断 232"/>
        <xdr:cNvSpPr/>
      </xdr:nvSpPr>
      <xdr:spPr>
        <a:xfrm>
          <a:off x="4584700" y="1641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2380</xdr:rowOff>
    </xdr:from>
    <xdr:to>
      <xdr:col>5</xdr:col>
      <xdr:colOff>358775</xdr:colOff>
      <xdr:row>98</xdr:row>
      <xdr:rowOff>64444</xdr:rowOff>
    </xdr:to>
    <xdr:cxnSp macro="">
      <xdr:nvCxnSpPr>
        <xdr:cNvPr id="1147" name="直線コネクタ 1146"/>
        <xdr:cNvCxnSpPr/>
      </xdr:nvCxnSpPr>
      <xdr:spPr>
        <a:xfrm>
          <a:off x="2908300" y="16804480"/>
          <a:ext cx="889000" cy="6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28687</xdr:rowOff>
    </xdr:from>
    <xdr:to>
      <xdr:col>5</xdr:col>
      <xdr:colOff>409575</xdr:colOff>
      <xdr:row>96</xdr:row>
      <xdr:rowOff>130287</xdr:rowOff>
    </xdr:to>
    <xdr:sp macro="" textlink="">
      <xdr:nvSpPr>
        <xdr:cNvPr id="1148" name="フローチャート : 判断 234"/>
        <xdr:cNvSpPr/>
      </xdr:nvSpPr>
      <xdr:spPr>
        <a:xfrm>
          <a:off x="3746500" y="1648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146814</xdr:rowOff>
    </xdr:from>
    <xdr:ext cx="534377" cy="259045"/>
    <xdr:sp macro="" textlink="">
      <xdr:nvSpPr>
        <xdr:cNvPr id="1149" name="テキスト ボックス 1148"/>
        <xdr:cNvSpPr txBox="1"/>
      </xdr:nvSpPr>
      <xdr:spPr>
        <a:xfrm>
          <a:off x="3530111" y="1626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2380</xdr:rowOff>
    </xdr:from>
    <xdr:to>
      <xdr:col>4</xdr:col>
      <xdr:colOff>155575</xdr:colOff>
      <xdr:row>98</xdr:row>
      <xdr:rowOff>97020</xdr:rowOff>
    </xdr:to>
    <xdr:cxnSp macro="">
      <xdr:nvCxnSpPr>
        <xdr:cNvPr id="1150" name="直線コネクタ 1149"/>
        <xdr:cNvCxnSpPr/>
      </xdr:nvCxnSpPr>
      <xdr:spPr>
        <a:xfrm flipV="1">
          <a:off x="2019300" y="16804480"/>
          <a:ext cx="889000" cy="9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61925</xdr:rowOff>
    </xdr:from>
    <xdr:to>
      <xdr:col>4</xdr:col>
      <xdr:colOff>206375</xdr:colOff>
      <xdr:row>96</xdr:row>
      <xdr:rowOff>163525</xdr:rowOff>
    </xdr:to>
    <xdr:sp macro="" textlink="">
      <xdr:nvSpPr>
        <xdr:cNvPr id="1151" name="フローチャート : 判断 237"/>
        <xdr:cNvSpPr/>
      </xdr:nvSpPr>
      <xdr:spPr>
        <a:xfrm>
          <a:off x="2857500" y="165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8602</xdr:rowOff>
    </xdr:from>
    <xdr:ext cx="534377" cy="259045"/>
    <xdr:sp macro="" textlink="">
      <xdr:nvSpPr>
        <xdr:cNvPr id="1152" name="テキスト ボックス 1151"/>
        <xdr:cNvSpPr txBox="1"/>
      </xdr:nvSpPr>
      <xdr:spPr>
        <a:xfrm>
          <a:off x="2641111" y="1629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69588</xdr:rowOff>
    </xdr:from>
    <xdr:to>
      <xdr:col>2</xdr:col>
      <xdr:colOff>638175</xdr:colOff>
      <xdr:row>98</xdr:row>
      <xdr:rowOff>97020</xdr:rowOff>
    </xdr:to>
    <xdr:cxnSp macro="">
      <xdr:nvCxnSpPr>
        <xdr:cNvPr id="1153" name="直線コネクタ 1152"/>
        <xdr:cNvCxnSpPr/>
      </xdr:nvCxnSpPr>
      <xdr:spPr>
        <a:xfrm>
          <a:off x="1130300" y="168716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61857</xdr:rowOff>
    </xdr:from>
    <xdr:to>
      <xdr:col>3</xdr:col>
      <xdr:colOff>3175</xdr:colOff>
      <xdr:row>96</xdr:row>
      <xdr:rowOff>163457</xdr:rowOff>
    </xdr:to>
    <xdr:sp macro="" textlink="">
      <xdr:nvSpPr>
        <xdr:cNvPr id="1154" name="フローチャート : 判断 240"/>
        <xdr:cNvSpPr/>
      </xdr:nvSpPr>
      <xdr:spPr>
        <a:xfrm>
          <a:off x="1968500" y="1652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8534</xdr:rowOff>
    </xdr:from>
    <xdr:ext cx="534377" cy="259045"/>
    <xdr:sp macro="" textlink="">
      <xdr:nvSpPr>
        <xdr:cNvPr id="1155" name="テキスト ボックス 1154"/>
        <xdr:cNvSpPr txBox="1"/>
      </xdr:nvSpPr>
      <xdr:spPr>
        <a:xfrm>
          <a:off x="1752111" y="1629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38700</xdr:rowOff>
    </xdr:from>
    <xdr:to>
      <xdr:col>1</xdr:col>
      <xdr:colOff>485775</xdr:colOff>
      <xdr:row>96</xdr:row>
      <xdr:rowOff>140300</xdr:rowOff>
    </xdr:to>
    <xdr:sp macro="" textlink="">
      <xdr:nvSpPr>
        <xdr:cNvPr id="1156" name="フローチャート : 判断 242"/>
        <xdr:cNvSpPr/>
      </xdr:nvSpPr>
      <xdr:spPr>
        <a:xfrm>
          <a:off x="1079500" y="1649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156827</xdr:rowOff>
    </xdr:from>
    <xdr:ext cx="534377" cy="259045"/>
    <xdr:sp macro="" textlink="">
      <xdr:nvSpPr>
        <xdr:cNvPr id="1157" name="テキスト ボックス 1156"/>
        <xdr:cNvSpPr txBox="1"/>
      </xdr:nvSpPr>
      <xdr:spPr>
        <a:xfrm>
          <a:off x="863111" y="1627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1158" name="テキスト ボックス 115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1159" name="テキスト ボックス 115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1160" name="テキスト ボックス 115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1161" name="テキスト ボックス 116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1162" name="テキスト ボックス 116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10627</xdr:rowOff>
    </xdr:from>
    <xdr:to>
      <xdr:col>6</xdr:col>
      <xdr:colOff>561975</xdr:colOff>
      <xdr:row>98</xdr:row>
      <xdr:rowOff>112227</xdr:rowOff>
    </xdr:to>
    <xdr:sp macro="" textlink="">
      <xdr:nvSpPr>
        <xdr:cNvPr id="1163" name="円/楕円 1162"/>
        <xdr:cNvSpPr/>
      </xdr:nvSpPr>
      <xdr:spPr>
        <a:xfrm>
          <a:off x="4584700" y="1681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97004</xdr:rowOff>
    </xdr:from>
    <xdr:ext cx="534377" cy="259045"/>
    <xdr:sp macro="" textlink="">
      <xdr:nvSpPr>
        <xdr:cNvPr id="1164" name="衛生費該当値テキスト"/>
        <xdr:cNvSpPr txBox="1"/>
      </xdr:nvSpPr>
      <xdr:spPr>
        <a:xfrm>
          <a:off x="4686300" y="167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23,424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13644</xdr:rowOff>
    </xdr:from>
    <xdr:to>
      <xdr:col>5</xdr:col>
      <xdr:colOff>409575</xdr:colOff>
      <xdr:row>98</xdr:row>
      <xdr:rowOff>115244</xdr:rowOff>
    </xdr:to>
    <xdr:sp macro="" textlink="">
      <xdr:nvSpPr>
        <xdr:cNvPr id="1165" name="円/楕円 1164"/>
        <xdr:cNvSpPr/>
      </xdr:nvSpPr>
      <xdr:spPr>
        <a:xfrm>
          <a:off x="3746500" y="1681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106371</xdr:rowOff>
    </xdr:from>
    <xdr:ext cx="534377" cy="259045"/>
    <xdr:sp macro="" textlink="">
      <xdr:nvSpPr>
        <xdr:cNvPr id="1166" name="テキスト ボックス 1165"/>
        <xdr:cNvSpPr txBox="1"/>
      </xdr:nvSpPr>
      <xdr:spPr>
        <a:xfrm>
          <a:off x="3530111" y="1690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23,292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123030</xdr:rowOff>
    </xdr:from>
    <xdr:to>
      <xdr:col>4</xdr:col>
      <xdr:colOff>206375</xdr:colOff>
      <xdr:row>98</xdr:row>
      <xdr:rowOff>53180</xdr:rowOff>
    </xdr:to>
    <xdr:sp macro="" textlink="">
      <xdr:nvSpPr>
        <xdr:cNvPr id="1167" name="円/楕円 1166"/>
        <xdr:cNvSpPr/>
      </xdr:nvSpPr>
      <xdr:spPr>
        <a:xfrm>
          <a:off x="2857500" y="1675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44307</xdr:rowOff>
    </xdr:from>
    <xdr:ext cx="534377" cy="259045"/>
    <xdr:sp macro="" textlink="">
      <xdr:nvSpPr>
        <xdr:cNvPr id="1168" name="テキスト ボックス 1167"/>
        <xdr:cNvSpPr txBox="1"/>
      </xdr:nvSpPr>
      <xdr:spPr>
        <a:xfrm>
          <a:off x="2641111" y="1684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26,007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46220</xdr:rowOff>
    </xdr:from>
    <xdr:to>
      <xdr:col>3</xdr:col>
      <xdr:colOff>3175</xdr:colOff>
      <xdr:row>98</xdr:row>
      <xdr:rowOff>147820</xdr:rowOff>
    </xdr:to>
    <xdr:sp macro="" textlink="">
      <xdr:nvSpPr>
        <xdr:cNvPr id="1169" name="円/楕円 1168"/>
        <xdr:cNvSpPr/>
      </xdr:nvSpPr>
      <xdr:spPr>
        <a:xfrm>
          <a:off x="1968500" y="1684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138947</xdr:rowOff>
    </xdr:from>
    <xdr:ext cx="534377" cy="259045"/>
    <xdr:sp macro="" textlink="">
      <xdr:nvSpPr>
        <xdr:cNvPr id="1170" name="テキスト ボックス 1169"/>
        <xdr:cNvSpPr txBox="1"/>
      </xdr:nvSpPr>
      <xdr:spPr>
        <a:xfrm>
          <a:off x="1752111" y="1694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21,867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18788</xdr:rowOff>
    </xdr:from>
    <xdr:to>
      <xdr:col>1</xdr:col>
      <xdr:colOff>485775</xdr:colOff>
      <xdr:row>98</xdr:row>
      <xdr:rowOff>120388</xdr:rowOff>
    </xdr:to>
    <xdr:sp macro="" textlink="">
      <xdr:nvSpPr>
        <xdr:cNvPr id="1171" name="円/楕円 1170"/>
        <xdr:cNvSpPr/>
      </xdr:nvSpPr>
      <xdr:spPr>
        <a:xfrm>
          <a:off x="1079500" y="1682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111515</xdr:rowOff>
    </xdr:from>
    <xdr:ext cx="534377" cy="259045"/>
    <xdr:sp macro="" textlink="">
      <xdr:nvSpPr>
        <xdr:cNvPr id="1172" name="テキスト ボックス 1171"/>
        <xdr:cNvSpPr txBox="1"/>
      </xdr:nvSpPr>
      <xdr:spPr>
        <a:xfrm>
          <a:off x="863111" y="1691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1173" name="正方形/長方形 117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1174" name="正方形/長方形 117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1175" name="正方形/長方形 117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1176" name="正方形/長方形 117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1177" name="正方形/長方形 117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1178" name="正方形/長方形 117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1179" name="正方形/長方形 117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1180" name="正方形/長方形 117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1181" name="テキスト ボックス 118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1182" name="直線コネクタ 118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1183" name="直線コネクタ 118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1184" name="テキスト ボックス 118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1185" name="直線コネクタ 118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1186" name="テキスト ボックス 118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1187" name="直線コネクタ 118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1188" name="テキスト ボックス 118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1189" name="直線コネクタ 118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1190" name="テキスト ボックス 118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1191" name="直線コネクタ 11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1192" name="テキスト ボックス 11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11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132842</xdr:rowOff>
    </xdr:from>
    <xdr:to>
      <xdr:col>15</xdr:col>
      <xdr:colOff>180340</xdr:colOff>
      <xdr:row>38</xdr:row>
      <xdr:rowOff>103810</xdr:rowOff>
    </xdr:to>
    <xdr:cxnSp macro="">
      <xdr:nvCxnSpPr>
        <xdr:cNvPr id="1194" name="直線コネクタ 1193"/>
        <xdr:cNvCxnSpPr/>
      </xdr:nvCxnSpPr>
      <xdr:spPr>
        <a:xfrm flipV="1">
          <a:off x="10475595" y="5619242"/>
          <a:ext cx="1270" cy="999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107637</xdr:rowOff>
    </xdr:from>
    <xdr:ext cx="378565" cy="259045"/>
    <xdr:sp macro="" textlink="">
      <xdr:nvSpPr>
        <xdr:cNvPr id="1195" name="労働費最小値テキスト"/>
        <xdr:cNvSpPr txBox="1"/>
      </xdr:nvSpPr>
      <xdr:spPr>
        <a:xfrm>
          <a:off x="10528300" y="6622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15</xdr:col>
      <xdr:colOff>92075</xdr:colOff>
      <xdr:row>38</xdr:row>
      <xdr:rowOff>103810</xdr:rowOff>
    </xdr:from>
    <xdr:to>
      <xdr:col>15</xdr:col>
      <xdr:colOff>269875</xdr:colOff>
      <xdr:row>38</xdr:row>
      <xdr:rowOff>103810</xdr:rowOff>
    </xdr:to>
    <xdr:cxnSp macro="">
      <xdr:nvCxnSpPr>
        <xdr:cNvPr id="1196" name="直線コネクタ 1195"/>
        <xdr:cNvCxnSpPr/>
      </xdr:nvCxnSpPr>
      <xdr:spPr>
        <a:xfrm>
          <a:off x="10388600" y="661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79519</xdr:rowOff>
    </xdr:from>
    <xdr:ext cx="469744" cy="259045"/>
    <xdr:sp macro="" textlink="">
      <xdr:nvSpPr>
        <xdr:cNvPr id="1197" name="労働費最大値テキスト"/>
        <xdr:cNvSpPr txBox="1"/>
      </xdr:nvSpPr>
      <xdr:spPr>
        <a:xfrm>
          <a:off x="10528300" y="539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4,530</a:t>
          </a:r>
          <a:endParaRPr kumimoji="1" lang="ja-JP" altLang="en-US" sz="1000" b="1">
            <a:latin typeface="ＭＳ Ｐゴシック"/>
          </a:endParaRPr>
        </a:p>
      </xdr:txBody>
    </xdr:sp>
    <xdr:clientData/>
  </xdr:oneCellAnchor>
  <xdr:twoCellAnchor>
    <xdr:from>
      <xdr:col>15</xdr:col>
      <xdr:colOff>92075</xdr:colOff>
      <xdr:row>32</xdr:row>
      <xdr:rowOff>132842</xdr:rowOff>
    </xdr:from>
    <xdr:to>
      <xdr:col>15</xdr:col>
      <xdr:colOff>269875</xdr:colOff>
      <xdr:row>32</xdr:row>
      <xdr:rowOff>132842</xdr:rowOff>
    </xdr:to>
    <xdr:cxnSp macro="">
      <xdr:nvCxnSpPr>
        <xdr:cNvPr id="1198" name="直線コネクタ 1197"/>
        <xdr:cNvCxnSpPr/>
      </xdr:nvCxnSpPr>
      <xdr:spPr>
        <a:xfrm>
          <a:off x="10388600" y="5619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164160</xdr:rowOff>
    </xdr:from>
    <xdr:to>
      <xdr:col>15</xdr:col>
      <xdr:colOff>180975</xdr:colOff>
      <xdr:row>35</xdr:row>
      <xdr:rowOff>33858</xdr:rowOff>
    </xdr:to>
    <xdr:cxnSp macro="">
      <xdr:nvCxnSpPr>
        <xdr:cNvPr id="1199" name="直線コネクタ 1198"/>
        <xdr:cNvCxnSpPr/>
      </xdr:nvCxnSpPr>
      <xdr:spPr>
        <a:xfrm>
          <a:off x="9639300" y="5822010"/>
          <a:ext cx="8382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159453</xdr:rowOff>
    </xdr:from>
    <xdr:ext cx="469744" cy="259045"/>
    <xdr:sp macro="" textlink="">
      <xdr:nvSpPr>
        <xdr:cNvPr id="1200" name="労働費平均値テキスト"/>
        <xdr:cNvSpPr txBox="1"/>
      </xdr:nvSpPr>
      <xdr:spPr>
        <a:xfrm>
          <a:off x="10528300" y="6331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9576</xdr:rowOff>
    </xdr:from>
    <xdr:to>
      <xdr:col>15</xdr:col>
      <xdr:colOff>231775</xdr:colOff>
      <xdr:row>37</xdr:row>
      <xdr:rowOff>111176</xdr:rowOff>
    </xdr:to>
    <xdr:sp macro="" textlink="">
      <xdr:nvSpPr>
        <xdr:cNvPr id="1201" name="フローチャート : 判断 287"/>
        <xdr:cNvSpPr/>
      </xdr:nvSpPr>
      <xdr:spPr>
        <a:xfrm>
          <a:off x="10426700" y="635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9855</xdr:rowOff>
    </xdr:from>
    <xdr:to>
      <xdr:col>14</xdr:col>
      <xdr:colOff>28575</xdr:colOff>
      <xdr:row>33</xdr:row>
      <xdr:rowOff>164160</xdr:rowOff>
    </xdr:to>
    <xdr:cxnSp macro="">
      <xdr:nvCxnSpPr>
        <xdr:cNvPr id="1202" name="直線コネクタ 1201"/>
        <xdr:cNvCxnSpPr/>
      </xdr:nvCxnSpPr>
      <xdr:spPr>
        <a:xfrm>
          <a:off x="8750300" y="566770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75641</xdr:rowOff>
    </xdr:from>
    <xdr:to>
      <xdr:col>14</xdr:col>
      <xdr:colOff>79375</xdr:colOff>
      <xdr:row>37</xdr:row>
      <xdr:rowOff>5791</xdr:rowOff>
    </xdr:to>
    <xdr:sp macro="" textlink="">
      <xdr:nvSpPr>
        <xdr:cNvPr id="1203" name="フローチャート : 判断 289"/>
        <xdr:cNvSpPr/>
      </xdr:nvSpPr>
      <xdr:spPr>
        <a:xfrm>
          <a:off x="9588500" y="624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168368</xdr:rowOff>
    </xdr:from>
    <xdr:ext cx="469744" cy="259045"/>
    <xdr:sp macro="" textlink="">
      <xdr:nvSpPr>
        <xdr:cNvPr id="1204" name="テキスト ボックス 1203"/>
        <xdr:cNvSpPr txBox="1"/>
      </xdr:nvSpPr>
      <xdr:spPr>
        <a:xfrm>
          <a:off x="9404427" y="6340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128041</xdr:rowOff>
    </xdr:from>
    <xdr:to>
      <xdr:col>12</xdr:col>
      <xdr:colOff>511175</xdr:colOff>
      <xdr:row>33</xdr:row>
      <xdr:rowOff>9855</xdr:rowOff>
    </xdr:to>
    <xdr:cxnSp macro="">
      <xdr:nvCxnSpPr>
        <xdr:cNvPr id="1205" name="直線コネクタ 1204"/>
        <xdr:cNvCxnSpPr/>
      </xdr:nvCxnSpPr>
      <xdr:spPr>
        <a:xfrm>
          <a:off x="7861300" y="5614441"/>
          <a:ext cx="8890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156108</xdr:rowOff>
    </xdr:from>
    <xdr:to>
      <xdr:col>12</xdr:col>
      <xdr:colOff>561975</xdr:colOff>
      <xdr:row>36</xdr:row>
      <xdr:rowOff>86258</xdr:rowOff>
    </xdr:to>
    <xdr:sp macro="" textlink="">
      <xdr:nvSpPr>
        <xdr:cNvPr id="1206" name="フローチャート : 判断 292"/>
        <xdr:cNvSpPr/>
      </xdr:nvSpPr>
      <xdr:spPr>
        <a:xfrm>
          <a:off x="8699500" y="61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77385</xdr:rowOff>
    </xdr:from>
    <xdr:ext cx="469744" cy="259045"/>
    <xdr:sp macro="" textlink="">
      <xdr:nvSpPr>
        <xdr:cNvPr id="1207" name="テキスト ボックス 1206"/>
        <xdr:cNvSpPr txBox="1"/>
      </xdr:nvSpPr>
      <xdr:spPr>
        <a:xfrm>
          <a:off x="8515427" y="624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64719</xdr:rowOff>
    </xdr:from>
    <xdr:to>
      <xdr:col>11</xdr:col>
      <xdr:colOff>307975</xdr:colOff>
      <xdr:row>32</xdr:row>
      <xdr:rowOff>128041</xdr:rowOff>
    </xdr:to>
    <xdr:cxnSp macro="">
      <xdr:nvCxnSpPr>
        <xdr:cNvPr id="1208" name="直線コネクタ 1207"/>
        <xdr:cNvCxnSpPr/>
      </xdr:nvCxnSpPr>
      <xdr:spPr>
        <a:xfrm>
          <a:off x="6972300" y="5379669"/>
          <a:ext cx="889000" cy="23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84100</xdr:rowOff>
    </xdr:from>
    <xdr:to>
      <xdr:col>11</xdr:col>
      <xdr:colOff>358775</xdr:colOff>
      <xdr:row>36</xdr:row>
      <xdr:rowOff>14250</xdr:rowOff>
    </xdr:to>
    <xdr:sp macro="" textlink="">
      <xdr:nvSpPr>
        <xdr:cNvPr id="1209" name="フローチャート : 判断 295"/>
        <xdr:cNvSpPr/>
      </xdr:nvSpPr>
      <xdr:spPr>
        <a:xfrm>
          <a:off x="7810500" y="608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5377</xdr:rowOff>
    </xdr:from>
    <xdr:ext cx="469744" cy="259045"/>
    <xdr:sp macro="" textlink="">
      <xdr:nvSpPr>
        <xdr:cNvPr id="1210" name="テキスト ボックス 1209"/>
        <xdr:cNvSpPr txBox="1"/>
      </xdr:nvSpPr>
      <xdr:spPr>
        <a:xfrm>
          <a:off x="7626427" y="61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111074</xdr:rowOff>
    </xdr:from>
    <xdr:to>
      <xdr:col>10</xdr:col>
      <xdr:colOff>155575</xdr:colOff>
      <xdr:row>35</xdr:row>
      <xdr:rowOff>41224</xdr:rowOff>
    </xdr:to>
    <xdr:sp macro="" textlink="">
      <xdr:nvSpPr>
        <xdr:cNvPr id="1211" name="フローチャート : 判断 297"/>
        <xdr:cNvSpPr/>
      </xdr:nvSpPr>
      <xdr:spPr>
        <a:xfrm>
          <a:off x="6921500" y="594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32351</xdr:rowOff>
    </xdr:from>
    <xdr:ext cx="469744" cy="259045"/>
    <xdr:sp macro="" textlink="">
      <xdr:nvSpPr>
        <xdr:cNvPr id="1212" name="テキスト ボックス 1211"/>
        <xdr:cNvSpPr txBox="1"/>
      </xdr:nvSpPr>
      <xdr:spPr>
        <a:xfrm>
          <a:off x="6737427" y="6033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1213" name="テキスト ボックス 12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1214" name="テキスト ボックス 12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1215" name="テキスト ボックス 12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1216" name="テキスト ボックス 12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1217" name="テキスト ボックス 12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154508</xdr:rowOff>
    </xdr:from>
    <xdr:to>
      <xdr:col>15</xdr:col>
      <xdr:colOff>231775</xdr:colOff>
      <xdr:row>35</xdr:row>
      <xdr:rowOff>84658</xdr:rowOff>
    </xdr:to>
    <xdr:sp macro="" textlink="">
      <xdr:nvSpPr>
        <xdr:cNvPr id="1218" name="円/楕円 1217"/>
        <xdr:cNvSpPr/>
      </xdr:nvSpPr>
      <xdr:spPr>
        <a:xfrm>
          <a:off x="10426700" y="59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5935</xdr:rowOff>
    </xdr:from>
    <xdr:ext cx="469744" cy="259045"/>
    <xdr:sp macro="" textlink="">
      <xdr:nvSpPr>
        <xdr:cNvPr id="1219" name="労働費該当値テキスト"/>
        <xdr:cNvSpPr txBox="1"/>
      </xdr:nvSpPr>
      <xdr:spPr>
        <a:xfrm>
          <a:off x="10528300" y="5835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2,713</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113360</xdr:rowOff>
    </xdr:from>
    <xdr:to>
      <xdr:col>14</xdr:col>
      <xdr:colOff>79375</xdr:colOff>
      <xdr:row>34</xdr:row>
      <xdr:rowOff>43510</xdr:rowOff>
    </xdr:to>
    <xdr:sp macro="" textlink="">
      <xdr:nvSpPr>
        <xdr:cNvPr id="1220" name="円/楕円 1219"/>
        <xdr:cNvSpPr/>
      </xdr:nvSpPr>
      <xdr:spPr>
        <a:xfrm>
          <a:off x="9588500" y="57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60037</xdr:rowOff>
    </xdr:from>
    <xdr:ext cx="469744" cy="259045"/>
    <xdr:sp macro="" textlink="">
      <xdr:nvSpPr>
        <xdr:cNvPr id="1221" name="テキスト ボックス 1220"/>
        <xdr:cNvSpPr txBox="1"/>
      </xdr:nvSpPr>
      <xdr:spPr>
        <a:xfrm>
          <a:off x="9404427" y="55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3,643</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130505</xdr:rowOff>
    </xdr:from>
    <xdr:to>
      <xdr:col>12</xdr:col>
      <xdr:colOff>561975</xdr:colOff>
      <xdr:row>33</xdr:row>
      <xdr:rowOff>60655</xdr:rowOff>
    </xdr:to>
    <xdr:sp macro="" textlink="">
      <xdr:nvSpPr>
        <xdr:cNvPr id="1222" name="円/楕円 1221"/>
        <xdr:cNvSpPr/>
      </xdr:nvSpPr>
      <xdr:spPr>
        <a:xfrm>
          <a:off x="8699500" y="561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77182</xdr:rowOff>
    </xdr:from>
    <xdr:ext cx="469744" cy="259045"/>
    <xdr:sp macro="" textlink="">
      <xdr:nvSpPr>
        <xdr:cNvPr id="1223" name="テキスト ボックス 1222"/>
        <xdr:cNvSpPr txBox="1"/>
      </xdr:nvSpPr>
      <xdr:spPr>
        <a:xfrm>
          <a:off x="8515427" y="539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4,318</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77241</xdr:rowOff>
    </xdr:from>
    <xdr:to>
      <xdr:col>11</xdr:col>
      <xdr:colOff>358775</xdr:colOff>
      <xdr:row>33</xdr:row>
      <xdr:rowOff>7391</xdr:rowOff>
    </xdr:to>
    <xdr:sp macro="" textlink="">
      <xdr:nvSpPr>
        <xdr:cNvPr id="1224" name="円/楕円 1223"/>
        <xdr:cNvSpPr/>
      </xdr:nvSpPr>
      <xdr:spPr>
        <a:xfrm>
          <a:off x="7810500" y="556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23918</xdr:rowOff>
    </xdr:from>
    <xdr:ext cx="469744" cy="259045"/>
    <xdr:sp macro="" textlink="">
      <xdr:nvSpPr>
        <xdr:cNvPr id="1225" name="テキスト ボックス 1224"/>
        <xdr:cNvSpPr txBox="1"/>
      </xdr:nvSpPr>
      <xdr:spPr>
        <a:xfrm>
          <a:off x="7626427" y="533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4,551</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13919</xdr:rowOff>
    </xdr:from>
    <xdr:to>
      <xdr:col>10</xdr:col>
      <xdr:colOff>155575</xdr:colOff>
      <xdr:row>31</xdr:row>
      <xdr:rowOff>115519</xdr:rowOff>
    </xdr:to>
    <xdr:sp macro="" textlink="">
      <xdr:nvSpPr>
        <xdr:cNvPr id="1226" name="円/楕円 1225"/>
        <xdr:cNvSpPr/>
      </xdr:nvSpPr>
      <xdr:spPr>
        <a:xfrm>
          <a:off x="6921500" y="532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132046</xdr:rowOff>
    </xdr:from>
    <xdr:ext cx="469744" cy="259045"/>
    <xdr:sp macro="" textlink="">
      <xdr:nvSpPr>
        <xdr:cNvPr id="1227" name="テキスト ボックス 1226"/>
        <xdr:cNvSpPr txBox="1"/>
      </xdr:nvSpPr>
      <xdr:spPr>
        <a:xfrm>
          <a:off x="6737427" y="510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1228" name="正方形/長方形 12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1229" name="正方形/長方形 12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1230" name="正方形/長方形 12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1231" name="正方形/長方形 12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1232" name="正方形/長方形 12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1233" name="正方形/長方形 12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1234" name="正方形/長方形 12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1235" name="正方形/長方形 12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1236" name="テキスト ボックス 12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1237" name="直線コネクタ 12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1238" name="直線コネクタ 123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1239" name="テキスト ボックス 123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1240" name="直線コネクタ 123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1241" name="テキスト ボックス 124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1242" name="直線コネクタ 124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1243" name="テキスト ボックス 124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1244" name="直線コネクタ 124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1245" name="テキスト ボックス 124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1246" name="直線コネクタ 124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1247" name="テキスト ボックス 124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1248" name="直線コネクタ 124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1249" name="テキスト ボックス 1248"/>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1250" name="直線コネクタ 12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1251" name="テキスト ボックス 125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125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38234</xdr:rowOff>
    </xdr:from>
    <xdr:to>
      <xdr:col>15</xdr:col>
      <xdr:colOff>180340</xdr:colOff>
      <xdr:row>58</xdr:row>
      <xdr:rowOff>37647</xdr:rowOff>
    </xdr:to>
    <xdr:cxnSp macro="">
      <xdr:nvCxnSpPr>
        <xdr:cNvPr id="1253" name="直線コネクタ 1252"/>
        <xdr:cNvCxnSpPr/>
      </xdr:nvCxnSpPr>
      <xdr:spPr>
        <a:xfrm flipV="1">
          <a:off x="10475595" y="8782184"/>
          <a:ext cx="1270" cy="119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41474</xdr:rowOff>
    </xdr:from>
    <xdr:ext cx="469744" cy="259045"/>
    <xdr:sp macro="" textlink="">
      <xdr:nvSpPr>
        <xdr:cNvPr id="1254" name="農林水産業費最小値テキスト"/>
        <xdr:cNvSpPr txBox="1"/>
      </xdr:nvSpPr>
      <xdr:spPr>
        <a:xfrm>
          <a:off x="10528300" y="998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7,125</a:t>
          </a:r>
          <a:endParaRPr kumimoji="1" lang="ja-JP" altLang="en-US" sz="1000" b="1">
            <a:latin typeface="ＭＳ Ｐゴシック"/>
          </a:endParaRPr>
        </a:p>
      </xdr:txBody>
    </xdr:sp>
    <xdr:clientData/>
  </xdr:oneCellAnchor>
  <xdr:twoCellAnchor>
    <xdr:from>
      <xdr:col>15</xdr:col>
      <xdr:colOff>92075</xdr:colOff>
      <xdr:row>58</xdr:row>
      <xdr:rowOff>37647</xdr:rowOff>
    </xdr:from>
    <xdr:to>
      <xdr:col>15</xdr:col>
      <xdr:colOff>269875</xdr:colOff>
      <xdr:row>58</xdr:row>
      <xdr:rowOff>37647</xdr:rowOff>
    </xdr:to>
    <xdr:cxnSp macro="">
      <xdr:nvCxnSpPr>
        <xdr:cNvPr id="1255" name="直線コネクタ 1254"/>
        <xdr:cNvCxnSpPr/>
      </xdr:nvCxnSpPr>
      <xdr:spPr>
        <a:xfrm>
          <a:off x="10388600" y="998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156361</xdr:rowOff>
    </xdr:from>
    <xdr:ext cx="534377" cy="259045"/>
    <xdr:sp macro="" textlink="">
      <xdr:nvSpPr>
        <xdr:cNvPr id="1256" name="農林水産業費最大値テキスト"/>
        <xdr:cNvSpPr txBox="1"/>
      </xdr:nvSpPr>
      <xdr:spPr>
        <a:xfrm>
          <a:off x="10528300" y="855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43,857</a:t>
          </a:r>
          <a:endParaRPr kumimoji="1" lang="ja-JP" altLang="en-US" sz="1000" b="1">
            <a:latin typeface="ＭＳ Ｐゴシック"/>
          </a:endParaRPr>
        </a:p>
      </xdr:txBody>
    </xdr:sp>
    <xdr:clientData/>
  </xdr:oneCellAnchor>
  <xdr:twoCellAnchor>
    <xdr:from>
      <xdr:col>15</xdr:col>
      <xdr:colOff>92075</xdr:colOff>
      <xdr:row>51</xdr:row>
      <xdr:rowOff>38234</xdr:rowOff>
    </xdr:from>
    <xdr:to>
      <xdr:col>15</xdr:col>
      <xdr:colOff>269875</xdr:colOff>
      <xdr:row>51</xdr:row>
      <xdr:rowOff>38234</xdr:rowOff>
    </xdr:to>
    <xdr:cxnSp macro="">
      <xdr:nvCxnSpPr>
        <xdr:cNvPr id="1257" name="直線コネクタ 1256"/>
        <xdr:cNvCxnSpPr/>
      </xdr:nvCxnSpPr>
      <xdr:spPr>
        <a:xfrm>
          <a:off x="10388600" y="878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85358</xdr:rowOff>
    </xdr:from>
    <xdr:to>
      <xdr:col>15</xdr:col>
      <xdr:colOff>180975</xdr:colOff>
      <xdr:row>53</xdr:row>
      <xdr:rowOff>159327</xdr:rowOff>
    </xdr:to>
    <xdr:cxnSp macro="">
      <xdr:nvCxnSpPr>
        <xdr:cNvPr id="1258" name="直線コネクタ 1257"/>
        <xdr:cNvCxnSpPr/>
      </xdr:nvCxnSpPr>
      <xdr:spPr>
        <a:xfrm flipV="1">
          <a:off x="9639300" y="9172208"/>
          <a:ext cx="838200" cy="7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157591</xdr:rowOff>
    </xdr:from>
    <xdr:ext cx="534377" cy="259045"/>
    <xdr:sp macro="" textlink="">
      <xdr:nvSpPr>
        <xdr:cNvPr id="1259" name="農林水産業費平均値テキスト"/>
        <xdr:cNvSpPr txBox="1"/>
      </xdr:nvSpPr>
      <xdr:spPr>
        <a:xfrm>
          <a:off x="10528300" y="9415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22,236</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7714</xdr:rowOff>
    </xdr:from>
    <xdr:to>
      <xdr:col>15</xdr:col>
      <xdr:colOff>231775</xdr:colOff>
      <xdr:row>55</xdr:row>
      <xdr:rowOff>109314</xdr:rowOff>
    </xdr:to>
    <xdr:sp macro="" textlink="">
      <xdr:nvSpPr>
        <xdr:cNvPr id="1260" name="フローチャート : 判断 346"/>
        <xdr:cNvSpPr/>
      </xdr:nvSpPr>
      <xdr:spPr>
        <a:xfrm>
          <a:off x="10426700" y="943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159327</xdr:rowOff>
    </xdr:from>
    <xdr:to>
      <xdr:col>14</xdr:col>
      <xdr:colOff>28575</xdr:colOff>
      <xdr:row>54</xdr:row>
      <xdr:rowOff>45125</xdr:rowOff>
    </xdr:to>
    <xdr:cxnSp macro="">
      <xdr:nvCxnSpPr>
        <xdr:cNvPr id="1261" name="直線コネクタ 1260"/>
        <xdr:cNvCxnSpPr/>
      </xdr:nvCxnSpPr>
      <xdr:spPr>
        <a:xfrm flipV="1">
          <a:off x="8750300" y="9246177"/>
          <a:ext cx="889000" cy="5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36550</xdr:rowOff>
    </xdr:from>
    <xdr:to>
      <xdr:col>14</xdr:col>
      <xdr:colOff>79375</xdr:colOff>
      <xdr:row>56</xdr:row>
      <xdr:rowOff>138150</xdr:rowOff>
    </xdr:to>
    <xdr:sp macro="" textlink="">
      <xdr:nvSpPr>
        <xdr:cNvPr id="1262" name="フローチャート : 判断 348"/>
        <xdr:cNvSpPr/>
      </xdr:nvSpPr>
      <xdr:spPr>
        <a:xfrm>
          <a:off x="9588500" y="96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129277</xdr:rowOff>
    </xdr:from>
    <xdr:ext cx="534377" cy="259045"/>
    <xdr:sp macro="" textlink="">
      <xdr:nvSpPr>
        <xdr:cNvPr id="1263" name="テキスト ボックス 1262"/>
        <xdr:cNvSpPr txBox="1"/>
      </xdr:nvSpPr>
      <xdr:spPr>
        <a:xfrm>
          <a:off x="9372111" y="97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45125</xdr:rowOff>
    </xdr:from>
    <xdr:to>
      <xdr:col>12</xdr:col>
      <xdr:colOff>511175</xdr:colOff>
      <xdr:row>55</xdr:row>
      <xdr:rowOff>128564</xdr:rowOff>
    </xdr:to>
    <xdr:cxnSp macro="">
      <xdr:nvCxnSpPr>
        <xdr:cNvPr id="1264" name="直線コネクタ 1263"/>
        <xdr:cNvCxnSpPr/>
      </xdr:nvCxnSpPr>
      <xdr:spPr>
        <a:xfrm flipV="1">
          <a:off x="7861300" y="9303425"/>
          <a:ext cx="889000" cy="25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58986</xdr:rowOff>
    </xdr:from>
    <xdr:to>
      <xdr:col>12</xdr:col>
      <xdr:colOff>561975</xdr:colOff>
      <xdr:row>56</xdr:row>
      <xdr:rowOff>160586</xdr:rowOff>
    </xdr:to>
    <xdr:sp macro="" textlink="">
      <xdr:nvSpPr>
        <xdr:cNvPr id="1265" name="フローチャート : 判断 351"/>
        <xdr:cNvSpPr/>
      </xdr:nvSpPr>
      <xdr:spPr>
        <a:xfrm>
          <a:off x="8699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151713</xdr:rowOff>
    </xdr:from>
    <xdr:ext cx="534377" cy="259045"/>
    <xdr:sp macro="" textlink="">
      <xdr:nvSpPr>
        <xdr:cNvPr id="1266" name="テキスト ボックス 1265"/>
        <xdr:cNvSpPr txBox="1"/>
      </xdr:nvSpPr>
      <xdr:spPr>
        <a:xfrm>
          <a:off x="8483111" y="97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19979</xdr:rowOff>
    </xdr:from>
    <xdr:to>
      <xdr:col>11</xdr:col>
      <xdr:colOff>307975</xdr:colOff>
      <xdr:row>55</xdr:row>
      <xdr:rowOff>128564</xdr:rowOff>
    </xdr:to>
    <xdr:cxnSp macro="">
      <xdr:nvCxnSpPr>
        <xdr:cNvPr id="1267" name="直線コネクタ 1266"/>
        <xdr:cNvCxnSpPr/>
      </xdr:nvCxnSpPr>
      <xdr:spPr>
        <a:xfrm>
          <a:off x="6972300" y="9449729"/>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96836</xdr:rowOff>
    </xdr:from>
    <xdr:to>
      <xdr:col>11</xdr:col>
      <xdr:colOff>358775</xdr:colOff>
      <xdr:row>57</xdr:row>
      <xdr:rowOff>26986</xdr:rowOff>
    </xdr:to>
    <xdr:sp macro="" textlink="">
      <xdr:nvSpPr>
        <xdr:cNvPr id="1268" name="フローチャート : 判断 354"/>
        <xdr:cNvSpPr/>
      </xdr:nvSpPr>
      <xdr:spPr>
        <a:xfrm>
          <a:off x="7810500" y="969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18113</xdr:rowOff>
    </xdr:from>
    <xdr:ext cx="534377" cy="259045"/>
    <xdr:sp macro="" textlink="">
      <xdr:nvSpPr>
        <xdr:cNvPr id="1269" name="テキスト ボックス 1268"/>
        <xdr:cNvSpPr txBox="1"/>
      </xdr:nvSpPr>
      <xdr:spPr>
        <a:xfrm>
          <a:off x="7594111" y="979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104216</xdr:rowOff>
    </xdr:from>
    <xdr:to>
      <xdr:col>10</xdr:col>
      <xdr:colOff>155575</xdr:colOff>
      <xdr:row>57</xdr:row>
      <xdr:rowOff>34366</xdr:rowOff>
    </xdr:to>
    <xdr:sp macro="" textlink="">
      <xdr:nvSpPr>
        <xdr:cNvPr id="1270" name="フローチャート : 判断 356"/>
        <xdr:cNvSpPr/>
      </xdr:nvSpPr>
      <xdr:spPr>
        <a:xfrm>
          <a:off x="6921500" y="970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25493</xdr:rowOff>
    </xdr:from>
    <xdr:ext cx="534377" cy="259045"/>
    <xdr:sp macro="" textlink="">
      <xdr:nvSpPr>
        <xdr:cNvPr id="1271" name="テキスト ボックス 1270"/>
        <xdr:cNvSpPr txBox="1"/>
      </xdr:nvSpPr>
      <xdr:spPr>
        <a:xfrm>
          <a:off x="6705111" y="979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14,031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1272" name="テキスト ボックス 12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1273" name="テキスト ボックス 12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1274" name="テキスト ボックス 12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1275" name="テキスト ボックス 12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1276" name="テキスト ボックス 12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34558</xdr:rowOff>
    </xdr:from>
    <xdr:to>
      <xdr:col>15</xdr:col>
      <xdr:colOff>231775</xdr:colOff>
      <xdr:row>53</xdr:row>
      <xdr:rowOff>136158</xdr:rowOff>
    </xdr:to>
    <xdr:sp macro="" textlink="">
      <xdr:nvSpPr>
        <xdr:cNvPr id="1277" name="円/楕円 1276"/>
        <xdr:cNvSpPr/>
      </xdr:nvSpPr>
      <xdr:spPr>
        <a:xfrm>
          <a:off x="10426700" y="912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57435</xdr:rowOff>
    </xdr:from>
    <xdr:ext cx="534377" cy="259045"/>
    <xdr:sp macro="" textlink="">
      <xdr:nvSpPr>
        <xdr:cNvPr id="1278" name="農林水産業費該当値テキスト"/>
        <xdr:cNvSpPr txBox="1"/>
      </xdr:nvSpPr>
      <xdr:spPr>
        <a:xfrm>
          <a:off x="10528300" y="897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31,914</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108527</xdr:rowOff>
    </xdr:from>
    <xdr:to>
      <xdr:col>14</xdr:col>
      <xdr:colOff>79375</xdr:colOff>
      <xdr:row>54</xdr:row>
      <xdr:rowOff>38677</xdr:rowOff>
    </xdr:to>
    <xdr:sp macro="" textlink="">
      <xdr:nvSpPr>
        <xdr:cNvPr id="1279" name="円/楕円 1278"/>
        <xdr:cNvSpPr/>
      </xdr:nvSpPr>
      <xdr:spPr>
        <a:xfrm>
          <a:off x="9588500" y="919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55204</xdr:rowOff>
    </xdr:from>
    <xdr:ext cx="534377" cy="259045"/>
    <xdr:sp macro="" textlink="">
      <xdr:nvSpPr>
        <xdr:cNvPr id="1280" name="テキスト ボックス 1279"/>
        <xdr:cNvSpPr txBox="1"/>
      </xdr:nvSpPr>
      <xdr:spPr>
        <a:xfrm>
          <a:off x="9372111" y="897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29,649</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165775</xdr:rowOff>
    </xdr:from>
    <xdr:to>
      <xdr:col>12</xdr:col>
      <xdr:colOff>561975</xdr:colOff>
      <xdr:row>54</xdr:row>
      <xdr:rowOff>95925</xdr:rowOff>
    </xdr:to>
    <xdr:sp macro="" textlink="">
      <xdr:nvSpPr>
        <xdr:cNvPr id="1281" name="円/楕円 1280"/>
        <xdr:cNvSpPr/>
      </xdr:nvSpPr>
      <xdr:spPr>
        <a:xfrm>
          <a:off x="8699500" y="925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112452</xdr:rowOff>
    </xdr:from>
    <xdr:ext cx="534377" cy="259045"/>
    <xdr:sp macro="" textlink="">
      <xdr:nvSpPr>
        <xdr:cNvPr id="1282" name="テキスト ボックス 1281"/>
        <xdr:cNvSpPr txBox="1"/>
      </xdr:nvSpPr>
      <xdr:spPr>
        <a:xfrm>
          <a:off x="8483111" y="902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27,896</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77764</xdr:rowOff>
    </xdr:from>
    <xdr:to>
      <xdr:col>11</xdr:col>
      <xdr:colOff>358775</xdr:colOff>
      <xdr:row>56</xdr:row>
      <xdr:rowOff>7914</xdr:rowOff>
    </xdr:to>
    <xdr:sp macro="" textlink="">
      <xdr:nvSpPr>
        <xdr:cNvPr id="1283" name="円/楕円 1282"/>
        <xdr:cNvSpPr/>
      </xdr:nvSpPr>
      <xdr:spPr>
        <a:xfrm>
          <a:off x="7810500" y="950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24441</xdr:rowOff>
    </xdr:from>
    <xdr:ext cx="534377" cy="259045"/>
    <xdr:sp macro="" textlink="">
      <xdr:nvSpPr>
        <xdr:cNvPr id="1284" name="テキスト ボックス 1283"/>
        <xdr:cNvSpPr txBox="1"/>
      </xdr:nvSpPr>
      <xdr:spPr>
        <a:xfrm>
          <a:off x="7594111" y="928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20,091</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140629</xdr:rowOff>
    </xdr:from>
    <xdr:to>
      <xdr:col>10</xdr:col>
      <xdr:colOff>155575</xdr:colOff>
      <xdr:row>55</xdr:row>
      <xdr:rowOff>70779</xdr:rowOff>
    </xdr:to>
    <xdr:sp macro="" textlink="">
      <xdr:nvSpPr>
        <xdr:cNvPr id="1285" name="円/楕円 1284"/>
        <xdr:cNvSpPr/>
      </xdr:nvSpPr>
      <xdr:spPr>
        <a:xfrm>
          <a:off x="6921500" y="939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87306</xdr:rowOff>
    </xdr:from>
    <xdr:ext cx="534377" cy="259045"/>
    <xdr:sp macro="" textlink="">
      <xdr:nvSpPr>
        <xdr:cNvPr id="1286" name="テキスト ボックス 1285"/>
        <xdr:cNvSpPr txBox="1"/>
      </xdr:nvSpPr>
      <xdr:spPr>
        <a:xfrm>
          <a:off x="6705111" y="917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1287" name="正方形/長方形 12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1288" name="正方形/長方形 12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1289" name="正方形/長方形 12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1290" name="正方形/長方形 12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1291" name="正方形/長方形 12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1292" name="正方形/長方形 12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1293" name="正方形/長方形 12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1294" name="正方形/長方形 12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1295" name="テキスト ボックス 12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1296" name="直線コネクタ 12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1297" name="直線コネクタ 129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1298" name="テキスト ボックス 129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1299" name="直線コネクタ 129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1300" name="テキスト ボックス 129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1301" name="直線コネクタ 130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1302" name="テキスト ボックス 130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1303" name="直線コネクタ 130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1304" name="テキスト ボックス 130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1305" name="直線コネクタ 13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1306" name="テキスト ボックス 13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130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77978</xdr:rowOff>
    </xdr:from>
    <xdr:to>
      <xdr:col>15</xdr:col>
      <xdr:colOff>180340</xdr:colOff>
      <xdr:row>77</xdr:row>
      <xdr:rowOff>101203</xdr:rowOff>
    </xdr:to>
    <xdr:cxnSp macro="">
      <xdr:nvCxnSpPr>
        <xdr:cNvPr id="1308" name="直線コネクタ 1307"/>
        <xdr:cNvCxnSpPr/>
      </xdr:nvCxnSpPr>
      <xdr:spPr>
        <a:xfrm flipV="1">
          <a:off x="10475595" y="12079478"/>
          <a:ext cx="1270" cy="1223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105030</xdr:rowOff>
    </xdr:from>
    <xdr:ext cx="469744" cy="259045"/>
    <xdr:sp macro="" textlink="">
      <xdr:nvSpPr>
        <xdr:cNvPr id="1309" name="商工費最小値テキスト"/>
        <xdr:cNvSpPr txBox="1"/>
      </xdr:nvSpPr>
      <xdr:spPr>
        <a:xfrm>
          <a:off x="10528300" y="1330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4,592</a:t>
          </a:r>
          <a:endParaRPr kumimoji="1" lang="ja-JP" altLang="en-US" sz="1000" b="1">
            <a:latin typeface="ＭＳ Ｐゴシック"/>
          </a:endParaRPr>
        </a:p>
      </xdr:txBody>
    </xdr:sp>
    <xdr:clientData/>
  </xdr:oneCellAnchor>
  <xdr:twoCellAnchor>
    <xdr:from>
      <xdr:col>15</xdr:col>
      <xdr:colOff>92075</xdr:colOff>
      <xdr:row>77</xdr:row>
      <xdr:rowOff>101203</xdr:rowOff>
    </xdr:from>
    <xdr:to>
      <xdr:col>15</xdr:col>
      <xdr:colOff>269875</xdr:colOff>
      <xdr:row>77</xdr:row>
      <xdr:rowOff>101203</xdr:rowOff>
    </xdr:to>
    <xdr:cxnSp macro="">
      <xdr:nvCxnSpPr>
        <xdr:cNvPr id="1310" name="直線コネクタ 1309"/>
        <xdr:cNvCxnSpPr/>
      </xdr:nvCxnSpPr>
      <xdr:spPr>
        <a:xfrm>
          <a:off x="10388600" y="133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24655</xdr:rowOff>
    </xdr:from>
    <xdr:ext cx="534377" cy="259045"/>
    <xdr:sp macro="" textlink="">
      <xdr:nvSpPr>
        <xdr:cNvPr id="1311" name="商工費最大値テキスト"/>
        <xdr:cNvSpPr txBox="1"/>
      </xdr:nvSpPr>
      <xdr:spPr>
        <a:xfrm>
          <a:off x="10528300" y="1185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31,350</a:t>
          </a:r>
          <a:endParaRPr kumimoji="1" lang="ja-JP" altLang="en-US" sz="1000" b="1">
            <a:latin typeface="ＭＳ Ｐゴシック"/>
          </a:endParaRPr>
        </a:p>
      </xdr:txBody>
    </xdr:sp>
    <xdr:clientData/>
  </xdr:oneCellAnchor>
  <xdr:twoCellAnchor>
    <xdr:from>
      <xdr:col>15</xdr:col>
      <xdr:colOff>92075</xdr:colOff>
      <xdr:row>70</xdr:row>
      <xdr:rowOff>77978</xdr:rowOff>
    </xdr:from>
    <xdr:to>
      <xdr:col>15</xdr:col>
      <xdr:colOff>269875</xdr:colOff>
      <xdr:row>70</xdr:row>
      <xdr:rowOff>77978</xdr:rowOff>
    </xdr:to>
    <xdr:cxnSp macro="">
      <xdr:nvCxnSpPr>
        <xdr:cNvPr id="1312" name="直線コネクタ 1311"/>
        <xdr:cNvCxnSpPr/>
      </xdr:nvCxnSpPr>
      <xdr:spPr>
        <a:xfrm>
          <a:off x="10388600" y="1207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131928</xdr:rowOff>
    </xdr:from>
    <xdr:to>
      <xdr:col>15</xdr:col>
      <xdr:colOff>180975</xdr:colOff>
      <xdr:row>72</xdr:row>
      <xdr:rowOff>16439</xdr:rowOff>
    </xdr:to>
    <xdr:cxnSp macro="">
      <xdr:nvCxnSpPr>
        <xdr:cNvPr id="1313" name="直線コネクタ 1312"/>
        <xdr:cNvCxnSpPr/>
      </xdr:nvCxnSpPr>
      <xdr:spPr>
        <a:xfrm flipV="1">
          <a:off x="9639300" y="12133428"/>
          <a:ext cx="838200" cy="22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115379</xdr:rowOff>
    </xdr:from>
    <xdr:ext cx="534377" cy="259045"/>
    <xdr:sp macro="" textlink="">
      <xdr:nvSpPr>
        <xdr:cNvPr id="1314" name="商工費平均値テキスト"/>
        <xdr:cNvSpPr txBox="1"/>
      </xdr:nvSpPr>
      <xdr:spPr>
        <a:xfrm>
          <a:off x="10528300" y="12802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13,949</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136952</xdr:rowOff>
    </xdr:from>
    <xdr:to>
      <xdr:col>15</xdr:col>
      <xdr:colOff>231775</xdr:colOff>
      <xdr:row>75</xdr:row>
      <xdr:rowOff>67102</xdr:rowOff>
    </xdr:to>
    <xdr:sp macro="" textlink="">
      <xdr:nvSpPr>
        <xdr:cNvPr id="1315" name="フローチャート : 判断 401"/>
        <xdr:cNvSpPr/>
      </xdr:nvSpPr>
      <xdr:spPr>
        <a:xfrm>
          <a:off x="10426700" y="1282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16439</xdr:rowOff>
    </xdr:from>
    <xdr:to>
      <xdr:col>14</xdr:col>
      <xdr:colOff>28575</xdr:colOff>
      <xdr:row>74</xdr:row>
      <xdr:rowOff>122372</xdr:rowOff>
    </xdr:to>
    <xdr:cxnSp macro="">
      <xdr:nvCxnSpPr>
        <xdr:cNvPr id="1316" name="直線コネクタ 1315"/>
        <xdr:cNvCxnSpPr/>
      </xdr:nvCxnSpPr>
      <xdr:spPr>
        <a:xfrm flipV="1">
          <a:off x="8750300" y="12360839"/>
          <a:ext cx="889000" cy="44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98135</xdr:rowOff>
    </xdr:from>
    <xdr:to>
      <xdr:col>14</xdr:col>
      <xdr:colOff>79375</xdr:colOff>
      <xdr:row>76</xdr:row>
      <xdr:rowOff>28285</xdr:rowOff>
    </xdr:to>
    <xdr:sp macro="" textlink="">
      <xdr:nvSpPr>
        <xdr:cNvPr id="1317" name="フローチャート : 判断 403"/>
        <xdr:cNvSpPr/>
      </xdr:nvSpPr>
      <xdr:spPr>
        <a:xfrm>
          <a:off x="9588500" y="1295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19412</xdr:rowOff>
    </xdr:from>
    <xdr:ext cx="534377" cy="259045"/>
    <xdr:sp macro="" textlink="">
      <xdr:nvSpPr>
        <xdr:cNvPr id="1318" name="テキスト ボックス 1317"/>
        <xdr:cNvSpPr txBox="1"/>
      </xdr:nvSpPr>
      <xdr:spPr>
        <a:xfrm>
          <a:off x="9372111" y="1304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122372</xdr:rowOff>
    </xdr:from>
    <xdr:to>
      <xdr:col>12</xdr:col>
      <xdr:colOff>511175</xdr:colOff>
      <xdr:row>75</xdr:row>
      <xdr:rowOff>100381</xdr:rowOff>
    </xdr:to>
    <xdr:cxnSp macro="">
      <xdr:nvCxnSpPr>
        <xdr:cNvPr id="1319" name="直線コネクタ 1318"/>
        <xdr:cNvCxnSpPr/>
      </xdr:nvCxnSpPr>
      <xdr:spPr>
        <a:xfrm flipV="1">
          <a:off x="7861300" y="12809672"/>
          <a:ext cx="889000" cy="14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100604</xdr:rowOff>
    </xdr:from>
    <xdr:to>
      <xdr:col>12</xdr:col>
      <xdr:colOff>561975</xdr:colOff>
      <xdr:row>76</xdr:row>
      <xdr:rowOff>30755</xdr:rowOff>
    </xdr:to>
    <xdr:sp macro="" textlink="">
      <xdr:nvSpPr>
        <xdr:cNvPr id="1320" name="フローチャート : 判断 406"/>
        <xdr:cNvSpPr/>
      </xdr:nvSpPr>
      <xdr:spPr>
        <a:xfrm>
          <a:off x="8699500" y="129593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21882</xdr:rowOff>
    </xdr:from>
    <xdr:ext cx="534377" cy="259045"/>
    <xdr:sp macro="" textlink="">
      <xdr:nvSpPr>
        <xdr:cNvPr id="1321" name="テキスト ボックス 1320"/>
        <xdr:cNvSpPr txBox="1"/>
      </xdr:nvSpPr>
      <xdr:spPr>
        <a:xfrm>
          <a:off x="8483111" y="1305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145415</xdr:rowOff>
    </xdr:from>
    <xdr:to>
      <xdr:col>11</xdr:col>
      <xdr:colOff>307975</xdr:colOff>
      <xdr:row>75</xdr:row>
      <xdr:rowOff>100381</xdr:rowOff>
    </xdr:to>
    <xdr:cxnSp macro="">
      <xdr:nvCxnSpPr>
        <xdr:cNvPr id="1322" name="直線コネクタ 1321"/>
        <xdr:cNvCxnSpPr/>
      </xdr:nvCxnSpPr>
      <xdr:spPr>
        <a:xfrm>
          <a:off x="6972300" y="12832715"/>
          <a:ext cx="889000" cy="1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94707</xdr:rowOff>
    </xdr:from>
    <xdr:to>
      <xdr:col>11</xdr:col>
      <xdr:colOff>358775</xdr:colOff>
      <xdr:row>76</xdr:row>
      <xdr:rowOff>24857</xdr:rowOff>
    </xdr:to>
    <xdr:sp macro="" textlink="">
      <xdr:nvSpPr>
        <xdr:cNvPr id="1323" name="フローチャート : 判断 409"/>
        <xdr:cNvSpPr/>
      </xdr:nvSpPr>
      <xdr:spPr>
        <a:xfrm>
          <a:off x="7810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15983</xdr:rowOff>
    </xdr:from>
    <xdr:ext cx="534377" cy="259045"/>
    <xdr:sp macro="" textlink="">
      <xdr:nvSpPr>
        <xdr:cNvPr id="1324" name="テキスト ボックス 1323"/>
        <xdr:cNvSpPr txBox="1"/>
      </xdr:nvSpPr>
      <xdr:spPr>
        <a:xfrm>
          <a:off x="7594111" y="1304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67046</xdr:rowOff>
    </xdr:from>
    <xdr:to>
      <xdr:col>10</xdr:col>
      <xdr:colOff>155575</xdr:colOff>
      <xdr:row>75</xdr:row>
      <xdr:rowOff>168646</xdr:rowOff>
    </xdr:to>
    <xdr:sp macro="" textlink="">
      <xdr:nvSpPr>
        <xdr:cNvPr id="1325" name="フローチャート : 判断 411"/>
        <xdr:cNvSpPr/>
      </xdr:nvSpPr>
      <xdr:spPr>
        <a:xfrm>
          <a:off x="6921500" y="129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159773</xdr:rowOff>
    </xdr:from>
    <xdr:ext cx="534377" cy="259045"/>
    <xdr:sp macro="" textlink="">
      <xdr:nvSpPr>
        <xdr:cNvPr id="1326" name="テキスト ボックス 1325"/>
        <xdr:cNvSpPr txBox="1"/>
      </xdr:nvSpPr>
      <xdr:spPr>
        <a:xfrm>
          <a:off x="6705111" y="1301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1327" name="テキスト ボックス 13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1328" name="テキスト ボックス 13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1329" name="テキスト ボックス 13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1330" name="テキスト ボックス 13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1331" name="テキスト ボックス 13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70</xdr:row>
      <xdr:rowOff>81128</xdr:rowOff>
    </xdr:from>
    <xdr:to>
      <xdr:col>15</xdr:col>
      <xdr:colOff>231775</xdr:colOff>
      <xdr:row>71</xdr:row>
      <xdr:rowOff>11278</xdr:rowOff>
    </xdr:to>
    <xdr:sp macro="" textlink="">
      <xdr:nvSpPr>
        <xdr:cNvPr id="1332" name="円/楕円 1331"/>
        <xdr:cNvSpPr/>
      </xdr:nvSpPr>
      <xdr:spPr>
        <a:xfrm>
          <a:off x="10426700" y="1208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69</xdr:row>
      <xdr:rowOff>167505</xdr:rowOff>
    </xdr:from>
    <xdr:ext cx="534377" cy="259045"/>
    <xdr:sp macro="" textlink="">
      <xdr:nvSpPr>
        <xdr:cNvPr id="1333" name="商工費該当値テキスト"/>
        <xdr:cNvSpPr txBox="1"/>
      </xdr:nvSpPr>
      <xdr:spPr>
        <a:xfrm>
          <a:off x="10528300" y="1199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30,170</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137089</xdr:rowOff>
    </xdr:from>
    <xdr:to>
      <xdr:col>14</xdr:col>
      <xdr:colOff>79375</xdr:colOff>
      <xdr:row>72</xdr:row>
      <xdr:rowOff>67239</xdr:rowOff>
    </xdr:to>
    <xdr:sp macro="" textlink="">
      <xdr:nvSpPr>
        <xdr:cNvPr id="1334" name="円/楕円 1333"/>
        <xdr:cNvSpPr/>
      </xdr:nvSpPr>
      <xdr:spPr>
        <a:xfrm>
          <a:off x="9588500" y="1231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83766</xdr:rowOff>
    </xdr:from>
    <xdr:ext cx="534377" cy="259045"/>
    <xdr:sp macro="" textlink="">
      <xdr:nvSpPr>
        <xdr:cNvPr id="1335" name="テキスト ボックス 1334"/>
        <xdr:cNvSpPr txBox="1"/>
      </xdr:nvSpPr>
      <xdr:spPr>
        <a:xfrm>
          <a:off x="9372111" y="1208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25,196</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71572</xdr:rowOff>
    </xdr:from>
    <xdr:to>
      <xdr:col>12</xdr:col>
      <xdr:colOff>561975</xdr:colOff>
      <xdr:row>75</xdr:row>
      <xdr:rowOff>1722</xdr:rowOff>
    </xdr:to>
    <xdr:sp macro="" textlink="">
      <xdr:nvSpPr>
        <xdr:cNvPr id="1336" name="円/楕円 1335"/>
        <xdr:cNvSpPr/>
      </xdr:nvSpPr>
      <xdr:spPr>
        <a:xfrm>
          <a:off x="8699500" y="1275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18249</xdr:rowOff>
    </xdr:from>
    <xdr:ext cx="534377" cy="259045"/>
    <xdr:sp macro="" textlink="">
      <xdr:nvSpPr>
        <xdr:cNvPr id="1337" name="テキスト ボックス 1336"/>
        <xdr:cNvSpPr txBox="1"/>
      </xdr:nvSpPr>
      <xdr:spPr>
        <a:xfrm>
          <a:off x="8483111" y="1253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15,379</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49581</xdr:rowOff>
    </xdr:from>
    <xdr:to>
      <xdr:col>11</xdr:col>
      <xdr:colOff>358775</xdr:colOff>
      <xdr:row>75</xdr:row>
      <xdr:rowOff>151181</xdr:rowOff>
    </xdr:to>
    <xdr:sp macro="" textlink="">
      <xdr:nvSpPr>
        <xdr:cNvPr id="1338" name="円/楕円 1337"/>
        <xdr:cNvSpPr/>
      </xdr:nvSpPr>
      <xdr:spPr>
        <a:xfrm>
          <a:off x="7810500" y="1290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167708</xdr:rowOff>
    </xdr:from>
    <xdr:ext cx="534377" cy="259045"/>
    <xdr:sp macro="" textlink="">
      <xdr:nvSpPr>
        <xdr:cNvPr id="1339" name="テキスト ボックス 1338"/>
        <xdr:cNvSpPr txBox="1"/>
      </xdr:nvSpPr>
      <xdr:spPr>
        <a:xfrm>
          <a:off x="7594111" y="1268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12,110</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94615</xdr:rowOff>
    </xdr:from>
    <xdr:to>
      <xdr:col>10</xdr:col>
      <xdr:colOff>155575</xdr:colOff>
      <xdr:row>75</xdr:row>
      <xdr:rowOff>24765</xdr:rowOff>
    </xdr:to>
    <xdr:sp macro="" textlink="">
      <xdr:nvSpPr>
        <xdr:cNvPr id="1340" name="円/楕円 1339"/>
        <xdr:cNvSpPr/>
      </xdr:nvSpPr>
      <xdr:spPr>
        <a:xfrm>
          <a:off x="6921500" y="127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41292</xdr:rowOff>
    </xdr:from>
    <xdr:ext cx="534377" cy="259045"/>
    <xdr:sp macro="" textlink="">
      <xdr:nvSpPr>
        <xdr:cNvPr id="1341" name="テキスト ボックス 1340"/>
        <xdr:cNvSpPr txBox="1"/>
      </xdr:nvSpPr>
      <xdr:spPr>
        <a:xfrm>
          <a:off x="6705111" y="1255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1342" name="正方形/長方形 13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1343" name="正方形/長方形 13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1344" name="正方形/長方形 13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1345" name="正方形/長方形 13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1346" name="正方形/長方形 13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1347" name="正方形/長方形 13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1348" name="正方形/長方形 13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1349" name="正方形/長方形 13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1350" name="テキスト ボックス 13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1351" name="直線コネクタ 13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1352" name="テキスト ボックス 1351"/>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1353" name="直線コネクタ 13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1354" name="テキスト ボックス 1353"/>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1355" name="直線コネクタ 13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1356" name="テキスト ボックス 135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1357" name="直線コネクタ 13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1358" name="テキスト ボックス 135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1359" name="直線コネクタ 13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1360" name="テキスト ボックス 135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1361" name="直線コネクタ 13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1362" name="テキスト ボックス 136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1363" name="直線コネクタ 13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1364" name="テキスト ボックス 1363"/>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1365" name="直線コネクタ 13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1366" name="テキスト ボックス 136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13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120726</xdr:rowOff>
    </xdr:from>
    <xdr:to>
      <xdr:col>15</xdr:col>
      <xdr:colOff>180340</xdr:colOff>
      <xdr:row>99</xdr:row>
      <xdr:rowOff>89408</xdr:rowOff>
    </xdr:to>
    <xdr:cxnSp macro="">
      <xdr:nvCxnSpPr>
        <xdr:cNvPr id="1368" name="直線コネクタ 1367"/>
        <xdr:cNvCxnSpPr/>
      </xdr:nvCxnSpPr>
      <xdr:spPr>
        <a:xfrm flipV="1">
          <a:off x="10475595" y="15551226"/>
          <a:ext cx="1270" cy="1511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93235</xdr:rowOff>
    </xdr:from>
    <xdr:ext cx="534377" cy="259045"/>
    <xdr:sp macro="" textlink="">
      <xdr:nvSpPr>
        <xdr:cNvPr id="1369" name="土木費最小値テキスト"/>
        <xdr:cNvSpPr txBox="1"/>
      </xdr:nvSpPr>
      <xdr:spPr>
        <a:xfrm>
          <a:off x="10528300" y="1706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30,290</a:t>
          </a:r>
          <a:endParaRPr kumimoji="1" lang="ja-JP" altLang="en-US" sz="1000" b="1">
            <a:latin typeface="ＭＳ Ｐゴシック"/>
          </a:endParaRPr>
        </a:p>
      </xdr:txBody>
    </xdr:sp>
    <xdr:clientData/>
  </xdr:oneCellAnchor>
  <xdr:twoCellAnchor>
    <xdr:from>
      <xdr:col>15</xdr:col>
      <xdr:colOff>92075</xdr:colOff>
      <xdr:row>99</xdr:row>
      <xdr:rowOff>89408</xdr:rowOff>
    </xdr:from>
    <xdr:to>
      <xdr:col>15</xdr:col>
      <xdr:colOff>269875</xdr:colOff>
      <xdr:row>99</xdr:row>
      <xdr:rowOff>89408</xdr:rowOff>
    </xdr:to>
    <xdr:cxnSp macro="">
      <xdr:nvCxnSpPr>
        <xdr:cNvPr id="1370" name="直線コネクタ 1369"/>
        <xdr:cNvCxnSpPr/>
      </xdr:nvCxnSpPr>
      <xdr:spPr>
        <a:xfrm>
          <a:off x="10388600" y="1706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67403</xdr:rowOff>
    </xdr:from>
    <xdr:ext cx="534377" cy="259045"/>
    <xdr:sp macro="" textlink="">
      <xdr:nvSpPr>
        <xdr:cNvPr id="1371" name="土木費最大値テキスト"/>
        <xdr:cNvSpPr txBox="1"/>
      </xdr:nvSpPr>
      <xdr:spPr>
        <a:xfrm>
          <a:off x="10528300" y="1532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76,581</a:t>
          </a:r>
          <a:endParaRPr kumimoji="1" lang="ja-JP" altLang="en-US" sz="1000" b="1">
            <a:latin typeface="ＭＳ Ｐゴシック"/>
          </a:endParaRPr>
        </a:p>
      </xdr:txBody>
    </xdr:sp>
    <xdr:clientData/>
  </xdr:oneCellAnchor>
  <xdr:twoCellAnchor>
    <xdr:from>
      <xdr:col>15</xdr:col>
      <xdr:colOff>92075</xdr:colOff>
      <xdr:row>90</xdr:row>
      <xdr:rowOff>120726</xdr:rowOff>
    </xdr:from>
    <xdr:to>
      <xdr:col>15</xdr:col>
      <xdr:colOff>269875</xdr:colOff>
      <xdr:row>90</xdr:row>
      <xdr:rowOff>120726</xdr:rowOff>
    </xdr:to>
    <xdr:cxnSp macro="">
      <xdr:nvCxnSpPr>
        <xdr:cNvPr id="1372" name="直線コネクタ 1371"/>
        <xdr:cNvCxnSpPr/>
      </xdr:nvCxnSpPr>
      <xdr:spPr>
        <a:xfrm>
          <a:off x="10388600" y="1555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136761</xdr:rowOff>
    </xdr:from>
    <xdr:to>
      <xdr:col>15</xdr:col>
      <xdr:colOff>180975</xdr:colOff>
      <xdr:row>95</xdr:row>
      <xdr:rowOff>165303</xdr:rowOff>
    </xdr:to>
    <xdr:cxnSp macro="">
      <xdr:nvCxnSpPr>
        <xdr:cNvPr id="1373" name="直線コネクタ 1372"/>
        <xdr:cNvCxnSpPr/>
      </xdr:nvCxnSpPr>
      <xdr:spPr>
        <a:xfrm>
          <a:off x="9639300" y="16081611"/>
          <a:ext cx="838200" cy="37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20073</xdr:rowOff>
    </xdr:from>
    <xdr:ext cx="534377" cy="259045"/>
    <xdr:sp macro="" textlink="">
      <xdr:nvSpPr>
        <xdr:cNvPr id="1374" name="土木費平均値テキスト"/>
        <xdr:cNvSpPr txBox="1"/>
      </xdr:nvSpPr>
      <xdr:spPr>
        <a:xfrm>
          <a:off x="10528300" y="16479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45,947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41646</xdr:rowOff>
    </xdr:from>
    <xdr:to>
      <xdr:col>15</xdr:col>
      <xdr:colOff>231775</xdr:colOff>
      <xdr:row>96</xdr:row>
      <xdr:rowOff>143246</xdr:rowOff>
    </xdr:to>
    <xdr:sp macro="" textlink="">
      <xdr:nvSpPr>
        <xdr:cNvPr id="1375" name="フローチャート : 判断 461"/>
        <xdr:cNvSpPr/>
      </xdr:nvSpPr>
      <xdr:spPr>
        <a:xfrm>
          <a:off x="10426700" y="1650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136761</xdr:rowOff>
    </xdr:from>
    <xdr:to>
      <xdr:col>14</xdr:col>
      <xdr:colOff>28575</xdr:colOff>
      <xdr:row>95</xdr:row>
      <xdr:rowOff>69128</xdr:rowOff>
    </xdr:to>
    <xdr:cxnSp macro="">
      <xdr:nvCxnSpPr>
        <xdr:cNvPr id="1376" name="直線コネクタ 1375"/>
        <xdr:cNvCxnSpPr/>
      </xdr:nvCxnSpPr>
      <xdr:spPr>
        <a:xfrm flipV="1">
          <a:off x="8750300" y="16081611"/>
          <a:ext cx="889000" cy="27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2358</xdr:rowOff>
    </xdr:from>
    <xdr:to>
      <xdr:col>14</xdr:col>
      <xdr:colOff>79375</xdr:colOff>
      <xdr:row>96</xdr:row>
      <xdr:rowOff>103958</xdr:rowOff>
    </xdr:to>
    <xdr:sp macro="" textlink="">
      <xdr:nvSpPr>
        <xdr:cNvPr id="1377" name="フローチャート : 判断 463"/>
        <xdr:cNvSpPr/>
      </xdr:nvSpPr>
      <xdr:spPr>
        <a:xfrm>
          <a:off x="9588500" y="1646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95085</xdr:rowOff>
    </xdr:from>
    <xdr:ext cx="534377" cy="259045"/>
    <xdr:sp macro="" textlink="">
      <xdr:nvSpPr>
        <xdr:cNvPr id="1378" name="テキスト ボックス 1377"/>
        <xdr:cNvSpPr txBox="1"/>
      </xdr:nvSpPr>
      <xdr:spPr>
        <a:xfrm>
          <a:off x="9372111" y="1655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69128</xdr:rowOff>
    </xdr:from>
    <xdr:to>
      <xdr:col>12</xdr:col>
      <xdr:colOff>511175</xdr:colOff>
      <xdr:row>96</xdr:row>
      <xdr:rowOff>161613</xdr:rowOff>
    </xdr:to>
    <xdr:cxnSp macro="">
      <xdr:nvCxnSpPr>
        <xdr:cNvPr id="1379" name="直線コネクタ 1378"/>
        <xdr:cNvCxnSpPr/>
      </xdr:nvCxnSpPr>
      <xdr:spPr>
        <a:xfrm flipV="1">
          <a:off x="7861300" y="16356878"/>
          <a:ext cx="889000" cy="26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170380</xdr:rowOff>
    </xdr:from>
    <xdr:to>
      <xdr:col>12</xdr:col>
      <xdr:colOff>561975</xdr:colOff>
      <xdr:row>96</xdr:row>
      <xdr:rowOff>100530</xdr:rowOff>
    </xdr:to>
    <xdr:sp macro="" textlink="">
      <xdr:nvSpPr>
        <xdr:cNvPr id="1380" name="フローチャート : 判断 466"/>
        <xdr:cNvSpPr/>
      </xdr:nvSpPr>
      <xdr:spPr>
        <a:xfrm>
          <a:off x="8699500" y="164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91657</xdr:rowOff>
    </xdr:from>
    <xdr:ext cx="534377" cy="259045"/>
    <xdr:sp macro="" textlink="">
      <xdr:nvSpPr>
        <xdr:cNvPr id="1381" name="テキスト ボックス 1380"/>
        <xdr:cNvSpPr txBox="1"/>
      </xdr:nvSpPr>
      <xdr:spPr>
        <a:xfrm>
          <a:off x="8483111" y="165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146786</xdr:rowOff>
    </xdr:from>
    <xdr:to>
      <xdr:col>11</xdr:col>
      <xdr:colOff>307975</xdr:colOff>
      <xdr:row>96</xdr:row>
      <xdr:rowOff>161613</xdr:rowOff>
    </xdr:to>
    <xdr:cxnSp macro="">
      <xdr:nvCxnSpPr>
        <xdr:cNvPr id="1382" name="直線コネクタ 1381"/>
        <xdr:cNvCxnSpPr/>
      </xdr:nvCxnSpPr>
      <xdr:spPr>
        <a:xfrm>
          <a:off x="6972300" y="16434536"/>
          <a:ext cx="889000" cy="18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164240</xdr:rowOff>
    </xdr:from>
    <xdr:to>
      <xdr:col>11</xdr:col>
      <xdr:colOff>358775</xdr:colOff>
      <xdr:row>97</xdr:row>
      <xdr:rowOff>94390</xdr:rowOff>
    </xdr:to>
    <xdr:sp macro="" textlink="">
      <xdr:nvSpPr>
        <xdr:cNvPr id="1383" name="フローチャート : 判断 469"/>
        <xdr:cNvSpPr/>
      </xdr:nvSpPr>
      <xdr:spPr>
        <a:xfrm>
          <a:off x="7810500" y="1662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85517</xdr:rowOff>
    </xdr:from>
    <xdr:ext cx="534377" cy="259045"/>
    <xdr:sp macro="" textlink="">
      <xdr:nvSpPr>
        <xdr:cNvPr id="1384" name="テキスト ボックス 1383"/>
        <xdr:cNvSpPr txBox="1"/>
      </xdr:nvSpPr>
      <xdr:spPr>
        <a:xfrm>
          <a:off x="7594111" y="1671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113883</xdr:rowOff>
    </xdr:from>
    <xdr:to>
      <xdr:col>10</xdr:col>
      <xdr:colOff>155575</xdr:colOff>
      <xdr:row>97</xdr:row>
      <xdr:rowOff>44033</xdr:rowOff>
    </xdr:to>
    <xdr:sp macro="" textlink="">
      <xdr:nvSpPr>
        <xdr:cNvPr id="1385" name="フローチャート : 判断 471"/>
        <xdr:cNvSpPr/>
      </xdr:nvSpPr>
      <xdr:spPr>
        <a:xfrm>
          <a:off x="6921500" y="1657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35160</xdr:rowOff>
    </xdr:from>
    <xdr:ext cx="534377" cy="259045"/>
    <xdr:sp macro="" textlink="">
      <xdr:nvSpPr>
        <xdr:cNvPr id="1386" name="テキスト ボックス 1385"/>
        <xdr:cNvSpPr txBox="1"/>
      </xdr:nvSpPr>
      <xdr:spPr>
        <a:xfrm>
          <a:off x="6705111" y="1666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1387" name="テキスト ボックス 13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1388" name="テキスト ボックス 13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1389" name="テキスト ボックス 13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1390" name="テキスト ボックス 13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1391" name="テキスト ボックス 13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114503</xdr:rowOff>
    </xdr:from>
    <xdr:to>
      <xdr:col>15</xdr:col>
      <xdr:colOff>231775</xdr:colOff>
      <xdr:row>96</xdr:row>
      <xdr:rowOff>44653</xdr:rowOff>
    </xdr:to>
    <xdr:sp macro="" textlink="">
      <xdr:nvSpPr>
        <xdr:cNvPr id="1392" name="円/楕円 1391"/>
        <xdr:cNvSpPr/>
      </xdr:nvSpPr>
      <xdr:spPr>
        <a:xfrm>
          <a:off x="10426700" y="1640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137380</xdr:rowOff>
    </xdr:from>
    <xdr:ext cx="534377" cy="259045"/>
    <xdr:sp macro="" textlink="">
      <xdr:nvSpPr>
        <xdr:cNvPr id="1393" name="土木費該当値テキスト"/>
        <xdr:cNvSpPr txBox="1"/>
      </xdr:nvSpPr>
      <xdr:spPr>
        <a:xfrm>
          <a:off x="10528300" y="1625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48,966</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85961</xdr:rowOff>
    </xdr:from>
    <xdr:to>
      <xdr:col>14</xdr:col>
      <xdr:colOff>79375</xdr:colOff>
      <xdr:row>94</xdr:row>
      <xdr:rowOff>16111</xdr:rowOff>
    </xdr:to>
    <xdr:sp macro="" textlink="">
      <xdr:nvSpPr>
        <xdr:cNvPr id="1394" name="円/楕円 1393"/>
        <xdr:cNvSpPr/>
      </xdr:nvSpPr>
      <xdr:spPr>
        <a:xfrm>
          <a:off x="9588500" y="1603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32638</xdr:rowOff>
    </xdr:from>
    <xdr:ext cx="534377" cy="259045"/>
    <xdr:sp macro="" textlink="">
      <xdr:nvSpPr>
        <xdr:cNvPr id="1395" name="テキスト ボックス 1394"/>
        <xdr:cNvSpPr txBox="1"/>
      </xdr:nvSpPr>
      <xdr:spPr>
        <a:xfrm>
          <a:off x="9372111" y="1580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60,340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18328</xdr:rowOff>
    </xdr:from>
    <xdr:to>
      <xdr:col>12</xdr:col>
      <xdr:colOff>561975</xdr:colOff>
      <xdr:row>95</xdr:row>
      <xdr:rowOff>119928</xdr:rowOff>
    </xdr:to>
    <xdr:sp macro="" textlink="">
      <xdr:nvSpPr>
        <xdr:cNvPr id="1396" name="円/楕円 1395"/>
        <xdr:cNvSpPr/>
      </xdr:nvSpPr>
      <xdr:spPr>
        <a:xfrm>
          <a:off x="8699500" y="1630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136455</xdr:rowOff>
    </xdr:from>
    <xdr:ext cx="534377" cy="259045"/>
    <xdr:sp macro="" textlink="">
      <xdr:nvSpPr>
        <xdr:cNvPr id="1397" name="テキスト ボックス 1396"/>
        <xdr:cNvSpPr txBox="1"/>
      </xdr:nvSpPr>
      <xdr:spPr>
        <a:xfrm>
          <a:off x="8483111" y="1608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110813</xdr:rowOff>
    </xdr:from>
    <xdr:to>
      <xdr:col>11</xdr:col>
      <xdr:colOff>358775</xdr:colOff>
      <xdr:row>97</xdr:row>
      <xdr:rowOff>40963</xdr:rowOff>
    </xdr:to>
    <xdr:sp macro="" textlink="">
      <xdr:nvSpPr>
        <xdr:cNvPr id="1398" name="円/楕円 1397"/>
        <xdr:cNvSpPr/>
      </xdr:nvSpPr>
      <xdr:spPr>
        <a:xfrm>
          <a:off x="7810500" y="1657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57490</xdr:rowOff>
    </xdr:from>
    <xdr:ext cx="534377" cy="259045"/>
    <xdr:sp macro="" textlink="">
      <xdr:nvSpPr>
        <xdr:cNvPr id="1399" name="テキスト ボックス 1398"/>
        <xdr:cNvSpPr txBox="1"/>
      </xdr:nvSpPr>
      <xdr:spPr>
        <a:xfrm>
          <a:off x="7594111" y="1634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43,829</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95986</xdr:rowOff>
    </xdr:from>
    <xdr:to>
      <xdr:col>10</xdr:col>
      <xdr:colOff>155575</xdr:colOff>
      <xdr:row>96</xdr:row>
      <xdr:rowOff>26136</xdr:rowOff>
    </xdr:to>
    <xdr:sp macro="" textlink="">
      <xdr:nvSpPr>
        <xdr:cNvPr id="1400" name="円/楕円 1399"/>
        <xdr:cNvSpPr/>
      </xdr:nvSpPr>
      <xdr:spPr>
        <a:xfrm>
          <a:off x="6921500" y="1638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42663</xdr:rowOff>
    </xdr:from>
    <xdr:ext cx="534377" cy="259045"/>
    <xdr:sp macro="" textlink="">
      <xdr:nvSpPr>
        <xdr:cNvPr id="1401" name="テキスト ボックス 1400"/>
        <xdr:cNvSpPr txBox="1"/>
      </xdr:nvSpPr>
      <xdr:spPr>
        <a:xfrm>
          <a:off x="6705111" y="1615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1402" name="正方形/長方形 14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1403" name="正方形/長方形 14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1404" name="正方形/長方形 14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1405" name="正方形/長方形 14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1406" name="正方形/長方形 14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1407" name="正方形/長方形 14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1408" name="正方形/長方形 14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1409" name="正方形/長方形 14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1410" name="テキスト ボックス 14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1411" name="直線コネクタ 14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1412" name="テキスト ボックス 14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1413" name="直線コネクタ 141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1414" name="テキスト ボックス 141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1415" name="直線コネクタ 141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1416" name="テキスト ボックス 141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1417" name="直線コネクタ 141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1418" name="テキスト ボックス 141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1419" name="直線コネクタ 141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1420" name="テキスト ボックス 141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1421" name="直線コネクタ 14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1422" name="テキスト ボックス 142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142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165577</xdr:rowOff>
    </xdr:from>
    <xdr:to>
      <xdr:col>23</xdr:col>
      <xdr:colOff>516889</xdr:colOff>
      <xdr:row>38</xdr:row>
      <xdr:rowOff>98827</xdr:rowOff>
    </xdr:to>
    <xdr:cxnSp macro="">
      <xdr:nvCxnSpPr>
        <xdr:cNvPr id="1424" name="直線コネクタ 1423"/>
        <xdr:cNvCxnSpPr/>
      </xdr:nvCxnSpPr>
      <xdr:spPr>
        <a:xfrm flipV="1">
          <a:off x="16317595" y="5480527"/>
          <a:ext cx="1269" cy="1133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102654</xdr:rowOff>
    </xdr:from>
    <xdr:ext cx="534377" cy="259045"/>
    <xdr:sp macro="" textlink="">
      <xdr:nvSpPr>
        <xdr:cNvPr id="1425" name="消防費最小値テキスト"/>
        <xdr:cNvSpPr txBox="1"/>
      </xdr:nvSpPr>
      <xdr:spPr>
        <a:xfrm>
          <a:off x="16370300" y="66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a:t>
          </a:r>
          <a:endParaRPr kumimoji="1" lang="ja-JP" altLang="en-US" sz="1000" b="1">
            <a:latin typeface="ＭＳ Ｐゴシック"/>
          </a:endParaRPr>
        </a:p>
      </xdr:txBody>
    </xdr:sp>
    <xdr:clientData/>
  </xdr:oneCellAnchor>
  <xdr:twoCellAnchor>
    <xdr:from>
      <xdr:col>23</xdr:col>
      <xdr:colOff>428625</xdr:colOff>
      <xdr:row>38</xdr:row>
      <xdr:rowOff>98827</xdr:rowOff>
    </xdr:from>
    <xdr:to>
      <xdr:col>23</xdr:col>
      <xdr:colOff>606425</xdr:colOff>
      <xdr:row>38</xdr:row>
      <xdr:rowOff>98827</xdr:rowOff>
    </xdr:to>
    <xdr:cxnSp macro="">
      <xdr:nvCxnSpPr>
        <xdr:cNvPr id="1426" name="直線コネクタ 1425"/>
        <xdr:cNvCxnSpPr/>
      </xdr:nvCxnSpPr>
      <xdr:spPr>
        <a:xfrm>
          <a:off x="16230600" y="661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112254</xdr:rowOff>
    </xdr:from>
    <xdr:ext cx="534377" cy="259045"/>
    <xdr:sp macro="" textlink="">
      <xdr:nvSpPr>
        <xdr:cNvPr id="1427" name="消防費最大値テキスト"/>
        <xdr:cNvSpPr txBox="1"/>
      </xdr:nvSpPr>
      <xdr:spPr>
        <a:xfrm>
          <a:off x="16370300" y="525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35,684</a:t>
          </a:r>
          <a:endParaRPr kumimoji="1" lang="ja-JP" altLang="en-US" sz="1000" b="1">
            <a:latin typeface="ＭＳ Ｐゴシック"/>
          </a:endParaRPr>
        </a:p>
      </xdr:txBody>
    </xdr:sp>
    <xdr:clientData/>
  </xdr:oneCellAnchor>
  <xdr:twoCellAnchor>
    <xdr:from>
      <xdr:col>23</xdr:col>
      <xdr:colOff>428625</xdr:colOff>
      <xdr:row>31</xdr:row>
      <xdr:rowOff>165577</xdr:rowOff>
    </xdr:from>
    <xdr:to>
      <xdr:col>23</xdr:col>
      <xdr:colOff>606425</xdr:colOff>
      <xdr:row>31</xdr:row>
      <xdr:rowOff>165577</xdr:rowOff>
    </xdr:to>
    <xdr:cxnSp macro="">
      <xdr:nvCxnSpPr>
        <xdr:cNvPr id="1428" name="直線コネクタ 1427"/>
        <xdr:cNvCxnSpPr/>
      </xdr:nvCxnSpPr>
      <xdr:spPr>
        <a:xfrm>
          <a:off x="16230600" y="548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95534</xdr:rowOff>
    </xdr:from>
    <xdr:to>
      <xdr:col>23</xdr:col>
      <xdr:colOff>517525</xdr:colOff>
      <xdr:row>37</xdr:row>
      <xdr:rowOff>126716</xdr:rowOff>
    </xdr:to>
    <xdr:cxnSp macro="">
      <xdr:nvCxnSpPr>
        <xdr:cNvPr id="1429" name="直線コネクタ 1428"/>
        <xdr:cNvCxnSpPr/>
      </xdr:nvCxnSpPr>
      <xdr:spPr>
        <a:xfrm>
          <a:off x="15481300" y="6439184"/>
          <a:ext cx="838200" cy="3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125036</xdr:rowOff>
    </xdr:from>
    <xdr:ext cx="534377" cy="259045"/>
    <xdr:sp macro="" textlink="">
      <xdr:nvSpPr>
        <xdr:cNvPr id="1430" name="消防費平均値テキスト"/>
        <xdr:cNvSpPr txBox="1"/>
      </xdr:nvSpPr>
      <xdr:spPr>
        <a:xfrm>
          <a:off x="16370300" y="5954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20,960</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102159</xdr:rowOff>
    </xdr:from>
    <xdr:to>
      <xdr:col>23</xdr:col>
      <xdr:colOff>568325</xdr:colOff>
      <xdr:row>36</xdr:row>
      <xdr:rowOff>32309</xdr:rowOff>
    </xdr:to>
    <xdr:sp macro="" textlink="">
      <xdr:nvSpPr>
        <xdr:cNvPr id="1431" name="フローチャート : 判断 517"/>
        <xdr:cNvSpPr/>
      </xdr:nvSpPr>
      <xdr:spPr>
        <a:xfrm>
          <a:off x="162687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95534</xdr:rowOff>
    </xdr:from>
    <xdr:to>
      <xdr:col>22</xdr:col>
      <xdr:colOff>365125</xdr:colOff>
      <xdr:row>38</xdr:row>
      <xdr:rowOff>14198</xdr:rowOff>
    </xdr:to>
    <xdr:cxnSp macro="">
      <xdr:nvCxnSpPr>
        <xdr:cNvPr id="1432" name="直線コネクタ 1431"/>
        <xdr:cNvCxnSpPr/>
      </xdr:nvCxnSpPr>
      <xdr:spPr>
        <a:xfrm flipV="1">
          <a:off x="14592300" y="6439184"/>
          <a:ext cx="889000" cy="9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151719</xdr:rowOff>
    </xdr:from>
    <xdr:to>
      <xdr:col>22</xdr:col>
      <xdr:colOff>415925</xdr:colOff>
      <xdr:row>36</xdr:row>
      <xdr:rowOff>81869</xdr:rowOff>
    </xdr:to>
    <xdr:sp macro="" textlink="">
      <xdr:nvSpPr>
        <xdr:cNvPr id="1433" name="フローチャート : 判断 519"/>
        <xdr:cNvSpPr/>
      </xdr:nvSpPr>
      <xdr:spPr>
        <a:xfrm>
          <a:off x="15430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98396</xdr:rowOff>
    </xdr:from>
    <xdr:ext cx="534377" cy="259045"/>
    <xdr:sp macro="" textlink="">
      <xdr:nvSpPr>
        <xdr:cNvPr id="1434" name="テキスト ボックス 1433"/>
        <xdr:cNvSpPr txBox="1"/>
      </xdr:nvSpPr>
      <xdr:spPr>
        <a:xfrm>
          <a:off x="15214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52512</xdr:rowOff>
    </xdr:from>
    <xdr:to>
      <xdr:col>21</xdr:col>
      <xdr:colOff>161925</xdr:colOff>
      <xdr:row>38</xdr:row>
      <xdr:rowOff>14198</xdr:rowOff>
    </xdr:to>
    <xdr:cxnSp macro="">
      <xdr:nvCxnSpPr>
        <xdr:cNvPr id="1435" name="直線コネクタ 1434"/>
        <xdr:cNvCxnSpPr/>
      </xdr:nvCxnSpPr>
      <xdr:spPr>
        <a:xfrm>
          <a:off x="13703300" y="6396162"/>
          <a:ext cx="889000" cy="13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61697</xdr:rowOff>
    </xdr:from>
    <xdr:to>
      <xdr:col>21</xdr:col>
      <xdr:colOff>212725</xdr:colOff>
      <xdr:row>36</xdr:row>
      <xdr:rowOff>163297</xdr:rowOff>
    </xdr:to>
    <xdr:sp macro="" textlink="">
      <xdr:nvSpPr>
        <xdr:cNvPr id="1436" name="フローチャート : 判断 522"/>
        <xdr:cNvSpPr/>
      </xdr:nvSpPr>
      <xdr:spPr>
        <a:xfrm>
          <a:off x="14541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8374</xdr:rowOff>
    </xdr:from>
    <xdr:ext cx="534377" cy="259045"/>
    <xdr:sp macro="" textlink="">
      <xdr:nvSpPr>
        <xdr:cNvPr id="1437" name="テキスト ボックス 1436"/>
        <xdr:cNvSpPr txBox="1"/>
      </xdr:nvSpPr>
      <xdr:spPr>
        <a:xfrm>
          <a:off x="14325111" y="60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52512</xdr:rowOff>
    </xdr:from>
    <xdr:to>
      <xdr:col>19</xdr:col>
      <xdr:colOff>644525</xdr:colOff>
      <xdr:row>37</xdr:row>
      <xdr:rowOff>107239</xdr:rowOff>
    </xdr:to>
    <xdr:cxnSp macro="">
      <xdr:nvCxnSpPr>
        <xdr:cNvPr id="1438" name="直線コネクタ 1437"/>
        <xdr:cNvCxnSpPr/>
      </xdr:nvCxnSpPr>
      <xdr:spPr>
        <a:xfrm flipV="1">
          <a:off x="12814300" y="6396162"/>
          <a:ext cx="889000" cy="5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135763</xdr:rowOff>
    </xdr:from>
    <xdr:to>
      <xdr:col>20</xdr:col>
      <xdr:colOff>9525</xdr:colOff>
      <xdr:row>37</xdr:row>
      <xdr:rowOff>65913</xdr:rowOff>
    </xdr:to>
    <xdr:sp macro="" textlink="">
      <xdr:nvSpPr>
        <xdr:cNvPr id="1439" name="フローチャート : 判断 525"/>
        <xdr:cNvSpPr/>
      </xdr:nvSpPr>
      <xdr:spPr>
        <a:xfrm>
          <a:off x="13652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82440</xdr:rowOff>
    </xdr:from>
    <xdr:ext cx="534377" cy="259045"/>
    <xdr:sp macro="" textlink="">
      <xdr:nvSpPr>
        <xdr:cNvPr id="1440" name="テキスト ボックス 1439"/>
        <xdr:cNvSpPr txBox="1"/>
      </xdr:nvSpPr>
      <xdr:spPr>
        <a:xfrm>
          <a:off x="13436111" y="60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128631</xdr:rowOff>
    </xdr:from>
    <xdr:to>
      <xdr:col>18</xdr:col>
      <xdr:colOff>492125</xdr:colOff>
      <xdr:row>37</xdr:row>
      <xdr:rowOff>58781</xdr:rowOff>
    </xdr:to>
    <xdr:sp macro="" textlink="">
      <xdr:nvSpPr>
        <xdr:cNvPr id="1441" name="フローチャート : 判断 527"/>
        <xdr:cNvSpPr/>
      </xdr:nvSpPr>
      <xdr:spPr>
        <a:xfrm>
          <a:off x="12763500" y="630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75308</xdr:rowOff>
    </xdr:from>
    <xdr:ext cx="534377" cy="259045"/>
    <xdr:sp macro="" textlink="">
      <xdr:nvSpPr>
        <xdr:cNvPr id="1442" name="テキスト ボックス 1441"/>
        <xdr:cNvSpPr txBox="1"/>
      </xdr:nvSpPr>
      <xdr:spPr>
        <a:xfrm>
          <a:off x="12547111" y="607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1443" name="テキスト ボックス 14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1444" name="テキスト ボックス 14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1445" name="テキスト ボックス 14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1446" name="テキスト ボックス 14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1447" name="テキスト ボックス 14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75916</xdr:rowOff>
    </xdr:from>
    <xdr:to>
      <xdr:col>23</xdr:col>
      <xdr:colOff>568325</xdr:colOff>
      <xdr:row>38</xdr:row>
      <xdr:rowOff>6066</xdr:rowOff>
    </xdr:to>
    <xdr:sp macro="" textlink="">
      <xdr:nvSpPr>
        <xdr:cNvPr id="1448" name="円/楕円 1447"/>
        <xdr:cNvSpPr/>
      </xdr:nvSpPr>
      <xdr:spPr>
        <a:xfrm>
          <a:off x="16268700" y="641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54343</xdr:rowOff>
    </xdr:from>
    <xdr:ext cx="534377" cy="259045"/>
    <xdr:sp macro="" textlink="">
      <xdr:nvSpPr>
        <xdr:cNvPr id="1449" name="消防費該当値テキスト"/>
        <xdr:cNvSpPr txBox="1"/>
      </xdr:nvSpPr>
      <xdr:spPr>
        <a:xfrm>
          <a:off x="16370300" y="63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14,034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44734</xdr:rowOff>
    </xdr:from>
    <xdr:to>
      <xdr:col>22</xdr:col>
      <xdr:colOff>415925</xdr:colOff>
      <xdr:row>37</xdr:row>
      <xdr:rowOff>146334</xdr:rowOff>
    </xdr:to>
    <xdr:sp macro="" textlink="">
      <xdr:nvSpPr>
        <xdr:cNvPr id="1450" name="円/楕円 1449"/>
        <xdr:cNvSpPr/>
      </xdr:nvSpPr>
      <xdr:spPr>
        <a:xfrm>
          <a:off x="15430500" y="638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137461</xdr:rowOff>
    </xdr:from>
    <xdr:ext cx="534377" cy="259045"/>
    <xdr:sp macro="" textlink="">
      <xdr:nvSpPr>
        <xdr:cNvPr id="1451" name="テキスト ボックス 1450"/>
        <xdr:cNvSpPr txBox="1"/>
      </xdr:nvSpPr>
      <xdr:spPr>
        <a:xfrm>
          <a:off x="15214111" y="648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134849</xdr:rowOff>
    </xdr:from>
    <xdr:to>
      <xdr:col>21</xdr:col>
      <xdr:colOff>212725</xdr:colOff>
      <xdr:row>38</xdr:row>
      <xdr:rowOff>64999</xdr:rowOff>
    </xdr:to>
    <xdr:sp macro="" textlink="">
      <xdr:nvSpPr>
        <xdr:cNvPr id="1452" name="円/楕円 1451"/>
        <xdr:cNvSpPr/>
      </xdr:nvSpPr>
      <xdr:spPr>
        <a:xfrm>
          <a:off x="14541500" y="647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56125</xdr:rowOff>
    </xdr:from>
    <xdr:ext cx="534377" cy="259045"/>
    <xdr:sp macro="" textlink="">
      <xdr:nvSpPr>
        <xdr:cNvPr id="1453" name="テキスト ボックス 1452"/>
        <xdr:cNvSpPr txBox="1"/>
      </xdr:nvSpPr>
      <xdr:spPr>
        <a:xfrm>
          <a:off x="14325111" y="657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1712</xdr:rowOff>
    </xdr:from>
    <xdr:to>
      <xdr:col>20</xdr:col>
      <xdr:colOff>9525</xdr:colOff>
      <xdr:row>37</xdr:row>
      <xdr:rowOff>103312</xdr:rowOff>
    </xdr:to>
    <xdr:sp macro="" textlink="">
      <xdr:nvSpPr>
        <xdr:cNvPr id="1454" name="円/楕円 1453"/>
        <xdr:cNvSpPr/>
      </xdr:nvSpPr>
      <xdr:spPr>
        <a:xfrm>
          <a:off x="13652500" y="634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94439</xdr:rowOff>
    </xdr:from>
    <xdr:ext cx="534377" cy="259045"/>
    <xdr:sp macro="" textlink="">
      <xdr:nvSpPr>
        <xdr:cNvPr id="1455" name="テキスト ボックス 1454"/>
        <xdr:cNvSpPr txBox="1"/>
      </xdr:nvSpPr>
      <xdr:spPr>
        <a:xfrm>
          <a:off x="13436111" y="643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56439</xdr:rowOff>
    </xdr:from>
    <xdr:to>
      <xdr:col>18</xdr:col>
      <xdr:colOff>492125</xdr:colOff>
      <xdr:row>37</xdr:row>
      <xdr:rowOff>158039</xdr:rowOff>
    </xdr:to>
    <xdr:sp macro="" textlink="">
      <xdr:nvSpPr>
        <xdr:cNvPr id="1456" name="円/楕円 1455"/>
        <xdr:cNvSpPr/>
      </xdr:nvSpPr>
      <xdr:spPr>
        <a:xfrm>
          <a:off x="12763500" y="64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149165</xdr:rowOff>
    </xdr:from>
    <xdr:ext cx="534377" cy="259045"/>
    <xdr:sp macro="" textlink="">
      <xdr:nvSpPr>
        <xdr:cNvPr id="1457" name="テキスト ボックス 1456"/>
        <xdr:cNvSpPr txBox="1"/>
      </xdr:nvSpPr>
      <xdr:spPr>
        <a:xfrm>
          <a:off x="12547111" y="649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1458" name="正方形/長方形 14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1459" name="正方形/長方形 14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1460" name="正方形/長方形 14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1461" name="正方形/長方形 14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1462" name="正方形/長方形 14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1463" name="正方形/長方形 14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1464" name="正方形/長方形 14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1465" name="正方形/長方形 14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1466" name="テキスト ボックス 14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1467" name="直線コネクタ 14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1468" name="テキスト ボックス 146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1469" name="直線コネクタ 14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1470" name="テキスト ボックス 146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1471" name="直線コネクタ 14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1472" name="テキスト ボックス 14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1473" name="直線コネクタ 14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1474" name="テキスト ボックス 147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1475" name="直線コネクタ 14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1476" name="テキスト ボックス 14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1477" name="直線コネクタ 14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1478" name="テキスト ボックス 14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1479" name="直線コネクタ 14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1480" name="テキスト ボックス 14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14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36513</xdr:rowOff>
    </xdr:from>
    <xdr:to>
      <xdr:col>23</xdr:col>
      <xdr:colOff>516889</xdr:colOff>
      <xdr:row>59</xdr:row>
      <xdr:rowOff>30582</xdr:rowOff>
    </xdr:to>
    <xdr:cxnSp macro="">
      <xdr:nvCxnSpPr>
        <xdr:cNvPr id="1482" name="直線コネクタ 1481"/>
        <xdr:cNvCxnSpPr/>
      </xdr:nvCxnSpPr>
      <xdr:spPr>
        <a:xfrm flipV="1">
          <a:off x="16317595" y="8609013"/>
          <a:ext cx="1269" cy="1537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34409</xdr:rowOff>
    </xdr:from>
    <xdr:ext cx="534377" cy="259045"/>
    <xdr:sp macro="" textlink="">
      <xdr:nvSpPr>
        <xdr:cNvPr id="1483" name="教育費最小値テキスト"/>
        <xdr:cNvSpPr txBox="1"/>
      </xdr:nvSpPr>
      <xdr:spPr>
        <a:xfrm>
          <a:off x="16370300" y="1014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31,092</a:t>
          </a:r>
          <a:endParaRPr kumimoji="1" lang="ja-JP" altLang="en-US" sz="1000" b="1">
            <a:latin typeface="ＭＳ Ｐゴシック"/>
          </a:endParaRPr>
        </a:p>
      </xdr:txBody>
    </xdr:sp>
    <xdr:clientData/>
  </xdr:oneCellAnchor>
  <xdr:twoCellAnchor>
    <xdr:from>
      <xdr:col>23</xdr:col>
      <xdr:colOff>428625</xdr:colOff>
      <xdr:row>59</xdr:row>
      <xdr:rowOff>30582</xdr:rowOff>
    </xdr:from>
    <xdr:to>
      <xdr:col>23</xdr:col>
      <xdr:colOff>606425</xdr:colOff>
      <xdr:row>59</xdr:row>
      <xdr:rowOff>30582</xdr:rowOff>
    </xdr:to>
    <xdr:cxnSp macro="">
      <xdr:nvCxnSpPr>
        <xdr:cNvPr id="1484" name="直線コネクタ 1483"/>
        <xdr:cNvCxnSpPr/>
      </xdr:nvCxnSpPr>
      <xdr:spPr>
        <a:xfrm>
          <a:off x="16230600" y="1014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154640</xdr:rowOff>
    </xdr:from>
    <xdr:ext cx="599010" cy="259045"/>
    <xdr:sp macro="" textlink="">
      <xdr:nvSpPr>
        <xdr:cNvPr id="1485" name="教育費最大値テキスト"/>
        <xdr:cNvSpPr txBox="1"/>
      </xdr:nvSpPr>
      <xdr:spPr>
        <a:xfrm>
          <a:off x="16370300" y="838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152,125</a:t>
          </a:r>
          <a:endParaRPr kumimoji="1" lang="ja-JP" altLang="en-US" sz="1000" b="1">
            <a:latin typeface="ＭＳ Ｐゴシック"/>
          </a:endParaRPr>
        </a:p>
      </xdr:txBody>
    </xdr:sp>
    <xdr:clientData/>
  </xdr:oneCellAnchor>
  <xdr:twoCellAnchor>
    <xdr:from>
      <xdr:col>23</xdr:col>
      <xdr:colOff>428625</xdr:colOff>
      <xdr:row>50</xdr:row>
      <xdr:rowOff>36513</xdr:rowOff>
    </xdr:from>
    <xdr:to>
      <xdr:col>23</xdr:col>
      <xdr:colOff>606425</xdr:colOff>
      <xdr:row>50</xdr:row>
      <xdr:rowOff>36513</xdr:rowOff>
    </xdr:to>
    <xdr:cxnSp macro="">
      <xdr:nvCxnSpPr>
        <xdr:cNvPr id="1486" name="直線コネクタ 1485"/>
        <xdr:cNvCxnSpPr/>
      </xdr:nvCxnSpPr>
      <xdr:spPr>
        <a:xfrm>
          <a:off x="16230600" y="8609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124968</xdr:rowOff>
    </xdr:from>
    <xdr:to>
      <xdr:col>23</xdr:col>
      <xdr:colOff>517525</xdr:colOff>
      <xdr:row>56</xdr:row>
      <xdr:rowOff>42621</xdr:rowOff>
    </xdr:to>
    <xdr:cxnSp macro="">
      <xdr:nvCxnSpPr>
        <xdr:cNvPr id="1487" name="直線コネクタ 1486"/>
        <xdr:cNvCxnSpPr/>
      </xdr:nvCxnSpPr>
      <xdr:spPr>
        <a:xfrm flipV="1">
          <a:off x="15481300" y="9554718"/>
          <a:ext cx="838200" cy="8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111244</xdr:rowOff>
    </xdr:from>
    <xdr:ext cx="534377" cy="259045"/>
    <xdr:sp macro="" textlink="">
      <xdr:nvSpPr>
        <xdr:cNvPr id="1488" name="教育費平均値テキスト"/>
        <xdr:cNvSpPr txBox="1"/>
      </xdr:nvSpPr>
      <xdr:spPr>
        <a:xfrm>
          <a:off x="16370300" y="9712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59,542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132817</xdr:rowOff>
    </xdr:from>
    <xdr:to>
      <xdr:col>23</xdr:col>
      <xdr:colOff>568325</xdr:colOff>
      <xdr:row>57</xdr:row>
      <xdr:rowOff>62967</xdr:rowOff>
    </xdr:to>
    <xdr:sp macro="" textlink="">
      <xdr:nvSpPr>
        <xdr:cNvPr id="1489" name="フローチャート : 判断 575"/>
        <xdr:cNvSpPr/>
      </xdr:nvSpPr>
      <xdr:spPr>
        <a:xfrm>
          <a:off x="16268700" y="973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3289</xdr:rowOff>
    </xdr:from>
    <xdr:to>
      <xdr:col>22</xdr:col>
      <xdr:colOff>365125</xdr:colOff>
      <xdr:row>56</xdr:row>
      <xdr:rowOff>42621</xdr:rowOff>
    </xdr:to>
    <xdr:cxnSp macro="">
      <xdr:nvCxnSpPr>
        <xdr:cNvPr id="1490" name="直線コネクタ 1489"/>
        <xdr:cNvCxnSpPr/>
      </xdr:nvCxnSpPr>
      <xdr:spPr>
        <a:xfrm>
          <a:off x="14592300" y="9604489"/>
          <a:ext cx="889000" cy="3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39904</xdr:rowOff>
    </xdr:from>
    <xdr:to>
      <xdr:col>22</xdr:col>
      <xdr:colOff>415925</xdr:colOff>
      <xdr:row>57</xdr:row>
      <xdr:rowOff>141504</xdr:rowOff>
    </xdr:to>
    <xdr:sp macro="" textlink="">
      <xdr:nvSpPr>
        <xdr:cNvPr id="1491" name="フローチャート : 判断 577"/>
        <xdr:cNvSpPr/>
      </xdr:nvSpPr>
      <xdr:spPr>
        <a:xfrm>
          <a:off x="15430500" y="981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132631</xdr:rowOff>
    </xdr:from>
    <xdr:ext cx="534377" cy="259045"/>
    <xdr:sp macro="" textlink="">
      <xdr:nvSpPr>
        <xdr:cNvPr id="1492" name="テキスト ボックス 1491"/>
        <xdr:cNvSpPr txBox="1"/>
      </xdr:nvSpPr>
      <xdr:spPr>
        <a:xfrm>
          <a:off x="15214111" y="990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3289</xdr:rowOff>
    </xdr:from>
    <xdr:to>
      <xdr:col>21</xdr:col>
      <xdr:colOff>161925</xdr:colOff>
      <xdr:row>57</xdr:row>
      <xdr:rowOff>110299</xdr:rowOff>
    </xdr:to>
    <xdr:cxnSp macro="">
      <xdr:nvCxnSpPr>
        <xdr:cNvPr id="1493" name="直線コネクタ 1492"/>
        <xdr:cNvCxnSpPr/>
      </xdr:nvCxnSpPr>
      <xdr:spPr>
        <a:xfrm flipV="1">
          <a:off x="13703300" y="9604489"/>
          <a:ext cx="889000" cy="27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38926</xdr:rowOff>
    </xdr:from>
    <xdr:to>
      <xdr:col>21</xdr:col>
      <xdr:colOff>212725</xdr:colOff>
      <xdr:row>57</xdr:row>
      <xdr:rowOff>140526</xdr:rowOff>
    </xdr:to>
    <xdr:sp macro="" textlink="">
      <xdr:nvSpPr>
        <xdr:cNvPr id="1494" name="フローチャート : 判断 580"/>
        <xdr:cNvSpPr/>
      </xdr:nvSpPr>
      <xdr:spPr>
        <a:xfrm>
          <a:off x="14541500" y="981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131653</xdr:rowOff>
    </xdr:from>
    <xdr:ext cx="534377" cy="259045"/>
    <xdr:sp macro="" textlink="">
      <xdr:nvSpPr>
        <xdr:cNvPr id="1495" name="テキスト ボックス 1494"/>
        <xdr:cNvSpPr txBox="1"/>
      </xdr:nvSpPr>
      <xdr:spPr>
        <a:xfrm>
          <a:off x="14325111" y="990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72339</xdr:rowOff>
    </xdr:from>
    <xdr:to>
      <xdr:col>19</xdr:col>
      <xdr:colOff>644525</xdr:colOff>
      <xdr:row>57</xdr:row>
      <xdr:rowOff>110299</xdr:rowOff>
    </xdr:to>
    <xdr:cxnSp macro="">
      <xdr:nvCxnSpPr>
        <xdr:cNvPr id="1496" name="直線コネクタ 1495"/>
        <xdr:cNvCxnSpPr/>
      </xdr:nvCxnSpPr>
      <xdr:spPr>
        <a:xfrm>
          <a:off x="12814300" y="9673539"/>
          <a:ext cx="889000" cy="20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100736</xdr:rowOff>
    </xdr:from>
    <xdr:to>
      <xdr:col>20</xdr:col>
      <xdr:colOff>9525</xdr:colOff>
      <xdr:row>58</xdr:row>
      <xdr:rowOff>30886</xdr:rowOff>
    </xdr:to>
    <xdr:sp macro="" textlink="">
      <xdr:nvSpPr>
        <xdr:cNvPr id="1497" name="フローチャート : 判断 583"/>
        <xdr:cNvSpPr/>
      </xdr:nvSpPr>
      <xdr:spPr>
        <a:xfrm>
          <a:off x="13652500" y="987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22013</xdr:rowOff>
    </xdr:from>
    <xdr:ext cx="534377" cy="259045"/>
    <xdr:sp macro="" textlink="">
      <xdr:nvSpPr>
        <xdr:cNvPr id="1498" name="テキスト ボックス 1497"/>
        <xdr:cNvSpPr txBox="1"/>
      </xdr:nvSpPr>
      <xdr:spPr>
        <a:xfrm>
          <a:off x="13436111" y="996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87770</xdr:rowOff>
    </xdr:from>
    <xdr:to>
      <xdr:col>18</xdr:col>
      <xdr:colOff>492125</xdr:colOff>
      <xdr:row>58</xdr:row>
      <xdr:rowOff>17920</xdr:rowOff>
    </xdr:to>
    <xdr:sp macro="" textlink="">
      <xdr:nvSpPr>
        <xdr:cNvPr id="1499" name="フローチャート : 判断 585"/>
        <xdr:cNvSpPr/>
      </xdr:nvSpPr>
      <xdr:spPr>
        <a:xfrm>
          <a:off x="12763500" y="986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9047</xdr:rowOff>
    </xdr:from>
    <xdr:ext cx="534377" cy="259045"/>
    <xdr:sp macro="" textlink="">
      <xdr:nvSpPr>
        <xdr:cNvPr id="1500" name="テキスト ボックス 1499"/>
        <xdr:cNvSpPr txBox="1"/>
      </xdr:nvSpPr>
      <xdr:spPr>
        <a:xfrm>
          <a:off x="12547111" y="995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1501" name="テキスト ボックス 15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1502" name="テキスト ボックス 15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1503" name="テキスト ボックス 15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1504" name="テキスト ボックス 15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1505" name="テキスト ボックス 15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74168</xdr:rowOff>
    </xdr:from>
    <xdr:to>
      <xdr:col>23</xdr:col>
      <xdr:colOff>568325</xdr:colOff>
      <xdr:row>56</xdr:row>
      <xdr:rowOff>4318</xdr:rowOff>
    </xdr:to>
    <xdr:sp macro="" textlink="">
      <xdr:nvSpPr>
        <xdr:cNvPr id="1506" name="円/楕円 1505"/>
        <xdr:cNvSpPr/>
      </xdr:nvSpPr>
      <xdr:spPr>
        <a:xfrm>
          <a:off x="16268700" y="950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97045</xdr:rowOff>
    </xdr:from>
    <xdr:ext cx="534377" cy="259045"/>
    <xdr:sp macro="" textlink="">
      <xdr:nvSpPr>
        <xdr:cNvPr id="1507" name="教育費該当値テキスト"/>
        <xdr:cNvSpPr txBox="1"/>
      </xdr:nvSpPr>
      <xdr:spPr>
        <a:xfrm>
          <a:off x="16370300" y="935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77,660</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163271</xdr:rowOff>
    </xdr:from>
    <xdr:to>
      <xdr:col>22</xdr:col>
      <xdr:colOff>415925</xdr:colOff>
      <xdr:row>56</xdr:row>
      <xdr:rowOff>93421</xdr:rowOff>
    </xdr:to>
    <xdr:sp macro="" textlink="">
      <xdr:nvSpPr>
        <xdr:cNvPr id="1508" name="円/楕円 1507"/>
        <xdr:cNvSpPr/>
      </xdr:nvSpPr>
      <xdr:spPr>
        <a:xfrm>
          <a:off x="15430500" y="959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109948</xdr:rowOff>
    </xdr:from>
    <xdr:ext cx="534377" cy="259045"/>
    <xdr:sp macro="" textlink="">
      <xdr:nvSpPr>
        <xdr:cNvPr id="1509" name="テキスト ボックス 1508"/>
        <xdr:cNvSpPr txBox="1"/>
      </xdr:nvSpPr>
      <xdr:spPr>
        <a:xfrm>
          <a:off x="15214111" y="936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70,644</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123939</xdr:rowOff>
    </xdr:from>
    <xdr:to>
      <xdr:col>21</xdr:col>
      <xdr:colOff>212725</xdr:colOff>
      <xdr:row>56</xdr:row>
      <xdr:rowOff>54089</xdr:rowOff>
    </xdr:to>
    <xdr:sp macro="" textlink="">
      <xdr:nvSpPr>
        <xdr:cNvPr id="1510" name="円/楕円 1509"/>
        <xdr:cNvSpPr/>
      </xdr:nvSpPr>
      <xdr:spPr>
        <a:xfrm>
          <a:off x="14541500" y="955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70616</xdr:rowOff>
    </xdr:from>
    <xdr:ext cx="534377" cy="259045"/>
    <xdr:sp macro="" textlink="">
      <xdr:nvSpPr>
        <xdr:cNvPr id="1511" name="テキスト ボックス 1510"/>
        <xdr:cNvSpPr txBox="1"/>
      </xdr:nvSpPr>
      <xdr:spPr>
        <a:xfrm>
          <a:off x="14325111" y="932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73,741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59499</xdr:rowOff>
    </xdr:from>
    <xdr:to>
      <xdr:col>20</xdr:col>
      <xdr:colOff>9525</xdr:colOff>
      <xdr:row>57</xdr:row>
      <xdr:rowOff>161099</xdr:rowOff>
    </xdr:to>
    <xdr:sp macro="" textlink="">
      <xdr:nvSpPr>
        <xdr:cNvPr id="1512" name="円/楕円 1511"/>
        <xdr:cNvSpPr/>
      </xdr:nvSpPr>
      <xdr:spPr>
        <a:xfrm>
          <a:off x="13652500" y="983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6176</xdr:rowOff>
    </xdr:from>
    <xdr:ext cx="534377" cy="259045"/>
    <xdr:sp macro="" textlink="">
      <xdr:nvSpPr>
        <xdr:cNvPr id="1513" name="テキスト ボックス 1512"/>
        <xdr:cNvSpPr txBox="1"/>
      </xdr:nvSpPr>
      <xdr:spPr>
        <a:xfrm>
          <a:off x="13436111" y="960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51,815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21539</xdr:rowOff>
    </xdr:from>
    <xdr:to>
      <xdr:col>18</xdr:col>
      <xdr:colOff>492125</xdr:colOff>
      <xdr:row>56</xdr:row>
      <xdr:rowOff>123139</xdr:rowOff>
    </xdr:to>
    <xdr:sp macro="" textlink="">
      <xdr:nvSpPr>
        <xdr:cNvPr id="1514" name="円/楕円 1513"/>
        <xdr:cNvSpPr/>
      </xdr:nvSpPr>
      <xdr:spPr>
        <a:xfrm>
          <a:off x="12763500" y="962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139666</xdr:rowOff>
    </xdr:from>
    <xdr:ext cx="534377" cy="259045"/>
    <xdr:sp macro="" textlink="">
      <xdr:nvSpPr>
        <xdr:cNvPr id="1515" name="テキスト ボックス 1514"/>
        <xdr:cNvSpPr txBox="1"/>
      </xdr:nvSpPr>
      <xdr:spPr>
        <a:xfrm>
          <a:off x="12547111" y="93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68,304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1516" name="正方形/長方形 15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1517" name="正方形/長方形 15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1518" name="正方形/長方形 15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1519" name="正方形/長方形 15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1520" name="正方形/長方形 15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1521" name="正方形/長方形 15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1522" name="正方形/長方形 15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1523" name="正方形/長方形 15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1524" name="テキスト ボックス 15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1525" name="直線コネクタ 15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1526" name="直線コネクタ 15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1527" name="テキスト ボックス 15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1528" name="直線コネクタ 15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1529" name="テキスト ボックス 15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1530" name="直線コネクタ 15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1531" name="テキスト ボックス 15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1532" name="直線コネクタ 15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1533" name="テキスト ボックス 15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1534" name="直線コネクタ 15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1535" name="テキスト ボックス 15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1536" name="直線コネクタ 15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1537" name="テキスト ボックス 15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15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75</xdr:row>
      <xdr:rowOff>118116</xdr:rowOff>
    </xdr:from>
    <xdr:to>
      <xdr:col>23</xdr:col>
      <xdr:colOff>516889</xdr:colOff>
      <xdr:row>79</xdr:row>
      <xdr:rowOff>44450</xdr:rowOff>
    </xdr:to>
    <xdr:cxnSp macro="">
      <xdr:nvCxnSpPr>
        <xdr:cNvPr id="1539" name="直線コネクタ 1538"/>
        <xdr:cNvCxnSpPr/>
      </xdr:nvCxnSpPr>
      <xdr:spPr>
        <a:xfrm flipV="1">
          <a:off x="16317595" y="12976866"/>
          <a:ext cx="1269" cy="612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15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1541" name="直線コネクタ 15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64793</xdr:rowOff>
    </xdr:from>
    <xdr:ext cx="534377" cy="259045"/>
    <xdr:sp macro="" textlink="">
      <xdr:nvSpPr>
        <xdr:cNvPr id="1542" name="災害復旧費最大値テキスト"/>
        <xdr:cNvSpPr txBox="1"/>
      </xdr:nvSpPr>
      <xdr:spPr>
        <a:xfrm>
          <a:off x="16370300" y="1275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32,133</a:t>
          </a:r>
          <a:endParaRPr kumimoji="1" lang="ja-JP" altLang="en-US" sz="1000" b="1">
            <a:latin typeface="ＭＳ Ｐゴシック"/>
          </a:endParaRPr>
        </a:p>
      </xdr:txBody>
    </xdr:sp>
    <xdr:clientData/>
  </xdr:oneCellAnchor>
  <xdr:twoCellAnchor>
    <xdr:from>
      <xdr:col>23</xdr:col>
      <xdr:colOff>428625</xdr:colOff>
      <xdr:row>75</xdr:row>
      <xdr:rowOff>118116</xdr:rowOff>
    </xdr:from>
    <xdr:to>
      <xdr:col>23</xdr:col>
      <xdr:colOff>606425</xdr:colOff>
      <xdr:row>75</xdr:row>
      <xdr:rowOff>118116</xdr:rowOff>
    </xdr:to>
    <xdr:cxnSp macro="">
      <xdr:nvCxnSpPr>
        <xdr:cNvPr id="1543" name="直線コネクタ 1542"/>
        <xdr:cNvCxnSpPr/>
      </xdr:nvCxnSpPr>
      <xdr:spPr>
        <a:xfrm>
          <a:off x="16230600" y="12976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130289</xdr:rowOff>
    </xdr:from>
    <xdr:to>
      <xdr:col>23</xdr:col>
      <xdr:colOff>517525</xdr:colOff>
      <xdr:row>76</xdr:row>
      <xdr:rowOff>96323</xdr:rowOff>
    </xdr:to>
    <xdr:cxnSp macro="">
      <xdr:nvCxnSpPr>
        <xdr:cNvPr id="1544" name="直線コネクタ 1543"/>
        <xdr:cNvCxnSpPr/>
      </xdr:nvCxnSpPr>
      <xdr:spPr>
        <a:xfrm>
          <a:off x="15481300" y="12817589"/>
          <a:ext cx="838200" cy="30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31036</xdr:rowOff>
    </xdr:from>
    <xdr:ext cx="469744" cy="259045"/>
    <xdr:sp macro="" textlink="">
      <xdr:nvSpPr>
        <xdr:cNvPr id="1545" name="災害復旧費平均値テキスト"/>
        <xdr:cNvSpPr txBox="1"/>
      </xdr:nvSpPr>
      <xdr:spPr>
        <a:xfrm>
          <a:off x="16370300" y="13404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52609</xdr:rowOff>
    </xdr:from>
    <xdr:to>
      <xdr:col>23</xdr:col>
      <xdr:colOff>568325</xdr:colOff>
      <xdr:row>78</xdr:row>
      <xdr:rowOff>154209</xdr:rowOff>
    </xdr:to>
    <xdr:sp macro="" textlink="">
      <xdr:nvSpPr>
        <xdr:cNvPr id="1546" name="フローチャート : 判断 632"/>
        <xdr:cNvSpPr/>
      </xdr:nvSpPr>
      <xdr:spPr>
        <a:xfrm>
          <a:off x="16268700" y="1342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130289</xdr:rowOff>
    </xdr:from>
    <xdr:to>
      <xdr:col>22</xdr:col>
      <xdr:colOff>365125</xdr:colOff>
      <xdr:row>74</xdr:row>
      <xdr:rowOff>167437</xdr:rowOff>
    </xdr:to>
    <xdr:cxnSp macro="">
      <xdr:nvCxnSpPr>
        <xdr:cNvPr id="1547" name="直線コネクタ 1546"/>
        <xdr:cNvCxnSpPr/>
      </xdr:nvCxnSpPr>
      <xdr:spPr>
        <a:xfrm flipV="1">
          <a:off x="14592300" y="12817589"/>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83528</xdr:rowOff>
    </xdr:from>
    <xdr:to>
      <xdr:col>22</xdr:col>
      <xdr:colOff>415925</xdr:colOff>
      <xdr:row>79</xdr:row>
      <xdr:rowOff>13678</xdr:rowOff>
    </xdr:to>
    <xdr:sp macro="" textlink="">
      <xdr:nvSpPr>
        <xdr:cNvPr id="1548" name="フローチャート : 判断 634"/>
        <xdr:cNvSpPr/>
      </xdr:nvSpPr>
      <xdr:spPr>
        <a:xfrm>
          <a:off x="15430500" y="1345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4805</xdr:rowOff>
    </xdr:from>
    <xdr:ext cx="469744" cy="259045"/>
    <xdr:sp macro="" textlink="">
      <xdr:nvSpPr>
        <xdr:cNvPr id="1549" name="テキスト ボックス 1548"/>
        <xdr:cNvSpPr txBox="1"/>
      </xdr:nvSpPr>
      <xdr:spPr>
        <a:xfrm>
          <a:off x="15246427" y="1354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10999</xdr:rowOff>
    </xdr:from>
    <xdr:to>
      <xdr:col>21</xdr:col>
      <xdr:colOff>161925</xdr:colOff>
      <xdr:row>74</xdr:row>
      <xdr:rowOff>167437</xdr:rowOff>
    </xdr:to>
    <xdr:cxnSp macro="">
      <xdr:nvCxnSpPr>
        <xdr:cNvPr id="1550" name="直線コネクタ 1549"/>
        <xdr:cNvCxnSpPr/>
      </xdr:nvCxnSpPr>
      <xdr:spPr>
        <a:xfrm>
          <a:off x="13703300" y="12183949"/>
          <a:ext cx="889000" cy="67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11500</xdr:rowOff>
    </xdr:from>
    <xdr:to>
      <xdr:col>21</xdr:col>
      <xdr:colOff>212725</xdr:colOff>
      <xdr:row>78</xdr:row>
      <xdr:rowOff>113100</xdr:rowOff>
    </xdr:to>
    <xdr:sp macro="" textlink="">
      <xdr:nvSpPr>
        <xdr:cNvPr id="1551" name="フローチャート : 判断 637"/>
        <xdr:cNvSpPr/>
      </xdr:nvSpPr>
      <xdr:spPr>
        <a:xfrm>
          <a:off x="14541500" y="133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104227</xdr:rowOff>
    </xdr:from>
    <xdr:ext cx="469744" cy="259045"/>
    <xdr:sp macro="" textlink="">
      <xdr:nvSpPr>
        <xdr:cNvPr id="1552" name="テキスト ボックス 1551"/>
        <xdr:cNvSpPr txBox="1"/>
      </xdr:nvSpPr>
      <xdr:spPr>
        <a:xfrm>
          <a:off x="14357427" y="134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10999</xdr:rowOff>
    </xdr:from>
    <xdr:to>
      <xdr:col>19</xdr:col>
      <xdr:colOff>644525</xdr:colOff>
      <xdr:row>73</xdr:row>
      <xdr:rowOff>94380</xdr:rowOff>
    </xdr:to>
    <xdr:cxnSp macro="">
      <xdr:nvCxnSpPr>
        <xdr:cNvPr id="1553" name="直線コネクタ 1552"/>
        <xdr:cNvCxnSpPr/>
      </xdr:nvCxnSpPr>
      <xdr:spPr>
        <a:xfrm flipV="1">
          <a:off x="12814300" y="12183949"/>
          <a:ext cx="889000" cy="42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12661</xdr:rowOff>
    </xdr:from>
    <xdr:to>
      <xdr:col>20</xdr:col>
      <xdr:colOff>9525</xdr:colOff>
      <xdr:row>78</xdr:row>
      <xdr:rowOff>114261</xdr:rowOff>
    </xdr:to>
    <xdr:sp macro="" textlink="">
      <xdr:nvSpPr>
        <xdr:cNvPr id="1554" name="フローチャート : 判断 640"/>
        <xdr:cNvSpPr/>
      </xdr:nvSpPr>
      <xdr:spPr>
        <a:xfrm>
          <a:off x="13652500" y="1338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105388</xdr:rowOff>
    </xdr:from>
    <xdr:ext cx="469744" cy="259045"/>
    <xdr:sp macro="" textlink="">
      <xdr:nvSpPr>
        <xdr:cNvPr id="1555" name="テキスト ボックス 1554"/>
        <xdr:cNvSpPr txBox="1"/>
      </xdr:nvSpPr>
      <xdr:spPr>
        <a:xfrm>
          <a:off x="13468427" y="1347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36322</xdr:rowOff>
    </xdr:from>
    <xdr:to>
      <xdr:col>18</xdr:col>
      <xdr:colOff>492125</xdr:colOff>
      <xdr:row>78</xdr:row>
      <xdr:rowOff>137922</xdr:rowOff>
    </xdr:to>
    <xdr:sp macro="" textlink="">
      <xdr:nvSpPr>
        <xdr:cNvPr id="1556" name="フローチャート : 判断 642"/>
        <xdr:cNvSpPr/>
      </xdr:nvSpPr>
      <xdr:spPr>
        <a:xfrm>
          <a:off x="12763500" y="1340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129049</xdr:rowOff>
    </xdr:from>
    <xdr:ext cx="469744" cy="259045"/>
    <xdr:sp macro="" textlink="">
      <xdr:nvSpPr>
        <xdr:cNvPr id="1557" name="テキスト ボックス 1556"/>
        <xdr:cNvSpPr txBox="1"/>
      </xdr:nvSpPr>
      <xdr:spPr>
        <a:xfrm>
          <a:off x="12579427" y="1350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1558" name="テキスト ボックス 15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1559" name="テキスト ボックス 15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1560" name="テキスト ボックス 15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1561" name="テキスト ボックス 15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1562" name="テキスト ボックス 15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45523</xdr:rowOff>
    </xdr:from>
    <xdr:to>
      <xdr:col>23</xdr:col>
      <xdr:colOff>568325</xdr:colOff>
      <xdr:row>76</xdr:row>
      <xdr:rowOff>147123</xdr:rowOff>
    </xdr:to>
    <xdr:sp macro="" textlink="">
      <xdr:nvSpPr>
        <xdr:cNvPr id="1563" name="円/楕円 1562"/>
        <xdr:cNvSpPr/>
      </xdr:nvSpPr>
      <xdr:spPr>
        <a:xfrm>
          <a:off x="16268700" y="1307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68400</xdr:rowOff>
    </xdr:from>
    <xdr:ext cx="534377" cy="259045"/>
    <xdr:sp macro="" textlink="">
      <xdr:nvSpPr>
        <xdr:cNvPr id="1564" name="災害復旧費該当値テキスト"/>
        <xdr:cNvSpPr txBox="1"/>
      </xdr:nvSpPr>
      <xdr:spPr>
        <a:xfrm>
          <a:off x="16370300" y="1292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24,277</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79489</xdr:rowOff>
    </xdr:from>
    <xdr:to>
      <xdr:col>22</xdr:col>
      <xdr:colOff>415925</xdr:colOff>
      <xdr:row>75</xdr:row>
      <xdr:rowOff>9639</xdr:rowOff>
    </xdr:to>
    <xdr:sp macro="" textlink="">
      <xdr:nvSpPr>
        <xdr:cNvPr id="1565" name="円/楕円 1564"/>
        <xdr:cNvSpPr/>
      </xdr:nvSpPr>
      <xdr:spPr>
        <a:xfrm>
          <a:off x="15430500" y="1276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26166</xdr:rowOff>
    </xdr:from>
    <xdr:ext cx="534377" cy="259045"/>
    <xdr:sp macro="" textlink="">
      <xdr:nvSpPr>
        <xdr:cNvPr id="1566" name="テキスト ボックス 1565"/>
        <xdr:cNvSpPr txBox="1"/>
      </xdr:nvSpPr>
      <xdr:spPr>
        <a:xfrm>
          <a:off x="15214111" y="1254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40,494</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116637</xdr:rowOff>
    </xdr:from>
    <xdr:to>
      <xdr:col>21</xdr:col>
      <xdr:colOff>212725</xdr:colOff>
      <xdr:row>75</xdr:row>
      <xdr:rowOff>46787</xdr:rowOff>
    </xdr:to>
    <xdr:sp macro="" textlink="">
      <xdr:nvSpPr>
        <xdr:cNvPr id="1567" name="円/楕円 1566"/>
        <xdr:cNvSpPr/>
      </xdr:nvSpPr>
      <xdr:spPr>
        <a:xfrm>
          <a:off x="14541500" y="1280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63314</xdr:rowOff>
    </xdr:from>
    <xdr:ext cx="534377" cy="259045"/>
    <xdr:sp macro="" textlink="">
      <xdr:nvSpPr>
        <xdr:cNvPr id="1568" name="テキスト ボックス 1567"/>
        <xdr:cNvSpPr txBox="1"/>
      </xdr:nvSpPr>
      <xdr:spPr>
        <a:xfrm>
          <a:off x="14325111" y="1257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38,544</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131649</xdr:rowOff>
    </xdr:from>
    <xdr:to>
      <xdr:col>20</xdr:col>
      <xdr:colOff>9525</xdr:colOff>
      <xdr:row>71</xdr:row>
      <xdr:rowOff>61799</xdr:rowOff>
    </xdr:to>
    <xdr:sp macro="" textlink="">
      <xdr:nvSpPr>
        <xdr:cNvPr id="1569" name="円/楕円 1568"/>
        <xdr:cNvSpPr/>
      </xdr:nvSpPr>
      <xdr:spPr>
        <a:xfrm>
          <a:off x="13652500" y="1213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69</xdr:row>
      <xdr:rowOff>78326</xdr:rowOff>
    </xdr:from>
    <xdr:ext cx="534377" cy="259045"/>
    <xdr:sp macro="" textlink="">
      <xdr:nvSpPr>
        <xdr:cNvPr id="1570" name="テキスト ボックス 1569"/>
        <xdr:cNvSpPr txBox="1"/>
      </xdr:nvSpPr>
      <xdr:spPr>
        <a:xfrm>
          <a:off x="13436111" y="1190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73,756</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43580</xdr:rowOff>
    </xdr:from>
    <xdr:to>
      <xdr:col>18</xdr:col>
      <xdr:colOff>492125</xdr:colOff>
      <xdr:row>73</xdr:row>
      <xdr:rowOff>145180</xdr:rowOff>
    </xdr:to>
    <xdr:sp macro="" textlink="">
      <xdr:nvSpPr>
        <xdr:cNvPr id="1571" name="円/楕円 1570"/>
        <xdr:cNvSpPr/>
      </xdr:nvSpPr>
      <xdr:spPr>
        <a:xfrm>
          <a:off x="12763500" y="1255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161707</xdr:rowOff>
    </xdr:from>
    <xdr:ext cx="534377" cy="259045"/>
    <xdr:sp macro="" textlink="">
      <xdr:nvSpPr>
        <xdr:cNvPr id="1572" name="テキスト ボックス 1571"/>
        <xdr:cNvSpPr txBox="1"/>
      </xdr:nvSpPr>
      <xdr:spPr>
        <a:xfrm>
          <a:off x="12547111" y="1233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1573" name="正方形/長方形 15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1574" name="正方形/長方形 15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1575" name="正方形/長方形 15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1576" name="正方形/長方形 15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1577" name="正方形/長方形 15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1578" name="正方形/長方形 15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1579" name="正方形/長方形 15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1580" name="正方形/長方形 15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1581" name="テキスト ボックス 15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1582" name="直線コネクタ 15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1583" name="テキスト ボックス 1582"/>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1584" name="直線コネクタ 158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1585" name="テキスト ボックス 1584"/>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1586" name="直線コネクタ 158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1587" name="テキスト ボックス 158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1588" name="直線コネクタ 158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1589" name="テキスト ボックス 158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1590" name="直線コネクタ 158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1591" name="テキスト ボックス 159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1592" name="直線コネクタ 159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1593" name="テキスト ボックス 159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1594" name="直線コネクタ 159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1595" name="テキスト ボックス 159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1596" name="直線コネクタ 159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1597" name="テキスト ボックス 159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159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48848</xdr:rowOff>
    </xdr:from>
    <xdr:to>
      <xdr:col>23</xdr:col>
      <xdr:colOff>516889</xdr:colOff>
      <xdr:row>99</xdr:row>
      <xdr:rowOff>26412</xdr:rowOff>
    </xdr:to>
    <xdr:cxnSp macro="">
      <xdr:nvCxnSpPr>
        <xdr:cNvPr id="1599" name="直線コネクタ 1598"/>
        <xdr:cNvCxnSpPr/>
      </xdr:nvCxnSpPr>
      <xdr:spPr>
        <a:xfrm flipV="1">
          <a:off x="16317595" y="15479348"/>
          <a:ext cx="1269" cy="1520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30239</xdr:rowOff>
    </xdr:from>
    <xdr:ext cx="534377" cy="259045"/>
    <xdr:sp macro="" textlink="">
      <xdr:nvSpPr>
        <xdr:cNvPr id="1600" name="公債費最小値テキスト"/>
        <xdr:cNvSpPr txBox="1"/>
      </xdr:nvSpPr>
      <xdr:spPr>
        <a:xfrm>
          <a:off x="16370300" y="1700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22,219</a:t>
          </a:r>
          <a:endParaRPr kumimoji="1" lang="ja-JP" altLang="en-US" sz="1000" b="1">
            <a:latin typeface="ＭＳ Ｐゴシック"/>
          </a:endParaRPr>
        </a:p>
      </xdr:txBody>
    </xdr:sp>
    <xdr:clientData/>
  </xdr:oneCellAnchor>
  <xdr:twoCellAnchor>
    <xdr:from>
      <xdr:col>23</xdr:col>
      <xdr:colOff>428625</xdr:colOff>
      <xdr:row>99</xdr:row>
      <xdr:rowOff>26412</xdr:rowOff>
    </xdr:from>
    <xdr:to>
      <xdr:col>23</xdr:col>
      <xdr:colOff>606425</xdr:colOff>
      <xdr:row>99</xdr:row>
      <xdr:rowOff>26412</xdr:rowOff>
    </xdr:to>
    <xdr:cxnSp macro="">
      <xdr:nvCxnSpPr>
        <xdr:cNvPr id="1601" name="直線コネクタ 1600"/>
        <xdr:cNvCxnSpPr/>
      </xdr:nvCxnSpPr>
      <xdr:spPr>
        <a:xfrm>
          <a:off x="16230600" y="16999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166975</xdr:rowOff>
    </xdr:from>
    <xdr:ext cx="534377" cy="259045"/>
    <xdr:sp macro="" textlink="">
      <xdr:nvSpPr>
        <xdr:cNvPr id="1602" name="公債費最大値テキスト"/>
        <xdr:cNvSpPr txBox="1"/>
      </xdr:nvSpPr>
      <xdr:spPr>
        <a:xfrm>
          <a:off x="16370300" y="1525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68,782</a:t>
          </a:r>
          <a:endParaRPr kumimoji="1" lang="ja-JP" altLang="en-US" sz="1000" b="1">
            <a:latin typeface="ＭＳ Ｐゴシック"/>
          </a:endParaRPr>
        </a:p>
      </xdr:txBody>
    </xdr:sp>
    <xdr:clientData/>
  </xdr:oneCellAnchor>
  <xdr:twoCellAnchor>
    <xdr:from>
      <xdr:col>23</xdr:col>
      <xdr:colOff>428625</xdr:colOff>
      <xdr:row>90</xdr:row>
      <xdr:rowOff>48848</xdr:rowOff>
    </xdr:from>
    <xdr:to>
      <xdr:col>23</xdr:col>
      <xdr:colOff>606425</xdr:colOff>
      <xdr:row>90</xdr:row>
      <xdr:rowOff>48848</xdr:rowOff>
    </xdr:to>
    <xdr:cxnSp macro="">
      <xdr:nvCxnSpPr>
        <xdr:cNvPr id="1603" name="直線コネクタ 1602"/>
        <xdr:cNvCxnSpPr/>
      </xdr:nvCxnSpPr>
      <xdr:spPr>
        <a:xfrm>
          <a:off x="16230600" y="15479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112235</xdr:rowOff>
    </xdr:from>
    <xdr:to>
      <xdr:col>23</xdr:col>
      <xdr:colOff>517525</xdr:colOff>
      <xdr:row>93</xdr:row>
      <xdr:rowOff>113247</xdr:rowOff>
    </xdr:to>
    <xdr:cxnSp macro="">
      <xdr:nvCxnSpPr>
        <xdr:cNvPr id="1604" name="直線コネクタ 1603"/>
        <xdr:cNvCxnSpPr/>
      </xdr:nvCxnSpPr>
      <xdr:spPr>
        <a:xfrm flipV="1">
          <a:off x="15481300" y="15714185"/>
          <a:ext cx="838200" cy="34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130323</xdr:rowOff>
    </xdr:from>
    <xdr:ext cx="534377" cy="259045"/>
    <xdr:sp macro="" textlink="">
      <xdr:nvSpPr>
        <xdr:cNvPr id="1605" name="公債費平均値テキスト"/>
        <xdr:cNvSpPr txBox="1"/>
      </xdr:nvSpPr>
      <xdr:spPr>
        <a:xfrm>
          <a:off x="16370300" y="1607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151896</xdr:rowOff>
    </xdr:from>
    <xdr:to>
      <xdr:col>23</xdr:col>
      <xdr:colOff>568325</xdr:colOff>
      <xdr:row>94</xdr:row>
      <xdr:rowOff>82046</xdr:rowOff>
    </xdr:to>
    <xdr:sp macro="" textlink="">
      <xdr:nvSpPr>
        <xdr:cNvPr id="1606" name="フローチャート : 判断 692"/>
        <xdr:cNvSpPr/>
      </xdr:nvSpPr>
      <xdr:spPr>
        <a:xfrm>
          <a:off x="16268700" y="1609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63021</xdr:rowOff>
    </xdr:from>
    <xdr:to>
      <xdr:col>22</xdr:col>
      <xdr:colOff>365125</xdr:colOff>
      <xdr:row>93</xdr:row>
      <xdr:rowOff>113247</xdr:rowOff>
    </xdr:to>
    <xdr:cxnSp macro="">
      <xdr:nvCxnSpPr>
        <xdr:cNvPr id="1607" name="直線コネクタ 1606"/>
        <xdr:cNvCxnSpPr/>
      </xdr:nvCxnSpPr>
      <xdr:spPr>
        <a:xfrm>
          <a:off x="14592300" y="16007871"/>
          <a:ext cx="889000" cy="5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52096</xdr:rowOff>
    </xdr:from>
    <xdr:to>
      <xdr:col>22</xdr:col>
      <xdr:colOff>415925</xdr:colOff>
      <xdr:row>94</xdr:row>
      <xdr:rowOff>153696</xdr:rowOff>
    </xdr:to>
    <xdr:sp macro="" textlink="">
      <xdr:nvSpPr>
        <xdr:cNvPr id="1608" name="フローチャート : 判断 694"/>
        <xdr:cNvSpPr/>
      </xdr:nvSpPr>
      <xdr:spPr>
        <a:xfrm>
          <a:off x="15430500" y="161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144823</xdr:rowOff>
    </xdr:from>
    <xdr:ext cx="534377" cy="259045"/>
    <xdr:sp macro="" textlink="">
      <xdr:nvSpPr>
        <xdr:cNvPr id="1609" name="テキスト ボックス 1608"/>
        <xdr:cNvSpPr txBox="1"/>
      </xdr:nvSpPr>
      <xdr:spPr>
        <a:xfrm>
          <a:off x="15214111" y="1626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42872</xdr:rowOff>
    </xdr:from>
    <xdr:to>
      <xdr:col>21</xdr:col>
      <xdr:colOff>161925</xdr:colOff>
      <xdr:row>93</xdr:row>
      <xdr:rowOff>63021</xdr:rowOff>
    </xdr:to>
    <xdr:cxnSp macro="">
      <xdr:nvCxnSpPr>
        <xdr:cNvPr id="1610" name="直線コネクタ 1609"/>
        <xdr:cNvCxnSpPr/>
      </xdr:nvCxnSpPr>
      <xdr:spPr>
        <a:xfrm>
          <a:off x="13703300" y="15987722"/>
          <a:ext cx="889000" cy="2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31195</xdr:rowOff>
    </xdr:from>
    <xdr:to>
      <xdr:col>21</xdr:col>
      <xdr:colOff>212725</xdr:colOff>
      <xdr:row>94</xdr:row>
      <xdr:rowOff>132795</xdr:rowOff>
    </xdr:to>
    <xdr:sp macro="" textlink="">
      <xdr:nvSpPr>
        <xdr:cNvPr id="1611" name="フローチャート : 判断 697"/>
        <xdr:cNvSpPr/>
      </xdr:nvSpPr>
      <xdr:spPr>
        <a:xfrm>
          <a:off x="14541500" y="1614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123922</xdr:rowOff>
    </xdr:from>
    <xdr:ext cx="534377" cy="259045"/>
    <xdr:sp macro="" textlink="">
      <xdr:nvSpPr>
        <xdr:cNvPr id="1612" name="テキスト ボックス 1611"/>
        <xdr:cNvSpPr txBox="1"/>
      </xdr:nvSpPr>
      <xdr:spPr>
        <a:xfrm>
          <a:off x="14325111" y="162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156257</xdr:rowOff>
    </xdr:from>
    <xdr:to>
      <xdr:col>19</xdr:col>
      <xdr:colOff>644525</xdr:colOff>
      <xdr:row>93</xdr:row>
      <xdr:rowOff>42872</xdr:rowOff>
    </xdr:to>
    <xdr:cxnSp macro="">
      <xdr:nvCxnSpPr>
        <xdr:cNvPr id="1613" name="直線コネクタ 1612"/>
        <xdr:cNvCxnSpPr/>
      </xdr:nvCxnSpPr>
      <xdr:spPr>
        <a:xfrm>
          <a:off x="12814300" y="15929657"/>
          <a:ext cx="8890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10751</xdr:rowOff>
    </xdr:from>
    <xdr:to>
      <xdr:col>20</xdr:col>
      <xdr:colOff>9525</xdr:colOff>
      <xdr:row>94</xdr:row>
      <xdr:rowOff>112351</xdr:rowOff>
    </xdr:to>
    <xdr:sp macro="" textlink="">
      <xdr:nvSpPr>
        <xdr:cNvPr id="1614" name="フローチャート : 判断 700"/>
        <xdr:cNvSpPr/>
      </xdr:nvSpPr>
      <xdr:spPr>
        <a:xfrm>
          <a:off x="13652500" y="161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103478</xdr:rowOff>
    </xdr:from>
    <xdr:ext cx="534377" cy="259045"/>
    <xdr:sp macro="" textlink="">
      <xdr:nvSpPr>
        <xdr:cNvPr id="1615" name="テキスト ボックス 1614"/>
        <xdr:cNvSpPr txBox="1"/>
      </xdr:nvSpPr>
      <xdr:spPr>
        <a:xfrm>
          <a:off x="13436111" y="1621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142980</xdr:rowOff>
    </xdr:from>
    <xdr:to>
      <xdr:col>18</xdr:col>
      <xdr:colOff>492125</xdr:colOff>
      <xdr:row>94</xdr:row>
      <xdr:rowOff>73130</xdr:rowOff>
    </xdr:to>
    <xdr:sp macro="" textlink="">
      <xdr:nvSpPr>
        <xdr:cNvPr id="1616" name="フローチャート : 判断 702"/>
        <xdr:cNvSpPr/>
      </xdr:nvSpPr>
      <xdr:spPr>
        <a:xfrm>
          <a:off x="12763500" y="1608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64257</xdr:rowOff>
    </xdr:from>
    <xdr:ext cx="534377" cy="259045"/>
    <xdr:sp macro="" textlink="">
      <xdr:nvSpPr>
        <xdr:cNvPr id="1617" name="テキスト ボックス 1616"/>
        <xdr:cNvSpPr txBox="1"/>
      </xdr:nvSpPr>
      <xdr:spPr>
        <a:xfrm>
          <a:off x="12547111" y="1618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1618" name="テキスト ボックス 161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1619" name="テキスト ボックス 161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1620" name="テキスト ボックス 161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1621" name="テキスト ボックス 162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1622" name="テキスト ボックス 162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91</xdr:row>
      <xdr:rowOff>61435</xdr:rowOff>
    </xdr:from>
    <xdr:to>
      <xdr:col>23</xdr:col>
      <xdr:colOff>568325</xdr:colOff>
      <xdr:row>91</xdr:row>
      <xdr:rowOff>163035</xdr:rowOff>
    </xdr:to>
    <xdr:sp macro="" textlink="">
      <xdr:nvSpPr>
        <xdr:cNvPr id="1623" name="円/楕円 1622"/>
        <xdr:cNvSpPr/>
      </xdr:nvSpPr>
      <xdr:spPr>
        <a:xfrm>
          <a:off x="16268700" y="156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84312</xdr:rowOff>
    </xdr:from>
    <xdr:ext cx="534377" cy="259045"/>
    <xdr:sp macro="" textlink="">
      <xdr:nvSpPr>
        <xdr:cNvPr id="1624" name="公債費該当値テキスト"/>
        <xdr:cNvSpPr txBox="1"/>
      </xdr:nvSpPr>
      <xdr:spPr>
        <a:xfrm>
          <a:off x="16370300" y="1551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61,591</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62447</xdr:rowOff>
    </xdr:from>
    <xdr:to>
      <xdr:col>22</xdr:col>
      <xdr:colOff>415925</xdr:colOff>
      <xdr:row>93</xdr:row>
      <xdr:rowOff>164047</xdr:rowOff>
    </xdr:to>
    <xdr:sp macro="" textlink="">
      <xdr:nvSpPr>
        <xdr:cNvPr id="1625" name="円/楕円 1624"/>
        <xdr:cNvSpPr/>
      </xdr:nvSpPr>
      <xdr:spPr>
        <a:xfrm>
          <a:off x="15430500" y="1600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9124</xdr:rowOff>
    </xdr:from>
    <xdr:ext cx="534377" cy="259045"/>
    <xdr:sp macro="" textlink="">
      <xdr:nvSpPr>
        <xdr:cNvPr id="1626" name="テキスト ボックス 1625"/>
        <xdr:cNvSpPr txBox="1"/>
      </xdr:nvSpPr>
      <xdr:spPr>
        <a:xfrm>
          <a:off x="15214111" y="1578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51,060</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12221</xdr:rowOff>
    </xdr:from>
    <xdr:to>
      <xdr:col>21</xdr:col>
      <xdr:colOff>212725</xdr:colOff>
      <xdr:row>93</xdr:row>
      <xdr:rowOff>113821</xdr:rowOff>
    </xdr:to>
    <xdr:sp macro="" textlink="">
      <xdr:nvSpPr>
        <xdr:cNvPr id="1627" name="円/楕円 1626"/>
        <xdr:cNvSpPr/>
      </xdr:nvSpPr>
      <xdr:spPr>
        <a:xfrm>
          <a:off x="14541500" y="1595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130348</xdr:rowOff>
    </xdr:from>
    <xdr:ext cx="534377" cy="259045"/>
    <xdr:sp macro="" textlink="">
      <xdr:nvSpPr>
        <xdr:cNvPr id="1628" name="テキスト ボックス 1627"/>
        <xdr:cNvSpPr txBox="1"/>
      </xdr:nvSpPr>
      <xdr:spPr>
        <a:xfrm>
          <a:off x="14325111" y="1573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52,598</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163522</xdr:rowOff>
    </xdr:from>
    <xdr:to>
      <xdr:col>20</xdr:col>
      <xdr:colOff>9525</xdr:colOff>
      <xdr:row>93</xdr:row>
      <xdr:rowOff>93672</xdr:rowOff>
    </xdr:to>
    <xdr:sp macro="" textlink="">
      <xdr:nvSpPr>
        <xdr:cNvPr id="1629" name="円/楕円 1628"/>
        <xdr:cNvSpPr/>
      </xdr:nvSpPr>
      <xdr:spPr>
        <a:xfrm>
          <a:off x="13652500" y="1593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110199</xdr:rowOff>
    </xdr:from>
    <xdr:ext cx="534377" cy="259045"/>
    <xdr:sp macro="" textlink="">
      <xdr:nvSpPr>
        <xdr:cNvPr id="1630" name="テキスト ボックス 1629"/>
        <xdr:cNvSpPr txBox="1"/>
      </xdr:nvSpPr>
      <xdr:spPr>
        <a:xfrm>
          <a:off x="13436111" y="1571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53,215</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105457</xdr:rowOff>
    </xdr:from>
    <xdr:to>
      <xdr:col>18</xdr:col>
      <xdr:colOff>492125</xdr:colOff>
      <xdr:row>93</xdr:row>
      <xdr:rowOff>35607</xdr:rowOff>
    </xdr:to>
    <xdr:sp macro="" textlink="">
      <xdr:nvSpPr>
        <xdr:cNvPr id="1631" name="円/楕円 1630"/>
        <xdr:cNvSpPr/>
      </xdr:nvSpPr>
      <xdr:spPr>
        <a:xfrm>
          <a:off x="12763500" y="158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52134</xdr:rowOff>
    </xdr:from>
    <xdr:ext cx="534377" cy="259045"/>
    <xdr:sp macro="" textlink="">
      <xdr:nvSpPr>
        <xdr:cNvPr id="1632" name="テキスト ボックス 1631"/>
        <xdr:cNvSpPr txBox="1"/>
      </xdr:nvSpPr>
      <xdr:spPr>
        <a:xfrm>
          <a:off x="12547111" y="1565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54,993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1633" name="正方形/長方形 163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1634" name="正方形/長方形 163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1635" name="正方形/長方形 163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1636" name="正方形/長方形 163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1637" name="正方形/長方形 163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1638" name="正方形/長方形 163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1639" name="正方形/長方形 163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1640" name="正方形/長方形 163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1641" name="テキスト ボックス 164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1642" name="直線コネクタ 164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1643" name="直線コネクタ 164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1644" name="テキスト ボックス 164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1645" name="直線コネクタ 164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1646" name="テキスト ボックス 1645"/>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1647" name="直線コネクタ 164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1648" name="テキスト ボックス 164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1649" name="直線コネクタ 164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1650" name="テキスト ボックス 164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1651" name="直線コネクタ 16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1652" name="テキスト ボックス 16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16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74778</xdr:rowOff>
    </xdr:from>
    <xdr:to>
      <xdr:col>32</xdr:col>
      <xdr:colOff>186689</xdr:colOff>
      <xdr:row>38</xdr:row>
      <xdr:rowOff>139700</xdr:rowOff>
    </xdr:to>
    <xdr:cxnSp macro="">
      <xdr:nvCxnSpPr>
        <xdr:cNvPr id="1654" name="直線コネクタ 1653"/>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1655"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1656" name="直線コネクタ 165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21455</xdr:rowOff>
    </xdr:from>
    <xdr:ext cx="469744" cy="259045"/>
    <xdr:sp macro="" textlink="">
      <xdr:nvSpPr>
        <xdr:cNvPr id="1657"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a:t>
          </a:r>
          <a:endParaRPr kumimoji="1" lang="ja-JP" altLang="en-US" sz="1000" b="1">
            <a:latin typeface="ＭＳ Ｐゴシック"/>
          </a:endParaRPr>
        </a:p>
      </xdr:txBody>
    </xdr:sp>
    <xdr:clientData/>
  </xdr:oneCellAnchor>
  <xdr:twoCellAnchor>
    <xdr:from>
      <xdr:col>32</xdr:col>
      <xdr:colOff>98425</xdr:colOff>
      <xdr:row>30</xdr:row>
      <xdr:rowOff>74778</xdr:rowOff>
    </xdr:from>
    <xdr:to>
      <xdr:col>32</xdr:col>
      <xdr:colOff>276225</xdr:colOff>
      <xdr:row>30</xdr:row>
      <xdr:rowOff>74778</xdr:rowOff>
    </xdr:to>
    <xdr:cxnSp macro="">
      <xdr:nvCxnSpPr>
        <xdr:cNvPr id="1658" name="直線コネクタ 1657"/>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1659" name="直線コネクタ 165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129608</xdr:rowOff>
    </xdr:from>
    <xdr:ext cx="378565" cy="259045"/>
    <xdr:sp macro="" textlink="">
      <xdr:nvSpPr>
        <xdr:cNvPr id="1660" name="諸支出金平均値テキスト"/>
        <xdr:cNvSpPr txBox="1"/>
      </xdr:nvSpPr>
      <xdr:spPr>
        <a:xfrm>
          <a:off x="22212300" y="6301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106731</xdr:rowOff>
    </xdr:from>
    <xdr:to>
      <xdr:col>32</xdr:col>
      <xdr:colOff>238125</xdr:colOff>
      <xdr:row>38</xdr:row>
      <xdr:rowOff>36881</xdr:rowOff>
    </xdr:to>
    <xdr:sp macro="" textlink="">
      <xdr:nvSpPr>
        <xdr:cNvPr id="1661" name="フローチャート : 判断 747"/>
        <xdr:cNvSpPr/>
      </xdr:nvSpPr>
      <xdr:spPr>
        <a:xfrm>
          <a:off x="22110700" y="64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1662" name="直線コネクタ 166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61468</xdr:rowOff>
    </xdr:from>
    <xdr:to>
      <xdr:col>31</xdr:col>
      <xdr:colOff>85725</xdr:colOff>
      <xdr:row>38</xdr:row>
      <xdr:rowOff>163068</xdr:rowOff>
    </xdr:to>
    <xdr:sp macro="" textlink="">
      <xdr:nvSpPr>
        <xdr:cNvPr id="1663" name="フローチャート : 判断 749"/>
        <xdr:cNvSpPr/>
      </xdr:nvSpPr>
      <xdr:spPr>
        <a:xfrm>
          <a:off x="21272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8145</xdr:rowOff>
    </xdr:from>
    <xdr:ext cx="313932" cy="259045"/>
    <xdr:sp macro="" textlink="">
      <xdr:nvSpPr>
        <xdr:cNvPr id="1664" name="テキスト ボックス 1663"/>
        <xdr:cNvSpPr txBox="1"/>
      </xdr:nvSpPr>
      <xdr:spPr>
        <a:xfrm>
          <a:off x="21166333" y="63517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1665" name="直線コネクタ 166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15748</xdr:rowOff>
    </xdr:from>
    <xdr:to>
      <xdr:col>29</xdr:col>
      <xdr:colOff>568325</xdr:colOff>
      <xdr:row>38</xdr:row>
      <xdr:rowOff>117348</xdr:rowOff>
    </xdr:to>
    <xdr:sp macro="" textlink="">
      <xdr:nvSpPr>
        <xdr:cNvPr id="1666" name="フローチャート : 判断 752"/>
        <xdr:cNvSpPr/>
      </xdr:nvSpPr>
      <xdr:spPr>
        <a:xfrm>
          <a:off x="203835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133875</xdr:rowOff>
    </xdr:from>
    <xdr:ext cx="313932" cy="259045"/>
    <xdr:sp macro="" textlink="">
      <xdr:nvSpPr>
        <xdr:cNvPr id="1667" name="テキスト ボックス 1666"/>
        <xdr:cNvSpPr txBox="1"/>
      </xdr:nvSpPr>
      <xdr:spPr>
        <a:xfrm>
          <a:off x="20277333" y="6306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1668" name="直線コネクタ 166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47752</xdr:rowOff>
    </xdr:from>
    <xdr:to>
      <xdr:col>28</xdr:col>
      <xdr:colOff>365125</xdr:colOff>
      <xdr:row>38</xdr:row>
      <xdr:rowOff>149352</xdr:rowOff>
    </xdr:to>
    <xdr:sp macro="" textlink="">
      <xdr:nvSpPr>
        <xdr:cNvPr id="1669" name="フローチャート : 判断 755"/>
        <xdr:cNvSpPr/>
      </xdr:nvSpPr>
      <xdr:spPr>
        <a:xfrm>
          <a:off x="19494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36</xdr:row>
      <xdr:rowOff>165879</xdr:rowOff>
    </xdr:from>
    <xdr:ext cx="313932" cy="259045"/>
    <xdr:sp macro="" textlink="">
      <xdr:nvSpPr>
        <xdr:cNvPr id="1670" name="テキスト ボックス 1669"/>
        <xdr:cNvSpPr txBox="1"/>
      </xdr:nvSpPr>
      <xdr:spPr>
        <a:xfrm>
          <a:off x="19388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143307</xdr:rowOff>
    </xdr:from>
    <xdr:to>
      <xdr:col>27</xdr:col>
      <xdr:colOff>161925</xdr:colOff>
      <xdr:row>38</xdr:row>
      <xdr:rowOff>73457</xdr:rowOff>
    </xdr:to>
    <xdr:sp macro="" textlink="">
      <xdr:nvSpPr>
        <xdr:cNvPr id="1671" name="フローチャート : 判断 757"/>
        <xdr:cNvSpPr/>
      </xdr:nvSpPr>
      <xdr:spPr>
        <a:xfrm>
          <a:off x="18605500" y="64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89984</xdr:rowOff>
    </xdr:from>
    <xdr:ext cx="378565" cy="259045"/>
    <xdr:sp macro="" textlink="">
      <xdr:nvSpPr>
        <xdr:cNvPr id="1672" name="テキスト ボックス 1671"/>
        <xdr:cNvSpPr txBox="1"/>
      </xdr:nvSpPr>
      <xdr:spPr>
        <a:xfrm>
          <a:off x="18467017" y="626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1673" name="テキスト ボックス 16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1674" name="テキスト ボックス 16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1675" name="テキスト ボックス 16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1676" name="テキスト ボックス 16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1677" name="テキスト ボックス 16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1678" name="円/楕円 167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1679"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1680" name="円/楕円 167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1681" name="テキスト ボックス 168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1682" name="円/楕円 168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1683" name="テキスト ボックス 168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1684" name="円/楕円 168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1685" name="テキスト ボックス 168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1686" name="円/楕円 168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1687" name="テキスト ボックス 168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1688" name="正方形/長方形 16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1689" name="正方形/長方形 16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1690" name="正方形/長方形 16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1691" name="正方形/長方形 16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1692" name="正方形/長方形 16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1693" name="正方形/長方形 16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1694" name="正方形/長方形 16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1695" name="正方形/長方形 16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1696" name="テキスト ボックス 16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1697" name="直線コネクタ 16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1698" name="直線コネクタ 16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1699" name="テキスト ボックス 16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1700" name="直線コネクタ 16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1701" name="テキスト ボックス 17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17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1703" name="直線コネクタ 17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17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1705" name="直線コネクタ 17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17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1707" name="直線コネクタ 17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1708" name="直線コネクタ 17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17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1710"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1711" name="直線コネクタ 17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1712"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1713" name="テキスト ボックス 171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1714" name="直線コネクタ 17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1715"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1716" name="テキスト ボックス 171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1717" name="直線コネクタ 17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1718"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1719" name="テキスト ボックス 171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1720"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1721" name="テキスト ボックス 172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1722" name="テキスト ボックス 17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1723" name="テキスト ボックス 17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1724" name="テキスト ボックス 17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1725" name="テキスト ボックス 17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1726" name="テキスト ボックス 17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1727" name="円/楕円 17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17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1729" name="円/楕円 17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1730" name="テキスト ボックス 172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1731" name="円/楕円 17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1732" name="テキスト ボックス 173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1733" name="円/楕円 17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1734" name="テキスト ボックス 173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1735" name="円/楕円 17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1736" name="テキスト ボックス 173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1737" name="正方形/長方形 17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1738" name="正方形/長方形 17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1739" name="テキスト ボックス 17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総務費は、住民一人当たり</a:t>
          </a:r>
          <a:r>
            <a:rPr kumimoji="1" lang="en-US" altLang="ja-JP" sz="1300">
              <a:latin typeface="ＭＳ Ｐゴシック"/>
            </a:rPr>
            <a:t>97,619</a:t>
          </a:r>
          <a:r>
            <a:rPr kumimoji="1" lang="ja-JP" altLang="en-US" sz="1300">
              <a:latin typeface="ＭＳ Ｐゴシック"/>
            </a:rPr>
            <a:t>円となっている。平成</a:t>
          </a:r>
          <a:r>
            <a:rPr kumimoji="1" lang="en-US" altLang="ja-JP" sz="1300">
              <a:latin typeface="ＭＳ Ｐゴシック"/>
            </a:rPr>
            <a:t>25</a:t>
          </a:r>
          <a:r>
            <a:rPr kumimoji="1" lang="ja-JP" altLang="en-US" sz="1300">
              <a:latin typeface="ＭＳ Ｐゴシック"/>
            </a:rPr>
            <a:t>年度が高い水準となっているのは文化交流館建設事業、公共施設等整備基金の創設による積立金が主な要因である。文化交流館建設事業は平成</a:t>
          </a:r>
          <a:r>
            <a:rPr kumimoji="1" lang="en-US" altLang="ja-JP" sz="1300">
              <a:latin typeface="ＭＳ Ｐゴシック"/>
            </a:rPr>
            <a:t>28</a:t>
          </a:r>
          <a:r>
            <a:rPr kumimoji="1" lang="ja-JP" altLang="en-US" sz="1300">
              <a:latin typeface="ＭＳ Ｐゴシック"/>
            </a:rPr>
            <a:t>年度までの継続事業であり、平成</a:t>
          </a:r>
          <a:r>
            <a:rPr kumimoji="1" lang="en-US" altLang="ja-JP" sz="1300">
              <a:latin typeface="ＭＳ Ｐゴシック"/>
            </a:rPr>
            <a:t>27</a:t>
          </a:r>
          <a:r>
            <a:rPr kumimoji="1" lang="ja-JP" altLang="en-US" sz="1300">
              <a:latin typeface="ＭＳ Ｐゴシック"/>
            </a:rPr>
            <a:t>年度も類似団体と比較して高い水準となっている。民生費は、住民一人当たり</a:t>
          </a:r>
          <a:r>
            <a:rPr kumimoji="1" lang="en-US" altLang="ja-JP" sz="1300">
              <a:latin typeface="ＭＳ Ｐゴシック"/>
            </a:rPr>
            <a:t>241,426</a:t>
          </a:r>
          <a:r>
            <a:rPr kumimoji="1" lang="ja-JP" altLang="en-US" sz="1300">
              <a:latin typeface="ＭＳ Ｐゴシック"/>
            </a:rPr>
            <a:t>円となっている。平成</a:t>
          </a:r>
          <a:r>
            <a:rPr kumimoji="1" lang="en-US" altLang="ja-JP" sz="1300">
              <a:latin typeface="ＭＳ Ｐゴシック"/>
            </a:rPr>
            <a:t>23</a:t>
          </a:r>
          <a:r>
            <a:rPr kumimoji="1" lang="ja-JP" altLang="en-US" sz="1300">
              <a:latin typeface="ＭＳ Ｐゴシック"/>
            </a:rPr>
            <a:t>年度以降上昇傾向にあったが、主な要因としては、仮置き場設置事業、民間宅地除染対策事業等の震災関連事業の増加や認定こども園整備事業などがあげられる。平成</a:t>
          </a:r>
          <a:r>
            <a:rPr kumimoji="1" lang="en-US" altLang="ja-JP" sz="1300">
              <a:latin typeface="ＭＳ Ｐゴシック"/>
            </a:rPr>
            <a:t>27</a:t>
          </a:r>
          <a:r>
            <a:rPr kumimoji="1" lang="ja-JP" altLang="en-US" sz="1300">
              <a:latin typeface="ＭＳ Ｐゴシック"/>
            </a:rPr>
            <a:t>年度は震災関連事業費が減少してコストが下がっているが、類似団体と比較すると依然高い水準となっている。労働費は、住民一人当たり</a:t>
          </a:r>
          <a:r>
            <a:rPr kumimoji="1" lang="en-US" altLang="ja-JP" sz="1300">
              <a:latin typeface="ＭＳ Ｐゴシック"/>
            </a:rPr>
            <a:t>2,713</a:t>
          </a:r>
          <a:r>
            <a:rPr kumimoji="1" lang="ja-JP" altLang="en-US" sz="1300">
              <a:latin typeface="ＭＳ Ｐゴシック"/>
            </a:rPr>
            <a:t>円となっている。平成</a:t>
          </a:r>
          <a:r>
            <a:rPr kumimoji="1" lang="en-US" altLang="ja-JP" sz="1300">
              <a:latin typeface="ＭＳ Ｐゴシック"/>
            </a:rPr>
            <a:t>23</a:t>
          </a:r>
          <a:r>
            <a:rPr kumimoji="1" lang="ja-JP" altLang="en-US" sz="1300">
              <a:latin typeface="ＭＳ Ｐゴシック"/>
            </a:rPr>
            <a:t>年度以降、類似団体と比較すると高い水準にあり、震災等緊急雇用事業が主な要因であるが、年々事業が縮小されておりコストは下がっている。農林水産業費は、住民一人当たり</a:t>
          </a:r>
          <a:r>
            <a:rPr kumimoji="1" lang="en-US" altLang="ja-JP" sz="1300">
              <a:latin typeface="ＭＳ Ｐゴシック"/>
            </a:rPr>
            <a:t>31,914</a:t>
          </a:r>
          <a:r>
            <a:rPr kumimoji="1" lang="ja-JP" altLang="en-US" sz="1300">
              <a:latin typeface="ＭＳ Ｐゴシック"/>
            </a:rPr>
            <a:t>円となっている。年々増加傾向にあるが、ふくしま森林再生事業、東日本大震災農業生産対策事業等の震災関連事業が増加していることが要因である。商工費は、住民一人当たり</a:t>
          </a:r>
          <a:r>
            <a:rPr kumimoji="1" lang="en-US" altLang="ja-JP" sz="1300">
              <a:latin typeface="ＭＳ Ｐゴシック"/>
            </a:rPr>
            <a:t>30,170</a:t>
          </a:r>
          <a:r>
            <a:rPr kumimoji="1" lang="ja-JP" altLang="en-US" sz="1300">
              <a:latin typeface="ＭＳ Ｐゴシック"/>
            </a:rPr>
            <a:t>円となっている。平成</a:t>
          </a:r>
          <a:r>
            <a:rPr kumimoji="1" lang="en-US" altLang="ja-JP" sz="1300">
              <a:latin typeface="ＭＳ Ｐゴシック"/>
            </a:rPr>
            <a:t>25</a:t>
          </a:r>
          <a:r>
            <a:rPr kumimoji="1" lang="ja-JP" altLang="en-US" sz="1300">
              <a:latin typeface="ＭＳ Ｐゴシック"/>
            </a:rPr>
            <a:t>年度から急激に増加して類似団体よりも高い水準となっているが、多世代交流センターリニューアル事業、中心市街地市民交流センター（マイタウン白河）改修事業、大信地域市民交流センター建設事業のハード事業が主な要因である。教育費は、住民一人当たり</a:t>
          </a:r>
          <a:r>
            <a:rPr kumimoji="1" lang="en-US" altLang="ja-JP" sz="1300">
              <a:latin typeface="ＭＳ Ｐゴシック"/>
            </a:rPr>
            <a:t>77,660</a:t>
          </a:r>
          <a:r>
            <a:rPr kumimoji="1" lang="ja-JP" altLang="en-US" sz="1300">
              <a:latin typeface="ＭＳ Ｐゴシック"/>
            </a:rPr>
            <a:t>円となっている。類似団体と比較して高い水準で推移しているのは、白河中央中学校建設事業が主な要因である。なお、災害復旧費及び公債費については、性質別歳出決算分析のとおりである。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福島県白河市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財政調整基金残高は、各年度とも標準財政規模の</a:t>
          </a:r>
          <a:r>
            <a:rPr kumimoji="1" lang="en-US" altLang="ja-JP" sz="1100">
              <a:solidFill>
                <a:sysClr val="windowText" lastClr="000000"/>
              </a:solidFill>
              <a:latin typeface="ＭＳ ゴシック" pitchFamily="49" charset="-128"/>
              <a:ea typeface="ＭＳ ゴシック" pitchFamily="49" charset="-128"/>
            </a:rPr>
            <a:t>1</a:t>
          </a:r>
          <a:r>
            <a:rPr kumimoji="1" lang="ja-JP" altLang="en-US" sz="1100">
              <a:solidFill>
                <a:sysClr val="windowText" lastClr="000000"/>
              </a:solidFill>
              <a:latin typeface="ＭＳ ゴシック" pitchFamily="49" charset="-128"/>
              <a:ea typeface="ＭＳ ゴシック" pitchFamily="49" charset="-128"/>
            </a:rPr>
            <a:t>割から</a:t>
          </a:r>
          <a:r>
            <a:rPr kumimoji="1" lang="en-US" altLang="ja-JP" sz="1100">
              <a:solidFill>
                <a:sysClr val="windowText" lastClr="000000"/>
              </a:solidFill>
              <a:latin typeface="ＭＳ ゴシック" pitchFamily="49" charset="-128"/>
              <a:ea typeface="ＭＳ ゴシック" pitchFamily="49" charset="-128"/>
            </a:rPr>
            <a:t>2</a:t>
          </a:r>
          <a:r>
            <a:rPr kumimoji="1" lang="ja-JP" altLang="en-US" sz="1100">
              <a:solidFill>
                <a:sysClr val="windowText" lastClr="000000"/>
              </a:solidFill>
              <a:latin typeface="ＭＳ ゴシック" pitchFamily="49" charset="-128"/>
              <a:ea typeface="ＭＳ ゴシック" pitchFamily="49" charset="-128"/>
            </a:rPr>
            <a:t>割程度で推移しており適正な残高を維持している。</a:t>
          </a:r>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rgbClr val="FF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実質収支額の増加傾向については、震災関連の影響から決算額の増加に伴い、単年度における繰越額も増加傾向にあることが一つの要因として考えられるが、今後は震災関連事業の完了などにより減少すると予想される。</a:t>
          </a:r>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　平成</a:t>
          </a:r>
          <a:r>
            <a:rPr kumimoji="1" lang="en-US" altLang="ja-JP" sz="1100">
              <a:solidFill>
                <a:sysClr val="windowText" lastClr="000000"/>
              </a:solidFill>
              <a:latin typeface="ＭＳ ゴシック" pitchFamily="49" charset="-128"/>
              <a:ea typeface="ＭＳ ゴシック" pitchFamily="49" charset="-128"/>
            </a:rPr>
            <a:t>27</a:t>
          </a:r>
          <a:r>
            <a:rPr kumimoji="1" lang="ja-JP" altLang="en-US" sz="1100">
              <a:solidFill>
                <a:sysClr val="windowText" lastClr="000000"/>
              </a:solidFill>
              <a:latin typeface="ＭＳ ゴシック" pitchFamily="49" charset="-128"/>
              <a:ea typeface="ＭＳ ゴシック" pitchFamily="49" charset="-128"/>
            </a:rPr>
            <a:t>年度の実質収支額は前年度比</a:t>
          </a:r>
          <a:r>
            <a:rPr kumimoji="1" lang="en-US" altLang="ja-JP" sz="1100">
              <a:solidFill>
                <a:sysClr val="windowText" lastClr="000000"/>
              </a:solidFill>
              <a:latin typeface="ＭＳ ゴシック" pitchFamily="49" charset="-128"/>
              <a:ea typeface="ＭＳ ゴシック" pitchFamily="49" charset="-128"/>
            </a:rPr>
            <a:t>1.56</a:t>
          </a:r>
          <a:r>
            <a:rPr kumimoji="1" lang="ja-JP" altLang="en-US" sz="1100">
              <a:solidFill>
                <a:sysClr val="windowText" lastClr="000000"/>
              </a:solidFill>
              <a:latin typeface="ＭＳ ゴシック" pitchFamily="49" charset="-128"/>
              <a:ea typeface="ＭＳ ゴシック" pitchFamily="49" charset="-128"/>
            </a:rPr>
            <a:t>％減少したものの</a:t>
          </a:r>
          <a:r>
            <a:rPr kumimoji="1" lang="en-US" altLang="ja-JP" sz="1100">
              <a:solidFill>
                <a:sysClr val="windowText" lastClr="000000"/>
              </a:solidFill>
              <a:latin typeface="ＭＳ ゴシック" pitchFamily="49" charset="-128"/>
              <a:ea typeface="ＭＳ ゴシック" pitchFamily="49" charset="-128"/>
            </a:rPr>
            <a:t>7.56</a:t>
          </a:r>
          <a:r>
            <a:rPr kumimoji="1" lang="ja-JP" altLang="en-US" sz="1100">
              <a:solidFill>
                <a:sysClr val="windowText" lastClr="000000"/>
              </a:solidFill>
              <a:latin typeface="ＭＳ ゴシック" pitchFamily="49" charset="-128"/>
              <a:ea typeface="ＭＳ ゴシック" pitchFamily="49" charset="-128"/>
            </a:rPr>
            <a:t>％と引き続き高い傾向にあるため、適正な範囲（一般的に</a:t>
          </a:r>
          <a:r>
            <a:rPr kumimoji="1" lang="en-US" altLang="ja-JP" sz="1100">
              <a:solidFill>
                <a:sysClr val="windowText" lastClr="000000"/>
              </a:solidFill>
              <a:latin typeface="ＭＳ ゴシック" pitchFamily="49" charset="-128"/>
              <a:ea typeface="ＭＳ ゴシック" pitchFamily="49" charset="-128"/>
            </a:rPr>
            <a:t>3</a:t>
          </a:r>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5</a:t>
          </a:r>
          <a:r>
            <a:rPr kumimoji="1" lang="ja-JP" altLang="en-US" sz="1100">
              <a:solidFill>
                <a:sysClr val="windowText" lastClr="000000"/>
              </a:solidFill>
              <a:latin typeface="ＭＳ ゴシック" pitchFamily="49" charset="-128"/>
              <a:ea typeface="ＭＳ ゴシック" pitchFamily="49" charset="-128"/>
            </a:rPr>
            <a:t>％）に近づくよう、今後も財政調整機能としての財政調整基金への積立及び運用を適切に行っていくとともに、予算管理により実質収支額（繰越金）の減少に努める。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福島県白河市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財政健全化法が施行された平成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年度以降、一般会計及び特別会計において赤字は発生していない。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今後も各会計において、実質収支の動向を注視しながら健全な財政運営に努める。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43396057</v>
      </c>
      <c r="BO4" s="379"/>
      <c r="BP4" s="379"/>
      <c r="BQ4" s="379"/>
      <c r="BR4" s="379"/>
      <c r="BS4" s="379"/>
      <c r="BT4" s="379"/>
      <c r="BU4" s="380"/>
      <c r="BV4" s="378">
        <v>45944148</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7.6</v>
      </c>
      <c r="CU4" s="385"/>
      <c r="CV4" s="385"/>
      <c r="CW4" s="385"/>
      <c r="CX4" s="385"/>
      <c r="CY4" s="385"/>
      <c r="CZ4" s="385"/>
      <c r="DA4" s="386"/>
      <c r="DB4" s="384">
        <v>9.1</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41335628</v>
      </c>
      <c r="BO5" s="416"/>
      <c r="BP5" s="416"/>
      <c r="BQ5" s="416"/>
      <c r="BR5" s="416"/>
      <c r="BS5" s="416"/>
      <c r="BT5" s="416"/>
      <c r="BU5" s="417"/>
      <c r="BV5" s="415">
        <v>43011118</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86</v>
      </c>
      <c r="CU5" s="413"/>
      <c r="CV5" s="413"/>
      <c r="CW5" s="413"/>
      <c r="CX5" s="413"/>
      <c r="CY5" s="413"/>
      <c r="CZ5" s="413"/>
      <c r="DA5" s="414"/>
      <c r="DB5" s="412">
        <v>87.2</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2060429</v>
      </c>
      <c r="BO6" s="416"/>
      <c r="BP6" s="416"/>
      <c r="BQ6" s="416"/>
      <c r="BR6" s="416"/>
      <c r="BS6" s="416"/>
      <c r="BT6" s="416"/>
      <c r="BU6" s="417"/>
      <c r="BV6" s="415">
        <v>2933030</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91.9</v>
      </c>
      <c r="CU6" s="453"/>
      <c r="CV6" s="453"/>
      <c r="CW6" s="453"/>
      <c r="CX6" s="453"/>
      <c r="CY6" s="453"/>
      <c r="CZ6" s="453"/>
      <c r="DA6" s="454"/>
      <c r="DB6" s="452">
        <v>93.8</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702008</v>
      </c>
      <c r="BO7" s="416"/>
      <c r="BP7" s="416"/>
      <c r="BQ7" s="416"/>
      <c r="BR7" s="416"/>
      <c r="BS7" s="416"/>
      <c r="BT7" s="416"/>
      <c r="BU7" s="417"/>
      <c r="BV7" s="415">
        <v>1327160</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17968304</v>
      </c>
      <c r="CU7" s="416"/>
      <c r="CV7" s="416"/>
      <c r="CW7" s="416"/>
      <c r="CX7" s="416"/>
      <c r="CY7" s="416"/>
      <c r="CZ7" s="416"/>
      <c r="DA7" s="417"/>
      <c r="DB7" s="415">
        <v>17617692</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1358421</v>
      </c>
      <c r="BO8" s="416"/>
      <c r="BP8" s="416"/>
      <c r="BQ8" s="416"/>
      <c r="BR8" s="416"/>
      <c r="BS8" s="416"/>
      <c r="BT8" s="416"/>
      <c r="BU8" s="417"/>
      <c r="BV8" s="415">
        <v>1605870</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0.6</v>
      </c>
      <c r="CU8" s="456"/>
      <c r="CV8" s="456"/>
      <c r="CW8" s="456"/>
      <c r="CX8" s="456"/>
      <c r="CY8" s="456"/>
      <c r="CZ8" s="456"/>
      <c r="DA8" s="457"/>
      <c r="DB8" s="455">
        <v>0.57999999999999996</v>
      </c>
      <c r="DC8" s="456"/>
      <c r="DD8" s="456"/>
      <c r="DE8" s="456"/>
      <c r="DF8" s="456"/>
      <c r="DG8" s="456"/>
      <c r="DH8" s="456"/>
      <c r="DI8" s="457"/>
      <c r="DJ8" s="137"/>
      <c r="DK8" s="137"/>
      <c r="DL8" s="137"/>
      <c r="DM8" s="137"/>
      <c r="DN8" s="137"/>
      <c r="DO8" s="137"/>
    </row>
    <row r="9" spans="1:119" ht="18.75" customHeight="1" thickBot="1">
      <c r="A9" s="138"/>
      <c r="B9" s="409" t="s">
        <v>95</v>
      </c>
      <c r="C9" s="410"/>
      <c r="D9" s="410"/>
      <c r="E9" s="410"/>
      <c r="F9" s="410"/>
      <c r="G9" s="410"/>
      <c r="H9" s="410"/>
      <c r="I9" s="410"/>
      <c r="J9" s="410"/>
      <c r="K9" s="458"/>
      <c r="L9" s="459" t="s">
        <v>96</v>
      </c>
      <c r="M9" s="460"/>
      <c r="N9" s="460"/>
      <c r="O9" s="460"/>
      <c r="P9" s="460"/>
      <c r="Q9" s="461"/>
      <c r="R9" s="462">
        <v>61913</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99</v>
      </c>
      <c r="AV9" s="448"/>
      <c r="AW9" s="448"/>
      <c r="AX9" s="448"/>
      <c r="AY9" s="449" t="s">
        <v>100</v>
      </c>
      <c r="AZ9" s="450"/>
      <c r="BA9" s="450"/>
      <c r="BB9" s="450"/>
      <c r="BC9" s="450"/>
      <c r="BD9" s="450"/>
      <c r="BE9" s="450"/>
      <c r="BF9" s="450"/>
      <c r="BG9" s="450"/>
      <c r="BH9" s="450"/>
      <c r="BI9" s="450"/>
      <c r="BJ9" s="450"/>
      <c r="BK9" s="450"/>
      <c r="BL9" s="450"/>
      <c r="BM9" s="451"/>
      <c r="BN9" s="415">
        <v>-247449</v>
      </c>
      <c r="BO9" s="416"/>
      <c r="BP9" s="416"/>
      <c r="BQ9" s="416"/>
      <c r="BR9" s="416"/>
      <c r="BS9" s="416"/>
      <c r="BT9" s="416"/>
      <c r="BU9" s="417"/>
      <c r="BV9" s="415">
        <v>301409</v>
      </c>
      <c r="BW9" s="416"/>
      <c r="BX9" s="416"/>
      <c r="BY9" s="416"/>
      <c r="BZ9" s="416"/>
      <c r="CA9" s="416"/>
      <c r="CB9" s="416"/>
      <c r="CC9" s="417"/>
      <c r="CD9" s="418" t="s">
        <v>101</v>
      </c>
      <c r="CE9" s="419"/>
      <c r="CF9" s="419"/>
      <c r="CG9" s="419"/>
      <c r="CH9" s="419"/>
      <c r="CI9" s="419"/>
      <c r="CJ9" s="419"/>
      <c r="CK9" s="419"/>
      <c r="CL9" s="419"/>
      <c r="CM9" s="419"/>
      <c r="CN9" s="419"/>
      <c r="CO9" s="419"/>
      <c r="CP9" s="419"/>
      <c r="CQ9" s="419"/>
      <c r="CR9" s="419"/>
      <c r="CS9" s="420"/>
      <c r="CT9" s="412">
        <v>16.600000000000001</v>
      </c>
      <c r="CU9" s="413"/>
      <c r="CV9" s="413"/>
      <c r="CW9" s="413"/>
      <c r="CX9" s="413"/>
      <c r="CY9" s="413"/>
      <c r="CZ9" s="413"/>
      <c r="DA9" s="414"/>
      <c r="DB9" s="412">
        <v>13.6</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102</v>
      </c>
      <c r="M10" s="445"/>
      <c r="N10" s="445"/>
      <c r="O10" s="445"/>
      <c r="P10" s="445"/>
      <c r="Q10" s="446"/>
      <c r="R10" s="466">
        <v>64704</v>
      </c>
      <c r="S10" s="467"/>
      <c r="T10" s="467"/>
      <c r="U10" s="467"/>
      <c r="V10" s="468"/>
      <c r="W10" s="403"/>
      <c r="X10" s="404"/>
      <c r="Y10" s="404"/>
      <c r="Z10" s="404"/>
      <c r="AA10" s="404"/>
      <c r="AB10" s="404"/>
      <c r="AC10" s="404"/>
      <c r="AD10" s="404"/>
      <c r="AE10" s="404"/>
      <c r="AF10" s="404"/>
      <c r="AG10" s="404"/>
      <c r="AH10" s="404"/>
      <c r="AI10" s="404"/>
      <c r="AJ10" s="404"/>
      <c r="AK10" s="404"/>
      <c r="AL10" s="407"/>
      <c r="AM10" s="444" t="s">
        <v>103</v>
      </c>
      <c r="AN10" s="445"/>
      <c r="AO10" s="445"/>
      <c r="AP10" s="445"/>
      <c r="AQ10" s="445"/>
      <c r="AR10" s="445"/>
      <c r="AS10" s="445"/>
      <c r="AT10" s="446"/>
      <c r="AU10" s="447" t="s">
        <v>104</v>
      </c>
      <c r="AV10" s="448"/>
      <c r="AW10" s="448"/>
      <c r="AX10" s="448"/>
      <c r="AY10" s="449" t="s">
        <v>105</v>
      </c>
      <c r="AZ10" s="450"/>
      <c r="BA10" s="450"/>
      <c r="BB10" s="450"/>
      <c r="BC10" s="450"/>
      <c r="BD10" s="450"/>
      <c r="BE10" s="450"/>
      <c r="BF10" s="450"/>
      <c r="BG10" s="450"/>
      <c r="BH10" s="450"/>
      <c r="BI10" s="450"/>
      <c r="BJ10" s="450"/>
      <c r="BK10" s="450"/>
      <c r="BL10" s="450"/>
      <c r="BM10" s="451"/>
      <c r="BN10" s="415">
        <v>342695</v>
      </c>
      <c r="BO10" s="416"/>
      <c r="BP10" s="416"/>
      <c r="BQ10" s="416"/>
      <c r="BR10" s="416"/>
      <c r="BS10" s="416"/>
      <c r="BT10" s="416"/>
      <c r="BU10" s="417"/>
      <c r="BV10" s="415">
        <v>705602</v>
      </c>
      <c r="BW10" s="416"/>
      <c r="BX10" s="416"/>
      <c r="BY10" s="416"/>
      <c r="BZ10" s="416"/>
      <c r="CA10" s="416"/>
      <c r="CB10" s="416"/>
      <c r="CC10" s="41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107</v>
      </c>
      <c r="M11" s="470"/>
      <c r="N11" s="470"/>
      <c r="O11" s="470"/>
      <c r="P11" s="470"/>
      <c r="Q11" s="471"/>
      <c r="R11" s="472" t="s">
        <v>108</v>
      </c>
      <c r="S11" s="473"/>
      <c r="T11" s="473"/>
      <c r="U11" s="473"/>
      <c r="V11" s="474"/>
      <c r="W11" s="403"/>
      <c r="X11" s="404"/>
      <c r="Y11" s="404"/>
      <c r="Z11" s="404"/>
      <c r="AA11" s="404"/>
      <c r="AB11" s="404"/>
      <c r="AC11" s="404"/>
      <c r="AD11" s="404"/>
      <c r="AE11" s="404"/>
      <c r="AF11" s="404"/>
      <c r="AG11" s="404"/>
      <c r="AH11" s="404"/>
      <c r="AI11" s="404"/>
      <c r="AJ11" s="404"/>
      <c r="AK11" s="404"/>
      <c r="AL11" s="407"/>
      <c r="AM11" s="444" t="s">
        <v>109</v>
      </c>
      <c r="AN11" s="445"/>
      <c r="AO11" s="445"/>
      <c r="AP11" s="445"/>
      <c r="AQ11" s="445"/>
      <c r="AR11" s="445"/>
      <c r="AS11" s="445"/>
      <c r="AT11" s="446"/>
      <c r="AU11" s="447" t="s">
        <v>110</v>
      </c>
      <c r="AV11" s="448"/>
      <c r="AW11" s="448"/>
      <c r="AX11" s="448"/>
      <c r="AY11" s="449" t="s">
        <v>111</v>
      </c>
      <c r="AZ11" s="450"/>
      <c r="BA11" s="450"/>
      <c r="BB11" s="450"/>
      <c r="BC11" s="450"/>
      <c r="BD11" s="450"/>
      <c r="BE11" s="450"/>
      <c r="BF11" s="450"/>
      <c r="BG11" s="450"/>
      <c r="BH11" s="450"/>
      <c r="BI11" s="450"/>
      <c r="BJ11" s="450"/>
      <c r="BK11" s="450"/>
      <c r="BL11" s="450"/>
      <c r="BM11" s="451"/>
      <c r="BN11" s="415">
        <v>548241</v>
      </c>
      <c r="BO11" s="416"/>
      <c r="BP11" s="416"/>
      <c r="BQ11" s="416"/>
      <c r="BR11" s="416"/>
      <c r="BS11" s="416"/>
      <c r="BT11" s="416"/>
      <c r="BU11" s="417"/>
      <c r="BV11" s="415">
        <v>3063</v>
      </c>
      <c r="BW11" s="416"/>
      <c r="BX11" s="416"/>
      <c r="BY11" s="416"/>
      <c r="BZ11" s="416"/>
      <c r="CA11" s="416"/>
      <c r="CB11" s="416"/>
      <c r="CC11" s="417"/>
      <c r="CD11" s="418" t="s">
        <v>112</v>
      </c>
      <c r="CE11" s="419"/>
      <c r="CF11" s="419"/>
      <c r="CG11" s="419"/>
      <c r="CH11" s="419"/>
      <c r="CI11" s="419"/>
      <c r="CJ11" s="419"/>
      <c r="CK11" s="419"/>
      <c r="CL11" s="419"/>
      <c r="CM11" s="419"/>
      <c r="CN11" s="419"/>
      <c r="CO11" s="419"/>
      <c r="CP11" s="419"/>
      <c r="CQ11" s="419"/>
      <c r="CR11" s="419"/>
      <c r="CS11" s="420"/>
      <c r="CT11" s="455" t="s">
        <v>113</v>
      </c>
      <c r="CU11" s="456"/>
      <c r="CV11" s="456"/>
      <c r="CW11" s="456"/>
      <c r="CX11" s="456"/>
      <c r="CY11" s="456"/>
      <c r="CZ11" s="456"/>
      <c r="DA11" s="457"/>
      <c r="DB11" s="455" t="s">
        <v>113</v>
      </c>
      <c r="DC11" s="456"/>
      <c r="DD11" s="456"/>
      <c r="DE11" s="456"/>
      <c r="DF11" s="456"/>
      <c r="DG11" s="456"/>
      <c r="DH11" s="456"/>
      <c r="DI11" s="457"/>
      <c r="DJ11" s="137"/>
      <c r="DK11" s="137"/>
      <c r="DL11" s="137"/>
      <c r="DM11" s="137"/>
      <c r="DN11" s="137"/>
      <c r="DO11" s="137"/>
    </row>
    <row r="12" spans="1:119" ht="18.75" customHeight="1">
      <c r="A12" s="138"/>
      <c r="B12" s="475" t="s">
        <v>114</v>
      </c>
      <c r="C12" s="476"/>
      <c r="D12" s="476"/>
      <c r="E12" s="476"/>
      <c r="F12" s="476"/>
      <c r="G12" s="476"/>
      <c r="H12" s="476"/>
      <c r="I12" s="476"/>
      <c r="J12" s="476"/>
      <c r="K12" s="477"/>
      <c r="L12" s="484" t="s">
        <v>115</v>
      </c>
      <c r="M12" s="485"/>
      <c r="N12" s="485"/>
      <c r="O12" s="485"/>
      <c r="P12" s="485"/>
      <c r="Q12" s="486"/>
      <c r="R12" s="487">
        <v>62754</v>
      </c>
      <c r="S12" s="488"/>
      <c r="T12" s="488"/>
      <c r="U12" s="488"/>
      <c r="V12" s="489"/>
      <c r="W12" s="490" t="s">
        <v>1</v>
      </c>
      <c r="X12" s="448"/>
      <c r="Y12" s="448"/>
      <c r="Z12" s="448"/>
      <c r="AA12" s="448"/>
      <c r="AB12" s="491"/>
      <c r="AC12" s="447" t="s">
        <v>116</v>
      </c>
      <c r="AD12" s="448"/>
      <c r="AE12" s="448"/>
      <c r="AF12" s="448"/>
      <c r="AG12" s="491"/>
      <c r="AH12" s="447" t="s">
        <v>117</v>
      </c>
      <c r="AI12" s="448"/>
      <c r="AJ12" s="448"/>
      <c r="AK12" s="448"/>
      <c r="AL12" s="492"/>
      <c r="AM12" s="444" t="s">
        <v>118</v>
      </c>
      <c r="AN12" s="445"/>
      <c r="AO12" s="445"/>
      <c r="AP12" s="445"/>
      <c r="AQ12" s="445"/>
      <c r="AR12" s="445"/>
      <c r="AS12" s="445"/>
      <c r="AT12" s="446"/>
      <c r="AU12" s="447" t="s">
        <v>119</v>
      </c>
      <c r="AV12" s="448"/>
      <c r="AW12" s="448"/>
      <c r="AX12" s="448"/>
      <c r="AY12" s="449" t="s">
        <v>120</v>
      </c>
      <c r="AZ12" s="450"/>
      <c r="BA12" s="450"/>
      <c r="BB12" s="450"/>
      <c r="BC12" s="450"/>
      <c r="BD12" s="450"/>
      <c r="BE12" s="450"/>
      <c r="BF12" s="450"/>
      <c r="BG12" s="450"/>
      <c r="BH12" s="450"/>
      <c r="BI12" s="450"/>
      <c r="BJ12" s="450"/>
      <c r="BK12" s="450"/>
      <c r="BL12" s="450"/>
      <c r="BM12" s="451"/>
      <c r="BN12" s="415">
        <v>400239</v>
      </c>
      <c r="BO12" s="416"/>
      <c r="BP12" s="416"/>
      <c r="BQ12" s="416"/>
      <c r="BR12" s="416"/>
      <c r="BS12" s="416"/>
      <c r="BT12" s="416"/>
      <c r="BU12" s="417"/>
      <c r="BV12" s="415">
        <v>571301</v>
      </c>
      <c r="BW12" s="416"/>
      <c r="BX12" s="416"/>
      <c r="BY12" s="416"/>
      <c r="BZ12" s="416"/>
      <c r="CA12" s="416"/>
      <c r="CB12" s="416"/>
      <c r="CC12" s="417"/>
      <c r="CD12" s="418" t="s">
        <v>121</v>
      </c>
      <c r="CE12" s="419"/>
      <c r="CF12" s="419"/>
      <c r="CG12" s="419"/>
      <c r="CH12" s="419"/>
      <c r="CI12" s="419"/>
      <c r="CJ12" s="419"/>
      <c r="CK12" s="419"/>
      <c r="CL12" s="419"/>
      <c r="CM12" s="419"/>
      <c r="CN12" s="419"/>
      <c r="CO12" s="419"/>
      <c r="CP12" s="419"/>
      <c r="CQ12" s="419"/>
      <c r="CR12" s="419"/>
      <c r="CS12" s="420"/>
      <c r="CT12" s="455" t="s">
        <v>122</v>
      </c>
      <c r="CU12" s="456"/>
      <c r="CV12" s="456"/>
      <c r="CW12" s="456"/>
      <c r="CX12" s="456"/>
      <c r="CY12" s="456"/>
      <c r="CZ12" s="456"/>
      <c r="DA12" s="457"/>
      <c r="DB12" s="455" t="s">
        <v>122</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123</v>
      </c>
      <c r="N13" s="504"/>
      <c r="O13" s="504"/>
      <c r="P13" s="504"/>
      <c r="Q13" s="505"/>
      <c r="R13" s="496">
        <v>62251</v>
      </c>
      <c r="S13" s="497"/>
      <c r="T13" s="497"/>
      <c r="U13" s="497"/>
      <c r="V13" s="498"/>
      <c r="W13" s="431" t="s">
        <v>124</v>
      </c>
      <c r="X13" s="432"/>
      <c r="Y13" s="432"/>
      <c r="Z13" s="432"/>
      <c r="AA13" s="432"/>
      <c r="AB13" s="422"/>
      <c r="AC13" s="466">
        <v>2050</v>
      </c>
      <c r="AD13" s="467"/>
      <c r="AE13" s="467"/>
      <c r="AF13" s="467"/>
      <c r="AG13" s="506"/>
      <c r="AH13" s="466">
        <v>2515</v>
      </c>
      <c r="AI13" s="467"/>
      <c r="AJ13" s="467"/>
      <c r="AK13" s="467"/>
      <c r="AL13" s="468"/>
      <c r="AM13" s="444" t="s">
        <v>125</v>
      </c>
      <c r="AN13" s="445"/>
      <c r="AO13" s="445"/>
      <c r="AP13" s="445"/>
      <c r="AQ13" s="445"/>
      <c r="AR13" s="445"/>
      <c r="AS13" s="445"/>
      <c r="AT13" s="446"/>
      <c r="AU13" s="447" t="s">
        <v>119</v>
      </c>
      <c r="AV13" s="448"/>
      <c r="AW13" s="448"/>
      <c r="AX13" s="448"/>
      <c r="AY13" s="449" t="s">
        <v>126</v>
      </c>
      <c r="AZ13" s="450"/>
      <c r="BA13" s="450"/>
      <c r="BB13" s="450"/>
      <c r="BC13" s="450"/>
      <c r="BD13" s="450"/>
      <c r="BE13" s="450"/>
      <c r="BF13" s="450"/>
      <c r="BG13" s="450"/>
      <c r="BH13" s="450"/>
      <c r="BI13" s="450"/>
      <c r="BJ13" s="450"/>
      <c r="BK13" s="450"/>
      <c r="BL13" s="450"/>
      <c r="BM13" s="451"/>
      <c r="BN13" s="415">
        <v>243248</v>
      </c>
      <c r="BO13" s="416"/>
      <c r="BP13" s="416"/>
      <c r="BQ13" s="416"/>
      <c r="BR13" s="416"/>
      <c r="BS13" s="416"/>
      <c r="BT13" s="416"/>
      <c r="BU13" s="417"/>
      <c r="BV13" s="415">
        <v>438773</v>
      </c>
      <c r="BW13" s="416"/>
      <c r="BX13" s="416"/>
      <c r="BY13" s="416"/>
      <c r="BZ13" s="416"/>
      <c r="CA13" s="416"/>
      <c r="CB13" s="416"/>
      <c r="CC13" s="417"/>
      <c r="CD13" s="418" t="s">
        <v>127</v>
      </c>
      <c r="CE13" s="419"/>
      <c r="CF13" s="419"/>
      <c r="CG13" s="419"/>
      <c r="CH13" s="419"/>
      <c r="CI13" s="419"/>
      <c r="CJ13" s="419"/>
      <c r="CK13" s="419"/>
      <c r="CL13" s="419"/>
      <c r="CM13" s="419"/>
      <c r="CN13" s="419"/>
      <c r="CO13" s="419"/>
      <c r="CP13" s="419"/>
      <c r="CQ13" s="419"/>
      <c r="CR13" s="419"/>
      <c r="CS13" s="420"/>
      <c r="CT13" s="412">
        <v>9.3000000000000007</v>
      </c>
      <c r="CU13" s="413"/>
      <c r="CV13" s="413"/>
      <c r="CW13" s="413"/>
      <c r="CX13" s="413"/>
      <c r="CY13" s="413"/>
      <c r="CZ13" s="413"/>
      <c r="DA13" s="414"/>
      <c r="DB13" s="412">
        <v>9.8000000000000007</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128</v>
      </c>
      <c r="M14" s="494"/>
      <c r="N14" s="494"/>
      <c r="O14" s="494"/>
      <c r="P14" s="494"/>
      <c r="Q14" s="495"/>
      <c r="R14" s="496">
        <v>63186</v>
      </c>
      <c r="S14" s="497"/>
      <c r="T14" s="497"/>
      <c r="U14" s="497"/>
      <c r="V14" s="498"/>
      <c r="W14" s="405"/>
      <c r="X14" s="406"/>
      <c r="Y14" s="406"/>
      <c r="Z14" s="406"/>
      <c r="AA14" s="406"/>
      <c r="AB14" s="395"/>
      <c r="AC14" s="499">
        <v>6.9</v>
      </c>
      <c r="AD14" s="500"/>
      <c r="AE14" s="500"/>
      <c r="AF14" s="500"/>
      <c r="AG14" s="501"/>
      <c r="AH14" s="499">
        <v>7.8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129</v>
      </c>
      <c r="CE14" s="508"/>
      <c r="CF14" s="508"/>
      <c r="CG14" s="508"/>
      <c r="CH14" s="508"/>
      <c r="CI14" s="508"/>
      <c r="CJ14" s="508"/>
      <c r="CK14" s="508"/>
      <c r="CL14" s="508"/>
      <c r="CM14" s="508"/>
      <c r="CN14" s="508"/>
      <c r="CO14" s="508"/>
      <c r="CP14" s="508"/>
      <c r="CQ14" s="508"/>
      <c r="CR14" s="508"/>
      <c r="CS14" s="509"/>
      <c r="CT14" s="510">
        <v>59.7</v>
      </c>
      <c r="CU14" s="511"/>
      <c r="CV14" s="511"/>
      <c r="CW14" s="511"/>
      <c r="CX14" s="511"/>
      <c r="CY14" s="511"/>
      <c r="CZ14" s="511"/>
      <c r="DA14" s="512"/>
      <c r="DB14" s="510">
        <v>73.400000000000006</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123</v>
      </c>
      <c r="N15" s="504"/>
      <c r="O15" s="504"/>
      <c r="P15" s="504"/>
      <c r="Q15" s="505"/>
      <c r="R15" s="496">
        <v>62680</v>
      </c>
      <c r="S15" s="497"/>
      <c r="T15" s="497"/>
      <c r="U15" s="497"/>
      <c r="V15" s="498"/>
      <c r="W15" s="431" t="s">
        <v>130</v>
      </c>
      <c r="X15" s="432"/>
      <c r="Y15" s="432"/>
      <c r="Z15" s="432"/>
      <c r="AA15" s="432"/>
      <c r="AB15" s="422"/>
      <c r="AC15" s="466">
        <v>11301</v>
      </c>
      <c r="AD15" s="467"/>
      <c r="AE15" s="467"/>
      <c r="AF15" s="467"/>
      <c r="AG15" s="506"/>
      <c r="AH15" s="466">
        <v>11894</v>
      </c>
      <c r="AI15" s="467"/>
      <c r="AJ15" s="467"/>
      <c r="AK15" s="467"/>
      <c r="AL15" s="468"/>
      <c r="AM15" s="444"/>
      <c r="AN15" s="445"/>
      <c r="AO15" s="445"/>
      <c r="AP15" s="445"/>
      <c r="AQ15" s="445"/>
      <c r="AR15" s="445"/>
      <c r="AS15" s="445"/>
      <c r="AT15" s="446"/>
      <c r="AU15" s="447"/>
      <c r="AV15" s="448"/>
      <c r="AW15" s="448"/>
      <c r="AX15" s="448"/>
      <c r="AY15" s="375" t="s">
        <v>131</v>
      </c>
      <c r="AZ15" s="376"/>
      <c r="BA15" s="376"/>
      <c r="BB15" s="376"/>
      <c r="BC15" s="376"/>
      <c r="BD15" s="376"/>
      <c r="BE15" s="376"/>
      <c r="BF15" s="376"/>
      <c r="BG15" s="376"/>
      <c r="BH15" s="376"/>
      <c r="BI15" s="376"/>
      <c r="BJ15" s="376"/>
      <c r="BK15" s="376"/>
      <c r="BL15" s="376"/>
      <c r="BM15" s="377"/>
      <c r="BN15" s="378">
        <v>7877151</v>
      </c>
      <c r="BO15" s="379"/>
      <c r="BP15" s="379"/>
      <c r="BQ15" s="379"/>
      <c r="BR15" s="379"/>
      <c r="BS15" s="379"/>
      <c r="BT15" s="379"/>
      <c r="BU15" s="380"/>
      <c r="BV15" s="378">
        <v>7466361</v>
      </c>
      <c r="BW15" s="379"/>
      <c r="BX15" s="379"/>
      <c r="BY15" s="379"/>
      <c r="BZ15" s="379"/>
      <c r="CA15" s="379"/>
      <c r="CB15" s="379"/>
      <c r="CC15" s="380"/>
      <c r="CD15" s="513" t="s">
        <v>132</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133</v>
      </c>
      <c r="M16" s="524"/>
      <c r="N16" s="524"/>
      <c r="O16" s="524"/>
      <c r="P16" s="524"/>
      <c r="Q16" s="525"/>
      <c r="R16" s="516" t="s">
        <v>134</v>
      </c>
      <c r="S16" s="517"/>
      <c r="T16" s="517"/>
      <c r="U16" s="517"/>
      <c r="V16" s="518"/>
      <c r="W16" s="405"/>
      <c r="X16" s="406"/>
      <c r="Y16" s="406"/>
      <c r="Z16" s="406"/>
      <c r="AA16" s="406"/>
      <c r="AB16" s="395"/>
      <c r="AC16" s="499">
        <v>38.1</v>
      </c>
      <c r="AD16" s="500"/>
      <c r="AE16" s="500"/>
      <c r="AF16" s="500"/>
      <c r="AG16" s="501"/>
      <c r="AH16" s="499">
        <v>37</v>
      </c>
      <c r="AI16" s="500"/>
      <c r="AJ16" s="500"/>
      <c r="AK16" s="500"/>
      <c r="AL16" s="502"/>
      <c r="AM16" s="444"/>
      <c r="AN16" s="445"/>
      <c r="AO16" s="445"/>
      <c r="AP16" s="445"/>
      <c r="AQ16" s="445"/>
      <c r="AR16" s="445"/>
      <c r="AS16" s="445"/>
      <c r="AT16" s="446"/>
      <c r="AU16" s="447"/>
      <c r="AV16" s="448"/>
      <c r="AW16" s="448"/>
      <c r="AX16" s="448"/>
      <c r="AY16" s="449" t="s">
        <v>135</v>
      </c>
      <c r="AZ16" s="450"/>
      <c r="BA16" s="450"/>
      <c r="BB16" s="450"/>
      <c r="BC16" s="450"/>
      <c r="BD16" s="450"/>
      <c r="BE16" s="450"/>
      <c r="BF16" s="450"/>
      <c r="BG16" s="450"/>
      <c r="BH16" s="450"/>
      <c r="BI16" s="450"/>
      <c r="BJ16" s="450"/>
      <c r="BK16" s="450"/>
      <c r="BL16" s="450"/>
      <c r="BM16" s="451"/>
      <c r="BN16" s="415">
        <v>13160548</v>
      </c>
      <c r="BO16" s="416"/>
      <c r="BP16" s="416"/>
      <c r="BQ16" s="416"/>
      <c r="BR16" s="416"/>
      <c r="BS16" s="416"/>
      <c r="BT16" s="416"/>
      <c r="BU16" s="417"/>
      <c r="BV16" s="415">
        <v>12490788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136</v>
      </c>
      <c r="N17" s="520"/>
      <c r="O17" s="520"/>
      <c r="P17" s="520"/>
      <c r="Q17" s="521"/>
      <c r="R17" s="516" t="s">
        <v>134</v>
      </c>
      <c r="S17" s="517"/>
      <c r="T17" s="517"/>
      <c r="U17" s="517"/>
      <c r="V17" s="518"/>
      <c r="W17" s="431" t="s">
        <v>137</v>
      </c>
      <c r="X17" s="432"/>
      <c r="Y17" s="432"/>
      <c r="Z17" s="432"/>
      <c r="AA17" s="432"/>
      <c r="AB17" s="422"/>
      <c r="AC17" s="466">
        <v>16307</v>
      </c>
      <c r="AD17" s="467"/>
      <c r="AE17" s="467"/>
      <c r="AF17" s="467"/>
      <c r="AG17" s="506"/>
      <c r="AH17" s="466">
        <v>17576</v>
      </c>
      <c r="AI17" s="467"/>
      <c r="AJ17" s="467"/>
      <c r="AK17" s="467"/>
      <c r="AL17" s="468"/>
      <c r="AM17" s="444"/>
      <c r="AN17" s="445"/>
      <c r="AO17" s="445"/>
      <c r="AP17" s="445"/>
      <c r="AQ17" s="445"/>
      <c r="AR17" s="445"/>
      <c r="AS17" s="445"/>
      <c r="AT17" s="446"/>
      <c r="AU17" s="447"/>
      <c r="AV17" s="448"/>
      <c r="AW17" s="448"/>
      <c r="AX17" s="448"/>
      <c r="AY17" s="449" t="s">
        <v>138</v>
      </c>
      <c r="AZ17" s="450"/>
      <c r="BA17" s="450"/>
      <c r="BB17" s="450"/>
      <c r="BC17" s="450"/>
      <c r="BD17" s="450"/>
      <c r="BE17" s="450"/>
      <c r="BF17" s="450"/>
      <c r="BG17" s="450"/>
      <c r="BH17" s="450"/>
      <c r="BI17" s="450"/>
      <c r="BJ17" s="450"/>
      <c r="BK17" s="450"/>
      <c r="BL17" s="450"/>
      <c r="BM17" s="451"/>
      <c r="BN17" s="415">
        <v>10067369</v>
      </c>
      <c r="BO17" s="416"/>
      <c r="BP17" s="416"/>
      <c r="BQ17" s="416"/>
      <c r="BR17" s="416"/>
      <c r="BS17" s="416"/>
      <c r="BT17" s="416"/>
      <c r="BU17" s="417"/>
      <c r="BV17" s="415">
        <v>9648412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139</v>
      </c>
      <c r="C18" s="458"/>
      <c r="D18" s="458"/>
      <c r="E18" s="527"/>
      <c r="F18" s="527"/>
      <c r="G18" s="527"/>
      <c r="H18" s="527"/>
      <c r="I18" s="527"/>
      <c r="J18" s="527"/>
      <c r="K18" s="527"/>
      <c r="L18" s="528">
        <v>305.32</v>
      </c>
      <c r="M18" s="528"/>
      <c r="N18" s="528"/>
      <c r="O18" s="528"/>
      <c r="P18" s="528"/>
      <c r="Q18" s="528"/>
      <c r="R18" s="529"/>
      <c r="S18" s="529"/>
      <c r="T18" s="529"/>
      <c r="U18" s="529"/>
      <c r="V18" s="530"/>
      <c r="W18" s="433"/>
      <c r="X18" s="434"/>
      <c r="Y18" s="434"/>
      <c r="Z18" s="434"/>
      <c r="AA18" s="434"/>
      <c r="AB18" s="425"/>
      <c r="AC18" s="531">
        <v>55</v>
      </c>
      <c r="AD18" s="532"/>
      <c r="AE18" s="532"/>
      <c r="AF18" s="532"/>
      <c r="AG18" s="533"/>
      <c r="AH18" s="531">
        <v>54.7</v>
      </c>
      <c r="AI18" s="532"/>
      <c r="AJ18" s="532"/>
      <c r="AK18" s="532"/>
      <c r="AL18" s="534"/>
      <c r="AM18" s="444"/>
      <c r="AN18" s="445"/>
      <c r="AO18" s="445"/>
      <c r="AP18" s="445"/>
      <c r="AQ18" s="445"/>
      <c r="AR18" s="445"/>
      <c r="AS18" s="445"/>
      <c r="AT18" s="446"/>
      <c r="AU18" s="447"/>
      <c r="AV18" s="448"/>
      <c r="AW18" s="448"/>
      <c r="AX18" s="448"/>
      <c r="AY18" s="449" t="s">
        <v>140</v>
      </c>
      <c r="AZ18" s="450"/>
      <c r="BA18" s="450"/>
      <c r="BB18" s="450"/>
      <c r="BC18" s="450"/>
      <c r="BD18" s="450"/>
      <c r="BE18" s="450"/>
      <c r="BF18" s="450"/>
      <c r="BG18" s="450"/>
      <c r="BH18" s="450"/>
      <c r="BI18" s="450"/>
      <c r="BJ18" s="450"/>
      <c r="BK18" s="450"/>
      <c r="BL18" s="450"/>
      <c r="BM18" s="451"/>
      <c r="BN18" s="415">
        <v>15543701</v>
      </c>
      <c r="BO18" s="416"/>
      <c r="BP18" s="416"/>
      <c r="BQ18" s="416"/>
      <c r="BR18" s="416"/>
      <c r="BS18" s="416"/>
      <c r="BT18" s="416"/>
      <c r="BU18" s="417"/>
      <c r="BV18" s="415">
        <v>15526419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141</v>
      </c>
      <c r="C19" s="458"/>
      <c r="D19" s="458"/>
      <c r="E19" s="527"/>
      <c r="F19" s="527"/>
      <c r="G19" s="527"/>
      <c r="H19" s="527"/>
      <c r="I19" s="527"/>
      <c r="J19" s="527"/>
      <c r="K19" s="527"/>
      <c r="L19" s="535">
        <v>203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142</v>
      </c>
      <c r="AZ19" s="450"/>
      <c r="BA19" s="450"/>
      <c r="BB19" s="450"/>
      <c r="BC19" s="450"/>
      <c r="BD19" s="450"/>
      <c r="BE19" s="450"/>
      <c r="BF19" s="450"/>
      <c r="BG19" s="450"/>
      <c r="BH19" s="450"/>
      <c r="BI19" s="450"/>
      <c r="BJ19" s="450"/>
      <c r="BK19" s="450"/>
      <c r="BL19" s="450"/>
      <c r="BM19" s="451"/>
      <c r="BN19" s="415">
        <v>22735407</v>
      </c>
      <c r="BO19" s="416"/>
      <c r="BP19" s="416"/>
      <c r="BQ19" s="416"/>
      <c r="BR19" s="416"/>
      <c r="BS19" s="416"/>
      <c r="BT19" s="416"/>
      <c r="BU19" s="417"/>
      <c r="BV19" s="415">
        <v>23049202</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143</v>
      </c>
      <c r="C20" s="458"/>
      <c r="D20" s="458"/>
      <c r="E20" s="527"/>
      <c r="F20" s="527"/>
      <c r="G20" s="527"/>
      <c r="H20" s="527"/>
      <c r="I20" s="527"/>
      <c r="J20" s="527"/>
      <c r="K20" s="527"/>
      <c r="L20" s="535">
        <v>23004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144</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145</v>
      </c>
      <c r="C22" s="546"/>
      <c r="D22" s="547"/>
      <c r="E22" s="427" t="s">
        <v>1</v>
      </c>
      <c r="F22" s="432"/>
      <c r="G22" s="432"/>
      <c r="H22" s="432"/>
      <c r="I22" s="432"/>
      <c r="J22" s="432"/>
      <c r="K22" s="422"/>
      <c r="L22" s="427" t="s">
        <v>146</v>
      </c>
      <c r="M22" s="432"/>
      <c r="N22" s="432"/>
      <c r="O22" s="432"/>
      <c r="P22" s="422"/>
      <c r="Q22" s="554" t="s">
        <v>147</v>
      </c>
      <c r="R22" s="555"/>
      <c r="S22" s="555"/>
      <c r="T22" s="555"/>
      <c r="U22" s="555"/>
      <c r="V22" s="556"/>
      <c r="W22" s="560" t="s">
        <v>148</v>
      </c>
      <c r="X22" s="546"/>
      <c r="Y22" s="547"/>
      <c r="Z22" s="427" t="s">
        <v>1</v>
      </c>
      <c r="AA22" s="432"/>
      <c r="AB22" s="432"/>
      <c r="AC22" s="432"/>
      <c r="AD22" s="432"/>
      <c r="AE22" s="432"/>
      <c r="AF22" s="432"/>
      <c r="AG22" s="422"/>
      <c r="AH22" s="573" t="s">
        <v>149</v>
      </c>
      <c r="AI22" s="432"/>
      <c r="AJ22" s="432"/>
      <c r="AK22" s="432"/>
      <c r="AL22" s="422"/>
      <c r="AM22" s="573" t="s">
        <v>150</v>
      </c>
      <c r="AN22" s="574"/>
      <c r="AO22" s="574"/>
      <c r="AP22" s="574"/>
      <c r="AQ22" s="574"/>
      <c r="AR22" s="575"/>
      <c r="AS22" s="554" t="s">
        <v>147</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151</v>
      </c>
      <c r="AZ23" s="376"/>
      <c r="BA23" s="376"/>
      <c r="BB23" s="376"/>
      <c r="BC23" s="376"/>
      <c r="BD23" s="376"/>
      <c r="BE23" s="376"/>
      <c r="BF23" s="376"/>
      <c r="BG23" s="376"/>
      <c r="BH23" s="376"/>
      <c r="BI23" s="376"/>
      <c r="BJ23" s="376"/>
      <c r="BK23" s="376"/>
      <c r="BL23" s="376"/>
      <c r="BM23" s="377"/>
      <c r="BN23" s="415">
        <v>35663674</v>
      </c>
      <c r="BO23" s="416"/>
      <c r="BP23" s="416"/>
      <c r="BQ23" s="416"/>
      <c r="BR23" s="416"/>
      <c r="BS23" s="416"/>
      <c r="BT23" s="416"/>
      <c r="BU23" s="417"/>
      <c r="BV23" s="415">
        <v>34665880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152</v>
      </c>
      <c r="F24" s="445"/>
      <c r="G24" s="445"/>
      <c r="H24" s="445"/>
      <c r="I24" s="445"/>
      <c r="J24" s="445"/>
      <c r="K24" s="446"/>
      <c r="L24" s="466">
        <v>1</v>
      </c>
      <c r="M24" s="467"/>
      <c r="N24" s="467"/>
      <c r="O24" s="467"/>
      <c r="P24" s="506"/>
      <c r="Q24" s="466">
        <v>10300</v>
      </c>
      <c r="R24" s="467"/>
      <c r="S24" s="467"/>
      <c r="T24" s="467"/>
      <c r="U24" s="467"/>
      <c r="V24" s="506"/>
      <c r="W24" s="561"/>
      <c r="X24" s="549"/>
      <c r="Y24" s="550"/>
      <c r="Z24" s="465" t="s">
        <v>153</v>
      </c>
      <c r="AA24" s="445"/>
      <c r="AB24" s="445"/>
      <c r="AC24" s="445"/>
      <c r="AD24" s="445"/>
      <c r="AE24" s="445"/>
      <c r="AF24" s="445"/>
      <c r="AG24" s="446"/>
      <c r="AH24" s="466">
        <v>438</v>
      </c>
      <c r="AI24" s="467"/>
      <c r="AJ24" s="467"/>
      <c r="AK24" s="467"/>
      <c r="AL24" s="506"/>
      <c r="AM24" s="466">
        <v>1381452</v>
      </c>
      <c r="AN24" s="467"/>
      <c r="AO24" s="467"/>
      <c r="AP24" s="467"/>
      <c r="AQ24" s="467"/>
      <c r="AR24" s="506"/>
      <c r="AS24" s="466">
        <v>3154</v>
      </c>
      <c r="AT24" s="467"/>
      <c r="AU24" s="467"/>
      <c r="AV24" s="467"/>
      <c r="AW24" s="467"/>
      <c r="AX24" s="468"/>
      <c r="AY24" s="581" t="s">
        <v>154</v>
      </c>
      <c r="AZ24" s="582"/>
      <c r="BA24" s="582"/>
      <c r="BB24" s="582"/>
      <c r="BC24" s="582"/>
      <c r="BD24" s="582"/>
      <c r="BE24" s="582"/>
      <c r="BF24" s="582"/>
      <c r="BG24" s="582"/>
      <c r="BH24" s="582"/>
      <c r="BI24" s="582"/>
      <c r="BJ24" s="582"/>
      <c r="BK24" s="582"/>
      <c r="BL24" s="582"/>
      <c r="BM24" s="583"/>
      <c r="BN24" s="415">
        <v>20493593</v>
      </c>
      <c r="BO24" s="416"/>
      <c r="BP24" s="416"/>
      <c r="BQ24" s="416"/>
      <c r="BR24" s="416"/>
      <c r="BS24" s="416"/>
      <c r="BT24" s="416"/>
      <c r="BU24" s="417"/>
      <c r="BV24" s="415">
        <v>21065308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155</v>
      </c>
      <c r="F25" s="445"/>
      <c r="G25" s="445"/>
      <c r="H25" s="445"/>
      <c r="I25" s="445"/>
      <c r="J25" s="445"/>
      <c r="K25" s="446"/>
      <c r="L25" s="466">
        <v>1</v>
      </c>
      <c r="M25" s="467"/>
      <c r="N25" s="467"/>
      <c r="O25" s="467"/>
      <c r="P25" s="506"/>
      <c r="Q25" s="466">
        <v>8150</v>
      </c>
      <c r="R25" s="467"/>
      <c r="S25" s="467"/>
      <c r="T25" s="467"/>
      <c r="U25" s="467"/>
      <c r="V25" s="506"/>
      <c r="W25" s="561"/>
      <c r="X25" s="549"/>
      <c r="Y25" s="550"/>
      <c r="Z25" s="465" t="s">
        <v>156</v>
      </c>
      <c r="AA25" s="445"/>
      <c r="AB25" s="445"/>
      <c r="AC25" s="445"/>
      <c r="AD25" s="445"/>
      <c r="AE25" s="445"/>
      <c r="AF25" s="445"/>
      <c r="AG25" s="446"/>
      <c r="AH25" s="466" t="s">
        <v>122</v>
      </c>
      <c r="AI25" s="467"/>
      <c r="AJ25" s="467"/>
      <c r="AK25" s="467"/>
      <c r="AL25" s="506"/>
      <c r="AM25" s="466" t="s">
        <v>122</v>
      </c>
      <c r="AN25" s="467"/>
      <c r="AO25" s="467"/>
      <c r="AP25" s="467"/>
      <c r="AQ25" s="467"/>
      <c r="AR25" s="506"/>
      <c r="AS25" s="466" t="s">
        <v>122</v>
      </c>
      <c r="AT25" s="467"/>
      <c r="AU25" s="467"/>
      <c r="AV25" s="467"/>
      <c r="AW25" s="467"/>
      <c r="AX25" s="468"/>
      <c r="AY25" s="375" t="s">
        <v>157</v>
      </c>
      <c r="AZ25" s="376"/>
      <c r="BA25" s="376"/>
      <c r="BB25" s="376"/>
      <c r="BC25" s="376"/>
      <c r="BD25" s="376"/>
      <c r="BE25" s="376"/>
      <c r="BF25" s="376"/>
      <c r="BG25" s="376"/>
      <c r="BH25" s="376"/>
      <c r="BI25" s="376"/>
      <c r="BJ25" s="376"/>
      <c r="BK25" s="376"/>
      <c r="BL25" s="376"/>
      <c r="BM25" s="377"/>
      <c r="BN25" s="378">
        <v>5607330</v>
      </c>
      <c r="BO25" s="379"/>
      <c r="BP25" s="379"/>
      <c r="BQ25" s="379"/>
      <c r="BR25" s="379"/>
      <c r="BS25" s="379"/>
      <c r="BT25" s="379"/>
      <c r="BU25" s="380"/>
      <c r="BV25" s="378">
        <v>958605</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158</v>
      </c>
      <c r="F26" s="445"/>
      <c r="G26" s="445"/>
      <c r="H26" s="445"/>
      <c r="I26" s="445"/>
      <c r="J26" s="445"/>
      <c r="K26" s="446"/>
      <c r="L26" s="466">
        <v>1</v>
      </c>
      <c r="M26" s="467"/>
      <c r="N26" s="467"/>
      <c r="O26" s="467"/>
      <c r="P26" s="506"/>
      <c r="Q26" s="466">
        <v>7490</v>
      </c>
      <c r="R26" s="467"/>
      <c r="S26" s="467"/>
      <c r="T26" s="467"/>
      <c r="U26" s="467"/>
      <c r="V26" s="506"/>
      <c r="W26" s="561"/>
      <c r="X26" s="549"/>
      <c r="Y26" s="550"/>
      <c r="Z26" s="465" t="s">
        <v>159</v>
      </c>
      <c r="AA26" s="571"/>
      <c r="AB26" s="571"/>
      <c r="AC26" s="571"/>
      <c r="AD26" s="571"/>
      <c r="AE26" s="571"/>
      <c r="AF26" s="571"/>
      <c r="AG26" s="572"/>
      <c r="AH26" s="466">
        <v>3</v>
      </c>
      <c r="AI26" s="467"/>
      <c r="AJ26" s="467"/>
      <c r="AK26" s="467"/>
      <c r="AL26" s="506"/>
      <c r="AM26" s="466">
        <v>8919</v>
      </c>
      <c r="AN26" s="467"/>
      <c r="AO26" s="467"/>
      <c r="AP26" s="467"/>
      <c r="AQ26" s="467"/>
      <c r="AR26" s="506"/>
      <c r="AS26" s="466">
        <v>2973</v>
      </c>
      <c r="AT26" s="467"/>
      <c r="AU26" s="467"/>
      <c r="AV26" s="467"/>
      <c r="AW26" s="467"/>
      <c r="AX26" s="468"/>
      <c r="AY26" s="418" t="s">
        <v>160</v>
      </c>
      <c r="AZ26" s="419"/>
      <c r="BA26" s="419"/>
      <c r="BB26" s="419"/>
      <c r="BC26" s="419"/>
      <c r="BD26" s="419"/>
      <c r="BE26" s="419"/>
      <c r="BF26" s="419"/>
      <c r="BG26" s="419"/>
      <c r="BH26" s="419"/>
      <c r="BI26" s="419"/>
      <c r="BJ26" s="419"/>
      <c r="BK26" s="419"/>
      <c r="BL26" s="419"/>
      <c r="BM26" s="420"/>
      <c r="BN26" s="415" t="s">
        <v>122</v>
      </c>
      <c r="BO26" s="416"/>
      <c r="BP26" s="416"/>
      <c r="BQ26" s="416"/>
      <c r="BR26" s="416"/>
      <c r="BS26" s="416"/>
      <c r="BT26" s="416"/>
      <c r="BU26" s="417"/>
      <c r="BV26" s="415" t="s">
        <v>122</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161</v>
      </c>
      <c r="F27" s="445"/>
      <c r="G27" s="445"/>
      <c r="H27" s="445"/>
      <c r="I27" s="445"/>
      <c r="J27" s="445"/>
      <c r="K27" s="446"/>
      <c r="L27" s="466">
        <v>1</v>
      </c>
      <c r="M27" s="467"/>
      <c r="N27" s="467"/>
      <c r="O27" s="467"/>
      <c r="P27" s="506"/>
      <c r="Q27" s="466">
        <v>4630</v>
      </c>
      <c r="R27" s="467"/>
      <c r="S27" s="467"/>
      <c r="T27" s="467"/>
      <c r="U27" s="467"/>
      <c r="V27" s="506"/>
      <c r="W27" s="561"/>
      <c r="X27" s="549"/>
      <c r="Y27" s="550"/>
      <c r="Z27" s="465" t="s">
        <v>162</v>
      </c>
      <c r="AA27" s="445"/>
      <c r="AB27" s="445"/>
      <c r="AC27" s="445"/>
      <c r="AD27" s="445"/>
      <c r="AE27" s="445"/>
      <c r="AF27" s="445"/>
      <c r="AG27" s="446"/>
      <c r="AH27" s="466">
        <v>45</v>
      </c>
      <c r="AI27" s="467"/>
      <c r="AJ27" s="467"/>
      <c r="AK27" s="467"/>
      <c r="AL27" s="506"/>
      <c r="AM27" s="466">
        <v>158142</v>
      </c>
      <c r="AN27" s="467"/>
      <c r="AO27" s="467"/>
      <c r="AP27" s="467"/>
      <c r="AQ27" s="467"/>
      <c r="AR27" s="506"/>
      <c r="AS27" s="466">
        <v>3514</v>
      </c>
      <c r="AT27" s="467"/>
      <c r="AU27" s="467"/>
      <c r="AV27" s="467"/>
      <c r="AW27" s="467"/>
      <c r="AX27" s="468"/>
      <c r="AY27" s="507" t="s">
        <v>163</v>
      </c>
      <c r="AZ27" s="508"/>
      <c r="BA27" s="508"/>
      <c r="BB27" s="508"/>
      <c r="BC27" s="508"/>
      <c r="BD27" s="508"/>
      <c r="BE27" s="508"/>
      <c r="BF27" s="508"/>
      <c r="BG27" s="508"/>
      <c r="BH27" s="508"/>
      <c r="BI27" s="508"/>
      <c r="BJ27" s="508"/>
      <c r="BK27" s="508"/>
      <c r="BL27" s="508"/>
      <c r="BM27" s="509"/>
      <c r="BN27" s="584">
        <v>644189</v>
      </c>
      <c r="BO27" s="585"/>
      <c r="BP27" s="585"/>
      <c r="BQ27" s="585"/>
      <c r="BR27" s="585"/>
      <c r="BS27" s="585"/>
      <c r="BT27" s="585"/>
      <c r="BU27" s="586"/>
      <c r="BV27" s="584">
        <v>643919</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164</v>
      </c>
      <c r="F28" s="445"/>
      <c r="G28" s="445"/>
      <c r="H28" s="445"/>
      <c r="I28" s="445"/>
      <c r="J28" s="445"/>
      <c r="K28" s="446"/>
      <c r="L28" s="466">
        <v>1</v>
      </c>
      <c r="M28" s="467"/>
      <c r="N28" s="467"/>
      <c r="O28" s="467"/>
      <c r="P28" s="506"/>
      <c r="Q28" s="466">
        <v>4060</v>
      </c>
      <c r="R28" s="467"/>
      <c r="S28" s="467"/>
      <c r="T28" s="467"/>
      <c r="U28" s="467"/>
      <c r="V28" s="506"/>
      <c r="W28" s="561"/>
      <c r="X28" s="549"/>
      <c r="Y28" s="550"/>
      <c r="Z28" s="465" t="s">
        <v>165</v>
      </c>
      <c r="AA28" s="445"/>
      <c r="AB28" s="445"/>
      <c r="AC28" s="445"/>
      <c r="AD28" s="445"/>
      <c r="AE28" s="445"/>
      <c r="AF28" s="445"/>
      <c r="AG28" s="446"/>
      <c r="AH28" s="466" t="s">
        <v>122</v>
      </c>
      <c r="AI28" s="467"/>
      <c r="AJ28" s="467"/>
      <c r="AK28" s="467"/>
      <c r="AL28" s="506"/>
      <c r="AM28" s="466" t="s">
        <v>122</v>
      </c>
      <c r="AN28" s="467"/>
      <c r="AO28" s="467"/>
      <c r="AP28" s="467"/>
      <c r="AQ28" s="467"/>
      <c r="AR28" s="506"/>
      <c r="AS28" s="466" t="s">
        <v>122</v>
      </c>
      <c r="AT28" s="467"/>
      <c r="AU28" s="467"/>
      <c r="AV28" s="467"/>
      <c r="AW28" s="467"/>
      <c r="AX28" s="468"/>
      <c r="AY28" s="587" t="s">
        <v>166</v>
      </c>
      <c r="AZ28" s="588"/>
      <c r="BA28" s="588"/>
      <c r="BB28" s="589"/>
      <c r="BC28" s="375" t="s">
        <v>167</v>
      </c>
      <c r="BD28" s="376"/>
      <c r="BE28" s="376"/>
      <c r="BF28" s="376"/>
      <c r="BG28" s="376"/>
      <c r="BH28" s="376"/>
      <c r="BI28" s="376"/>
      <c r="BJ28" s="376"/>
      <c r="BK28" s="376"/>
      <c r="BL28" s="376"/>
      <c r="BM28" s="377"/>
      <c r="BN28" s="378">
        <v>3485509</v>
      </c>
      <c r="BO28" s="379"/>
      <c r="BP28" s="379"/>
      <c r="BQ28" s="379"/>
      <c r="BR28" s="379"/>
      <c r="BS28" s="379"/>
      <c r="BT28" s="379"/>
      <c r="BU28" s="380"/>
      <c r="BV28" s="378">
        <v>3543053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168</v>
      </c>
      <c r="F29" s="445"/>
      <c r="G29" s="445"/>
      <c r="H29" s="445"/>
      <c r="I29" s="445"/>
      <c r="J29" s="445"/>
      <c r="K29" s="446"/>
      <c r="L29" s="466">
        <v>26</v>
      </c>
      <c r="M29" s="467"/>
      <c r="N29" s="467"/>
      <c r="O29" s="467"/>
      <c r="P29" s="506"/>
      <c r="Q29" s="466">
        <v>3850</v>
      </c>
      <c r="R29" s="467"/>
      <c r="S29" s="467"/>
      <c r="T29" s="467"/>
      <c r="U29" s="467"/>
      <c r="V29" s="506"/>
      <c r="W29" s="562"/>
      <c r="X29" s="563"/>
      <c r="Y29" s="564"/>
      <c r="Z29" s="465" t="s">
        <v>169</v>
      </c>
      <c r="AA29" s="445"/>
      <c r="AB29" s="445"/>
      <c r="AC29" s="445"/>
      <c r="AD29" s="445"/>
      <c r="AE29" s="445"/>
      <c r="AF29" s="445"/>
      <c r="AG29" s="446"/>
      <c r="AH29" s="466">
        <v>483</v>
      </c>
      <c r="AI29" s="467"/>
      <c r="AJ29" s="467"/>
      <c r="AK29" s="467"/>
      <c r="AL29" s="506"/>
      <c r="AM29" s="466">
        <v>1539594</v>
      </c>
      <c r="AN29" s="467"/>
      <c r="AO29" s="467"/>
      <c r="AP29" s="467"/>
      <c r="AQ29" s="467"/>
      <c r="AR29" s="506"/>
      <c r="AS29" s="466">
        <v>3188</v>
      </c>
      <c r="AT29" s="467"/>
      <c r="AU29" s="467"/>
      <c r="AV29" s="467"/>
      <c r="AW29" s="467"/>
      <c r="AX29" s="468"/>
      <c r="AY29" s="590"/>
      <c r="AZ29" s="591"/>
      <c r="BA29" s="591"/>
      <c r="BB29" s="592"/>
      <c r="BC29" s="449" t="s">
        <v>170</v>
      </c>
      <c r="BD29" s="450"/>
      <c r="BE29" s="450"/>
      <c r="BF29" s="450"/>
      <c r="BG29" s="450"/>
      <c r="BH29" s="450"/>
      <c r="BI29" s="450"/>
      <c r="BJ29" s="450"/>
      <c r="BK29" s="450"/>
      <c r="BL29" s="450"/>
      <c r="BM29" s="451"/>
      <c r="BN29" s="415">
        <v>2052678</v>
      </c>
      <c r="BO29" s="416"/>
      <c r="BP29" s="416"/>
      <c r="BQ29" s="416"/>
      <c r="BR29" s="416"/>
      <c r="BS29" s="416"/>
      <c r="BT29" s="416"/>
      <c r="BU29" s="417"/>
      <c r="BV29" s="415">
        <v>2200122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171</v>
      </c>
      <c r="X30" s="569"/>
      <c r="Y30" s="569"/>
      <c r="Z30" s="569"/>
      <c r="AA30" s="569"/>
      <c r="AB30" s="569"/>
      <c r="AC30" s="569"/>
      <c r="AD30" s="569"/>
      <c r="AE30" s="569"/>
      <c r="AF30" s="569"/>
      <c r="AG30" s="570"/>
      <c r="AH30" s="531">
        <v>99.7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172</v>
      </c>
      <c r="BD30" s="582"/>
      <c r="BE30" s="582"/>
      <c r="BF30" s="582"/>
      <c r="BG30" s="582"/>
      <c r="BH30" s="582"/>
      <c r="BI30" s="582"/>
      <c r="BJ30" s="582"/>
      <c r="BK30" s="582"/>
      <c r="BL30" s="582"/>
      <c r="BM30" s="583"/>
      <c r="BN30" s="584">
        <v>5588859</v>
      </c>
      <c r="BO30" s="585"/>
      <c r="BP30" s="585"/>
      <c r="BQ30" s="585"/>
      <c r="BR30" s="585"/>
      <c r="BS30" s="585"/>
      <c r="BT30" s="585"/>
      <c r="BU30" s="586"/>
      <c r="BV30" s="584">
        <v>4888393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179</v>
      </c>
      <c r="D33" s="439"/>
      <c r="E33" s="404" t="s">
        <v>180</v>
      </c>
      <c r="F33" s="404"/>
      <c r="G33" s="404"/>
      <c r="H33" s="404"/>
      <c r="I33" s="404"/>
      <c r="J33" s="404"/>
      <c r="K33" s="404"/>
      <c r="L33" s="404"/>
      <c r="M33" s="404"/>
      <c r="N33" s="404"/>
      <c r="O33" s="404"/>
      <c r="P33" s="404"/>
      <c r="Q33" s="404"/>
      <c r="R33" s="404"/>
      <c r="S33" s="404"/>
      <c r="T33" s="167"/>
      <c r="U33" s="439" t="s">
        <v>179</v>
      </c>
      <c r="V33" s="439"/>
      <c r="W33" s="404" t="s">
        <v>180</v>
      </c>
      <c r="X33" s="404"/>
      <c r="Y33" s="404"/>
      <c r="Z33" s="404"/>
      <c r="AA33" s="404"/>
      <c r="AB33" s="404"/>
      <c r="AC33" s="404"/>
      <c r="AD33" s="404"/>
      <c r="AE33" s="404"/>
      <c r="AF33" s="404"/>
      <c r="AG33" s="404"/>
      <c r="AH33" s="404"/>
      <c r="AI33" s="404"/>
      <c r="AJ33" s="404"/>
      <c r="AK33" s="404"/>
      <c r="AL33" s="167"/>
      <c r="AM33" s="439" t="s">
        <v>179</v>
      </c>
      <c r="AN33" s="439"/>
      <c r="AO33" s="404" t="s">
        <v>180</v>
      </c>
      <c r="AP33" s="404"/>
      <c r="AQ33" s="404"/>
      <c r="AR33" s="404"/>
      <c r="AS33" s="404"/>
      <c r="AT33" s="404"/>
      <c r="AU33" s="404"/>
      <c r="AV33" s="404"/>
      <c r="AW33" s="404"/>
      <c r="AX33" s="404"/>
      <c r="AY33" s="404"/>
      <c r="AZ33" s="404"/>
      <c r="BA33" s="404"/>
      <c r="BB33" s="404"/>
      <c r="BC33" s="404"/>
      <c r="BD33" s="168"/>
      <c r="BE33" s="404" t="s">
        <v>181</v>
      </c>
      <c r="BF33" s="404"/>
      <c r="BG33" s="404" t="s">
        <v>182</v>
      </c>
      <c r="BH33" s="404"/>
      <c r="BI33" s="404"/>
      <c r="BJ33" s="404"/>
      <c r="BK33" s="404"/>
      <c r="BL33" s="404"/>
      <c r="BM33" s="404"/>
      <c r="BN33" s="404"/>
      <c r="BO33" s="404"/>
      <c r="BP33" s="404"/>
      <c r="BQ33" s="404"/>
      <c r="BR33" s="404"/>
      <c r="BS33" s="404"/>
      <c r="BT33" s="404"/>
      <c r="BU33" s="404"/>
      <c r="BV33" s="168"/>
      <c r="BW33" s="439" t="s">
        <v>181</v>
      </c>
      <c r="BX33" s="439"/>
      <c r="BY33" s="404" t="s">
        <v>183</v>
      </c>
      <c r="BZ33" s="404"/>
      <c r="CA33" s="404"/>
      <c r="CB33" s="404"/>
      <c r="CC33" s="404"/>
      <c r="CD33" s="404"/>
      <c r="CE33" s="404"/>
      <c r="CF33" s="404"/>
      <c r="CG33" s="404"/>
      <c r="CH33" s="404"/>
      <c r="CI33" s="404"/>
      <c r="CJ33" s="404"/>
      <c r="CK33" s="404"/>
      <c r="CL33" s="404"/>
      <c r="CM33" s="404"/>
      <c r="CN33" s="167"/>
      <c r="CO33" s="439" t="s">
        <v>179</v>
      </c>
      <c r="CP33" s="439"/>
      <c r="CQ33" s="404" t="s">
        <v>184</v>
      </c>
      <c r="CR33" s="404"/>
      <c r="CS33" s="404"/>
      <c r="CT33" s="404"/>
      <c r="CU33" s="404"/>
      <c r="CV33" s="404"/>
      <c r="CW33" s="404"/>
      <c r="CX33" s="404"/>
      <c r="CY33" s="404"/>
      <c r="CZ33" s="404"/>
      <c r="DA33" s="404"/>
      <c r="DB33" s="404"/>
      <c r="DC33" s="404"/>
      <c r="DD33" s="404"/>
      <c r="DE33" s="404"/>
      <c r="DF33" s="167"/>
      <c r="DG33" s="404" t="s">
        <v>185</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IF('各会計、関係団体の財政状況及び健全化判断比率'!B33="","",'各会計、関係団体の財政状況及び健全化判断比率'!B33)</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15</v>
      </c>
      <c r="BX34" s="596"/>
      <c r="BY34" s="597" t="str">
        <f>IF('各会計、関係団体の財政状況及び健全化判断比率'!B68="","",'各会計、関係団体の財政状況及び健全化判断比率'!B68)</f>
        <v>白河地方広域市町村圏整備組合（一般会計）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25</v>
      </c>
      <c r="CP34" s="596"/>
      <c r="CQ34" s="597" t="str">
        <f>IF('各会計、関係団体の財政状況及び健全化判断比率'!BS7="","",'各会計、関係団体の財政状況及び健全化判断比率'!BS7)</f>
        <v>白河地方土地開発公社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国有林野払受費特別会計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f t="shared" ref="AM35:AM43" si="0">IF(AO35="","",AM34+1)</f>
        <v>8</v>
      </c>
      <c r="AN35" s="596"/>
      <c r="AO35" s="597" t="str">
        <f>IF('各会計、関係団体の財政状況及び健全化判断比率'!B32="","",'各会計、関係団体の財政状況及び健全化判断比率'!B32)</f>
        <v>工業用水道事業会計</v>
      </c>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IF('各会計、関係団体の財政状況及び健全化判断比率'!B34="","",'各会計、関係団体の財政状況及び健全化判断比率'!B34)</f>
        <v>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16</v>
      </c>
      <c r="BX35" s="596"/>
      <c r="BY35" s="597" t="str">
        <f>IF('各会計、関係団体の財政状況及び健全化判断比率'!B69="","",'各会計、関係団体の財政状況及び健全化判断比率'!B69)</f>
        <v>白河地方広域市町村圏整備組合（水道用水供給事業会計）</v>
      </c>
      <c r="BZ35" s="597"/>
      <c r="CA35" s="597"/>
      <c r="CB35" s="597"/>
      <c r="CC35" s="597"/>
      <c r="CD35" s="597"/>
      <c r="CE35" s="597"/>
      <c r="CF35" s="597"/>
      <c r="CG35" s="597"/>
      <c r="CH35" s="597"/>
      <c r="CI35" s="597"/>
      <c r="CJ35" s="597"/>
      <c r="CK35" s="597"/>
      <c r="CL35" s="597"/>
      <c r="CM35" s="597"/>
      <c r="CN35" s="165"/>
      <c r="CO35" s="596">
        <f t="shared" ref="CO35:CO43" si="3">IF(CQ35="","",CO34+1)</f>
        <v>26</v>
      </c>
      <c r="CP35" s="596"/>
      <c r="CQ35" s="597" t="str">
        <f>IF('各会計、関係団体の財政状況及び健全化判断比率'!BS8="","",'各会計、関係団体の財政状況及び健全化判断比率'!BS8)</f>
        <v>ひがし振興公社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教育財産特別会計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11</v>
      </c>
      <c r="BF36" s="596"/>
      <c r="BG36" s="597" t="str">
        <f>IF('各会計、関係団体の財政状況及び健全化判断比率'!B35="","",'各会計、関係団体の財政状況及び健全化判断比率'!B35)</f>
        <v>農業集落排水事業特別会計</v>
      </c>
      <c r="BH36" s="597"/>
      <c r="BI36" s="597"/>
      <c r="BJ36" s="597"/>
      <c r="BK36" s="597"/>
      <c r="BL36" s="597"/>
      <c r="BM36" s="597"/>
      <c r="BN36" s="597"/>
      <c r="BO36" s="597"/>
      <c r="BP36" s="597"/>
      <c r="BQ36" s="597"/>
      <c r="BR36" s="597"/>
      <c r="BS36" s="597"/>
      <c r="BT36" s="597"/>
      <c r="BU36" s="597"/>
      <c r="BV36" s="165"/>
      <c r="BW36" s="596">
        <f t="shared" si="2"/>
        <v>17</v>
      </c>
      <c r="BX36" s="596"/>
      <c r="BY36" s="597" t="str">
        <f>IF('各会計、関係団体の財政状況及び健全化判断比率'!B70="","",'各会計、関係団体の財政状況及び健全化判断比率'!B70)</f>
        <v>福島県市町村総合事務組合（一般会計）</v>
      </c>
      <c r="BZ36" s="597"/>
      <c r="CA36" s="597"/>
      <c r="CB36" s="597"/>
      <c r="CC36" s="597"/>
      <c r="CD36" s="597"/>
      <c r="CE36" s="597"/>
      <c r="CF36" s="597"/>
      <c r="CG36" s="597"/>
      <c r="CH36" s="597"/>
      <c r="CI36" s="597"/>
      <c r="CJ36" s="597"/>
      <c r="CK36" s="597"/>
      <c r="CL36" s="597"/>
      <c r="CM36" s="597"/>
      <c r="CN36" s="165"/>
      <c r="CO36" s="596">
        <f t="shared" si="3"/>
        <v>27</v>
      </c>
      <c r="CP36" s="596"/>
      <c r="CQ36" s="597" t="str">
        <f>IF('各会計、関係団体の財政状況及び健全化判断比率'!BS9="","",'各会計、関係団体の財政状況及び健全化判断比率'!BS9)</f>
        <v>産業サポート白河</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12</v>
      </c>
      <c r="BF37" s="596"/>
      <c r="BG37" s="597" t="str">
        <f>IF('各会計、関係団体の財政状況及び健全化判断比率'!B36="","",'各会計、関係団体の財政状況及び健全化判断比率'!B36)</f>
        <v>個別排水処理事業特別会計</v>
      </c>
      <c r="BH37" s="597"/>
      <c r="BI37" s="597"/>
      <c r="BJ37" s="597"/>
      <c r="BK37" s="597"/>
      <c r="BL37" s="597"/>
      <c r="BM37" s="597"/>
      <c r="BN37" s="597"/>
      <c r="BO37" s="597"/>
      <c r="BP37" s="597"/>
      <c r="BQ37" s="597"/>
      <c r="BR37" s="597"/>
      <c r="BS37" s="597"/>
      <c r="BT37" s="597"/>
      <c r="BU37" s="597"/>
      <c r="BV37" s="165"/>
      <c r="BW37" s="596">
        <f t="shared" si="2"/>
        <v>18</v>
      </c>
      <c r="BX37" s="596"/>
      <c r="BY37" s="597" t="str">
        <f>IF('各会計、関係団体の財政状況及び健全化判断比率'!B71="","",'各会計、関係団体の財政状況及び健全化判断比率'!B71)</f>
        <v>福島県市町村総合事務組合（消防補償等特別会計）</v>
      </c>
      <c r="BZ37" s="597"/>
      <c r="CA37" s="597"/>
      <c r="CB37" s="597"/>
      <c r="CC37" s="597"/>
      <c r="CD37" s="597"/>
      <c r="CE37" s="597"/>
      <c r="CF37" s="597"/>
      <c r="CG37" s="597"/>
      <c r="CH37" s="597"/>
      <c r="CI37" s="597"/>
      <c r="CJ37" s="597"/>
      <c r="CK37" s="597"/>
      <c r="CL37" s="597"/>
      <c r="CM37" s="597"/>
      <c r="CN37" s="165"/>
      <c r="CO37" s="596">
        <f t="shared" si="3"/>
        <v>28</v>
      </c>
      <c r="CP37" s="596"/>
      <c r="CQ37" s="597" t="str">
        <f>IF('各会計、関係団体の財政状況及び健全化判断比率'!BS10="","",'各会計、関係団体の財政状況及び健全化判断比率'!BS10)</f>
        <v>白河観光物産協会</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13</v>
      </c>
      <c r="BF38" s="596"/>
      <c r="BG38" s="597" t="str">
        <f>IF('各会計、関係団体の財政状況及び健全化判断比率'!B37="","",'各会計、関係団体の財政状況及び健全化判断比率'!B37)</f>
        <v>地方卸売市場特別会計</v>
      </c>
      <c r="BH38" s="597"/>
      <c r="BI38" s="597"/>
      <c r="BJ38" s="597"/>
      <c r="BK38" s="597"/>
      <c r="BL38" s="597"/>
      <c r="BM38" s="597"/>
      <c r="BN38" s="597"/>
      <c r="BO38" s="597"/>
      <c r="BP38" s="597"/>
      <c r="BQ38" s="597"/>
      <c r="BR38" s="597"/>
      <c r="BS38" s="597"/>
      <c r="BT38" s="597"/>
      <c r="BU38" s="597"/>
      <c r="BV38" s="165"/>
      <c r="BW38" s="596">
        <f t="shared" si="2"/>
        <v>19</v>
      </c>
      <c r="BX38" s="596"/>
      <c r="BY38" s="597" t="str">
        <f>IF('各会計、関係団体の財政状況及び健全化判断比率'!B72="","",'各会計、関係団体の財政状況及び健全化判断比率'!B72)</f>
        <v>福島県市町村総合事務組合（消防賞じゅつ金特別会計）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f t="shared" si="1"/>
        <v>14</v>
      </c>
      <c r="BF39" s="596"/>
      <c r="BG39" s="597" t="str">
        <f>IF('各会計、関係団体の財政状況及び健全化判断比率'!B38="","",'各会計、関係団体の財政状況及び健全化判断比率'!B38)</f>
        <v>土地造成事業特別会計</v>
      </c>
      <c r="BH39" s="597"/>
      <c r="BI39" s="597"/>
      <c r="BJ39" s="597"/>
      <c r="BK39" s="597"/>
      <c r="BL39" s="597"/>
      <c r="BM39" s="597"/>
      <c r="BN39" s="597"/>
      <c r="BO39" s="597"/>
      <c r="BP39" s="597"/>
      <c r="BQ39" s="597"/>
      <c r="BR39" s="597"/>
      <c r="BS39" s="597"/>
      <c r="BT39" s="597"/>
      <c r="BU39" s="597"/>
      <c r="BV39" s="165"/>
      <c r="BW39" s="596">
        <f t="shared" si="2"/>
        <v>20</v>
      </c>
      <c r="BX39" s="596"/>
      <c r="BY39" s="597" t="str">
        <f>IF('各会計、関係団体の財政状況及び健全化判断比率'!B73="","",'各会計、関係団体の財政状況及び健全化判断比率'!B73)</f>
        <v>福島県市町村総合事務組合（非常勤職員公務災害補償特別会計）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21</v>
      </c>
      <c r="BX40" s="596"/>
      <c r="BY40" s="597" t="str">
        <f>IF('各会計、関係団体の財政状況及び健全化判断比率'!B74="","",'各会計、関係団体の財政状況及び健全化判断比率'!B74)</f>
        <v>福島県市町村総合事務組合（自治会館管理特別会計）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22</v>
      </c>
      <c r="BX41" s="596"/>
      <c r="BY41" s="597" t="str">
        <f>IF('各会計、関係団体の財政状況及び健全化判断比率'!B75="","",'各会計、関係団体の財政状況及び健全化判断比率'!B75)</f>
        <v>福島県後期高齢者医療広域連合（一般会計）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23</v>
      </c>
      <c r="BX42" s="596"/>
      <c r="BY42" s="597" t="str">
        <f>IF('各会計、関係団体の財政状況及び健全化判断比率'!B76="","",'各会計、関係団体の財政状況及び健全化判断比率'!B76)</f>
        <v>福島県後期高齢者医療広域連合（後期高齢者医療特別会計）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24</v>
      </c>
      <c r="BX43" s="596"/>
      <c r="BY43" s="597" t="str">
        <f>IF('各会計、関係団体の財政状況及び健全化判断比率'!B77="","",'各会計、関係団体の財政状況及び健全化判断比率'!B77)</f>
        <v>福島県市民交通災害共済組合（一般会計）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c r="E52" s="139" t="s">
        <v>193</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1" t="s">
        <v>526</v>
      </c>
      <c r="D34" s="1181"/>
      <c r="E34" s="1182"/>
      <c r="F34" s="32">
        <v>9.8800000000000008</v>
      </c>
      <c r="G34" s="33">
        <v>12.29</v>
      </c>
      <c r="H34" s="33">
        <v>7.43</v>
      </c>
      <c r="I34" s="33">
        <v>9.14</v>
      </c>
      <c r="J34" s="34">
        <v>7.56</v>
      </c>
      <c r="K34" s="22"/>
      <c r="L34" s="22"/>
      <c r="M34" s="22"/>
      <c r="N34" s="22"/>
      <c r="O34" s="22"/>
      <c r="P34" s="22"/>
    </row>
    <row r="35" spans="1:16" ht="39" customHeight="1">
      <c r="A35" s="22"/>
      <c r="B35" s="35"/>
      <c r="C35" s="1175" t="s">
        <v>527</v>
      </c>
      <c r="D35" s="1176"/>
      <c r="E35" s="1177"/>
      <c r="F35" s="36">
        <v>6.48</v>
      </c>
      <c r="G35" s="37">
        <v>6.84</v>
      </c>
      <c r="H35" s="37">
        <v>6.62</v>
      </c>
      <c r="I35" s="37">
        <v>6.94</v>
      </c>
      <c r="J35" s="38">
        <v>6.89</v>
      </c>
      <c r="K35" s="22"/>
      <c r="L35" s="22"/>
      <c r="M35" s="22"/>
      <c r="N35" s="22"/>
      <c r="O35" s="22"/>
      <c r="P35" s="22"/>
    </row>
    <row r="36" spans="1:16" ht="39" customHeight="1">
      <c r="A36" s="22"/>
      <c r="B36" s="35"/>
      <c r="C36" s="1175" t="s">
        <v>528</v>
      </c>
      <c r="D36" s="1176"/>
      <c r="E36" s="1177"/>
      <c r="F36" s="36">
        <v>3.34</v>
      </c>
      <c r="G36" s="37">
        <v>4.25</v>
      </c>
      <c r="H36" s="37">
        <v>3.38</v>
      </c>
      <c r="I36" s="37">
        <v>3.61</v>
      </c>
      <c r="J36" s="38">
        <v>2.8</v>
      </c>
      <c r="K36" s="22"/>
      <c r="L36" s="22"/>
      <c r="M36" s="22"/>
      <c r="N36" s="22"/>
      <c r="O36" s="22"/>
      <c r="P36" s="22"/>
    </row>
    <row r="37" spans="1:16" ht="39" customHeight="1">
      <c r="A37" s="22"/>
      <c r="B37" s="35"/>
      <c r="C37" s="1175" t="s">
        <v>529</v>
      </c>
      <c r="D37" s="1176"/>
      <c r="E37" s="1177"/>
      <c r="F37" s="36">
        <v>0.61</v>
      </c>
      <c r="G37" s="37">
        <v>0.73</v>
      </c>
      <c r="H37" s="37">
        <v>0.65</v>
      </c>
      <c r="I37" s="37">
        <v>0.61</v>
      </c>
      <c r="J37" s="38">
        <v>1.19</v>
      </c>
      <c r="K37" s="22"/>
      <c r="L37" s="22"/>
      <c r="M37" s="22"/>
      <c r="N37" s="22"/>
      <c r="O37" s="22"/>
      <c r="P37" s="22"/>
    </row>
    <row r="38" spans="1:16" ht="39" customHeight="1">
      <c r="A38" s="22"/>
      <c r="B38" s="35"/>
      <c r="C38" s="1175" t="s">
        <v>530</v>
      </c>
      <c r="D38" s="1176"/>
      <c r="E38" s="1177"/>
      <c r="F38" s="36">
        <v>1.47</v>
      </c>
      <c r="G38" s="37">
        <v>1.41</v>
      </c>
      <c r="H38" s="37">
        <v>1.31</v>
      </c>
      <c r="I38" s="37">
        <v>1.25</v>
      </c>
      <c r="J38" s="38">
        <v>0.55000000000000004</v>
      </c>
      <c r="K38" s="22"/>
      <c r="L38" s="22"/>
      <c r="M38" s="22"/>
      <c r="N38" s="22"/>
      <c r="O38" s="22"/>
      <c r="P38" s="22"/>
    </row>
    <row r="39" spans="1:16" ht="39" customHeight="1">
      <c r="A39" s="22"/>
      <c r="B39" s="35"/>
      <c r="C39" s="1175" t="s">
        <v>531</v>
      </c>
      <c r="D39" s="1176"/>
      <c r="E39" s="1177"/>
      <c r="F39" s="36">
        <v>0.03</v>
      </c>
      <c r="G39" s="37">
        <v>0.04</v>
      </c>
      <c r="H39" s="37">
        <v>0.23</v>
      </c>
      <c r="I39" s="37">
        <v>0.13</v>
      </c>
      <c r="J39" s="38">
        <v>0.16</v>
      </c>
      <c r="K39" s="22"/>
      <c r="L39" s="22"/>
      <c r="M39" s="22"/>
      <c r="N39" s="22"/>
      <c r="O39" s="22"/>
      <c r="P39" s="22"/>
    </row>
    <row r="40" spans="1:16" ht="39" customHeight="1">
      <c r="A40" s="22"/>
      <c r="B40" s="35"/>
      <c r="C40" s="1175" t="s">
        <v>532</v>
      </c>
      <c r="D40" s="1176"/>
      <c r="E40" s="1177"/>
      <c r="F40" s="36">
        <v>0.01</v>
      </c>
      <c r="G40" s="37">
        <v>0.02</v>
      </c>
      <c r="H40" s="37">
        <v>0.02</v>
      </c>
      <c r="I40" s="37">
        <v>0.02</v>
      </c>
      <c r="J40" s="38">
        <v>0.01</v>
      </c>
      <c r="K40" s="22"/>
      <c r="L40" s="22"/>
      <c r="M40" s="22"/>
      <c r="N40" s="22"/>
      <c r="O40" s="22"/>
      <c r="P40" s="22"/>
    </row>
    <row r="41" spans="1:16" ht="39" customHeight="1">
      <c r="A41" s="22"/>
      <c r="B41" s="35"/>
      <c r="C41" s="1175" t="s">
        <v>533</v>
      </c>
      <c r="D41" s="1176"/>
      <c r="E41" s="1177"/>
      <c r="F41" s="36">
        <v>0</v>
      </c>
      <c r="G41" s="37">
        <v>0</v>
      </c>
      <c r="H41" s="37">
        <v>0</v>
      </c>
      <c r="I41" s="37">
        <v>0</v>
      </c>
      <c r="J41" s="38">
        <v>0</v>
      </c>
      <c r="K41" s="22"/>
      <c r="L41" s="22"/>
      <c r="M41" s="22"/>
      <c r="N41" s="22"/>
      <c r="O41" s="22"/>
      <c r="P41" s="22"/>
    </row>
    <row r="42" spans="1:16" ht="39" customHeight="1">
      <c r="A42" s="22"/>
      <c r="B42" s="39"/>
      <c r="C42" s="1175" t="s">
        <v>534</v>
      </c>
      <c r="D42" s="1176"/>
      <c r="E42" s="1177"/>
      <c r="F42" s="36" t="s">
        <v>481</v>
      </c>
      <c r="G42" s="37" t="s">
        <v>481</v>
      </c>
      <c r="H42" s="37" t="s">
        <v>481</v>
      </c>
      <c r="I42" s="37" t="s">
        <v>481</v>
      </c>
      <c r="J42" s="38" t="s">
        <v>481</v>
      </c>
      <c r="K42" s="22"/>
      <c r="L42" s="22"/>
      <c r="M42" s="22"/>
      <c r="N42" s="22"/>
      <c r="O42" s="22"/>
      <c r="P42" s="22"/>
    </row>
    <row r="43" spans="1:16" ht="39" customHeight="1" thickBot="1">
      <c r="A43" s="22"/>
      <c r="B43" s="40"/>
      <c r="C43" s="1178" t="s">
        <v>535</v>
      </c>
      <c r="D43" s="1179"/>
      <c r="E43" s="1180"/>
      <c r="F43" s="41">
        <v>7.0000000000000007E-2</v>
      </c>
      <c r="G43" s="42">
        <v>0.21</v>
      </c>
      <c r="H43" s="42">
        <v>0.05</v>
      </c>
      <c r="I43" s="42">
        <v>0.24</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1" t="s">
        <v>10</v>
      </c>
      <c r="C45" s="1192"/>
      <c r="D45" s="58"/>
      <c r="E45" s="1197" t="s">
        <v>11</v>
      </c>
      <c r="F45" s="1197"/>
      <c r="G45" s="1197"/>
      <c r="H45" s="1197"/>
      <c r="I45" s="1197"/>
      <c r="J45" s="1198"/>
      <c r="K45" s="59">
        <v>3339</v>
      </c>
      <c r="L45" s="60">
        <v>3274</v>
      </c>
      <c r="M45" s="60">
        <v>3188</v>
      </c>
      <c r="N45" s="60">
        <v>3237</v>
      </c>
      <c r="O45" s="61">
        <v>3331</v>
      </c>
      <c r="P45" s="48"/>
      <c r="Q45" s="48"/>
      <c r="R45" s="48"/>
      <c r="S45" s="48"/>
      <c r="T45" s="48"/>
      <c r="U45" s="48"/>
    </row>
    <row r="46" spans="1:21" ht="30.75" customHeight="1">
      <c r="A46" s="48"/>
      <c r="B46" s="1193"/>
      <c r="C46" s="1194"/>
      <c r="D46" s="62"/>
      <c r="E46" s="1185" t="s">
        <v>12</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c r="A47" s="48"/>
      <c r="B47" s="1193"/>
      <c r="C47" s="1194"/>
      <c r="D47" s="62"/>
      <c r="E47" s="1185" t="s">
        <v>13</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c r="A48" s="48"/>
      <c r="B48" s="1193"/>
      <c r="C48" s="1194"/>
      <c r="D48" s="62"/>
      <c r="E48" s="1185" t="s">
        <v>14</v>
      </c>
      <c r="F48" s="1185"/>
      <c r="G48" s="1185"/>
      <c r="H48" s="1185"/>
      <c r="I48" s="1185"/>
      <c r="J48" s="1186"/>
      <c r="K48" s="63">
        <v>1304</v>
      </c>
      <c r="L48" s="64">
        <v>1209</v>
      </c>
      <c r="M48" s="64">
        <v>987</v>
      </c>
      <c r="N48" s="64">
        <v>1206</v>
      </c>
      <c r="O48" s="65">
        <v>1200</v>
      </c>
      <c r="P48" s="48"/>
      <c r="Q48" s="48"/>
      <c r="R48" s="48"/>
      <c r="S48" s="48"/>
      <c r="T48" s="48"/>
      <c r="U48" s="48"/>
    </row>
    <row r="49" spans="1:21" ht="30.75" customHeight="1">
      <c r="A49" s="48"/>
      <c r="B49" s="1193"/>
      <c r="C49" s="1194"/>
      <c r="D49" s="62"/>
      <c r="E49" s="1185" t="s">
        <v>15</v>
      </c>
      <c r="F49" s="1185"/>
      <c r="G49" s="1185"/>
      <c r="H49" s="1185"/>
      <c r="I49" s="1185"/>
      <c r="J49" s="1186"/>
      <c r="K49" s="63">
        <v>211</v>
      </c>
      <c r="L49" s="64">
        <v>130</v>
      </c>
      <c r="M49" s="64">
        <v>132</v>
      </c>
      <c r="N49" s="64">
        <v>112</v>
      </c>
      <c r="O49" s="65">
        <v>139</v>
      </c>
      <c r="P49" s="48"/>
      <c r="Q49" s="48"/>
      <c r="R49" s="48"/>
      <c r="S49" s="48"/>
      <c r="T49" s="48"/>
      <c r="U49" s="48"/>
    </row>
    <row r="50" spans="1:21" ht="30.75" customHeight="1">
      <c r="A50" s="48"/>
      <c r="B50" s="1193"/>
      <c r="C50" s="1194"/>
      <c r="D50" s="62"/>
      <c r="E50" s="1185" t="s">
        <v>16</v>
      </c>
      <c r="F50" s="1185"/>
      <c r="G50" s="1185"/>
      <c r="H50" s="1185"/>
      <c r="I50" s="1185"/>
      <c r="J50" s="1186"/>
      <c r="K50" s="63">
        <v>91</v>
      </c>
      <c r="L50" s="64">
        <v>84</v>
      </c>
      <c r="M50" s="64">
        <v>81</v>
      </c>
      <c r="N50" s="64">
        <v>49</v>
      </c>
      <c r="O50" s="65">
        <v>74</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3003</v>
      </c>
      <c r="L52" s="64">
        <v>3037</v>
      </c>
      <c r="M52" s="64">
        <v>3112</v>
      </c>
      <c r="N52" s="64">
        <v>3248</v>
      </c>
      <c r="O52" s="65">
        <v>3271</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1942</v>
      </c>
      <c r="L53" s="69">
        <v>1660</v>
      </c>
      <c r="M53" s="69">
        <v>1276</v>
      </c>
      <c r="N53" s="69">
        <v>1356</v>
      </c>
      <c r="O53" s="70">
        <v>1473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199" t="s">
        <v>23</v>
      </c>
      <c r="C41" s="1200"/>
      <c r="D41" s="81"/>
      <c r="E41" s="1205" t="s">
        <v>24</v>
      </c>
      <c r="F41" s="1205"/>
      <c r="G41" s="1205"/>
      <c r="H41" s="1206"/>
      <c r="I41" s="82">
        <v>34079</v>
      </c>
      <c r="J41" s="83">
        <v>34315</v>
      </c>
      <c r="K41" s="83">
        <v>34288</v>
      </c>
      <c r="L41" s="83">
        <v>34461</v>
      </c>
      <c r="M41" s="84">
        <v>35455</v>
      </c>
    </row>
    <row r="42" spans="2:13" ht="27.75" customHeight="1">
      <c r="B42" s="1201"/>
      <c r="C42" s="1202"/>
      <c r="D42" s="85"/>
      <c r="E42" s="1207" t="s">
        <v>25</v>
      </c>
      <c r="F42" s="1207"/>
      <c r="G42" s="1207"/>
      <c r="H42" s="1208"/>
      <c r="I42" s="86">
        <v>647</v>
      </c>
      <c r="J42" s="87">
        <v>548</v>
      </c>
      <c r="K42" s="87">
        <v>470</v>
      </c>
      <c r="L42" s="87">
        <v>426</v>
      </c>
      <c r="M42" s="88">
        <v>348</v>
      </c>
    </row>
    <row r="43" spans="2:13" ht="27.75" customHeight="1">
      <c r="B43" s="1201"/>
      <c r="C43" s="1202"/>
      <c r="D43" s="85"/>
      <c r="E43" s="1207" t="s">
        <v>26</v>
      </c>
      <c r="F43" s="1207"/>
      <c r="G43" s="1207"/>
      <c r="H43" s="1208"/>
      <c r="I43" s="86">
        <v>16660</v>
      </c>
      <c r="J43" s="87">
        <v>16760</v>
      </c>
      <c r="K43" s="87">
        <v>16469</v>
      </c>
      <c r="L43" s="87">
        <v>15140</v>
      </c>
      <c r="M43" s="88">
        <v>14324</v>
      </c>
    </row>
    <row r="44" spans="2:13" ht="27.75" customHeight="1">
      <c r="B44" s="1201"/>
      <c r="C44" s="1202"/>
      <c r="D44" s="85"/>
      <c r="E44" s="1207" t="s">
        <v>27</v>
      </c>
      <c r="F44" s="1207"/>
      <c r="G44" s="1207"/>
      <c r="H44" s="1208"/>
      <c r="I44" s="86">
        <v>850</v>
      </c>
      <c r="J44" s="87">
        <v>778</v>
      </c>
      <c r="K44" s="87">
        <v>647</v>
      </c>
      <c r="L44" s="87">
        <v>553</v>
      </c>
      <c r="M44" s="88">
        <v>438</v>
      </c>
    </row>
    <row r="45" spans="2:13" ht="27.75" customHeight="1">
      <c r="B45" s="1201"/>
      <c r="C45" s="1202"/>
      <c r="D45" s="85"/>
      <c r="E45" s="1207" t="s">
        <v>28</v>
      </c>
      <c r="F45" s="1207"/>
      <c r="G45" s="1207"/>
      <c r="H45" s="1208"/>
      <c r="I45" s="86">
        <v>5290</v>
      </c>
      <c r="J45" s="87">
        <v>4938</v>
      </c>
      <c r="K45" s="87">
        <v>4684</v>
      </c>
      <c r="L45" s="87">
        <v>4174</v>
      </c>
      <c r="M45" s="88">
        <v>3948</v>
      </c>
    </row>
    <row r="46" spans="2:13" ht="27.75" customHeight="1">
      <c r="B46" s="1201"/>
      <c r="C46" s="1202"/>
      <c r="D46" s="85"/>
      <c r="E46" s="1207" t="s">
        <v>29</v>
      </c>
      <c r="F46" s="1207"/>
      <c r="G46" s="1207"/>
      <c r="H46" s="1208"/>
      <c r="I46" s="86">
        <v>90</v>
      </c>
      <c r="J46" s="87">
        <v>58</v>
      </c>
      <c r="K46" s="87">
        <v>26</v>
      </c>
      <c r="L46" s="87">
        <v>20</v>
      </c>
      <c r="M46" s="88">
        <v>13</v>
      </c>
    </row>
    <row r="47" spans="2:13" ht="27.75" customHeight="1">
      <c r="B47" s="1201"/>
      <c r="C47" s="1202"/>
      <c r="D47" s="85"/>
      <c r="E47" s="1207" t="s">
        <v>30</v>
      </c>
      <c r="F47" s="1207"/>
      <c r="G47" s="1207"/>
      <c r="H47" s="1208"/>
      <c r="I47" s="86" t="s">
        <v>481</v>
      </c>
      <c r="J47" s="87" t="s">
        <v>481</v>
      </c>
      <c r="K47" s="87" t="s">
        <v>481</v>
      </c>
      <c r="L47" s="87" t="s">
        <v>481</v>
      </c>
      <c r="M47" s="88" t="s">
        <v>481</v>
      </c>
    </row>
    <row r="48" spans="2:13" ht="27.75" customHeight="1">
      <c r="B48" s="1203"/>
      <c r="C48" s="1204"/>
      <c r="D48" s="85"/>
      <c r="E48" s="1207" t="s">
        <v>31</v>
      </c>
      <c r="F48" s="1207"/>
      <c r="G48" s="1207"/>
      <c r="H48" s="1208"/>
      <c r="I48" s="86" t="s">
        <v>481</v>
      </c>
      <c r="J48" s="87" t="s">
        <v>481</v>
      </c>
      <c r="K48" s="87" t="s">
        <v>481</v>
      </c>
      <c r="L48" s="87" t="s">
        <v>481</v>
      </c>
      <c r="M48" s="88" t="s">
        <v>481</v>
      </c>
    </row>
    <row r="49" spans="2:13" ht="27.75" customHeight="1">
      <c r="B49" s="1209" t="s">
        <v>32</v>
      </c>
      <c r="C49" s="1210"/>
      <c r="D49" s="89"/>
      <c r="E49" s="1207" t="s">
        <v>33</v>
      </c>
      <c r="F49" s="1207"/>
      <c r="G49" s="1207"/>
      <c r="H49" s="1208"/>
      <c r="I49" s="86">
        <v>4060</v>
      </c>
      <c r="J49" s="87">
        <v>5364</v>
      </c>
      <c r="K49" s="87">
        <v>7896</v>
      </c>
      <c r="L49" s="87">
        <v>8836</v>
      </c>
      <c r="M49" s="88">
        <v>9469</v>
      </c>
    </row>
    <row r="50" spans="2:13" ht="27.75" customHeight="1">
      <c r="B50" s="1201"/>
      <c r="C50" s="1202"/>
      <c r="D50" s="85"/>
      <c r="E50" s="1207" t="s">
        <v>34</v>
      </c>
      <c r="F50" s="1207"/>
      <c r="G50" s="1207"/>
      <c r="H50" s="1208"/>
      <c r="I50" s="86">
        <v>852</v>
      </c>
      <c r="J50" s="87">
        <v>824</v>
      </c>
      <c r="K50" s="87">
        <v>768</v>
      </c>
      <c r="L50" s="87">
        <v>851</v>
      </c>
      <c r="M50" s="88">
        <v>1086</v>
      </c>
    </row>
    <row r="51" spans="2:13" ht="27.75" customHeight="1">
      <c r="B51" s="1203"/>
      <c r="C51" s="1204"/>
      <c r="D51" s="85"/>
      <c r="E51" s="1207" t="s">
        <v>35</v>
      </c>
      <c r="F51" s="1207"/>
      <c r="G51" s="1207"/>
      <c r="H51" s="1208"/>
      <c r="I51" s="86">
        <v>34219</v>
      </c>
      <c r="J51" s="87">
        <v>34373</v>
      </c>
      <c r="K51" s="87">
        <v>35062</v>
      </c>
      <c r="L51" s="87">
        <v>34474</v>
      </c>
      <c r="M51" s="88">
        <v>35133</v>
      </c>
    </row>
    <row r="52" spans="2:13" ht="27.75" customHeight="1" thickBot="1">
      <c r="B52" s="1211" t="s">
        <v>36</v>
      </c>
      <c r="C52" s="1212"/>
      <c r="D52" s="90"/>
      <c r="E52" s="1213" t="s">
        <v>37</v>
      </c>
      <c r="F52" s="1213"/>
      <c r="G52" s="1213"/>
      <c r="H52" s="1214"/>
      <c r="I52" s="91">
        <v>18485</v>
      </c>
      <c r="J52" s="92">
        <v>16836</v>
      </c>
      <c r="K52" s="92">
        <v>12858</v>
      </c>
      <c r="L52" s="92">
        <v>10613</v>
      </c>
      <c r="M52" s="93">
        <v>8839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65" sqref="G65:O69"/>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559</v>
      </c>
      <c r="C41" s="246"/>
      <c r="D41" s="246"/>
      <c r="E41" s="246"/>
      <c r="F41" s="246"/>
      <c r="G41" s="246"/>
      <c r="H41" s="246"/>
      <c r="I41" s="246"/>
      <c r="J41" s="246"/>
      <c r="K41" s="246"/>
      <c r="L41" s="246"/>
      <c r="M41" s="246"/>
      <c r="N41" s="246"/>
      <c r="O41" s="246"/>
      <c r="P41" s="247"/>
    </row>
    <row r="42" spans="2:17">
      <c r="B42" s="248"/>
      <c r="C42" s="244"/>
      <c r="D42" s="244"/>
      <c r="E42" s="244"/>
      <c r="F42" s="244"/>
      <c r="G42" s="351" t="s">
        <v>560</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561</v>
      </c>
    </row>
    <row r="50" spans="1:17">
      <c r="B50" s="248"/>
      <c r="C50" s="244"/>
      <c r="D50" s="244"/>
      <c r="E50" s="244"/>
      <c r="F50" s="244"/>
      <c r="G50" s="1224"/>
      <c r="H50" s="1225"/>
      <c r="I50" s="1225"/>
      <c r="J50" s="1226"/>
      <c r="K50" s="354" t="s">
        <v>521</v>
      </c>
      <c r="L50" s="354" t="s">
        <v>522</v>
      </c>
      <c r="M50" s="354" t="s">
        <v>523</v>
      </c>
      <c r="N50" s="354" t="s">
        <v>524</v>
      </c>
      <c r="O50" s="354" t="s">
        <v>525</v>
      </c>
    </row>
    <row r="51" spans="1:17">
      <c r="B51" s="248"/>
      <c r="C51" s="244"/>
      <c r="D51" s="244"/>
      <c r="E51" s="244"/>
      <c r="F51" s="244"/>
      <c r="G51" s="1227" t="s">
        <v>562</v>
      </c>
      <c r="H51" s="1228"/>
      <c r="I51" s="1233" t="s">
        <v>563</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564</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565</v>
      </c>
      <c r="H55" s="1239"/>
      <c r="I55" s="1237" t="s">
        <v>563</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564</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566</v>
      </c>
      <c r="C63" s="244"/>
      <c r="D63" s="244"/>
      <c r="E63" s="244"/>
      <c r="F63" s="244"/>
      <c r="G63" s="244"/>
      <c r="H63" s="244"/>
      <c r="I63" s="244"/>
      <c r="J63" s="244"/>
      <c r="K63" s="244"/>
      <c r="L63" s="244"/>
      <c r="M63" s="244"/>
      <c r="N63" s="244"/>
      <c r="O63" s="244"/>
    </row>
    <row r="64" spans="1:17">
      <c r="B64" s="248"/>
      <c r="C64" s="244"/>
      <c r="D64" s="244"/>
      <c r="E64" s="244"/>
      <c r="F64" s="244"/>
      <c r="G64" s="351" t="s">
        <v>560</v>
      </c>
      <c r="I64" s="352"/>
      <c r="J64" s="352"/>
      <c r="K64" s="352"/>
      <c r="L64" s="244"/>
      <c r="M64" s="244"/>
      <c r="N64" s="244"/>
      <c r="O64" s="244"/>
    </row>
    <row r="65" spans="2:30">
      <c r="B65" s="248"/>
      <c r="C65" s="244"/>
      <c r="D65" s="244"/>
      <c r="E65" s="244"/>
      <c r="F65" s="244"/>
      <c r="G65" s="1247" t="s">
        <v>569</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567</v>
      </c>
      <c r="I71" s="368"/>
      <c r="J71" s="364"/>
      <c r="K71" s="364"/>
      <c r="L71" s="365"/>
      <c r="M71" s="364"/>
      <c r="N71" s="365"/>
      <c r="O71" s="366"/>
    </row>
    <row r="72" spans="2:30">
      <c r="B72" s="248"/>
      <c r="C72" s="244"/>
      <c r="D72" s="244"/>
      <c r="E72" s="244"/>
      <c r="F72" s="244"/>
      <c r="G72" s="1224"/>
      <c r="H72" s="1225"/>
      <c r="I72" s="1225"/>
      <c r="J72" s="1226"/>
      <c r="K72" s="354" t="s">
        <v>521</v>
      </c>
      <c r="L72" s="354" t="s">
        <v>522</v>
      </c>
      <c r="M72" s="354" t="s">
        <v>523</v>
      </c>
      <c r="N72" s="354" t="s">
        <v>524</v>
      </c>
      <c r="O72" s="354" t="s">
        <v>525</v>
      </c>
    </row>
    <row r="73" spans="2:30">
      <c r="B73" s="248"/>
      <c r="C73" s="244"/>
      <c r="D73" s="244"/>
      <c r="E73" s="244"/>
      <c r="F73" s="244"/>
      <c r="G73" s="1227" t="s">
        <v>562</v>
      </c>
      <c r="H73" s="1228"/>
      <c r="I73" s="1233" t="s">
        <v>563</v>
      </c>
      <c r="J73" s="1233"/>
      <c r="K73" s="1248">
        <v>126.5</v>
      </c>
      <c r="L73" s="1248">
        <v>115.6</v>
      </c>
      <c r="M73" s="1236">
        <v>88.5</v>
      </c>
      <c r="N73" s="1236">
        <v>73.400000000000006</v>
      </c>
      <c r="O73" s="1236">
        <v>59.7</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568</v>
      </c>
      <c r="J75" s="1237"/>
      <c r="K75" s="1249">
        <v>14.6</v>
      </c>
      <c r="L75" s="1249">
        <v>12.8</v>
      </c>
      <c r="M75" s="1249">
        <v>11.1</v>
      </c>
      <c r="N75" s="1249">
        <v>9.8000000000000007</v>
      </c>
      <c r="O75" s="1249">
        <v>9.3000000000000007</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565</v>
      </c>
      <c r="H77" s="1239"/>
      <c r="I77" s="1237" t="s">
        <v>563</v>
      </c>
      <c r="J77" s="1237"/>
      <c r="K77" s="1248">
        <v>58.6</v>
      </c>
      <c r="L77" s="1248">
        <v>52.6</v>
      </c>
      <c r="M77" s="1236">
        <v>41.3</v>
      </c>
      <c r="N77" s="1236">
        <v>33</v>
      </c>
      <c r="O77" s="1236">
        <v>35.700000000000003</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568</v>
      </c>
      <c r="J79" s="1246"/>
      <c r="K79" s="1251">
        <v>11.1</v>
      </c>
      <c r="L79" s="1251">
        <v>10.4</v>
      </c>
      <c r="M79" s="1251">
        <v>9.6</v>
      </c>
      <c r="N79" s="1251">
        <v>8.5</v>
      </c>
      <c r="O79" s="1251">
        <v>8</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G65" sqref="G65:O6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65" sqref="G65:O6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520</v>
      </c>
      <c r="G2" s="111"/>
      <c r="H2" s="112"/>
    </row>
    <row r="3" spans="1:8">
      <c r="A3" s="108" t="s">
        <v>513</v>
      </c>
      <c r="B3" s="113"/>
      <c r="C3" s="114"/>
      <c r="D3" s="115">
        <v>72668</v>
      </c>
      <c r="E3" s="116"/>
      <c r="F3" s="117">
        <v>51704</v>
      </c>
      <c r="G3" s="118"/>
      <c r="H3" s="119"/>
    </row>
    <row r="4" spans="1:8">
      <c r="A4" s="120"/>
      <c r="B4" s="121"/>
      <c r="C4" s="122"/>
      <c r="D4" s="123">
        <v>33415</v>
      </c>
      <c r="E4" s="124"/>
      <c r="F4" s="125">
        <v>26896</v>
      </c>
      <c r="G4" s="126"/>
      <c r="H4" s="127"/>
    </row>
    <row r="5" spans="1:8">
      <c r="A5" s="108" t="s">
        <v>515</v>
      </c>
      <c r="B5" s="113"/>
      <c r="C5" s="114"/>
      <c r="D5" s="115">
        <v>60057</v>
      </c>
      <c r="E5" s="116"/>
      <c r="F5" s="117">
        <v>52678</v>
      </c>
      <c r="G5" s="118"/>
      <c r="H5" s="119"/>
    </row>
    <row r="6" spans="1:8">
      <c r="A6" s="120"/>
      <c r="B6" s="121"/>
      <c r="C6" s="122"/>
      <c r="D6" s="123">
        <v>24116</v>
      </c>
      <c r="E6" s="124"/>
      <c r="F6" s="125">
        <v>30185</v>
      </c>
      <c r="G6" s="126"/>
      <c r="H6" s="127"/>
    </row>
    <row r="7" spans="1:8">
      <c r="A7" s="108" t="s">
        <v>516</v>
      </c>
      <c r="B7" s="113"/>
      <c r="C7" s="114"/>
      <c r="D7" s="115">
        <v>180452</v>
      </c>
      <c r="E7" s="116"/>
      <c r="F7" s="117">
        <v>69560</v>
      </c>
      <c r="G7" s="118"/>
      <c r="H7" s="119"/>
    </row>
    <row r="8" spans="1:8">
      <c r="A8" s="120"/>
      <c r="B8" s="121"/>
      <c r="C8" s="122"/>
      <c r="D8" s="123">
        <v>39013</v>
      </c>
      <c r="E8" s="124"/>
      <c r="F8" s="125">
        <v>35305</v>
      </c>
      <c r="G8" s="126"/>
      <c r="H8" s="127"/>
    </row>
    <row r="9" spans="1:8">
      <c r="A9" s="108" t="s">
        <v>517</v>
      </c>
      <c r="B9" s="113"/>
      <c r="C9" s="114"/>
      <c r="D9" s="115">
        <v>109201</v>
      </c>
      <c r="E9" s="116"/>
      <c r="F9" s="117">
        <v>65988</v>
      </c>
      <c r="G9" s="118"/>
      <c r="H9" s="119"/>
    </row>
    <row r="10" spans="1:8">
      <c r="A10" s="120"/>
      <c r="B10" s="121"/>
      <c r="C10" s="122"/>
      <c r="D10" s="123">
        <v>43487</v>
      </c>
      <c r="E10" s="124"/>
      <c r="F10" s="125">
        <v>36473</v>
      </c>
      <c r="G10" s="126"/>
      <c r="H10" s="127"/>
    </row>
    <row r="11" spans="1:8">
      <c r="A11" s="108" t="s">
        <v>518</v>
      </c>
      <c r="B11" s="113"/>
      <c r="C11" s="114"/>
      <c r="D11" s="115">
        <v>126603</v>
      </c>
      <c r="E11" s="116"/>
      <c r="F11" s="117">
        <v>77507</v>
      </c>
      <c r="G11" s="118"/>
      <c r="H11" s="119"/>
    </row>
    <row r="12" spans="1:8">
      <c r="A12" s="120"/>
      <c r="B12" s="121"/>
      <c r="C12" s="128"/>
      <c r="D12" s="123">
        <v>36998</v>
      </c>
      <c r="E12" s="124"/>
      <c r="F12" s="125">
        <v>42788</v>
      </c>
      <c r="G12" s="126"/>
      <c r="H12" s="127"/>
    </row>
    <row r="13" spans="1:8">
      <c r="A13" s="108"/>
      <c r="B13" s="113"/>
      <c r="C13" s="129"/>
      <c r="D13" s="130">
        <v>109796</v>
      </c>
      <c r="E13" s="131"/>
      <c r="F13" s="132">
        <v>63487</v>
      </c>
      <c r="G13" s="133"/>
      <c r="H13" s="119"/>
    </row>
    <row r="14" spans="1:8">
      <c r="A14" s="120"/>
      <c r="B14" s="121"/>
      <c r="C14" s="122"/>
      <c r="D14" s="123">
        <v>35406</v>
      </c>
      <c r="E14" s="124"/>
      <c r="F14" s="125">
        <v>34329</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9.89</v>
      </c>
      <c r="C19" s="134">
        <f>ROUND(VALUE(SUBSTITUTE(実質収支比率等に係る経年分析!G$48,"▲","-")),2)</f>
        <v>12.3</v>
      </c>
      <c r="D19" s="134">
        <f>ROUND(VALUE(SUBSTITUTE(実質収支比率等に係る経年分析!H$48,"▲","-")),2)</f>
        <v>7.44</v>
      </c>
      <c r="E19" s="134">
        <f>ROUND(VALUE(SUBSTITUTE(実質収支比率等に係る経年分析!I$48,"▲","-")),2)</f>
        <v>9.1199999999999992</v>
      </c>
      <c r="F19" s="134">
        <f>ROUND(VALUE(SUBSTITUTE(実質収支比率等に係る経年分析!J$48,"▲","-")),2)</f>
        <v>7.56</v>
      </c>
    </row>
    <row r="20" spans="1:11">
      <c r="A20" s="134" t="s">
        <v>42</v>
      </c>
      <c r="B20" s="134">
        <f>ROUND(VALUE(SUBSTITUTE(実質収支比率等に係る経年分析!F$47,"▲","-")),2)</f>
        <v>12.12</v>
      </c>
      <c r="C20" s="134">
        <f>ROUND(VALUE(SUBSTITUTE(実質収支比率等に係る経年分析!G$47,"▲","-")),2)</f>
        <v>13.54</v>
      </c>
      <c r="D20" s="134">
        <f>ROUND(VALUE(SUBSTITUTE(実質収支比率等に係る経年分析!H$47,"▲","-")),2)</f>
        <v>19.43</v>
      </c>
      <c r="E20" s="134">
        <f>ROUND(VALUE(SUBSTITUTE(実質収支比率等に係る経年分析!I$47,"▲","-")),2)</f>
        <v>20.11</v>
      </c>
      <c r="F20" s="134">
        <f>ROUND(VALUE(SUBSTITUTE(実質収支比率等に係る経年分析!J$47,"▲","-")),2)</f>
        <v>19.399999999999999</v>
      </c>
    </row>
    <row r="21" spans="1:11">
      <c r="A21" s="134" t="s">
        <v>43</v>
      </c>
      <c r="B21" s="134">
        <f>IF(ISNUMBER(VALUE(SUBSTITUTE(実質収支比率等に係る経年分析!F$49,"▲","-"))),ROUND(VALUE(SUBSTITUTE(実質収支比率等に係る経年分析!F$49,"▲","-")),2),NA())</f>
        <v>2.29</v>
      </c>
      <c r="C21" s="134">
        <f>IF(ISNUMBER(VALUE(SUBSTITUTE(実質収支比率等に係る経年分析!G$49,"▲","-"))),ROUND(VALUE(SUBSTITUTE(実質収支比率等に係る経年分析!G$49,"▲","-")),2),NA())</f>
        <v>4.5999999999999996</v>
      </c>
      <c r="D21" s="134">
        <f>IF(ISNUMBER(VALUE(SUBSTITUTE(実質収支比率等に係る経年分析!H$49,"▲","-"))),ROUND(VALUE(SUBSTITUTE(実質収支比率等に係る経年分析!H$49,"▲","-")),2),NA())</f>
        <v>2.11</v>
      </c>
      <c r="E21" s="134">
        <f>IF(ISNUMBER(VALUE(SUBSTITUTE(実質収支比率等に係る経年分析!I$49,"▲","-"))),ROUND(VALUE(SUBSTITUTE(実質収支比率等に係る経年分析!I$49,"▲","-")),2),NA())</f>
        <v>2.4900000000000002</v>
      </c>
      <c r="F21" s="134">
        <f>IF(ISNUMBER(VALUE(SUBSTITUTE(実質収支比率等に係る経年分析!J$49,"▲","-"))),ROUND(VALUE(SUBSTITUTE(実質収支比率等に係る経年分析!J$49,"▲","-")),2),NA())</f>
        <v>1.35</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7.0000000000000007E-2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国有林野払受費特別会計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工業用水道事業会計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0.16</v>
      </c>
    </row>
    <row r="32" spans="1:11">
      <c r="A32" s="135" t="str">
        <f>IF(連結実質赤字比率に係る赤字・黒字の構成分析!C$38="",NA(),連結実質赤字比率に係る赤字・黒字の構成分析!C$38)</f>
        <v>土地造成事業特別会計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1.47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1.41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1.31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1.25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0.55000000000000004</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1.19</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3.34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3.38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3.61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6.48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6.84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6.62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6.94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6.89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9.8800000000000008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12.29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7.43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9.14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7.56</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3003</v>
      </c>
      <c r="E42" s="136"/>
      <c r="F42" s="136"/>
      <c r="G42" s="136">
        <f>'実質公債費比率（分子）の構造'!L$52</f>
        <v>3037</v>
      </c>
      <c r="H42" s="136"/>
      <c r="I42" s="136"/>
      <c r="J42" s="136">
        <f>'実質公債費比率（分子）の構造'!M$52</f>
        <v>3112</v>
      </c>
      <c r="K42" s="136"/>
      <c r="L42" s="136"/>
      <c r="M42" s="136">
        <f>'実質公債費比率（分子）の構造'!N$52</f>
        <v>3248</v>
      </c>
      <c r="N42" s="136"/>
      <c r="O42" s="136"/>
      <c r="P42" s="136">
        <f>'実質公債費比率（分子）の構造'!O$52</f>
        <v>3271</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91</v>
      </c>
      <c r="C44" s="136"/>
      <c r="D44" s="136"/>
      <c r="E44" s="136">
        <f>'実質公債費比率（分子）の構造'!L$50</f>
        <v>84</v>
      </c>
      <c r="F44" s="136"/>
      <c r="G44" s="136"/>
      <c r="H44" s="136">
        <f>'実質公債費比率（分子）の構造'!M$50</f>
        <v>81</v>
      </c>
      <c r="I44" s="136"/>
      <c r="J44" s="136"/>
      <c r="K44" s="136">
        <f>'実質公債費比率（分子）の構造'!N$50</f>
        <v>49</v>
      </c>
      <c r="L44" s="136"/>
      <c r="M44" s="136"/>
      <c r="N44" s="136">
        <f>'実質公債費比率（分子）の構造'!O$50</f>
        <v>74</v>
      </c>
      <c r="O44" s="136"/>
      <c r="P44" s="136"/>
    </row>
    <row r="45" spans="1:16">
      <c r="A45" s="136" t="s">
        <v>53</v>
      </c>
      <c r="B45" s="136">
        <f>'実質公債費比率（分子）の構造'!K$49</f>
        <v>211</v>
      </c>
      <c r="C45" s="136"/>
      <c r="D45" s="136"/>
      <c r="E45" s="136">
        <f>'実質公債費比率（分子）の構造'!L$49</f>
        <v>130</v>
      </c>
      <c r="F45" s="136"/>
      <c r="G45" s="136"/>
      <c r="H45" s="136">
        <f>'実質公債費比率（分子）の構造'!M$49</f>
        <v>132</v>
      </c>
      <c r="I45" s="136"/>
      <c r="J45" s="136"/>
      <c r="K45" s="136">
        <f>'実質公債費比率（分子）の構造'!N$49</f>
        <v>112</v>
      </c>
      <c r="L45" s="136"/>
      <c r="M45" s="136"/>
      <c r="N45" s="136">
        <f>'実質公債費比率（分子）の構造'!O$49</f>
        <v>139</v>
      </c>
      <c r="O45" s="136"/>
      <c r="P45" s="136"/>
    </row>
    <row r="46" spans="1:16">
      <c r="A46" s="136" t="s">
        <v>54</v>
      </c>
      <c r="B46" s="136">
        <f>'実質公債費比率（分子）の構造'!K$48</f>
        <v>1304</v>
      </c>
      <c r="C46" s="136"/>
      <c r="D46" s="136"/>
      <c r="E46" s="136">
        <f>'実質公債費比率（分子）の構造'!L$48</f>
        <v>1209</v>
      </c>
      <c r="F46" s="136"/>
      <c r="G46" s="136"/>
      <c r="H46" s="136">
        <f>'実質公債費比率（分子）の構造'!M$48</f>
        <v>987</v>
      </c>
      <c r="I46" s="136"/>
      <c r="J46" s="136"/>
      <c r="K46" s="136">
        <f>'実質公債費比率（分子）の構造'!N$48</f>
        <v>1206</v>
      </c>
      <c r="L46" s="136"/>
      <c r="M46" s="136"/>
      <c r="N46" s="136">
        <f>'実質公債費比率（分子）の構造'!O$48</f>
        <v>1200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3339</v>
      </c>
      <c r="C49" s="136"/>
      <c r="D49" s="136"/>
      <c r="E49" s="136">
        <f>'実質公債費比率（分子）の構造'!L$45</f>
        <v>3274</v>
      </c>
      <c r="F49" s="136"/>
      <c r="G49" s="136"/>
      <c r="H49" s="136">
        <f>'実質公債費比率（分子）の構造'!M$45</f>
        <v>3188</v>
      </c>
      <c r="I49" s="136"/>
      <c r="J49" s="136"/>
      <c r="K49" s="136">
        <f>'実質公債費比率（分子）の構造'!N$45</f>
        <v>3237</v>
      </c>
      <c r="L49" s="136"/>
      <c r="M49" s="136"/>
      <c r="N49" s="136">
        <f>'実質公債費比率（分子）の構造'!O$45</f>
        <v>3331</v>
      </c>
      <c r="O49" s="136"/>
      <c r="P49" s="136"/>
    </row>
    <row r="50" spans="1:16">
      <c r="A50" s="136" t="s">
        <v>58</v>
      </c>
      <c r="B50" s="136" t="e">
        <f>NA()</f>
        <v>#N/A</v>
      </c>
      <c r="C50" s="136">
        <f>IF(ISNUMBER('実質公債費比率（分子）の構造'!K$53),'実質公債費比率（分子）の構造'!K$53,NA())</f>
        <v>1942</v>
      </c>
      <c r="D50" s="136" t="e">
        <f>NA()</f>
        <v>#N/A</v>
      </c>
      <c r="E50" s="136" t="e">
        <f>NA()</f>
        <v>#N/A</v>
      </c>
      <c r="F50" s="136">
        <f>IF(ISNUMBER('実質公債費比率（分子）の構造'!L$53),'実質公債費比率（分子）の構造'!L$53,NA())</f>
        <v>1660</v>
      </c>
      <c r="G50" s="136" t="e">
        <f>NA()</f>
        <v>#N/A</v>
      </c>
      <c r="H50" s="136" t="e">
        <f>NA()</f>
        <v>#N/A</v>
      </c>
      <c r="I50" s="136">
        <f>IF(ISNUMBER('実質公債費比率（分子）の構造'!M$53),'実質公債費比率（分子）の構造'!M$53,NA())</f>
        <v>1276</v>
      </c>
      <c r="J50" s="136" t="e">
        <f>NA()</f>
        <v>#N/A</v>
      </c>
      <c r="K50" s="136" t="e">
        <f>NA()</f>
        <v>#N/A</v>
      </c>
      <c r="L50" s="136">
        <f>IF(ISNUMBER('実質公債費比率（分子）の構造'!N$53),'実質公債費比率（分子）の構造'!N$53,NA())</f>
        <v>1356</v>
      </c>
      <c r="M50" s="136" t="e">
        <f>NA()</f>
        <v>#N/A</v>
      </c>
      <c r="N50" s="136" t="e">
        <f>NA()</f>
        <v>#N/A</v>
      </c>
      <c r="O50" s="136">
        <f>IF(ISNUMBER('実質公債費比率（分子）の構造'!O$53),'実質公債費比率（分子）の構造'!O$53,NA())</f>
        <v>1473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34219</v>
      </c>
      <c r="E56" s="135"/>
      <c r="F56" s="135"/>
      <c r="G56" s="135">
        <f>'将来負担比率（分子）の構造'!J$51</f>
        <v>34373</v>
      </c>
      <c r="H56" s="135"/>
      <c r="I56" s="135"/>
      <c r="J56" s="135">
        <f>'将来負担比率（分子）の構造'!K$51</f>
        <v>35062</v>
      </c>
      <c r="K56" s="135"/>
      <c r="L56" s="135"/>
      <c r="M56" s="135">
        <f>'将来負担比率（分子）の構造'!L$51</f>
        <v>34474</v>
      </c>
      <c r="N56" s="135"/>
      <c r="O56" s="135"/>
      <c r="P56" s="135">
        <f>'将来負担比率（分子）の構造'!M$51</f>
        <v>35133</v>
      </c>
    </row>
    <row r="57" spans="1:16">
      <c r="A57" s="135" t="s">
        <v>34</v>
      </c>
      <c r="B57" s="135"/>
      <c r="C57" s="135"/>
      <c r="D57" s="135">
        <f>'将来負担比率（分子）の構造'!I$50</f>
        <v>852</v>
      </c>
      <c r="E57" s="135"/>
      <c r="F57" s="135"/>
      <c r="G57" s="135">
        <f>'将来負担比率（分子）の構造'!J$50</f>
        <v>824</v>
      </c>
      <c r="H57" s="135"/>
      <c r="I57" s="135"/>
      <c r="J57" s="135">
        <f>'将来負担比率（分子）の構造'!K$50</f>
        <v>768</v>
      </c>
      <c r="K57" s="135"/>
      <c r="L57" s="135"/>
      <c r="M57" s="135">
        <f>'将来負担比率（分子）の構造'!L$50</f>
        <v>851</v>
      </c>
      <c r="N57" s="135"/>
      <c r="O57" s="135"/>
      <c r="P57" s="135">
        <f>'将来負担比率（分子）の構造'!M$50</f>
        <v>1086</v>
      </c>
    </row>
    <row r="58" spans="1:16">
      <c r="A58" s="135" t="s">
        <v>33</v>
      </c>
      <c r="B58" s="135"/>
      <c r="C58" s="135"/>
      <c r="D58" s="135">
        <f>'将来負担比率（分子）の構造'!I$49</f>
        <v>4060</v>
      </c>
      <c r="E58" s="135"/>
      <c r="F58" s="135"/>
      <c r="G58" s="135">
        <f>'将来負担比率（分子）の構造'!J$49</f>
        <v>5364</v>
      </c>
      <c r="H58" s="135"/>
      <c r="I58" s="135"/>
      <c r="J58" s="135">
        <f>'将来負担比率（分子）の構造'!K$49</f>
        <v>7896</v>
      </c>
      <c r="K58" s="135"/>
      <c r="L58" s="135"/>
      <c r="M58" s="135">
        <f>'将来負担比率（分子）の構造'!L$49</f>
        <v>8836</v>
      </c>
      <c r="N58" s="135"/>
      <c r="O58" s="135"/>
      <c r="P58" s="135">
        <f>'将来負担比率（分子）の構造'!M$49</f>
        <v>9469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90</v>
      </c>
      <c r="C61" s="135"/>
      <c r="D61" s="135"/>
      <c r="E61" s="135">
        <f>'将来負担比率（分子）の構造'!J$46</f>
        <v>58</v>
      </c>
      <c r="F61" s="135"/>
      <c r="G61" s="135"/>
      <c r="H61" s="135">
        <f>'将来負担比率（分子）の構造'!K$46</f>
        <v>26</v>
      </c>
      <c r="I61" s="135"/>
      <c r="J61" s="135"/>
      <c r="K61" s="135">
        <f>'将来負担比率（分子）の構造'!L$46</f>
        <v>20</v>
      </c>
      <c r="L61" s="135"/>
      <c r="M61" s="135"/>
      <c r="N61" s="135">
        <f>'将来負担比率（分子）の構造'!M$46</f>
        <v>13</v>
      </c>
      <c r="O61" s="135"/>
      <c r="P61" s="135"/>
    </row>
    <row r="62" spans="1:16">
      <c r="A62" s="135" t="s">
        <v>28</v>
      </c>
      <c r="B62" s="135">
        <f>'将来負担比率（分子）の構造'!I$45</f>
        <v>5290</v>
      </c>
      <c r="C62" s="135"/>
      <c r="D62" s="135"/>
      <c r="E62" s="135">
        <f>'将来負担比率（分子）の構造'!J$45</f>
        <v>4938</v>
      </c>
      <c r="F62" s="135"/>
      <c r="G62" s="135"/>
      <c r="H62" s="135">
        <f>'将来負担比率（分子）の構造'!K$45</f>
        <v>4684</v>
      </c>
      <c r="I62" s="135"/>
      <c r="J62" s="135"/>
      <c r="K62" s="135">
        <f>'将来負担比率（分子）の構造'!L$45</f>
        <v>4174</v>
      </c>
      <c r="L62" s="135"/>
      <c r="M62" s="135"/>
      <c r="N62" s="135">
        <f>'将来負担比率（分子）の構造'!M$45</f>
        <v>3948</v>
      </c>
      <c r="O62" s="135"/>
      <c r="P62" s="135"/>
    </row>
    <row r="63" spans="1:16">
      <c r="A63" s="135" t="s">
        <v>27</v>
      </c>
      <c r="B63" s="135">
        <f>'将来負担比率（分子）の構造'!I$44</f>
        <v>850</v>
      </c>
      <c r="C63" s="135"/>
      <c r="D63" s="135"/>
      <c r="E63" s="135">
        <f>'将来負担比率（分子）の構造'!J$44</f>
        <v>778</v>
      </c>
      <c r="F63" s="135"/>
      <c r="G63" s="135"/>
      <c r="H63" s="135">
        <f>'将来負担比率（分子）の構造'!K$44</f>
        <v>647</v>
      </c>
      <c r="I63" s="135"/>
      <c r="J63" s="135"/>
      <c r="K63" s="135">
        <f>'将来負担比率（分子）の構造'!L$44</f>
        <v>553</v>
      </c>
      <c r="L63" s="135"/>
      <c r="M63" s="135"/>
      <c r="N63" s="135">
        <f>'将来負担比率（分子）の構造'!M$44</f>
        <v>438</v>
      </c>
      <c r="O63" s="135"/>
      <c r="P63" s="135"/>
    </row>
    <row r="64" spans="1:16">
      <c r="A64" s="135" t="s">
        <v>26</v>
      </c>
      <c r="B64" s="135">
        <f>'将来負担比率（分子）の構造'!I$43</f>
        <v>16660</v>
      </c>
      <c r="C64" s="135"/>
      <c r="D64" s="135"/>
      <c r="E64" s="135">
        <f>'将来負担比率（分子）の構造'!J$43</f>
        <v>16760</v>
      </c>
      <c r="F64" s="135"/>
      <c r="G64" s="135"/>
      <c r="H64" s="135">
        <f>'将来負担比率（分子）の構造'!K$43</f>
        <v>16469</v>
      </c>
      <c r="I64" s="135"/>
      <c r="J64" s="135"/>
      <c r="K64" s="135">
        <f>'将来負担比率（分子）の構造'!L$43</f>
        <v>15140</v>
      </c>
      <c r="L64" s="135"/>
      <c r="M64" s="135"/>
      <c r="N64" s="135">
        <f>'将来負担比率（分子）の構造'!M$43</f>
        <v>14324</v>
      </c>
      <c r="O64" s="135"/>
      <c r="P64" s="135"/>
    </row>
    <row r="65" spans="1:16">
      <c r="A65" s="135" t="s">
        <v>25</v>
      </c>
      <c r="B65" s="135">
        <f>'将来負担比率（分子）の構造'!I$42</f>
        <v>647</v>
      </c>
      <c r="C65" s="135"/>
      <c r="D65" s="135"/>
      <c r="E65" s="135">
        <f>'将来負担比率（分子）の構造'!J$42</f>
        <v>548</v>
      </c>
      <c r="F65" s="135"/>
      <c r="G65" s="135"/>
      <c r="H65" s="135">
        <f>'将来負担比率（分子）の構造'!K$42</f>
        <v>470</v>
      </c>
      <c r="I65" s="135"/>
      <c r="J65" s="135"/>
      <c r="K65" s="135">
        <f>'将来負担比率（分子）の構造'!L$42</f>
        <v>426</v>
      </c>
      <c r="L65" s="135"/>
      <c r="M65" s="135"/>
      <c r="N65" s="135">
        <f>'将来負担比率（分子）の構造'!M$42</f>
        <v>348</v>
      </c>
      <c r="O65" s="135"/>
      <c r="P65" s="135"/>
    </row>
    <row r="66" spans="1:16">
      <c r="A66" s="135" t="s">
        <v>24</v>
      </c>
      <c r="B66" s="135">
        <f>'将来負担比率（分子）の構造'!I$41</f>
        <v>34079</v>
      </c>
      <c r="C66" s="135"/>
      <c r="D66" s="135"/>
      <c r="E66" s="135">
        <f>'将来負担比率（分子）の構造'!J$41</f>
        <v>34315</v>
      </c>
      <c r="F66" s="135"/>
      <c r="G66" s="135"/>
      <c r="H66" s="135">
        <f>'将来負担比率（分子）の構造'!K$41</f>
        <v>34288</v>
      </c>
      <c r="I66" s="135"/>
      <c r="J66" s="135"/>
      <c r="K66" s="135">
        <f>'将来負担比率（分子）の構造'!L$41</f>
        <v>34461</v>
      </c>
      <c r="L66" s="135"/>
      <c r="M66" s="135"/>
      <c r="N66" s="135">
        <f>'将来負担比率（分子）の構造'!M$41</f>
        <v>35455</v>
      </c>
      <c r="O66" s="135"/>
      <c r="P66" s="135"/>
    </row>
    <row r="67" spans="1:16">
      <c r="A67" s="135" t="s">
        <v>62</v>
      </c>
      <c r="B67" s="135" t="e">
        <f>NA()</f>
        <v>#N/A</v>
      </c>
      <c r="C67" s="135">
        <f>IF(ISNUMBER('将来負担比率（分子）の構造'!I$52), IF('将来負担比率（分子）の構造'!I$52 &lt; 0, 0, '将来負担比率（分子）の構造'!I$52), NA())</f>
        <v>18485</v>
      </c>
      <c r="D67" s="135" t="e">
        <f>NA()</f>
        <v>#N/A</v>
      </c>
      <c r="E67" s="135" t="e">
        <f>NA()</f>
        <v>#N/A</v>
      </c>
      <c r="F67" s="135">
        <f>IF(ISNUMBER('将来負担比率（分子）の構造'!J$52), IF('将来負担比率（分子）の構造'!J$52 &lt; 0, 0, '将来負担比率（分子）の構造'!J$52), NA())</f>
        <v>16836</v>
      </c>
      <c r="G67" s="135" t="e">
        <f>NA()</f>
        <v>#N/A</v>
      </c>
      <c r="H67" s="135" t="e">
        <f>NA()</f>
        <v>#N/A</v>
      </c>
      <c r="I67" s="135">
        <f>IF(ISNUMBER('将来負担比率（分子）の構造'!K$52), IF('将来負担比率（分子）の構造'!K$52 &lt; 0, 0, '将来負担比率（分子）の構造'!K$52), NA())</f>
        <v>12858</v>
      </c>
      <c r="J67" s="135" t="e">
        <f>NA()</f>
        <v>#N/A</v>
      </c>
      <c r="K67" s="135" t="e">
        <f>NA()</f>
        <v>#N/A</v>
      </c>
      <c r="L67" s="135">
        <f>IF(ISNUMBER('将来負担比率（分子）の構造'!L$52), IF('将来負担比率（分子）の構造'!L$52 &lt; 0, 0, '将来負担比率（分子）の構造'!L$52), NA())</f>
        <v>10613</v>
      </c>
      <c r="M67" s="135" t="e">
        <f>NA()</f>
        <v>#N/A</v>
      </c>
      <c r="N67" s="135" t="e">
        <f>NA()</f>
        <v>#N/A</v>
      </c>
      <c r="O67" s="135">
        <f>IF(ISNUMBER('将来負担比率（分子）の構造'!M$52), IF('将来負担比率（分子）の構造'!M$52 &lt; 0, 0, '将来負担比率（分子）の構造'!M$52), NA())</f>
        <v>8839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194</v>
      </c>
      <c r="DI1" s="600"/>
      <c r="DJ1" s="600"/>
      <c r="DK1" s="600"/>
      <c r="DL1" s="600"/>
      <c r="DM1" s="600"/>
      <c r="DN1" s="601"/>
      <c r="DP1" s="599" t="s">
        <v>195</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197</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198</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200</v>
      </c>
      <c r="S4" s="603"/>
      <c r="T4" s="603"/>
      <c r="U4" s="603"/>
      <c r="V4" s="603"/>
      <c r="W4" s="603"/>
      <c r="X4" s="603"/>
      <c r="Y4" s="604"/>
      <c r="Z4" s="602" t="s">
        <v>201</v>
      </c>
      <c r="AA4" s="603"/>
      <c r="AB4" s="603"/>
      <c r="AC4" s="604"/>
      <c r="AD4" s="602" t="s">
        <v>202</v>
      </c>
      <c r="AE4" s="603"/>
      <c r="AF4" s="603"/>
      <c r="AG4" s="603"/>
      <c r="AH4" s="603"/>
      <c r="AI4" s="603"/>
      <c r="AJ4" s="603"/>
      <c r="AK4" s="604"/>
      <c r="AL4" s="602" t="s">
        <v>201</v>
      </c>
      <c r="AM4" s="603"/>
      <c r="AN4" s="603"/>
      <c r="AO4" s="604"/>
      <c r="AP4" s="608" t="s">
        <v>203</v>
      </c>
      <c r="AQ4" s="608"/>
      <c r="AR4" s="608"/>
      <c r="AS4" s="608"/>
      <c r="AT4" s="608"/>
      <c r="AU4" s="608"/>
      <c r="AV4" s="608"/>
      <c r="AW4" s="608"/>
      <c r="AX4" s="608"/>
      <c r="AY4" s="608"/>
      <c r="AZ4" s="608"/>
      <c r="BA4" s="608"/>
      <c r="BB4" s="608"/>
      <c r="BC4" s="608"/>
      <c r="BD4" s="608"/>
      <c r="BE4" s="608"/>
      <c r="BF4" s="608"/>
      <c r="BG4" s="608" t="s">
        <v>204</v>
      </c>
      <c r="BH4" s="608"/>
      <c r="BI4" s="608"/>
      <c r="BJ4" s="608"/>
      <c r="BK4" s="608"/>
      <c r="BL4" s="608"/>
      <c r="BM4" s="608"/>
      <c r="BN4" s="608"/>
      <c r="BO4" s="608" t="s">
        <v>201</v>
      </c>
      <c r="BP4" s="608"/>
      <c r="BQ4" s="608"/>
      <c r="BR4" s="608"/>
      <c r="BS4" s="608" t="s">
        <v>205</v>
      </c>
      <c r="BT4" s="608"/>
      <c r="BU4" s="608"/>
      <c r="BV4" s="608"/>
      <c r="BW4" s="608"/>
      <c r="BX4" s="608"/>
      <c r="BY4" s="608"/>
      <c r="BZ4" s="608"/>
      <c r="CA4" s="608"/>
      <c r="CB4" s="608"/>
      <c r="CD4" s="605" t="s">
        <v>206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207</v>
      </c>
      <c r="C5" s="610"/>
      <c r="D5" s="610"/>
      <c r="E5" s="610"/>
      <c r="F5" s="610"/>
      <c r="G5" s="610"/>
      <c r="H5" s="610"/>
      <c r="I5" s="610"/>
      <c r="J5" s="610"/>
      <c r="K5" s="610"/>
      <c r="L5" s="610"/>
      <c r="M5" s="610"/>
      <c r="N5" s="610"/>
      <c r="O5" s="610"/>
      <c r="P5" s="610"/>
      <c r="Q5" s="611"/>
      <c r="R5" s="612">
        <v>8380655</v>
      </c>
      <c r="S5" s="613"/>
      <c r="T5" s="613"/>
      <c r="U5" s="613"/>
      <c r="V5" s="613"/>
      <c r="W5" s="613"/>
      <c r="X5" s="613"/>
      <c r="Y5" s="614"/>
      <c r="Z5" s="615">
        <v>19.3</v>
      </c>
      <c r="AA5" s="615"/>
      <c r="AB5" s="615"/>
      <c r="AC5" s="615"/>
      <c r="AD5" s="616">
        <v>8380655</v>
      </c>
      <c r="AE5" s="616"/>
      <c r="AF5" s="616"/>
      <c r="AG5" s="616"/>
      <c r="AH5" s="616"/>
      <c r="AI5" s="616"/>
      <c r="AJ5" s="616"/>
      <c r="AK5" s="616"/>
      <c r="AL5" s="617">
        <v>49.6</v>
      </c>
      <c r="AM5" s="618"/>
      <c r="AN5" s="618"/>
      <c r="AO5" s="619"/>
      <c r="AP5" s="609" t="s">
        <v>208</v>
      </c>
      <c r="AQ5" s="610"/>
      <c r="AR5" s="610"/>
      <c r="AS5" s="610"/>
      <c r="AT5" s="610"/>
      <c r="AU5" s="610"/>
      <c r="AV5" s="610"/>
      <c r="AW5" s="610"/>
      <c r="AX5" s="610"/>
      <c r="AY5" s="610"/>
      <c r="AZ5" s="610"/>
      <c r="BA5" s="610"/>
      <c r="BB5" s="610"/>
      <c r="BC5" s="610"/>
      <c r="BD5" s="610"/>
      <c r="BE5" s="610"/>
      <c r="BF5" s="611"/>
      <c r="BG5" s="623">
        <v>8369100</v>
      </c>
      <c r="BH5" s="624"/>
      <c r="BI5" s="624"/>
      <c r="BJ5" s="624"/>
      <c r="BK5" s="624"/>
      <c r="BL5" s="624"/>
      <c r="BM5" s="624"/>
      <c r="BN5" s="625"/>
      <c r="BO5" s="626">
        <v>99.9</v>
      </c>
      <c r="BP5" s="626"/>
      <c r="BQ5" s="626"/>
      <c r="BR5" s="626"/>
      <c r="BS5" s="627">
        <v>76582</v>
      </c>
      <c r="BT5" s="627"/>
      <c r="BU5" s="627"/>
      <c r="BV5" s="627"/>
      <c r="BW5" s="627"/>
      <c r="BX5" s="627"/>
      <c r="BY5" s="627"/>
      <c r="BZ5" s="627"/>
      <c r="CA5" s="627"/>
      <c r="CB5" s="631"/>
      <c r="CD5" s="605" t="s">
        <v>203</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201</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c r="B6" s="620" t="s">
        <v>212</v>
      </c>
      <c r="C6" s="621"/>
      <c r="D6" s="621"/>
      <c r="E6" s="621"/>
      <c r="F6" s="621"/>
      <c r="G6" s="621"/>
      <c r="H6" s="621"/>
      <c r="I6" s="621"/>
      <c r="J6" s="621"/>
      <c r="K6" s="621"/>
      <c r="L6" s="621"/>
      <c r="M6" s="621"/>
      <c r="N6" s="621"/>
      <c r="O6" s="621"/>
      <c r="P6" s="621"/>
      <c r="Q6" s="622"/>
      <c r="R6" s="623">
        <v>317061</v>
      </c>
      <c r="S6" s="624"/>
      <c r="T6" s="624"/>
      <c r="U6" s="624"/>
      <c r="V6" s="624"/>
      <c r="W6" s="624"/>
      <c r="X6" s="624"/>
      <c r="Y6" s="625"/>
      <c r="Z6" s="626">
        <v>0.7</v>
      </c>
      <c r="AA6" s="626"/>
      <c r="AB6" s="626"/>
      <c r="AC6" s="626"/>
      <c r="AD6" s="627">
        <v>317061</v>
      </c>
      <c r="AE6" s="627"/>
      <c r="AF6" s="627"/>
      <c r="AG6" s="627"/>
      <c r="AH6" s="627"/>
      <c r="AI6" s="627"/>
      <c r="AJ6" s="627"/>
      <c r="AK6" s="627"/>
      <c r="AL6" s="628">
        <v>1.9</v>
      </c>
      <c r="AM6" s="629"/>
      <c r="AN6" s="629"/>
      <c r="AO6" s="630"/>
      <c r="AP6" s="620" t="s">
        <v>213</v>
      </c>
      <c r="AQ6" s="621"/>
      <c r="AR6" s="621"/>
      <c r="AS6" s="621"/>
      <c r="AT6" s="621"/>
      <c r="AU6" s="621"/>
      <c r="AV6" s="621"/>
      <c r="AW6" s="621"/>
      <c r="AX6" s="621"/>
      <c r="AY6" s="621"/>
      <c r="AZ6" s="621"/>
      <c r="BA6" s="621"/>
      <c r="BB6" s="621"/>
      <c r="BC6" s="621"/>
      <c r="BD6" s="621"/>
      <c r="BE6" s="621"/>
      <c r="BF6" s="622"/>
      <c r="BG6" s="623">
        <v>8369100</v>
      </c>
      <c r="BH6" s="624"/>
      <c r="BI6" s="624"/>
      <c r="BJ6" s="624"/>
      <c r="BK6" s="624"/>
      <c r="BL6" s="624"/>
      <c r="BM6" s="624"/>
      <c r="BN6" s="625"/>
      <c r="BO6" s="626">
        <v>99.9</v>
      </c>
      <c r="BP6" s="626"/>
      <c r="BQ6" s="626"/>
      <c r="BR6" s="626"/>
      <c r="BS6" s="627">
        <v>76582</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307409</v>
      </c>
      <c r="CS6" s="624"/>
      <c r="CT6" s="624"/>
      <c r="CU6" s="624"/>
      <c r="CV6" s="624"/>
      <c r="CW6" s="624"/>
      <c r="CX6" s="624"/>
      <c r="CY6" s="625"/>
      <c r="CZ6" s="626">
        <v>0.7</v>
      </c>
      <c r="DA6" s="626"/>
      <c r="DB6" s="626"/>
      <c r="DC6" s="626"/>
      <c r="DD6" s="632" t="s">
        <v>215</v>
      </c>
      <c r="DE6" s="624"/>
      <c r="DF6" s="624"/>
      <c r="DG6" s="624"/>
      <c r="DH6" s="624"/>
      <c r="DI6" s="624"/>
      <c r="DJ6" s="624"/>
      <c r="DK6" s="624"/>
      <c r="DL6" s="624"/>
      <c r="DM6" s="624"/>
      <c r="DN6" s="624"/>
      <c r="DO6" s="624"/>
      <c r="DP6" s="625"/>
      <c r="DQ6" s="632">
        <v>307409</v>
      </c>
      <c r="DR6" s="624"/>
      <c r="DS6" s="624"/>
      <c r="DT6" s="624"/>
      <c r="DU6" s="624"/>
      <c r="DV6" s="624"/>
      <c r="DW6" s="624"/>
      <c r="DX6" s="624"/>
      <c r="DY6" s="624"/>
      <c r="DZ6" s="624"/>
      <c r="EA6" s="624"/>
      <c r="EB6" s="624"/>
      <c r="EC6" s="633"/>
    </row>
    <row r="7" spans="2:143" ht="11.25" customHeight="1">
      <c r="B7" s="620" t="s">
        <v>216</v>
      </c>
      <c r="C7" s="621"/>
      <c r="D7" s="621"/>
      <c r="E7" s="621"/>
      <c r="F7" s="621"/>
      <c r="G7" s="621"/>
      <c r="H7" s="621"/>
      <c r="I7" s="621"/>
      <c r="J7" s="621"/>
      <c r="K7" s="621"/>
      <c r="L7" s="621"/>
      <c r="M7" s="621"/>
      <c r="N7" s="621"/>
      <c r="O7" s="621"/>
      <c r="P7" s="621"/>
      <c r="Q7" s="622"/>
      <c r="R7" s="623">
        <v>11971</v>
      </c>
      <c r="S7" s="624"/>
      <c r="T7" s="624"/>
      <c r="U7" s="624"/>
      <c r="V7" s="624"/>
      <c r="W7" s="624"/>
      <c r="X7" s="624"/>
      <c r="Y7" s="625"/>
      <c r="Z7" s="626">
        <v>0</v>
      </c>
      <c r="AA7" s="626"/>
      <c r="AB7" s="626"/>
      <c r="AC7" s="626"/>
      <c r="AD7" s="627">
        <v>11971</v>
      </c>
      <c r="AE7" s="627"/>
      <c r="AF7" s="627"/>
      <c r="AG7" s="627"/>
      <c r="AH7" s="627"/>
      <c r="AI7" s="627"/>
      <c r="AJ7" s="627"/>
      <c r="AK7" s="627"/>
      <c r="AL7" s="628">
        <v>0.1</v>
      </c>
      <c r="AM7" s="629"/>
      <c r="AN7" s="629"/>
      <c r="AO7" s="630"/>
      <c r="AP7" s="620" t="s">
        <v>217</v>
      </c>
      <c r="AQ7" s="621"/>
      <c r="AR7" s="621"/>
      <c r="AS7" s="621"/>
      <c r="AT7" s="621"/>
      <c r="AU7" s="621"/>
      <c r="AV7" s="621"/>
      <c r="AW7" s="621"/>
      <c r="AX7" s="621"/>
      <c r="AY7" s="621"/>
      <c r="AZ7" s="621"/>
      <c r="BA7" s="621"/>
      <c r="BB7" s="621"/>
      <c r="BC7" s="621"/>
      <c r="BD7" s="621"/>
      <c r="BE7" s="621"/>
      <c r="BF7" s="622"/>
      <c r="BG7" s="623">
        <v>3558013</v>
      </c>
      <c r="BH7" s="624"/>
      <c r="BI7" s="624"/>
      <c r="BJ7" s="624"/>
      <c r="BK7" s="624"/>
      <c r="BL7" s="624"/>
      <c r="BM7" s="624"/>
      <c r="BN7" s="625"/>
      <c r="BO7" s="626">
        <v>42.5</v>
      </c>
      <c r="BP7" s="626"/>
      <c r="BQ7" s="626"/>
      <c r="BR7" s="626"/>
      <c r="BS7" s="627">
        <v>76582</v>
      </c>
      <c r="BT7" s="627"/>
      <c r="BU7" s="627"/>
      <c r="BV7" s="627"/>
      <c r="BW7" s="627"/>
      <c r="BX7" s="627"/>
      <c r="BY7" s="627"/>
      <c r="BZ7" s="627"/>
      <c r="CA7" s="627"/>
      <c r="CB7" s="631"/>
      <c r="CD7" s="637" t="s">
        <v>218</v>
      </c>
      <c r="CE7" s="638"/>
      <c r="CF7" s="638"/>
      <c r="CG7" s="638"/>
      <c r="CH7" s="638"/>
      <c r="CI7" s="638"/>
      <c r="CJ7" s="638"/>
      <c r="CK7" s="638"/>
      <c r="CL7" s="638"/>
      <c r="CM7" s="638"/>
      <c r="CN7" s="638"/>
      <c r="CO7" s="638"/>
      <c r="CP7" s="638"/>
      <c r="CQ7" s="639"/>
      <c r="CR7" s="623">
        <v>6125994</v>
      </c>
      <c r="CS7" s="624"/>
      <c r="CT7" s="624"/>
      <c r="CU7" s="624"/>
      <c r="CV7" s="624"/>
      <c r="CW7" s="624"/>
      <c r="CX7" s="624"/>
      <c r="CY7" s="625"/>
      <c r="CZ7" s="626">
        <v>14.8</v>
      </c>
      <c r="DA7" s="626"/>
      <c r="DB7" s="626"/>
      <c r="DC7" s="626"/>
      <c r="DD7" s="632">
        <v>2120795</v>
      </c>
      <c r="DE7" s="624"/>
      <c r="DF7" s="624"/>
      <c r="DG7" s="624"/>
      <c r="DH7" s="624"/>
      <c r="DI7" s="624"/>
      <c r="DJ7" s="624"/>
      <c r="DK7" s="624"/>
      <c r="DL7" s="624"/>
      <c r="DM7" s="624"/>
      <c r="DN7" s="624"/>
      <c r="DO7" s="624"/>
      <c r="DP7" s="625"/>
      <c r="DQ7" s="632">
        <v>3723302</v>
      </c>
      <c r="DR7" s="624"/>
      <c r="DS7" s="624"/>
      <c r="DT7" s="624"/>
      <c r="DU7" s="624"/>
      <c r="DV7" s="624"/>
      <c r="DW7" s="624"/>
      <c r="DX7" s="624"/>
      <c r="DY7" s="624"/>
      <c r="DZ7" s="624"/>
      <c r="EA7" s="624"/>
      <c r="EB7" s="624"/>
      <c r="EC7" s="633"/>
    </row>
    <row r="8" spans="2:143" ht="11.25" customHeight="1">
      <c r="B8" s="620" t="s">
        <v>219</v>
      </c>
      <c r="C8" s="621"/>
      <c r="D8" s="621"/>
      <c r="E8" s="621"/>
      <c r="F8" s="621"/>
      <c r="G8" s="621"/>
      <c r="H8" s="621"/>
      <c r="I8" s="621"/>
      <c r="J8" s="621"/>
      <c r="K8" s="621"/>
      <c r="L8" s="621"/>
      <c r="M8" s="621"/>
      <c r="N8" s="621"/>
      <c r="O8" s="621"/>
      <c r="P8" s="621"/>
      <c r="Q8" s="622"/>
      <c r="R8" s="623">
        <v>29949</v>
      </c>
      <c r="S8" s="624"/>
      <c r="T8" s="624"/>
      <c r="U8" s="624"/>
      <c r="V8" s="624"/>
      <c r="W8" s="624"/>
      <c r="X8" s="624"/>
      <c r="Y8" s="625"/>
      <c r="Z8" s="626">
        <v>0.1</v>
      </c>
      <c r="AA8" s="626"/>
      <c r="AB8" s="626"/>
      <c r="AC8" s="626"/>
      <c r="AD8" s="627">
        <v>29949</v>
      </c>
      <c r="AE8" s="627"/>
      <c r="AF8" s="627"/>
      <c r="AG8" s="627"/>
      <c r="AH8" s="627"/>
      <c r="AI8" s="627"/>
      <c r="AJ8" s="627"/>
      <c r="AK8" s="627"/>
      <c r="AL8" s="628">
        <v>0.2</v>
      </c>
      <c r="AM8" s="629"/>
      <c r="AN8" s="629"/>
      <c r="AO8" s="630"/>
      <c r="AP8" s="620" t="s">
        <v>220</v>
      </c>
      <c r="AQ8" s="621"/>
      <c r="AR8" s="621"/>
      <c r="AS8" s="621"/>
      <c r="AT8" s="621"/>
      <c r="AU8" s="621"/>
      <c r="AV8" s="621"/>
      <c r="AW8" s="621"/>
      <c r="AX8" s="621"/>
      <c r="AY8" s="621"/>
      <c r="AZ8" s="621"/>
      <c r="BA8" s="621"/>
      <c r="BB8" s="621"/>
      <c r="BC8" s="621"/>
      <c r="BD8" s="621"/>
      <c r="BE8" s="621"/>
      <c r="BF8" s="622"/>
      <c r="BG8" s="623">
        <v>95608</v>
      </c>
      <c r="BH8" s="624"/>
      <c r="BI8" s="624"/>
      <c r="BJ8" s="624"/>
      <c r="BK8" s="624"/>
      <c r="BL8" s="624"/>
      <c r="BM8" s="624"/>
      <c r="BN8" s="625"/>
      <c r="BO8" s="626">
        <v>1.1000000000000001</v>
      </c>
      <c r="BP8" s="626"/>
      <c r="BQ8" s="626"/>
      <c r="BR8" s="626"/>
      <c r="BS8" s="632" t="s">
        <v>113</v>
      </c>
      <c r="BT8" s="624"/>
      <c r="BU8" s="624"/>
      <c r="BV8" s="624"/>
      <c r="BW8" s="624"/>
      <c r="BX8" s="624"/>
      <c r="BY8" s="624"/>
      <c r="BZ8" s="624"/>
      <c r="CA8" s="624"/>
      <c r="CB8" s="633"/>
      <c r="CD8" s="637" t="s">
        <v>221</v>
      </c>
      <c r="CE8" s="638"/>
      <c r="CF8" s="638"/>
      <c r="CG8" s="638"/>
      <c r="CH8" s="638"/>
      <c r="CI8" s="638"/>
      <c r="CJ8" s="638"/>
      <c r="CK8" s="638"/>
      <c r="CL8" s="638"/>
      <c r="CM8" s="638"/>
      <c r="CN8" s="638"/>
      <c r="CO8" s="638"/>
      <c r="CP8" s="638"/>
      <c r="CQ8" s="639"/>
      <c r="CR8" s="623">
        <v>15150429</v>
      </c>
      <c r="CS8" s="624"/>
      <c r="CT8" s="624"/>
      <c r="CU8" s="624"/>
      <c r="CV8" s="624"/>
      <c r="CW8" s="624"/>
      <c r="CX8" s="624"/>
      <c r="CY8" s="625"/>
      <c r="CZ8" s="626">
        <v>36.700000000000003</v>
      </c>
      <c r="DA8" s="626"/>
      <c r="DB8" s="626"/>
      <c r="DC8" s="626"/>
      <c r="DD8" s="632">
        <v>294846</v>
      </c>
      <c r="DE8" s="624"/>
      <c r="DF8" s="624"/>
      <c r="DG8" s="624"/>
      <c r="DH8" s="624"/>
      <c r="DI8" s="624"/>
      <c r="DJ8" s="624"/>
      <c r="DK8" s="624"/>
      <c r="DL8" s="624"/>
      <c r="DM8" s="624"/>
      <c r="DN8" s="624"/>
      <c r="DO8" s="624"/>
      <c r="DP8" s="625"/>
      <c r="DQ8" s="632">
        <v>3988585</v>
      </c>
      <c r="DR8" s="624"/>
      <c r="DS8" s="624"/>
      <c r="DT8" s="624"/>
      <c r="DU8" s="624"/>
      <c r="DV8" s="624"/>
      <c r="DW8" s="624"/>
      <c r="DX8" s="624"/>
      <c r="DY8" s="624"/>
      <c r="DZ8" s="624"/>
      <c r="EA8" s="624"/>
      <c r="EB8" s="624"/>
      <c r="EC8" s="633"/>
    </row>
    <row r="9" spans="2:143" ht="11.25" customHeight="1">
      <c r="B9" s="620" t="s">
        <v>222</v>
      </c>
      <c r="C9" s="621"/>
      <c r="D9" s="621"/>
      <c r="E9" s="621"/>
      <c r="F9" s="621"/>
      <c r="G9" s="621"/>
      <c r="H9" s="621"/>
      <c r="I9" s="621"/>
      <c r="J9" s="621"/>
      <c r="K9" s="621"/>
      <c r="L9" s="621"/>
      <c r="M9" s="621"/>
      <c r="N9" s="621"/>
      <c r="O9" s="621"/>
      <c r="P9" s="621"/>
      <c r="Q9" s="622"/>
      <c r="R9" s="623">
        <v>24312</v>
      </c>
      <c r="S9" s="624"/>
      <c r="T9" s="624"/>
      <c r="U9" s="624"/>
      <c r="V9" s="624"/>
      <c r="W9" s="624"/>
      <c r="X9" s="624"/>
      <c r="Y9" s="625"/>
      <c r="Z9" s="626">
        <v>0.1</v>
      </c>
      <c r="AA9" s="626"/>
      <c r="AB9" s="626"/>
      <c r="AC9" s="626"/>
      <c r="AD9" s="627">
        <v>24312</v>
      </c>
      <c r="AE9" s="627"/>
      <c r="AF9" s="627"/>
      <c r="AG9" s="627"/>
      <c r="AH9" s="627"/>
      <c r="AI9" s="627"/>
      <c r="AJ9" s="627"/>
      <c r="AK9" s="627"/>
      <c r="AL9" s="628">
        <v>0.1</v>
      </c>
      <c r="AM9" s="629"/>
      <c r="AN9" s="629"/>
      <c r="AO9" s="630"/>
      <c r="AP9" s="620" t="s">
        <v>223</v>
      </c>
      <c r="AQ9" s="621"/>
      <c r="AR9" s="621"/>
      <c r="AS9" s="621"/>
      <c r="AT9" s="621"/>
      <c r="AU9" s="621"/>
      <c r="AV9" s="621"/>
      <c r="AW9" s="621"/>
      <c r="AX9" s="621"/>
      <c r="AY9" s="621"/>
      <c r="AZ9" s="621"/>
      <c r="BA9" s="621"/>
      <c r="BB9" s="621"/>
      <c r="BC9" s="621"/>
      <c r="BD9" s="621"/>
      <c r="BE9" s="621"/>
      <c r="BF9" s="622"/>
      <c r="BG9" s="623">
        <v>2766063</v>
      </c>
      <c r="BH9" s="624"/>
      <c r="BI9" s="624"/>
      <c r="BJ9" s="624"/>
      <c r="BK9" s="624"/>
      <c r="BL9" s="624"/>
      <c r="BM9" s="624"/>
      <c r="BN9" s="625"/>
      <c r="BO9" s="626">
        <v>33</v>
      </c>
      <c r="BP9" s="626"/>
      <c r="BQ9" s="626"/>
      <c r="BR9" s="626"/>
      <c r="BS9" s="632" t="s">
        <v>113</v>
      </c>
      <c r="BT9" s="624"/>
      <c r="BU9" s="624"/>
      <c r="BV9" s="624"/>
      <c r="BW9" s="624"/>
      <c r="BX9" s="624"/>
      <c r="BY9" s="624"/>
      <c r="BZ9" s="624"/>
      <c r="CA9" s="624"/>
      <c r="CB9" s="633"/>
      <c r="CD9" s="637" t="s">
        <v>224</v>
      </c>
      <c r="CE9" s="638"/>
      <c r="CF9" s="638"/>
      <c r="CG9" s="638"/>
      <c r="CH9" s="638"/>
      <c r="CI9" s="638"/>
      <c r="CJ9" s="638"/>
      <c r="CK9" s="638"/>
      <c r="CL9" s="638"/>
      <c r="CM9" s="638"/>
      <c r="CN9" s="638"/>
      <c r="CO9" s="638"/>
      <c r="CP9" s="638"/>
      <c r="CQ9" s="639"/>
      <c r="CR9" s="623">
        <v>1469969</v>
      </c>
      <c r="CS9" s="624"/>
      <c r="CT9" s="624"/>
      <c r="CU9" s="624"/>
      <c r="CV9" s="624"/>
      <c r="CW9" s="624"/>
      <c r="CX9" s="624"/>
      <c r="CY9" s="625"/>
      <c r="CZ9" s="626">
        <v>3.6</v>
      </c>
      <c r="DA9" s="626"/>
      <c r="DB9" s="626"/>
      <c r="DC9" s="626"/>
      <c r="DD9" s="632" t="s">
        <v>113</v>
      </c>
      <c r="DE9" s="624"/>
      <c r="DF9" s="624"/>
      <c r="DG9" s="624"/>
      <c r="DH9" s="624"/>
      <c r="DI9" s="624"/>
      <c r="DJ9" s="624"/>
      <c r="DK9" s="624"/>
      <c r="DL9" s="624"/>
      <c r="DM9" s="624"/>
      <c r="DN9" s="624"/>
      <c r="DO9" s="624"/>
      <c r="DP9" s="625"/>
      <c r="DQ9" s="632">
        <v>1394686</v>
      </c>
      <c r="DR9" s="624"/>
      <c r="DS9" s="624"/>
      <c r="DT9" s="624"/>
      <c r="DU9" s="624"/>
      <c r="DV9" s="624"/>
      <c r="DW9" s="624"/>
      <c r="DX9" s="624"/>
      <c r="DY9" s="624"/>
      <c r="DZ9" s="624"/>
      <c r="EA9" s="624"/>
      <c r="EB9" s="624"/>
      <c r="EC9" s="633"/>
    </row>
    <row r="10" spans="2:143" ht="11.25" customHeight="1">
      <c r="B10" s="620" t="s">
        <v>225</v>
      </c>
      <c r="C10" s="621"/>
      <c r="D10" s="621"/>
      <c r="E10" s="621"/>
      <c r="F10" s="621"/>
      <c r="G10" s="621"/>
      <c r="H10" s="621"/>
      <c r="I10" s="621"/>
      <c r="J10" s="621"/>
      <c r="K10" s="621"/>
      <c r="L10" s="621"/>
      <c r="M10" s="621"/>
      <c r="N10" s="621"/>
      <c r="O10" s="621"/>
      <c r="P10" s="621"/>
      <c r="Q10" s="622"/>
      <c r="R10" s="623">
        <v>1185622</v>
      </c>
      <c r="S10" s="624"/>
      <c r="T10" s="624"/>
      <c r="U10" s="624"/>
      <c r="V10" s="624"/>
      <c r="W10" s="624"/>
      <c r="X10" s="624"/>
      <c r="Y10" s="625"/>
      <c r="Z10" s="626">
        <v>2.7</v>
      </c>
      <c r="AA10" s="626"/>
      <c r="AB10" s="626"/>
      <c r="AC10" s="626"/>
      <c r="AD10" s="627">
        <v>1185622</v>
      </c>
      <c r="AE10" s="627"/>
      <c r="AF10" s="627"/>
      <c r="AG10" s="627"/>
      <c r="AH10" s="627"/>
      <c r="AI10" s="627"/>
      <c r="AJ10" s="627"/>
      <c r="AK10" s="627"/>
      <c r="AL10" s="628">
        <v>7</v>
      </c>
      <c r="AM10" s="629"/>
      <c r="AN10" s="629"/>
      <c r="AO10" s="630"/>
      <c r="AP10" s="620" t="s">
        <v>226</v>
      </c>
      <c r="AQ10" s="621"/>
      <c r="AR10" s="621"/>
      <c r="AS10" s="621"/>
      <c r="AT10" s="621"/>
      <c r="AU10" s="621"/>
      <c r="AV10" s="621"/>
      <c r="AW10" s="621"/>
      <c r="AX10" s="621"/>
      <c r="AY10" s="621"/>
      <c r="AZ10" s="621"/>
      <c r="BA10" s="621"/>
      <c r="BB10" s="621"/>
      <c r="BC10" s="621"/>
      <c r="BD10" s="621"/>
      <c r="BE10" s="621"/>
      <c r="BF10" s="622"/>
      <c r="BG10" s="623">
        <v>197315</v>
      </c>
      <c r="BH10" s="624"/>
      <c r="BI10" s="624"/>
      <c r="BJ10" s="624"/>
      <c r="BK10" s="624"/>
      <c r="BL10" s="624"/>
      <c r="BM10" s="624"/>
      <c r="BN10" s="625"/>
      <c r="BO10" s="626">
        <v>2.4</v>
      </c>
      <c r="BP10" s="626"/>
      <c r="BQ10" s="626"/>
      <c r="BR10" s="626"/>
      <c r="BS10" s="632" t="s">
        <v>113</v>
      </c>
      <c r="BT10" s="624"/>
      <c r="BU10" s="624"/>
      <c r="BV10" s="624"/>
      <c r="BW10" s="624"/>
      <c r="BX10" s="624"/>
      <c r="BY10" s="624"/>
      <c r="BZ10" s="624"/>
      <c r="CA10" s="624"/>
      <c r="CB10" s="633"/>
      <c r="CD10" s="637" t="s">
        <v>227</v>
      </c>
      <c r="CE10" s="638"/>
      <c r="CF10" s="638"/>
      <c r="CG10" s="638"/>
      <c r="CH10" s="638"/>
      <c r="CI10" s="638"/>
      <c r="CJ10" s="638"/>
      <c r="CK10" s="638"/>
      <c r="CL10" s="638"/>
      <c r="CM10" s="638"/>
      <c r="CN10" s="638"/>
      <c r="CO10" s="638"/>
      <c r="CP10" s="638"/>
      <c r="CQ10" s="639"/>
      <c r="CR10" s="623">
        <v>170253</v>
      </c>
      <c r="CS10" s="624"/>
      <c r="CT10" s="624"/>
      <c r="CU10" s="624"/>
      <c r="CV10" s="624"/>
      <c r="CW10" s="624"/>
      <c r="CX10" s="624"/>
      <c r="CY10" s="625"/>
      <c r="CZ10" s="626">
        <v>0.4</v>
      </c>
      <c r="DA10" s="626"/>
      <c r="DB10" s="626"/>
      <c r="DC10" s="626"/>
      <c r="DD10" s="632" t="s">
        <v>113</v>
      </c>
      <c r="DE10" s="624"/>
      <c r="DF10" s="624"/>
      <c r="DG10" s="624"/>
      <c r="DH10" s="624"/>
      <c r="DI10" s="624"/>
      <c r="DJ10" s="624"/>
      <c r="DK10" s="624"/>
      <c r="DL10" s="624"/>
      <c r="DM10" s="624"/>
      <c r="DN10" s="624"/>
      <c r="DO10" s="624"/>
      <c r="DP10" s="625"/>
      <c r="DQ10" s="632">
        <v>15414</v>
      </c>
      <c r="DR10" s="624"/>
      <c r="DS10" s="624"/>
      <c r="DT10" s="624"/>
      <c r="DU10" s="624"/>
      <c r="DV10" s="624"/>
      <c r="DW10" s="624"/>
      <c r="DX10" s="624"/>
      <c r="DY10" s="624"/>
      <c r="DZ10" s="624"/>
      <c r="EA10" s="624"/>
      <c r="EB10" s="624"/>
      <c r="EC10" s="633"/>
    </row>
    <row r="11" spans="2:143" ht="11.25" customHeight="1">
      <c r="B11" s="620" t="s">
        <v>228</v>
      </c>
      <c r="C11" s="621"/>
      <c r="D11" s="621"/>
      <c r="E11" s="621"/>
      <c r="F11" s="621"/>
      <c r="G11" s="621"/>
      <c r="H11" s="621"/>
      <c r="I11" s="621"/>
      <c r="J11" s="621"/>
      <c r="K11" s="621"/>
      <c r="L11" s="621"/>
      <c r="M11" s="621"/>
      <c r="N11" s="621"/>
      <c r="O11" s="621"/>
      <c r="P11" s="621"/>
      <c r="Q11" s="622"/>
      <c r="R11" s="623">
        <v>38218</v>
      </c>
      <c r="S11" s="624"/>
      <c r="T11" s="624"/>
      <c r="U11" s="624"/>
      <c r="V11" s="624"/>
      <c r="W11" s="624"/>
      <c r="X11" s="624"/>
      <c r="Y11" s="625"/>
      <c r="Z11" s="626">
        <v>0.1</v>
      </c>
      <c r="AA11" s="626"/>
      <c r="AB11" s="626"/>
      <c r="AC11" s="626"/>
      <c r="AD11" s="627">
        <v>38218</v>
      </c>
      <c r="AE11" s="627"/>
      <c r="AF11" s="627"/>
      <c r="AG11" s="627"/>
      <c r="AH11" s="627"/>
      <c r="AI11" s="627"/>
      <c r="AJ11" s="627"/>
      <c r="AK11" s="627"/>
      <c r="AL11" s="628">
        <v>0.2</v>
      </c>
      <c r="AM11" s="629"/>
      <c r="AN11" s="629"/>
      <c r="AO11" s="630"/>
      <c r="AP11" s="620" t="s">
        <v>229</v>
      </c>
      <c r="AQ11" s="621"/>
      <c r="AR11" s="621"/>
      <c r="AS11" s="621"/>
      <c r="AT11" s="621"/>
      <c r="AU11" s="621"/>
      <c r="AV11" s="621"/>
      <c r="AW11" s="621"/>
      <c r="AX11" s="621"/>
      <c r="AY11" s="621"/>
      <c r="AZ11" s="621"/>
      <c r="BA11" s="621"/>
      <c r="BB11" s="621"/>
      <c r="BC11" s="621"/>
      <c r="BD11" s="621"/>
      <c r="BE11" s="621"/>
      <c r="BF11" s="622"/>
      <c r="BG11" s="623">
        <v>499027</v>
      </c>
      <c r="BH11" s="624"/>
      <c r="BI11" s="624"/>
      <c r="BJ11" s="624"/>
      <c r="BK11" s="624"/>
      <c r="BL11" s="624"/>
      <c r="BM11" s="624"/>
      <c r="BN11" s="625"/>
      <c r="BO11" s="626">
        <v>6</v>
      </c>
      <c r="BP11" s="626"/>
      <c r="BQ11" s="626"/>
      <c r="BR11" s="626"/>
      <c r="BS11" s="632">
        <v>76582</v>
      </c>
      <c r="BT11" s="624"/>
      <c r="BU11" s="624"/>
      <c r="BV11" s="624"/>
      <c r="BW11" s="624"/>
      <c r="BX11" s="624"/>
      <c r="BY11" s="624"/>
      <c r="BZ11" s="624"/>
      <c r="CA11" s="624"/>
      <c r="CB11" s="633"/>
      <c r="CD11" s="637" t="s">
        <v>230</v>
      </c>
      <c r="CE11" s="638"/>
      <c r="CF11" s="638"/>
      <c r="CG11" s="638"/>
      <c r="CH11" s="638"/>
      <c r="CI11" s="638"/>
      <c r="CJ11" s="638"/>
      <c r="CK11" s="638"/>
      <c r="CL11" s="638"/>
      <c r="CM11" s="638"/>
      <c r="CN11" s="638"/>
      <c r="CO11" s="638"/>
      <c r="CP11" s="638"/>
      <c r="CQ11" s="639"/>
      <c r="CR11" s="623">
        <v>2002706</v>
      </c>
      <c r="CS11" s="624"/>
      <c r="CT11" s="624"/>
      <c r="CU11" s="624"/>
      <c r="CV11" s="624"/>
      <c r="CW11" s="624"/>
      <c r="CX11" s="624"/>
      <c r="CY11" s="625"/>
      <c r="CZ11" s="626">
        <v>4.8</v>
      </c>
      <c r="DA11" s="626"/>
      <c r="DB11" s="626"/>
      <c r="DC11" s="626"/>
      <c r="DD11" s="632">
        <v>655069</v>
      </c>
      <c r="DE11" s="624"/>
      <c r="DF11" s="624"/>
      <c r="DG11" s="624"/>
      <c r="DH11" s="624"/>
      <c r="DI11" s="624"/>
      <c r="DJ11" s="624"/>
      <c r="DK11" s="624"/>
      <c r="DL11" s="624"/>
      <c r="DM11" s="624"/>
      <c r="DN11" s="624"/>
      <c r="DO11" s="624"/>
      <c r="DP11" s="625"/>
      <c r="DQ11" s="632">
        <v>1033493</v>
      </c>
      <c r="DR11" s="624"/>
      <c r="DS11" s="624"/>
      <c r="DT11" s="624"/>
      <c r="DU11" s="624"/>
      <c r="DV11" s="624"/>
      <c r="DW11" s="624"/>
      <c r="DX11" s="624"/>
      <c r="DY11" s="624"/>
      <c r="DZ11" s="624"/>
      <c r="EA11" s="624"/>
      <c r="EB11" s="624"/>
      <c r="EC11" s="633"/>
    </row>
    <row r="12" spans="2:143" ht="11.25" customHeight="1">
      <c r="B12" s="620" t="s">
        <v>231</v>
      </c>
      <c r="C12" s="621"/>
      <c r="D12" s="621"/>
      <c r="E12" s="621"/>
      <c r="F12" s="621"/>
      <c r="G12" s="621"/>
      <c r="H12" s="621"/>
      <c r="I12" s="621"/>
      <c r="J12" s="621"/>
      <c r="K12" s="621"/>
      <c r="L12" s="621"/>
      <c r="M12" s="621"/>
      <c r="N12" s="621"/>
      <c r="O12" s="621"/>
      <c r="P12" s="621"/>
      <c r="Q12" s="622"/>
      <c r="R12" s="623" t="s">
        <v>113</v>
      </c>
      <c r="S12" s="624"/>
      <c r="T12" s="624"/>
      <c r="U12" s="624"/>
      <c r="V12" s="624"/>
      <c r="W12" s="624"/>
      <c r="X12" s="624"/>
      <c r="Y12" s="625"/>
      <c r="Z12" s="626" t="s">
        <v>113</v>
      </c>
      <c r="AA12" s="626"/>
      <c r="AB12" s="626"/>
      <c r="AC12" s="626"/>
      <c r="AD12" s="627" t="s">
        <v>113</v>
      </c>
      <c r="AE12" s="627"/>
      <c r="AF12" s="627"/>
      <c r="AG12" s="627"/>
      <c r="AH12" s="627"/>
      <c r="AI12" s="627"/>
      <c r="AJ12" s="627"/>
      <c r="AK12" s="627"/>
      <c r="AL12" s="628" t="s">
        <v>113</v>
      </c>
      <c r="AM12" s="629"/>
      <c r="AN12" s="629"/>
      <c r="AO12" s="630"/>
      <c r="AP12" s="620" t="s">
        <v>232</v>
      </c>
      <c r="AQ12" s="621"/>
      <c r="AR12" s="621"/>
      <c r="AS12" s="621"/>
      <c r="AT12" s="621"/>
      <c r="AU12" s="621"/>
      <c r="AV12" s="621"/>
      <c r="AW12" s="621"/>
      <c r="AX12" s="621"/>
      <c r="AY12" s="621"/>
      <c r="AZ12" s="621"/>
      <c r="BA12" s="621"/>
      <c r="BB12" s="621"/>
      <c r="BC12" s="621"/>
      <c r="BD12" s="621"/>
      <c r="BE12" s="621"/>
      <c r="BF12" s="622"/>
      <c r="BG12" s="623">
        <v>4073555</v>
      </c>
      <c r="BH12" s="624"/>
      <c r="BI12" s="624"/>
      <c r="BJ12" s="624"/>
      <c r="BK12" s="624"/>
      <c r="BL12" s="624"/>
      <c r="BM12" s="624"/>
      <c r="BN12" s="625"/>
      <c r="BO12" s="626">
        <v>48.6</v>
      </c>
      <c r="BP12" s="626"/>
      <c r="BQ12" s="626"/>
      <c r="BR12" s="626"/>
      <c r="BS12" s="632" t="s">
        <v>113</v>
      </c>
      <c r="BT12" s="624"/>
      <c r="BU12" s="624"/>
      <c r="BV12" s="624"/>
      <c r="BW12" s="624"/>
      <c r="BX12" s="624"/>
      <c r="BY12" s="624"/>
      <c r="BZ12" s="624"/>
      <c r="CA12" s="624"/>
      <c r="CB12" s="633"/>
      <c r="CD12" s="637" t="s">
        <v>233</v>
      </c>
      <c r="CE12" s="638"/>
      <c r="CF12" s="638"/>
      <c r="CG12" s="638"/>
      <c r="CH12" s="638"/>
      <c r="CI12" s="638"/>
      <c r="CJ12" s="638"/>
      <c r="CK12" s="638"/>
      <c r="CL12" s="638"/>
      <c r="CM12" s="638"/>
      <c r="CN12" s="638"/>
      <c r="CO12" s="638"/>
      <c r="CP12" s="638"/>
      <c r="CQ12" s="639"/>
      <c r="CR12" s="623">
        <v>1893305</v>
      </c>
      <c r="CS12" s="624"/>
      <c r="CT12" s="624"/>
      <c r="CU12" s="624"/>
      <c r="CV12" s="624"/>
      <c r="CW12" s="624"/>
      <c r="CX12" s="624"/>
      <c r="CY12" s="625"/>
      <c r="CZ12" s="626">
        <v>4.5999999999999996</v>
      </c>
      <c r="DA12" s="626"/>
      <c r="DB12" s="626"/>
      <c r="DC12" s="626"/>
      <c r="DD12" s="632">
        <v>902081</v>
      </c>
      <c r="DE12" s="624"/>
      <c r="DF12" s="624"/>
      <c r="DG12" s="624"/>
      <c r="DH12" s="624"/>
      <c r="DI12" s="624"/>
      <c r="DJ12" s="624"/>
      <c r="DK12" s="624"/>
      <c r="DL12" s="624"/>
      <c r="DM12" s="624"/>
      <c r="DN12" s="624"/>
      <c r="DO12" s="624"/>
      <c r="DP12" s="625"/>
      <c r="DQ12" s="632">
        <v>826044</v>
      </c>
      <c r="DR12" s="624"/>
      <c r="DS12" s="624"/>
      <c r="DT12" s="624"/>
      <c r="DU12" s="624"/>
      <c r="DV12" s="624"/>
      <c r="DW12" s="624"/>
      <c r="DX12" s="624"/>
      <c r="DY12" s="624"/>
      <c r="DZ12" s="624"/>
      <c r="EA12" s="624"/>
      <c r="EB12" s="624"/>
      <c r="EC12" s="633"/>
    </row>
    <row r="13" spans="2:143" ht="11.25" customHeight="1">
      <c r="B13" s="620" t="s">
        <v>234</v>
      </c>
      <c r="C13" s="621"/>
      <c r="D13" s="621"/>
      <c r="E13" s="621"/>
      <c r="F13" s="621"/>
      <c r="G13" s="621"/>
      <c r="H13" s="621"/>
      <c r="I13" s="621"/>
      <c r="J13" s="621"/>
      <c r="K13" s="621"/>
      <c r="L13" s="621"/>
      <c r="M13" s="621"/>
      <c r="N13" s="621"/>
      <c r="O13" s="621"/>
      <c r="P13" s="621"/>
      <c r="Q13" s="622"/>
      <c r="R13" s="623">
        <v>57601</v>
      </c>
      <c r="S13" s="624"/>
      <c r="T13" s="624"/>
      <c r="U13" s="624"/>
      <c r="V13" s="624"/>
      <c r="W13" s="624"/>
      <c r="X13" s="624"/>
      <c r="Y13" s="625"/>
      <c r="Z13" s="626">
        <v>0.1</v>
      </c>
      <c r="AA13" s="626"/>
      <c r="AB13" s="626"/>
      <c r="AC13" s="626"/>
      <c r="AD13" s="627">
        <v>57601</v>
      </c>
      <c r="AE13" s="627"/>
      <c r="AF13" s="627"/>
      <c r="AG13" s="627"/>
      <c r="AH13" s="627"/>
      <c r="AI13" s="627"/>
      <c r="AJ13" s="627"/>
      <c r="AK13" s="627"/>
      <c r="AL13" s="628">
        <v>0.3</v>
      </c>
      <c r="AM13" s="629"/>
      <c r="AN13" s="629"/>
      <c r="AO13" s="630"/>
      <c r="AP13" s="620" t="s">
        <v>235</v>
      </c>
      <c r="AQ13" s="621"/>
      <c r="AR13" s="621"/>
      <c r="AS13" s="621"/>
      <c r="AT13" s="621"/>
      <c r="AU13" s="621"/>
      <c r="AV13" s="621"/>
      <c r="AW13" s="621"/>
      <c r="AX13" s="621"/>
      <c r="AY13" s="621"/>
      <c r="AZ13" s="621"/>
      <c r="BA13" s="621"/>
      <c r="BB13" s="621"/>
      <c r="BC13" s="621"/>
      <c r="BD13" s="621"/>
      <c r="BE13" s="621"/>
      <c r="BF13" s="622"/>
      <c r="BG13" s="623">
        <v>4047558</v>
      </c>
      <c r="BH13" s="624"/>
      <c r="BI13" s="624"/>
      <c r="BJ13" s="624"/>
      <c r="BK13" s="624"/>
      <c r="BL13" s="624"/>
      <c r="BM13" s="624"/>
      <c r="BN13" s="625"/>
      <c r="BO13" s="626">
        <v>48.3</v>
      </c>
      <c r="BP13" s="626"/>
      <c r="BQ13" s="626"/>
      <c r="BR13" s="626"/>
      <c r="BS13" s="632" t="s">
        <v>113</v>
      </c>
      <c r="BT13" s="624"/>
      <c r="BU13" s="624"/>
      <c r="BV13" s="624"/>
      <c r="BW13" s="624"/>
      <c r="BX13" s="624"/>
      <c r="BY13" s="624"/>
      <c r="BZ13" s="624"/>
      <c r="CA13" s="624"/>
      <c r="CB13" s="633"/>
      <c r="CD13" s="637" t="s">
        <v>236</v>
      </c>
      <c r="CE13" s="638"/>
      <c r="CF13" s="638"/>
      <c r="CG13" s="638"/>
      <c r="CH13" s="638"/>
      <c r="CI13" s="638"/>
      <c r="CJ13" s="638"/>
      <c r="CK13" s="638"/>
      <c r="CL13" s="638"/>
      <c r="CM13" s="638"/>
      <c r="CN13" s="638"/>
      <c r="CO13" s="638"/>
      <c r="CP13" s="638"/>
      <c r="CQ13" s="639"/>
      <c r="CR13" s="623">
        <v>3072817</v>
      </c>
      <c r="CS13" s="624"/>
      <c r="CT13" s="624"/>
      <c r="CU13" s="624"/>
      <c r="CV13" s="624"/>
      <c r="CW13" s="624"/>
      <c r="CX13" s="624"/>
      <c r="CY13" s="625"/>
      <c r="CZ13" s="626">
        <v>7.4</v>
      </c>
      <c r="DA13" s="626"/>
      <c r="DB13" s="626"/>
      <c r="DC13" s="626"/>
      <c r="DD13" s="632">
        <v>1544995</v>
      </c>
      <c r="DE13" s="624"/>
      <c r="DF13" s="624"/>
      <c r="DG13" s="624"/>
      <c r="DH13" s="624"/>
      <c r="DI13" s="624"/>
      <c r="DJ13" s="624"/>
      <c r="DK13" s="624"/>
      <c r="DL13" s="624"/>
      <c r="DM13" s="624"/>
      <c r="DN13" s="624"/>
      <c r="DO13" s="624"/>
      <c r="DP13" s="625"/>
      <c r="DQ13" s="632">
        <v>1889690</v>
      </c>
      <c r="DR13" s="624"/>
      <c r="DS13" s="624"/>
      <c r="DT13" s="624"/>
      <c r="DU13" s="624"/>
      <c r="DV13" s="624"/>
      <c r="DW13" s="624"/>
      <c r="DX13" s="624"/>
      <c r="DY13" s="624"/>
      <c r="DZ13" s="624"/>
      <c r="EA13" s="624"/>
      <c r="EB13" s="624"/>
      <c r="EC13" s="633"/>
    </row>
    <row r="14" spans="2:143" ht="11.25" customHeight="1">
      <c r="B14" s="620" t="s">
        <v>237</v>
      </c>
      <c r="C14" s="621"/>
      <c r="D14" s="621"/>
      <c r="E14" s="621"/>
      <c r="F14" s="621"/>
      <c r="G14" s="621"/>
      <c r="H14" s="621"/>
      <c r="I14" s="621"/>
      <c r="J14" s="621"/>
      <c r="K14" s="621"/>
      <c r="L14" s="621"/>
      <c r="M14" s="621"/>
      <c r="N14" s="621"/>
      <c r="O14" s="621"/>
      <c r="P14" s="621"/>
      <c r="Q14" s="622"/>
      <c r="R14" s="623" t="s">
        <v>113</v>
      </c>
      <c r="S14" s="624"/>
      <c r="T14" s="624"/>
      <c r="U14" s="624"/>
      <c r="V14" s="624"/>
      <c r="W14" s="624"/>
      <c r="X14" s="624"/>
      <c r="Y14" s="625"/>
      <c r="Z14" s="626" t="s">
        <v>113</v>
      </c>
      <c r="AA14" s="626"/>
      <c r="AB14" s="626"/>
      <c r="AC14" s="626"/>
      <c r="AD14" s="627" t="s">
        <v>113</v>
      </c>
      <c r="AE14" s="627"/>
      <c r="AF14" s="627"/>
      <c r="AG14" s="627"/>
      <c r="AH14" s="627"/>
      <c r="AI14" s="627"/>
      <c r="AJ14" s="627"/>
      <c r="AK14" s="627"/>
      <c r="AL14" s="628" t="s">
        <v>113</v>
      </c>
      <c r="AM14" s="629"/>
      <c r="AN14" s="629"/>
      <c r="AO14" s="630"/>
      <c r="AP14" s="620" t="s">
        <v>238</v>
      </c>
      <c r="AQ14" s="621"/>
      <c r="AR14" s="621"/>
      <c r="AS14" s="621"/>
      <c r="AT14" s="621"/>
      <c r="AU14" s="621"/>
      <c r="AV14" s="621"/>
      <c r="AW14" s="621"/>
      <c r="AX14" s="621"/>
      <c r="AY14" s="621"/>
      <c r="AZ14" s="621"/>
      <c r="BA14" s="621"/>
      <c r="BB14" s="621"/>
      <c r="BC14" s="621"/>
      <c r="BD14" s="621"/>
      <c r="BE14" s="621"/>
      <c r="BF14" s="622"/>
      <c r="BG14" s="623">
        <v>136338</v>
      </c>
      <c r="BH14" s="624"/>
      <c r="BI14" s="624"/>
      <c r="BJ14" s="624"/>
      <c r="BK14" s="624"/>
      <c r="BL14" s="624"/>
      <c r="BM14" s="624"/>
      <c r="BN14" s="625"/>
      <c r="BO14" s="626">
        <v>1.6</v>
      </c>
      <c r="BP14" s="626"/>
      <c r="BQ14" s="626"/>
      <c r="BR14" s="626"/>
      <c r="BS14" s="632" t="s">
        <v>113</v>
      </c>
      <c r="BT14" s="624"/>
      <c r="BU14" s="624"/>
      <c r="BV14" s="624"/>
      <c r="BW14" s="624"/>
      <c r="BX14" s="624"/>
      <c r="BY14" s="624"/>
      <c r="BZ14" s="624"/>
      <c r="CA14" s="624"/>
      <c r="CB14" s="633"/>
      <c r="CD14" s="637" t="s">
        <v>239</v>
      </c>
      <c r="CE14" s="638"/>
      <c r="CF14" s="638"/>
      <c r="CG14" s="638"/>
      <c r="CH14" s="638"/>
      <c r="CI14" s="638"/>
      <c r="CJ14" s="638"/>
      <c r="CK14" s="638"/>
      <c r="CL14" s="638"/>
      <c r="CM14" s="638"/>
      <c r="CN14" s="638"/>
      <c r="CO14" s="638"/>
      <c r="CP14" s="638"/>
      <c r="CQ14" s="639"/>
      <c r="CR14" s="623">
        <v>880671</v>
      </c>
      <c r="CS14" s="624"/>
      <c r="CT14" s="624"/>
      <c r="CU14" s="624"/>
      <c r="CV14" s="624"/>
      <c r="CW14" s="624"/>
      <c r="CX14" s="624"/>
      <c r="CY14" s="625"/>
      <c r="CZ14" s="626">
        <v>2.1</v>
      </c>
      <c r="DA14" s="626"/>
      <c r="DB14" s="626"/>
      <c r="DC14" s="626"/>
      <c r="DD14" s="632">
        <v>78054</v>
      </c>
      <c r="DE14" s="624"/>
      <c r="DF14" s="624"/>
      <c r="DG14" s="624"/>
      <c r="DH14" s="624"/>
      <c r="DI14" s="624"/>
      <c r="DJ14" s="624"/>
      <c r="DK14" s="624"/>
      <c r="DL14" s="624"/>
      <c r="DM14" s="624"/>
      <c r="DN14" s="624"/>
      <c r="DO14" s="624"/>
      <c r="DP14" s="625"/>
      <c r="DQ14" s="632">
        <v>813296</v>
      </c>
      <c r="DR14" s="624"/>
      <c r="DS14" s="624"/>
      <c r="DT14" s="624"/>
      <c r="DU14" s="624"/>
      <c r="DV14" s="624"/>
      <c r="DW14" s="624"/>
      <c r="DX14" s="624"/>
      <c r="DY14" s="624"/>
      <c r="DZ14" s="624"/>
      <c r="EA14" s="624"/>
      <c r="EB14" s="624"/>
      <c r="EC14" s="633"/>
    </row>
    <row r="15" spans="2:143" ht="11.25" customHeight="1">
      <c r="B15" s="620" t="s">
        <v>240</v>
      </c>
      <c r="C15" s="621"/>
      <c r="D15" s="621"/>
      <c r="E15" s="621"/>
      <c r="F15" s="621"/>
      <c r="G15" s="621"/>
      <c r="H15" s="621"/>
      <c r="I15" s="621"/>
      <c r="J15" s="621"/>
      <c r="K15" s="621"/>
      <c r="L15" s="621"/>
      <c r="M15" s="621"/>
      <c r="N15" s="621"/>
      <c r="O15" s="621"/>
      <c r="P15" s="621"/>
      <c r="Q15" s="622"/>
      <c r="R15" s="623">
        <v>27492</v>
      </c>
      <c r="S15" s="624"/>
      <c r="T15" s="624"/>
      <c r="U15" s="624"/>
      <c r="V15" s="624"/>
      <c r="W15" s="624"/>
      <c r="X15" s="624"/>
      <c r="Y15" s="625"/>
      <c r="Z15" s="626">
        <v>0.1</v>
      </c>
      <c r="AA15" s="626"/>
      <c r="AB15" s="626"/>
      <c r="AC15" s="626"/>
      <c r="AD15" s="627">
        <v>27492</v>
      </c>
      <c r="AE15" s="627"/>
      <c r="AF15" s="627"/>
      <c r="AG15" s="627"/>
      <c r="AH15" s="627"/>
      <c r="AI15" s="627"/>
      <c r="AJ15" s="627"/>
      <c r="AK15" s="627"/>
      <c r="AL15" s="628">
        <v>0.2</v>
      </c>
      <c r="AM15" s="629"/>
      <c r="AN15" s="629"/>
      <c r="AO15" s="630"/>
      <c r="AP15" s="620" t="s">
        <v>241</v>
      </c>
      <c r="AQ15" s="621"/>
      <c r="AR15" s="621"/>
      <c r="AS15" s="621"/>
      <c r="AT15" s="621"/>
      <c r="AU15" s="621"/>
      <c r="AV15" s="621"/>
      <c r="AW15" s="621"/>
      <c r="AX15" s="621"/>
      <c r="AY15" s="621"/>
      <c r="AZ15" s="621"/>
      <c r="BA15" s="621"/>
      <c r="BB15" s="621"/>
      <c r="BC15" s="621"/>
      <c r="BD15" s="621"/>
      <c r="BE15" s="621"/>
      <c r="BF15" s="622"/>
      <c r="BG15" s="623">
        <v>600767</v>
      </c>
      <c r="BH15" s="624"/>
      <c r="BI15" s="624"/>
      <c r="BJ15" s="624"/>
      <c r="BK15" s="624"/>
      <c r="BL15" s="624"/>
      <c r="BM15" s="624"/>
      <c r="BN15" s="625"/>
      <c r="BO15" s="626">
        <v>7.2</v>
      </c>
      <c r="BP15" s="626"/>
      <c r="BQ15" s="626"/>
      <c r="BR15" s="626"/>
      <c r="BS15" s="632" t="s">
        <v>113</v>
      </c>
      <c r="BT15" s="624"/>
      <c r="BU15" s="624"/>
      <c r="BV15" s="624"/>
      <c r="BW15" s="624"/>
      <c r="BX15" s="624"/>
      <c r="BY15" s="624"/>
      <c r="BZ15" s="624"/>
      <c r="CA15" s="624"/>
      <c r="CB15" s="633"/>
      <c r="CD15" s="637" t="s">
        <v>242</v>
      </c>
      <c r="CE15" s="638"/>
      <c r="CF15" s="638"/>
      <c r="CG15" s="638"/>
      <c r="CH15" s="638"/>
      <c r="CI15" s="638"/>
      <c r="CJ15" s="638"/>
      <c r="CK15" s="638"/>
      <c r="CL15" s="638"/>
      <c r="CM15" s="638"/>
      <c r="CN15" s="638"/>
      <c r="CO15" s="638"/>
      <c r="CP15" s="638"/>
      <c r="CQ15" s="639"/>
      <c r="CR15" s="623">
        <v>4873505</v>
      </c>
      <c r="CS15" s="624"/>
      <c r="CT15" s="624"/>
      <c r="CU15" s="624"/>
      <c r="CV15" s="624"/>
      <c r="CW15" s="624"/>
      <c r="CX15" s="624"/>
      <c r="CY15" s="625"/>
      <c r="CZ15" s="626">
        <v>11.8</v>
      </c>
      <c r="DA15" s="626"/>
      <c r="DB15" s="626"/>
      <c r="DC15" s="626"/>
      <c r="DD15" s="632">
        <v>2349019</v>
      </c>
      <c r="DE15" s="624"/>
      <c r="DF15" s="624"/>
      <c r="DG15" s="624"/>
      <c r="DH15" s="624"/>
      <c r="DI15" s="624"/>
      <c r="DJ15" s="624"/>
      <c r="DK15" s="624"/>
      <c r="DL15" s="624"/>
      <c r="DM15" s="624"/>
      <c r="DN15" s="624"/>
      <c r="DO15" s="624"/>
      <c r="DP15" s="625"/>
      <c r="DQ15" s="632">
        <v>2601379</v>
      </c>
      <c r="DR15" s="624"/>
      <c r="DS15" s="624"/>
      <c r="DT15" s="624"/>
      <c r="DU15" s="624"/>
      <c r="DV15" s="624"/>
      <c r="DW15" s="624"/>
      <c r="DX15" s="624"/>
      <c r="DY15" s="624"/>
      <c r="DZ15" s="624"/>
      <c r="EA15" s="624"/>
      <c r="EB15" s="624"/>
      <c r="EC15" s="633"/>
    </row>
    <row r="16" spans="2:143" ht="11.25" customHeight="1">
      <c r="B16" s="620" t="s">
        <v>243</v>
      </c>
      <c r="C16" s="621"/>
      <c r="D16" s="621"/>
      <c r="E16" s="621"/>
      <c r="F16" s="621"/>
      <c r="G16" s="621"/>
      <c r="H16" s="621"/>
      <c r="I16" s="621"/>
      <c r="J16" s="621"/>
      <c r="K16" s="621"/>
      <c r="L16" s="621"/>
      <c r="M16" s="621"/>
      <c r="N16" s="621"/>
      <c r="O16" s="621"/>
      <c r="P16" s="621"/>
      <c r="Q16" s="622"/>
      <c r="R16" s="623">
        <v>8512073</v>
      </c>
      <c r="S16" s="624"/>
      <c r="T16" s="624"/>
      <c r="U16" s="624"/>
      <c r="V16" s="624"/>
      <c r="W16" s="624"/>
      <c r="X16" s="624"/>
      <c r="Y16" s="625"/>
      <c r="Z16" s="626">
        <v>19.600000000000001</v>
      </c>
      <c r="AA16" s="626"/>
      <c r="AB16" s="626"/>
      <c r="AC16" s="626"/>
      <c r="AD16" s="627">
        <v>6747406</v>
      </c>
      <c r="AE16" s="627"/>
      <c r="AF16" s="627"/>
      <c r="AG16" s="627"/>
      <c r="AH16" s="627"/>
      <c r="AI16" s="627"/>
      <c r="AJ16" s="627"/>
      <c r="AK16" s="627"/>
      <c r="AL16" s="628">
        <v>39.9</v>
      </c>
      <c r="AM16" s="629"/>
      <c r="AN16" s="629"/>
      <c r="AO16" s="630"/>
      <c r="AP16" s="620" t="s">
        <v>244</v>
      </c>
      <c r="AQ16" s="621"/>
      <c r="AR16" s="621"/>
      <c r="AS16" s="621"/>
      <c r="AT16" s="621"/>
      <c r="AU16" s="621"/>
      <c r="AV16" s="621"/>
      <c r="AW16" s="621"/>
      <c r="AX16" s="621"/>
      <c r="AY16" s="621"/>
      <c r="AZ16" s="621"/>
      <c r="BA16" s="621"/>
      <c r="BB16" s="621"/>
      <c r="BC16" s="621"/>
      <c r="BD16" s="621"/>
      <c r="BE16" s="621"/>
      <c r="BF16" s="622"/>
      <c r="BG16" s="623" t="s">
        <v>113</v>
      </c>
      <c r="BH16" s="624"/>
      <c r="BI16" s="624"/>
      <c r="BJ16" s="624"/>
      <c r="BK16" s="624"/>
      <c r="BL16" s="624"/>
      <c r="BM16" s="624"/>
      <c r="BN16" s="625"/>
      <c r="BO16" s="626" t="s">
        <v>113</v>
      </c>
      <c r="BP16" s="626"/>
      <c r="BQ16" s="626"/>
      <c r="BR16" s="626"/>
      <c r="BS16" s="632" t="s">
        <v>113</v>
      </c>
      <c r="BT16" s="624"/>
      <c r="BU16" s="624"/>
      <c r="BV16" s="624"/>
      <c r="BW16" s="624"/>
      <c r="BX16" s="624"/>
      <c r="BY16" s="624"/>
      <c r="BZ16" s="624"/>
      <c r="CA16" s="624"/>
      <c r="CB16" s="633"/>
      <c r="CD16" s="637" t="s">
        <v>245</v>
      </c>
      <c r="CE16" s="638"/>
      <c r="CF16" s="638"/>
      <c r="CG16" s="638"/>
      <c r="CH16" s="638"/>
      <c r="CI16" s="638"/>
      <c r="CJ16" s="638"/>
      <c r="CK16" s="638"/>
      <c r="CL16" s="638"/>
      <c r="CM16" s="638"/>
      <c r="CN16" s="638"/>
      <c r="CO16" s="638"/>
      <c r="CP16" s="638"/>
      <c r="CQ16" s="639"/>
      <c r="CR16" s="623">
        <v>1523509</v>
      </c>
      <c r="CS16" s="624"/>
      <c r="CT16" s="624"/>
      <c r="CU16" s="624"/>
      <c r="CV16" s="624"/>
      <c r="CW16" s="624"/>
      <c r="CX16" s="624"/>
      <c r="CY16" s="625"/>
      <c r="CZ16" s="626">
        <v>3.7</v>
      </c>
      <c r="DA16" s="626"/>
      <c r="DB16" s="626"/>
      <c r="DC16" s="626"/>
      <c r="DD16" s="632" t="s">
        <v>113</v>
      </c>
      <c r="DE16" s="624"/>
      <c r="DF16" s="624"/>
      <c r="DG16" s="624"/>
      <c r="DH16" s="624"/>
      <c r="DI16" s="624"/>
      <c r="DJ16" s="624"/>
      <c r="DK16" s="624"/>
      <c r="DL16" s="624"/>
      <c r="DM16" s="624"/>
      <c r="DN16" s="624"/>
      <c r="DO16" s="624"/>
      <c r="DP16" s="625"/>
      <c r="DQ16" s="632">
        <v>307983</v>
      </c>
      <c r="DR16" s="624"/>
      <c r="DS16" s="624"/>
      <c r="DT16" s="624"/>
      <c r="DU16" s="624"/>
      <c r="DV16" s="624"/>
      <c r="DW16" s="624"/>
      <c r="DX16" s="624"/>
      <c r="DY16" s="624"/>
      <c r="DZ16" s="624"/>
      <c r="EA16" s="624"/>
      <c r="EB16" s="624"/>
      <c r="EC16" s="633"/>
    </row>
    <row r="17" spans="2:133" ht="11.25" customHeight="1">
      <c r="B17" s="620" t="s">
        <v>246</v>
      </c>
      <c r="C17" s="621"/>
      <c r="D17" s="621"/>
      <c r="E17" s="621"/>
      <c r="F17" s="621"/>
      <c r="G17" s="621"/>
      <c r="H17" s="621"/>
      <c r="I17" s="621"/>
      <c r="J17" s="621"/>
      <c r="K17" s="621"/>
      <c r="L17" s="621"/>
      <c r="M17" s="621"/>
      <c r="N17" s="621"/>
      <c r="O17" s="621"/>
      <c r="P17" s="621"/>
      <c r="Q17" s="622"/>
      <c r="R17" s="623">
        <v>6747406</v>
      </c>
      <c r="S17" s="624"/>
      <c r="T17" s="624"/>
      <c r="U17" s="624"/>
      <c r="V17" s="624"/>
      <c r="W17" s="624"/>
      <c r="X17" s="624"/>
      <c r="Y17" s="625"/>
      <c r="Z17" s="626">
        <v>15.5</v>
      </c>
      <c r="AA17" s="626"/>
      <c r="AB17" s="626"/>
      <c r="AC17" s="626"/>
      <c r="AD17" s="627">
        <v>6747406</v>
      </c>
      <c r="AE17" s="627"/>
      <c r="AF17" s="627"/>
      <c r="AG17" s="627"/>
      <c r="AH17" s="627"/>
      <c r="AI17" s="627"/>
      <c r="AJ17" s="627"/>
      <c r="AK17" s="627"/>
      <c r="AL17" s="628">
        <v>39.9</v>
      </c>
      <c r="AM17" s="629"/>
      <c r="AN17" s="629"/>
      <c r="AO17" s="630"/>
      <c r="AP17" s="620" t="s">
        <v>247</v>
      </c>
      <c r="AQ17" s="621"/>
      <c r="AR17" s="621"/>
      <c r="AS17" s="621"/>
      <c r="AT17" s="621"/>
      <c r="AU17" s="621"/>
      <c r="AV17" s="621"/>
      <c r="AW17" s="621"/>
      <c r="AX17" s="621"/>
      <c r="AY17" s="621"/>
      <c r="AZ17" s="621"/>
      <c r="BA17" s="621"/>
      <c r="BB17" s="621"/>
      <c r="BC17" s="621"/>
      <c r="BD17" s="621"/>
      <c r="BE17" s="621"/>
      <c r="BF17" s="622"/>
      <c r="BG17" s="623">
        <v>427</v>
      </c>
      <c r="BH17" s="624"/>
      <c r="BI17" s="624"/>
      <c r="BJ17" s="624"/>
      <c r="BK17" s="624"/>
      <c r="BL17" s="624"/>
      <c r="BM17" s="624"/>
      <c r="BN17" s="625"/>
      <c r="BO17" s="626">
        <v>0</v>
      </c>
      <c r="BP17" s="626"/>
      <c r="BQ17" s="626"/>
      <c r="BR17" s="626"/>
      <c r="BS17" s="632" t="s">
        <v>113</v>
      </c>
      <c r="BT17" s="624"/>
      <c r="BU17" s="624"/>
      <c r="BV17" s="624"/>
      <c r="BW17" s="624"/>
      <c r="BX17" s="624"/>
      <c r="BY17" s="624"/>
      <c r="BZ17" s="624"/>
      <c r="CA17" s="624"/>
      <c r="CB17" s="633"/>
      <c r="CD17" s="637" t="s">
        <v>248</v>
      </c>
      <c r="CE17" s="638"/>
      <c r="CF17" s="638"/>
      <c r="CG17" s="638"/>
      <c r="CH17" s="638"/>
      <c r="CI17" s="638"/>
      <c r="CJ17" s="638"/>
      <c r="CK17" s="638"/>
      <c r="CL17" s="638"/>
      <c r="CM17" s="638"/>
      <c r="CN17" s="638"/>
      <c r="CO17" s="638"/>
      <c r="CP17" s="638"/>
      <c r="CQ17" s="639"/>
      <c r="CR17" s="623">
        <v>3865061</v>
      </c>
      <c r="CS17" s="624"/>
      <c r="CT17" s="624"/>
      <c r="CU17" s="624"/>
      <c r="CV17" s="624"/>
      <c r="CW17" s="624"/>
      <c r="CX17" s="624"/>
      <c r="CY17" s="625"/>
      <c r="CZ17" s="626">
        <v>9.4</v>
      </c>
      <c r="DA17" s="626"/>
      <c r="DB17" s="626"/>
      <c r="DC17" s="626"/>
      <c r="DD17" s="632" t="s">
        <v>113</v>
      </c>
      <c r="DE17" s="624"/>
      <c r="DF17" s="624"/>
      <c r="DG17" s="624"/>
      <c r="DH17" s="624"/>
      <c r="DI17" s="624"/>
      <c r="DJ17" s="624"/>
      <c r="DK17" s="624"/>
      <c r="DL17" s="624"/>
      <c r="DM17" s="624"/>
      <c r="DN17" s="624"/>
      <c r="DO17" s="624"/>
      <c r="DP17" s="625"/>
      <c r="DQ17" s="632">
        <v>3773697</v>
      </c>
      <c r="DR17" s="624"/>
      <c r="DS17" s="624"/>
      <c r="DT17" s="624"/>
      <c r="DU17" s="624"/>
      <c r="DV17" s="624"/>
      <c r="DW17" s="624"/>
      <c r="DX17" s="624"/>
      <c r="DY17" s="624"/>
      <c r="DZ17" s="624"/>
      <c r="EA17" s="624"/>
      <c r="EB17" s="624"/>
      <c r="EC17" s="633"/>
    </row>
    <row r="18" spans="2:133" ht="11.25" customHeight="1">
      <c r="B18" s="620" t="s">
        <v>249</v>
      </c>
      <c r="C18" s="621"/>
      <c r="D18" s="621"/>
      <c r="E18" s="621"/>
      <c r="F18" s="621"/>
      <c r="G18" s="621"/>
      <c r="H18" s="621"/>
      <c r="I18" s="621"/>
      <c r="J18" s="621"/>
      <c r="K18" s="621"/>
      <c r="L18" s="621"/>
      <c r="M18" s="621"/>
      <c r="N18" s="621"/>
      <c r="O18" s="621"/>
      <c r="P18" s="621"/>
      <c r="Q18" s="622"/>
      <c r="R18" s="623">
        <v>1239255</v>
      </c>
      <c r="S18" s="624"/>
      <c r="T18" s="624"/>
      <c r="U18" s="624"/>
      <c r="V18" s="624"/>
      <c r="W18" s="624"/>
      <c r="X18" s="624"/>
      <c r="Y18" s="625"/>
      <c r="Z18" s="626">
        <v>2.9</v>
      </c>
      <c r="AA18" s="626"/>
      <c r="AB18" s="626"/>
      <c r="AC18" s="626"/>
      <c r="AD18" s="627" t="s">
        <v>113</v>
      </c>
      <c r="AE18" s="627"/>
      <c r="AF18" s="627"/>
      <c r="AG18" s="627"/>
      <c r="AH18" s="627"/>
      <c r="AI18" s="627"/>
      <c r="AJ18" s="627"/>
      <c r="AK18" s="627"/>
      <c r="AL18" s="628" t="s">
        <v>113</v>
      </c>
      <c r="AM18" s="629"/>
      <c r="AN18" s="629"/>
      <c r="AO18" s="630"/>
      <c r="AP18" s="620" t="s">
        <v>250</v>
      </c>
      <c r="AQ18" s="621"/>
      <c r="AR18" s="621"/>
      <c r="AS18" s="621"/>
      <c r="AT18" s="621"/>
      <c r="AU18" s="621"/>
      <c r="AV18" s="621"/>
      <c r="AW18" s="621"/>
      <c r="AX18" s="621"/>
      <c r="AY18" s="621"/>
      <c r="AZ18" s="621"/>
      <c r="BA18" s="621"/>
      <c r="BB18" s="621"/>
      <c r="BC18" s="621"/>
      <c r="BD18" s="621"/>
      <c r="BE18" s="621"/>
      <c r="BF18" s="622"/>
      <c r="BG18" s="623" t="s">
        <v>113</v>
      </c>
      <c r="BH18" s="624"/>
      <c r="BI18" s="624"/>
      <c r="BJ18" s="624"/>
      <c r="BK18" s="624"/>
      <c r="BL18" s="624"/>
      <c r="BM18" s="624"/>
      <c r="BN18" s="625"/>
      <c r="BO18" s="626" t="s">
        <v>113</v>
      </c>
      <c r="BP18" s="626"/>
      <c r="BQ18" s="626"/>
      <c r="BR18" s="626"/>
      <c r="BS18" s="632" t="s">
        <v>113</v>
      </c>
      <c r="BT18" s="624"/>
      <c r="BU18" s="624"/>
      <c r="BV18" s="624"/>
      <c r="BW18" s="624"/>
      <c r="BX18" s="624"/>
      <c r="BY18" s="624"/>
      <c r="BZ18" s="624"/>
      <c r="CA18" s="624"/>
      <c r="CB18" s="633"/>
      <c r="CD18" s="637" t="s">
        <v>251</v>
      </c>
      <c r="CE18" s="638"/>
      <c r="CF18" s="638"/>
      <c r="CG18" s="638"/>
      <c r="CH18" s="638"/>
      <c r="CI18" s="638"/>
      <c r="CJ18" s="638"/>
      <c r="CK18" s="638"/>
      <c r="CL18" s="638"/>
      <c r="CM18" s="638"/>
      <c r="CN18" s="638"/>
      <c r="CO18" s="638"/>
      <c r="CP18" s="638"/>
      <c r="CQ18" s="639"/>
      <c r="CR18" s="623" t="s">
        <v>113</v>
      </c>
      <c r="CS18" s="624"/>
      <c r="CT18" s="624"/>
      <c r="CU18" s="624"/>
      <c r="CV18" s="624"/>
      <c r="CW18" s="624"/>
      <c r="CX18" s="624"/>
      <c r="CY18" s="625"/>
      <c r="CZ18" s="626" t="s">
        <v>113</v>
      </c>
      <c r="DA18" s="626"/>
      <c r="DB18" s="626"/>
      <c r="DC18" s="626"/>
      <c r="DD18" s="632" t="s">
        <v>113</v>
      </c>
      <c r="DE18" s="624"/>
      <c r="DF18" s="624"/>
      <c r="DG18" s="624"/>
      <c r="DH18" s="624"/>
      <c r="DI18" s="624"/>
      <c r="DJ18" s="624"/>
      <c r="DK18" s="624"/>
      <c r="DL18" s="624"/>
      <c r="DM18" s="624"/>
      <c r="DN18" s="624"/>
      <c r="DO18" s="624"/>
      <c r="DP18" s="625"/>
      <c r="DQ18" s="632" t="s">
        <v>113</v>
      </c>
      <c r="DR18" s="624"/>
      <c r="DS18" s="624"/>
      <c r="DT18" s="624"/>
      <c r="DU18" s="624"/>
      <c r="DV18" s="624"/>
      <c r="DW18" s="624"/>
      <c r="DX18" s="624"/>
      <c r="DY18" s="624"/>
      <c r="DZ18" s="624"/>
      <c r="EA18" s="624"/>
      <c r="EB18" s="624"/>
      <c r="EC18" s="633"/>
    </row>
    <row r="19" spans="2:133" ht="11.25" customHeight="1">
      <c r="B19" s="620" t="s">
        <v>252</v>
      </c>
      <c r="C19" s="621"/>
      <c r="D19" s="621"/>
      <c r="E19" s="621"/>
      <c r="F19" s="621"/>
      <c r="G19" s="621"/>
      <c r="H19" s="621"/>
      <c r="I19" s="621"/>
      <c r="J19" s="621"/>
      <c r="K19" s="621"/>
      <c r="L19" s="621"/>
      <c r="M19" s="621"/>
      <c r="N19" s="621"/>
      <c r="O19" s="621"/>
      <c r="P19" s="621"/>
      <c r="Q19" s="622"/>
      <c r="R19" s="623">
        <v>525412</v>
      </c>
      <c r="S19" s="624"/>
      <c r="T19" s="624"/>
      <c r="U19" s="624"/>
      <c r="V19" s="624"/>
      <c r="W19" s="624"/>
      <c r="X19" s="624"/>
      <c r="Y19" s="625"/>
      <c r="Z19" s="626">
        <v>1.2</v>
      </c>
      <c r="AA19" s="626"/>
      <c r="AB19" s="626"/>
      <c r="AC19" s="626"/>
      <c r="AD19" s="627" t="s">
        <v>113</v>
      </c>
      <c r="AE19" s="627"/>
      <c r="AF19" s="627"/>
      <c r="AG19" s="627"/>
      <c r="AH19" s="627"/>
      <c r="AI19" s="627"/>
      <c r="AJ19" s="627"/>
      <c r="AK19" s="627"/>
      <c r="AL19" s="628" t="s">
        <v>113</v>
      </c>
      <c r="AM19" s="629"/>
      <c r="AN19" s="629"/>
      <c r="AO19" s="630"/>
      <c r="AP19" s="620" t="s">
        <v>253</v>
      </c>
      <c r="AQ19" s="621"/>
      <c r="AR19" s="621"/>
      <c r="AS19" s="621"/>
      <c r="AT19" s="621"/>
      <c r="AU19" s="621"/>
      <c r="AV19" s="621"/>
      <c r="AW19" s="621"/>
      <c r="AX19" s="621"/>
      <c r="AY19" s="621"/>
      <c r="AZ19" s="621"/>
      <c r="BA19" s="621"/>
      <c r="BB19" s="621"/>
      <c r="BC19" s="621"/>
      <c r="BD19" s="621"/>
      <c r="BE19" s="621"/>
      <c r="BF19" s="622"/>
      <c r="BG19" s="623">
        <v>11555</v>
      </c>
      <c r="BH19" s="624"/>
      <c r="BI19" s="624"/>
      <c r="BJ19" s="624"/>
      <c r="BK19" s="624"/>
      <c r="BL19" s="624"/>
      <c r="BM19" s="624"/>
      <c r="BN19" s="625"/>
      <c r="BO19" s="626">
        <v>0.1</v>
      </c>
      <c r="BP19" s="626"/>
      <c r="BQ19" s="626"/>
      <c r="BR19" s="626"/>
      <c r="BS19" s="632" t="s">
        <v>113</v>
      </c>
      <c r="BT19" s="624"/>
      <c r="BU19" s="624"/>
      <c r="BV19" s="624"/>
      <c r="BW19" s="624"/>
      <c r="BX19" s="624"/>
      <c r="BY19" s="624"/>
      <c r="BZ19" s="624"/>
      <c r="CA19" s="624"/>
      <c r="CB19" s="633"/>
      <c r="CD19" s="637" t="s">
        <v>254</v>
      </c>
      <c r="CE19" s="638"/>
      <c r="CF19" s="638"/>
      <c r="CG19" s="638"/>
      <c r="CH19" s="638"/>
      <c r="CI19" s="638"/>
      <c r="CJ19" s="638"/>
      <c r="CK19" s="638"/>
      <c r="CL19" s="638"/>
      <c r="CM19" s="638"/>
      <c r="CN19" s="638"/>
      <c r="CO19" s="638"/>
      <c r="CP19" s="638"/>
      <c r="CQ19" s="639"/>
      <c r="CR19" s="623" t="s">
        <v>113</v>
      </c>
      <c r="CS19" s="624"/>
      <c r="CT19" s="624"/>
      <c r="CU19" s="624"/>
      <c r="CV19" s="624"/>
      <c r="CW19" s="624"/>
      <c r="CX19" s="624"/>
      <c r="CY19" s="625"/>
      <c r="CZ19" s="626" t="s">
        <v>113</v>
      </c>
      <c r="DA19" s="626"/>
      <c r="DB19" s="626"/>
      <c r="DC19" s="626"/>
      <c r="DD19" s="632" t="s">
        <v>113</v>
      </c>
      <c r="DE19" s="624"/>
      <c r="DF19" s="624"/>
      <c r="DG19" s="624"/>
      <c r="DH19" s="624"/>
      <c r="DI19" s="624"/>
      <c r="DJ19" s="624"/>
      <c r="DK19" s="624"/>
      <c r="DL19" s="624"/>
      <c r="DM19" s="624"/>
      <c r="DN19" s="624"/>
      <c r="DO19" s="624"/>
      <c r="DP19" s="625"/>
      <c r="DQ19" s="632" t="s">
        <v>113</v>
      </c>
      <c r="DR19" s="624"/>
      <c r="DS19" s="624"/>
      <c r="DT19" s="624"/>
      <c r="DU19" s="624"/>
      <c r="DV19" s="624"/>
      <c r="DW19" s="624"/>
      <c r="DX19" s="624"/>
      <c r="DY19" s="624"/>
      <c r="DZ19" s="624"/>
      <c r="EA19" s="624"/>
      <c r="EB19" s="624"/>
      <c r="EC19" s="633"/>
    </row>
    <row r="20" spans="2:133" ht="11.25" customHeight="1">
      <c r="B20" s="620" t="s">
        <v>255</v>
      </c>
      <c r="C20" s="621"/>
      <c r="D20" s="621"/>
      <c r="E20" s="621"/>
      <c r="F20" s="621"/>
      <c r="G20" s="621"/>
      <c r="H20" s="621"/>
      <c r="I20" s="621"/>
      <c r="J20" s="621"/>
      <c r="K20" s="621"/>
      <c r="L20" s="621"/>
      <c r="M20" s="621"/>
      <c r="N20" s="621"/>
      <c r="O20" s="621"/>
      <c r="P20" s="621"/>
      <c r="Q20" s="622"/>
      <c r="R20" s="623">
        <v>18584954</v>
      </c>
      <c r="S20" s="624"/>
      <c r="T20" s="624"/>
      <c r="U20" s="624"/>
      <c r="V20" s="624"/>
      <c r="W20" s="624"/>
      <c r="X20" s="624"/>
      <c r="Y20" s="625"/>
      <c r="Z20" s="626">
        <v>42.8</v>
      </c>
      <c r="AA20" s="626"/>
      <c r="AB20" s="626"/>
      <c r="AC20" s="626"/>
      <c r="AD20" s="627">
        <v>16820287</v>
      </c>
      <c r="AE20" s="627"/>
      <c r="AF20" s="627"/>
      <c r="AG20" s="627"/>
      <c r="AH20" s="627"/>
      <c r="AI20" s="627"/>
      <c r="AJ20" s="627"/>
      <c r="AK20" s="627"/>
      <c r="AL20" s="628">
        <v>99.4</v>
      </c>
      <c r="AM20" s="629"/>
      <c r="AN20" s="629"/>
      <c r="AO20" s="630"/>
      <c r="AP20" s="620" t="s">
        <v>256</v>
      </c>
      <c r="AQ20" s="621"/>
      <c r="AR20" s="621"/>
      <c r="AS20" s="621"/>
      <c r="AT20" s="621"/>
      <c r="AU20" s="621"/>
      <c r="AV20" s="621"/>
      <c r="AW20" s="621"/>
      <c r="AX20" s="621"/>
      <c r="AY20" s="621"/>
      <c r="AZ20" s="621"/>
      <c r="BA20" s="621"/>
      <c r="BB20" s="621"/>
      <c r="BC20" s="621"/>
      <c r="BD20" s="621"/>
      <c r="BE20" s="621"/>
      <c r="BF20" s="622"/>
      <c r="BG20" s="623">
        <v>11555</v>
      </c>
      <c r="BH20" s="624"/>
      <c r="BI20" s="624"/>
      <c r="BJ20" s="624"/>
      <c r="BK20" s="624"/>
      <c r="BL20" s="624"/>
      <c r="BM20" s="624"/>
      <c r="BN20" s="625"/>
      <c r="BO20" s="626">
        <v>0.1</v>
      </c>
      <c r="BP20" s="626"/>
      <c r="BQ20" s="626"/>
      <c r="BR20" s="626"/>
      <c r="BS20" s="632" t="s">
        <v>113</v>
      </c>
      <c r="BT20" s="624"/>
      <c r="BU20" s="624"/>
      <c r="BV20" s="624"/>
      <c r="BW20" s="624"/>
      <c r="BX20" s="624"/>
      <c r="BY20" s="624"/>
      <c r="BZ20" s="624"/>
      <c r="CA20" s="624"/>
      <c r="CB20" s="633"/>
      <c r="CD20" s="637" t="s">
        <v>257</v>
      </c>
      <c r="CE20" s="638"/>
      <c r="CF20" s="638"/>
      <c r="CG20" s="638"/>
      <c r="CH20" s="638"/>
      <c r="CI20" s="638"/>
      <c r="CJ20" s="638"/>
      <c r="CK20" s="638"/>
      <c r="CL20" s="638"/>
      <c r="CM20" s="638"/>
      <c r="CN20" s="638"/>
      <c r="CO20" s="638"/>
      <c r="CP20" s="638"/>
      <c r="CQ20" s="639"/>
      <c r="CR20" s="623">
        <v>41335628</v>
      </c>
      <c r="CS20" s="624"/>
      <c r="CT20" s="624"/>
      <c r="CU20" s="624"/>
      <c r="CV20" s="624"/>
      <c r="CW20" s="624"/>
      <c r="CX20" s="624"/>
      <c r="CY20" s="625"/>
      <c r="CZ20" s="626">
        <v>100</v>
      </c>
      <c r="DA20" s="626"/>
      <c r="DB20" s="626"/>
      <c r="DC20" s="626"/>
      <c r="DD20" s="632">
        <v>7944859</v>
      </c>
      <c r="DE20" s="624"/>
      <c r="DF20" s="624"/>
      <c r="DG20" s="624"/>
      <c r="DH20" s="624"/>
      <c r="DI20" s="624"/>
      <c r="DJ20" s="624"/>
      <c r="DK20" s="624"/>
      <c r="DL20" s="624"/>
      <c r="DM20" s="624"/>
      <c r="DN20" s="624"/>
      <c r="DO20" s="624"/>
      <c r="DP20" s="625"/>
      <c r="DQ20" s="632">
        <v>20674978</v>
      </c>
      <c r="DR20" s="624"/>
      <c r="DS20" s="624"/>
      <c r="DT20" s="624"/>
      <c r="DU20" s="624"/>
      <c r="DV20" s="624"/>
      <c r="DW20" s="624"/>
      <c r="DX20" s="624"/>
      <c r="DY20" s="624"/>
      <c r="DZ20" s="624"/>
      <c r="EA20" s="624"/>
      <c r="EB20" s="624"/>
      <c r="EC20" s="633"/>
    </row>
    <row r="21" spans="2:133" ht="11.25" customHeight="1">
      <c r="B21" s="620" t="s">
        <v>258</v>
      </c>
      <c r="C21" s="621"/>
      <c r="D21" s="621"/>
      <c r="E21" s="621"/>
      <c r="F21" s="621"/>
      <c r="G21" s="621"/>
      <c r="H21" s="621"/>
      <c r="I21" s="621"/>
      <c r="J21" s="621"/>
      <c r="K21" s="621"/>
      <c r="L21" s="621"/>
      <c r="M21" s="621"/>
      <c r="N21" s="621"/>
      <c r="O21" s="621"/>
      <c r="P21" s="621"/>
      <c r="Q21" s="622"/>
      <c r="R21" s="623">
        <v>9279</v>
      </c>
      <c r="S21" s="624"/>
      <c r="T21" s="624"/>
      <c r="U21" s="624"/>
      <c r="V21" s="624"/>
      <c r="W21" s="624"/>
      <c r="X21" s="624"/>
      <c r="Y21" s="625"/>
      <c r="Z21" s="626">
        <v>0</v>
      </c>
      <c r="AA21" s="626"/>
      <c r="AB21" s="626"/>
      <c r="AC21" s="626"/>
      <c r="AD21" s="627">
        <v>9279</v>
      </c>
      <c r="AE21" s="627"/>
      <c r="AF21" s="627"/>
      <c r="AG21" s="627"/>
      <c r="AH21" s="627"/>
      <c r="AI21" s="627"/>
      <c r="AJ21" s="627"/>
      <c r="AK21" s="627"/>
      <c r="AL21" s="628">
        <v>0.1</v>
      </c>
      <c r="AM21" s="629"/>
      <c r="AN21" s="629"/>
      <c r="AO21" s="630"/>
      <c r="AP21" s="640" t="s">
        <v>259</v>
      </c>
      <c r="AQ21" s="641"/>
      <c r="AR21" s="641"/>
      <c r="AS21" s="641"/>
      <c r="AT21" s="641"/>
      <c r="AU21" s="641"/>
      <c r="AV21" s="641"/>
      <c r="AW21" s="641"/>
      <c r="AX21" s="641"/>
      <c r="AY21" s="641"/>
      <c r="AZ21" s="641"/>
      <c r="BA21" s="641"/>
      <c r="BB21" s="641"/>
      <c r="BC21" s="641"/>
      <c r="BD21" s="641"/>
      <c r="BE21" s="641"/>
      <c r="BF21" s="642"/>
      <c r="BG21" s="623">
        <v>11555</v>
      </c>
      <c r="BH21" s="624"/>
      <c r="BI21" s="624"/>
      <c r="BJ21" s="624"/>
      <c r="BK21" s="624"/>
      <c r="BL21" s="624"/>
      <c r="BM21" s="624"/>
      <c r="BN21" s="625"/>
      <c r="BO21" s="626">
        <v>0.1</v>
      </c>
      <c r="BP21" s="626"/>
      <c r="BQ21" s="626"/>
      <c r="BR21" s="626"/>
      <c r="BS21" s="632" t="s">
        <v>113</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260</v>
      </c>
      <c r="C22" s="621"/>
      <c r="D22" s="621"/>
      <c r="E22" s="621"/>
      <c r="F22" s="621"/>
      <c r="G22" s="621"/>
      <c r="H22" s="621"/>
      <c r="I22" s="621"/>
      <c r="J22" s="621"/>
      <c r="K22" s="621"/>
      <c r="L22" s="621"/>
      <c r="M22" s="621"/>
      <c r="N22" s="621"/>
      <c r="O22" s="621"/>
      <c r="P22" s="621"/>
      <c r="Q22" s="622"/>
      <c r="R22" s="623">
        <v>145625</v>
      </c>
      <c r="S22" s="624"/>
      <c r="T22" s="624"/>
      <c r="U22" s="624"/>
      <c r="V22" s="624"/>
      <c r="W22" s="624"/>
      <c r="X22" s="624"/>
      <c r="Y22" s="625"/>
      <c r="Z22" s="626">
        <v>0.3</v>
      </c>
      <c r="AA22" s="626"/>
      <c r="AB22" s="626"/>
      <c r="AC22" s="626"/>
      <c r="AD22" s="627" t="s">
        <v>113</v>
      </c>
      <c r="AE22" s="627"/>
      <c r="AF22" s="627"/>
      <c r="AG22" s="627"/>
      <c r="AH22" s="627"/>
      <c r="AI22" s="627"/>
      <c r="AJ22" s="627"/>
      <c r="AK22" s="627"/>
      <c r="AL22" s="628" t="s">
        <v>113</v>
      </c>
      <c r="AM22" s="629"/>
      <c r="AN22" s="629"/>
      <c r="AO22" s="630"/>
      <c r="AP22" s="640" t="s">
        <v>261</v>
      </c>
      <c r="AQ22" s="641"/>
      <c r="AR22" s="641"/>
      <c r="AS22" s="641"/>
      <c r="AT22" s="641"/>
      <c r="AU22" s="641"/>
      <c r="AV22" s="641"/>
      <c r="AW22" s="641"/>
      <c r="AX22" s="641"/>
      <c r="AY22" s="641"/>
      <c r="AZ22" s="641"/>
      <c r="BA22" s="641"/>
      <c r="BB22" s="641"/>
      <c r="BC22" s="641"/>
      <c r="BD22" s="641"/>
      <c r="BE22" s="641"/>
      <c r="BF22" s="642"/>
      <c r="BG22" s="623" t="s">
        <v>113</v>
      </c>
      <c r="BH22" s="624"/>
      <c r="BI22" s="624"/>
      <c r="BJ22" s="624"/>
      <c r="BK22" s="624"/>
      <c r="BL22" s="624"/>
      <c r="BM22" s="624"/>
      <c r="BN22" s="625"/>
      <c r="BO22" s="626" t="s">
        <v>113</v>
      </c>
      <c r="BP22" s="626"/>
      <c r="BQ22" s="626"/>
      <c r="BR22" s="626"/>
      <c r="BS22" s="632" t="s">
        <v>113</v>
      </c>
      <c r="BT22" s="624"/>
      <c r="BU22" s="624"/>
      <c r="BV22" s="624"/>
      <c r="BW22" s="624"/>
      <c r="BX22" s="624"/>
      <c r="BY22" s="624"/>
      <c r="BZ22" s="624"/>
      <c r="CA22" s="624"/>
      <c r="CB22" s="633"/>
      <c r="CD22" s="605" t="s">
        <v>262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263</v>
      </c>
      <c r="C23" s="621"/>
      <c r="D23" s="621"/>
      <c r="E23" s="621"/>
      <c r="F23" s="621"/>
      <c r="G23" s="621"/>
      <c r="H23" s="621"/>
      <c r="I23" s="621"/>
      <c r="J23" s="621"/>
      <c r="K23" s="621"/>
      <c r="L23" s="621"/>
      <c r="M23" s="621"/>
      <c r="N23" s="621"/>
      <c r="O23" s="621"/>
      <c r="P23" s="621"/>
      <c r="Q23" s="622"/>
      <c r="R23" s="623">
        <v>343367</v>
      </c>
      <c r="S23" s="624"/>
      <c r="T23" s="624"/>
      <c r="U23" s="624"/>
      <c r="V23" s="624"/>
      <c r="W23" s="624"/>
      <c r="X23" s="624"/>
      <c r="Y23" s="625"/>
      <c r="Z23" s="626">
        <v>0.8</v>
      </c>
      <c r="AA23" s="626"/>
      <c r="AB23" s="626"/>
      <c r="AC23" s="626"/>
      <c r="AD23" s="627">
        <v>28517</v>
      </c>
      <c r="AE23" s="627"/>
      <c r="AF23" s="627"/>
      <c r="AG23" s="627"/>
      <c r="AH23" s="627"/>
      <c r="AI23" s="627"/>
      <c r="AJ23" s="627"/>
      <c r="AK23" s="627"/>
      <c r="AL23" s="628">
        <v>0.2</v>
      </c>
      <c r="AM23" s="629"/>
      <c r="AN23" s="629"/>
      <c r="AO23" s="630"/>
      <c r="AP23" s="640" t="s">
        <v>264</v>
      </c>
      <c r="AQ23" s="641"/>
      <c r="AR23" s="641"/>
      <c r="AS23" s="641"/>
      <c r="AT23" s="641"/>
      <c r="AU23" s="641"/>
      <c r="AV23" s="641"/>
      <c r="AW23" s="641"/>
      <c r="AX23" s="641"/>
      <c r="AY23" s="641"/>
      <c r="AZ23" s="641"/>
      <c r="BA23" s="641"/>
      <c r="BB23" s="641"/>
      <c r="BC23" s="641"/>
      <c r="BD23" s="641"/>
      <c r="BE23" s="641"/>
      <c r="BF23" s="642"/>
      <c r="BG23" s="623" t="s">
        <v>113</v>
      </c>
      <c r="BH23" s="624"/>
      <c r="BI23" s="624"/>
      <c r="BJ23" s="624"/>
      <c r="BK23" s="624"/>
      <c r="BL23" s="624"/>
      <c r="BM23" s="624"/>
      <c r="BN23" s="625"/>
      <c r="BO23" s="626" t="s">
        <v>113</v>
      </c>
      <c r="BP23" s="626"/>
      <c r="BQ23" s="626"/>
      <c r="BR23" s="626"/>
      <c r="BS23" s="632" t="s">
        <v>113</v>
      </c>
      <c r="BT23" s="624"/>
      <c r="BU23" s="624"/>
      <c r="BV23" s="624"/>
      <c r="BW23" s="624"/>
      <c r="BX23" s="624"/>
      <c r="BY23" s="624"/>
      <c r="BZ23" s="624"/>
      <c r="CA23" s="624"/>
      <c r="CB23" s="633"/>
      <c r="CD23" s="605" t="s">
        <v>203</v>
      </c>
      <c r="CE23" s="606"/>
      <c r="CF23" s="606"/>
      <c r="CG23" s="606"/>
      <c r="CH23" s="606"/>
      <c r="CI23" s="606"/>
      <c r="CJ23" s="606"/>
      <c r="CK23" s="606"/>
      <c r="CL23" s="606"/>
      <c r="CM23" s="606"/>
      <c r="CN23" s="606"/>
      <c r="CO23" s="606"/>
      <c r="CP23" s="606"/>
      <c r="CQ23" s="607"/>
      <c r="CR23" s="605" t="s">
        <v>265</v>
      </c>
      <c r="CS23" s="606"/>
      <c r="CT23" s="606"/>
      <c r="CU23" s="606"/>
      <c r="CV23" s="606"/>
      <c r="CW23" s="606"/>
      <c r="CX23" s="606"/>
      <c r="CY23" s="607"/>
      <c r="CZ23" s="605" t="s">
        <v>266</v>
      </c>
      <c r="DA23" s="606"/>
      <c r="DB23" s="606"/>
      <c r="DC23" s="607"/>
      <c r="DD23" s="605" t="s">
        <v>267</v>
      </c>
      <c r="DE23" s="606"/>
      <c r="DF23" s="606"/>
      <c r="DG23" s="606"/>
      <c r="DH23" s="606"/>
      <c r="DI23" s="606"/>
      <c r="DJ23" s="606"/>
      <c r="DK23" s="607"/>
      <c r="DL23" s="646" t="s">
        <v>268</v>
      </c>
      <c r="DM23" s="647"/>
      <c r="DN23" s="647"/>
      <c r="DO23" s="647"/>
      <c r="DP23" s="647"/>
      <c r="DQ23" s="647"/>
      <c r="DR23" s="647"/>
      <c r="DS23" s="647"/>
      <c r="DT23" s="647"/>
      <c r="DU23" s="647"/>
      <c r="DV23" s="648"/>
      <c r="DW23" s="605" t="s">
        <v>269</v>
      </c>
      <c r="DX23" s="606"/>
      <c r="DY23" s="606"/>
      <c r="DZ23" s="606"/>
      <c r="EA23" s="606"/>
      <c r="EB23" s="606"/>
      <c r="EC23" s="607"/>
    </row>
    <row r="24" spans="2:133" ht="11.25" customHeight="1">
      <c r="B24" s="620" t="s">
        <v>270</v>
      </c>
      <c r="C24" s="621"/>
      <c r="D24" s="621"/>
      <c r="E24" s="621"/>
      <c r="F24" s="621"/>
      <c r="G24" s="621"/>
      <c r="H24" s="621"/>
      <c r="I24" s="621"/>
      <c r="J24" s="621"/>
      <c r="K24" s="621"/>
      <c r="L24" s="621"/>
      <c r="M24" s="621"/>
      <c r="N24" s="621"/>
      <c r="O24" s="621"/>
      <c r="P24" s="621"/>
      <c r="Q24" s="622"/>
      <c r="R24" s="623">
        <v>41253</v>
      </c>
      <c r="S24" s="624"/>
      <c r="T24" s="624"/>
      <c r="U24" s="624"/>
      <c r="V24" s="624"/>
      <c r="W24" s="624"/>
      <c r="X24" s="624"/>
      <c r="Y24" s="625"/>
      <c r="Z24" s="626">
        <v>0.1</v>
      </c>
      <c r="AA24" s="626"/>
      <c r="AB24" s="626"/>
      <c r="AC24" s="626"/>
      <c r="AD24" s="627" t="s">
        <v>113</v>
      </c>
      <c r="AE24" s="627"/>
      <c r="AF24" s="627"/>
      <c r="AG24" s="627"/>
      <c r="AH24" s="627"/>
      <c r="AI24" s="627"/>
      <c r="AJ24" s="627"/>
      <c r="AK24" s="627"/>
      <c r="AL24" s="628" t="s">
        <v>113</v>
      </c>
      <c r="AM24" s="629"/>
      <c r="AN24" s="629"/>
      <c r="AO24" s="630"/>
      <c r="AP24" s="640" t="s">
        <v>271</v>
      </c>
      <c r="AQ24" s="641"/>
      <c r="AR24" s="641"/>
      <c r="AS24" s="641"/>
      <c r="AT24" s="641"/>
      <c r="AU24" s="641"/>
      <c r="AV24" s="641"/>
      <c r="AW24" s="641"/>
      <c r="AX24" s="641"/>
      <c r="AY24" s="641"/>
      <c r="AZ24" s="641"/>
      <c r="BA24" s="641"/>
      <c r="BB24" s="641"/>
      <c r="BC24" s="641"/>
      <c r="BD24" s="641"/>
      <c r="BE24" s="641"/>
      <c r="BF24" s="642"/>
      <c r="BG24" s="623" t="s">
        <v>113</v>
      </c>
      <c r="BH24" s="624"/>
      <c r="BI24" s="624"/>
      <c r="BJ24" s="624"/>
      <c r="BK24" s="624"/>
      <c r="BL24" s="624"/>
      <c r="BM24" s="624"/>
      <c r="BN24" s="625"/>
      <c r="BO24" s="626" t="s">
        <v>113</v>
      </c>
      <c r="BP24" s="626"/>
      <c r="BQ24" s="626"/>
      <c r="BR24" s="626"/>
      <c r="BS24" s="632" t="s">
        <v>113</v>
      </c>
      <c r="BT24" s="624"/>
      <c r="BU24" s="624"/>
      <c r="BV24" s="624"/>
      <c r="BW24" s="624"/>
      <c r="BX24" s="624"/>
      <c r="BY24" s="624"/>
      <c r="BZ24" s="624"/>
      <c r="CA24" s="624"/>
      <c r="CB24" s="633"/>
      <c r="CD24" s="634" t="s">
        <v>272</v>
      </c>
      <c r="CE24" s="635"/>
      <c r="CF24" s="635"/>
      <c r="CG24" s="635"/>
      <c r="CH24" s="635"/>
      <c r="CI24" s="635"/>
      <c r="CJ24" s="635"/>
      <c r="CK24" s="635"/>
      <c r="CL24" s="635"/>
      <c r="CM24" s="635"/>
      <c r="CN24" s="635"/>
      <c r="CO24" s="635"/>
      <c r="CP24" s="635"/>
      <c r="CQ24" s="636"/>
      <c r="CR24" s="612">
        <v>12537291</v>
      </c>
      <c r="CS24" s="613"/>
      <c r="CT24" s="613"/>
      <c r="CU24" s="613"/>
      <c r="CV24" s="613"/>
      <c r="CW24" s="613"/>
      <c r="CX24" s="613"/>
      <c r="CY24" s="614"/>
      <c r="CZ24" s="650">
        <v>30.3</v>
      </c>
      <c r="DA24" s="651"/>
      <c r="DB24" s="651"/>
      <c r="DC24" s="652"/>
      <c r="DD24" s="649">
        <v>9152041</v>
      </c>
      <c r="DE24" s="613"/>
      <c r="DF24" s="613"/>
      <c r="DG24" s="613"/>
      <c r="DH24" s="613"/>
      <c r="DI24" s="613"/>
      <c r="DJ24" s="613"/>
      <c r="DK24" s="614"/>
      <c r="DL24" s="649">
        <v>8329069</v>
      </c>
      <c r="DM24" s="613"/>
      <c r="DN24" s="613"/>
      <c r="DO24" s="613"/>
      <c r="DP24" s="613"/>
      <c r="DQ24" s="613"/>
      <c r="DR24" s="613"/>
      <c r="DS24" s="613"/>
      <c r="DT24" s="613"/>
      <c r="DU24" s="613"/>
      <c r="DV24" s="614"/>
      <c r="DW24" s="617">
        <v>46.1</v>
      </c>
      <c r="DX24" s="618"/>
      <c r="DY24" s="618"/>
      <c r="DZ24" s="618"/>
      <c r="EA24" s="618"/>
      <c r="EB24" s="618"/>
      <c r="EC24" s="619"/>
    </row>
    <row r="25" spans="2:133" ht="11.25" customHeight="1">
      <c r="B25" s="620" t="s">
        <v>273</v>
      </c>
      <c r="C25" s="621"/>
      <c r="D25" s="621"/>
      <c r="E25" s="621"/>
      <c r="F25" s="621"/>
      <c r="G25" s="621"/>
      <c r="H25" s="621"/>
      <c r="I25" s="621"/>
      <c r="J25" s="621"/>
      <c r="K25" s="621"/>
      <c r="L25" s="621"/>
      <c r="M25" s="621"/>
      <c r="N25" s="621"/>
      <c r="O25" s="621"/>
      <c r="P25" s="621"/>
      <c r="Q25" s="622"/>
      <c r="R25" s="623">
        <v>5130528</v>
      </c>
      <c r="S25" s="624"/>
      <c r="T25" s="624"/>
      <c r="U25" s="624"/>
      <c r="V25" s="624"/>
      <c r="W25" s="624"/>
      <c r="X25" s="624"/>
      <c r="Y25" s="625"/>
      <c r="Z25" s="626">
        <v>11.8</v>
      </c>
      <c r="AA25" s="626"/>
      <c r="AB25" s="626"/>
      <c r="AC25" s="626"/>
      <c r="AD25" s="627" t="s">
        <v>113</v>
      </c>
      <c r="AE25" s="627"/>
      <c r="AF25" s="627"/>
      <c r="AG25" s="627"/>
      <c r="AH25" s="627"/>
      <c r="AI25" s="627"/>
      <c r="AJ25" s="627"/>
      <c r="AK25" s="627"/>
      <c r="AL25" s="628" t="s">
        <v>113</v>
      </c>
      <c r="AM25" s="629"/>
      <c r="AN25" s="629"/>
      <c r="AO25" s="630"/>
      <c r="AP25" s="640" t="s">
        <v>274</v>
      </c>
      <c r="AQ25" s="641"/>
      <c r="AR25" s="641"/>
      <c r="AS25" s="641"/>
      <c r="AT25" s="641"/>
      <c r="AU25" s="641"/>
      <c r="AV25" s="641"/>
      <c r="AW25" s="641"/>
      <c r="AX25" s="641"/>
      <c r="AY25" s="641"/>
      <c r="AZ25" s="641"/>
      <c r="BA25" s="641"/>
      <c r="BB25" s="641"/>
      <c r="BC25" s="641"/>
      <c r="BD25" s="641"/>
      <c r="BE25" s="641"/>
      <c r="BF25" s="642"/>
      <c r="BG25" s="623" t="s">
        <v>113</v>
      </c>
      <c r="BH25" s="624"/>
      <c r="BI25" s="624"/>
      <c r="BJ25" s="624"/>
      <c r="BK25" s="624"/>
      <c r="BL25" s="624"/>
      <c r="BM25" s="624"/>
      <c r="BN25" s="625"/>
      <c r="BO25" s="626" t="s">
        <v>113</v>
      </c>
      <c r="BP25" s="626"/>
      <c r="BQ25" s="626"/>
      <c r="BR25" s="626"/>
      <c r="BS25" s="632" t="s">
        <v>113</v>
      </c>
      <c r="BT25" s="624"/>
      <c r="BU25" s="624"/>
      <c r="BV25" s="624"/>
      <c r="BW25" s="624"/>
      <c r="BX25" s="624"/>
      <c r="BY25" s="624"/>
      <c r="BZ25" s="624"/>
      <c r="CA25" s="624"/>
      <c r="CB25" s="633"/>
      <c r="CD25" s="637" t="s">
        <v>275</v>
      </c>
      <c r="CE25" s="638"/>
      <c r="CF25" s="638"/>
      <c r="CG25" s="638"/>
      <c r="CH25" s="638"/>
      <c r="CI25" s="638"/>
      <c r="CJ25" s="638"/>
      <c r="CK25" s="638"/>
      <c r="CL25" s="638"/>
      <c r="CM25" s="638"/>
      <c r="CN25" s="638"/>
      <c r="CO25" s="638"/>
      <c r="CP25" s="638"/>
      <c r="CQ25" s="639"/>
      <c r="CR25" s="623">
        <v>4245203</v>
      </c>
      <c r="CS25" s="655"/>
      <c r="CT25" s="655"/>
      <c r="CU25" s="655"/>
      <c r="CV25" s="655"/>
      <c r="CW25" s="655"/>
      <c r="CX25" s="655"/>
      <c r="CY25" s="656"/>
      <c r="CZ25" s="657">
        <v>10.3</v>
      </c>
      <c r="DA25" s="658"/>
      <c r="DB25" s="658"/>
      <c r="DC25" s="659"/>
      <c r="DD25" s="632">
        <v>3923551</v>
      </c>
      <c r="DE25" s="655"/>
      <c r="DF25" s="655"/>
      <c r="DG25" s="655"/>
      <c r="DH25" s="655"/>
      <c r="DI25" s="655"/>
      <c r="DJ25" s="655"/>
      <c r="DK25" s="656"/>
      <c r="DL25" s="632">
        <v>3703207</v>
      </c>
      <c r="DM25" s="655"/>
      <c r="DN25" s="655"/>
      <c r="DO25" s="655"/>
      <c r="DP25" s="655"/>
      <c r="DQ25" s="655"/>
      <c r="DR25" s="655"/>
      <c r="DS25" s="655"/>
      <c r="DT25" s="655"/>
      <c r="DU25" s="655"/>
      <c r="DV25" s="656"/>
      <c r="DW25" s="628">
        <v>20.5</v>
      </c>
      <c r="DX25" s="653"/>
      <c r="DY25" s="653"/>
      <c r="DZ25" s="653"/>
      <c r="EA25" s="653"/>
      <c r="EB25" s="653"/>
      <c r="EC25" s="654"/>
    </row>
    <row r="26" spans="2:133" ht="11.25" customHeight="1">
      <c r="B26" s="660" t="s">
        <v>276</v>
      </c>
      <c r="C26" s="661"/>
      <c r="D26" s="661"/>
      <c r="E26" s="661"/>
      <c r="F26" s="661"/>
      <c r="G26" s="661"/>
      <c r="H26" s="661"/>
      <c r="I26" s="661"/>
      <c r="J26" s="661"/>
      <c r="K26" s="661"/>
      <c r="L26" s="661"/>
      <c r="M26" s="661"/>
      <c r="N26" s="661"/>
      <c r="O26" s="661"/>
      <c r="P26" s="661"/>
      <c r="Q26" s="662"/>
      <c r="R26" s="623" t="s">
        <v>113</v>
      </c>
      <c r="S26" s="624"/>
      <c r="T26" s="624"/>
      <c r="U26" s="624"/>
      <c r="V26" s="624"/>
      <c r="W26" s="624"/>
      <c r="X26" s="624"/>
      <c r="Y26" s="625"/>
      <c r="Z26" s="626" t="s">
        <v>113</v>
      </c>
      <c r="AA26" s="626"/>
      <c r="AB26" s="626"/>
      <c r="AC26" s="626"/>
      <c r="AD26" s="627" t="s">
        <v>113</v>
      </c>
      <c r="AE26" s="627"/>
      <c r="AF26" s="627"/>
      <c r="AG26" s="627"/>
      <c r="AH26" s="627"/>
      <c r="AI26" s="627"/>
      <c r="AJ26" s="627"/>
      <c r="AK26" s="627"/>
      <c r="AL26" s="628" t="s">
        <v>113</v>
      </c>
      <c r="AM26" s="629"/>
      <c r="AN26" s="629"/>
      <c r="AO26" s="630"/>
      <c r="AP26" s="640" t="s">
        <v>277</v>
      </c>
      <c r="AQ26" s="663"/>
      <c r="AR26" s="663"/>
      <c r="AS26" s="663"/>
      <c r="AT26" s="663"/>
      <c r="AU26" s="663"/>
      <c r="AV26" s="663"/>
      <c r="AW26" s="663"/>
      <c r="AX26" s="663"/>
      <c r="AY26" s="663"/>
      <c r="AZ26" s="663"/>
      <c r="BA26" s="663"/>
      <c r="BB26" s="663"/>
      <c r="BC26" s="663"/>
      <c r="BD26" s="663"/>
      <c r="BE26" s="663"/>
      <c r="BF26" s="642"/>
      <c r="BG26" s="623" t="s">
        <v>113</v>
      </c>
      <c r="BH26" s="624"/>
      <c r="BI26" s="624"/>
      <c r="BJ26" s="624"/>
      <c r="BK26" s="624"/>
      <c r="BL26" s="624"/>
      <c r="BM26" s="624"/>
      <c r="BN26" s="625"/>
      <c r="BO26" s="626" t="s">
        <v>113</v>
      </c>
      <c r="BP26" s="626"/>
      <c r="BQ26" s="626"/>
      <c r="BR26" s="626"/>
      <c r="BS26" s="632" t="s">
        <v>113</v>
      </c>
      <c r="BT26" s="624"/>
      <c r="BU26" s="624"/>
      <c r="BV26" s="624"/>
      <c r="BW26" s="624"/>
      <c r="BX26" s="624"/>
      <c r="BY26" s="624"/>
      <c r="BZ26" s="624"/>
      <c r="CA26" s="624"/>
      <c r="CB26" s="633"/>
      <c r="CD26" s="637" t="s">
        <v>278</v>
      </c>
      <c r="CE26" s="638"/>
      <c r="CF26" s="638"/>
      <c r="CG26" s="638"/>
      <c r="CH26" s="638"/>
      <c r="CI26" s="638"/>
      <c r="CJ26" s="638"/>
      <c r="CK26" s="638"/>
      <c r="CL26" s="638"/>
      <c r="CM26" s="638"/>
      <c r="CN26" s="638"/>
      <c r="CO26" s="638"/>
      <c r="CP26" s="638"/>
      <c r="CQ26" s="639"/>
      <c r="CR26" s="623">
        <v>2706204</v>
      </c>
      <c r="CS26" s="624"/>
      <c r="CT26" s="624"/>
      <c r="CU26" s="624"/>
      <c r="CV26" s="624"/>
      <c r="CW26" s="624"/>
      <c r="CX26" s="624"/>
      <c r="CY26" s="625"/>
      <c r="CZ26" s="657">
        <v>6.5</v>
      </c>
      <c r="DA26" s="658"/>
      <c r="DB26" s="658"/>
      <c r="DC26" s="659"/>
      <c r="DD26" s="632">
        <v>2411241</v>
      </c>
      <c r="DE26" s="624"/>
      <c r="DF26" s="624"/>
      <c r="DG26" s="624"/>
      <c r="DH26" s="624"/>
      <c r="DI26" s="624"/>
      <c r="DJ26" s="624"/>
      <c r="DK26" s="625"/>
      <c r="DL26" s="632" t="s">
        <v>215</v>
      </c>
      <c r="DM26" s="624"/>
      <c r="DN26" s="624"/>
      <c r="DO26" s="624"/>
      <c r="DP26" s="624"/>
      <c r="DQ26" s="624"/>
      <c r="DR26" s="624"/>
      <c r="DS26" s="624"/>
      <c r="DT26" s="624"/>
      <c r="DU26" s="624"/>
      <c r="DV26" s="625"/>
      <c r="DW26" s="628" t="s">
        <v>215</v>
      </c>
      <c r="DX26" s="653"/>
      <c r="DY26" s="653"/>
      <c r="DZ26" s="653"/>
      <c r="EA26" s="653"/>
      <c r="EB26" s="653"/>
      <c r="EC26" s="654"/>
    </row>
    <row r="27" spans="2:133" ht="11.25" customHeight="1">
      <c r="B27" s="620" t="s">
        <v>279</v>
      </c>
      <c r="C27" s="621"/>
      <c r="D27" s="621"/>
      <c r="E27" s="621"/>
      <c r="F27" s="621"/>
      <c r="G27" s="621"/>
      <c r="H27" s="621"/>
      <c r="I27" s="621"/>
      <c r="J27" s="621"/>
      <c r="K27" s="621"/>
      <c r="L27" s="621"/>
      <c r="M27" s="621"/>
      <c r="N27" s="621"/>
      <c r="O27" s="621"/>
      <c r="P27" s="621"/>
      <c r="Q27" s="622"/>
      <c r="R27" s="623">
        <v>10303048</v>
      </c>
      <c r="S27" s="624"/>
      <c r="T27" s="624"/>
      <c r="U27" s="624"/>
      <c r="V27" s="624"/>
      <c r="W27" s="624"/>
      <c r="X27" s="624"/>
      <c r="Y27" s="625"/>
      <c r="Z27" s="626">
        <v>23.7</v>
      </c>
      <c r="AA27" s="626"/>
      <c r="AB27" s="626"/>
      <c r="AC27" s="626"/>
      <c r="AD27" s="627" t="s">
        <v>113</v>
      </c>
      <c r="AE27" s="627"/>
      <c r="AF27" s="627"/>
      <c r="AG27" s="627"/>
      <c r="AH27" s="627"/>
      <c r="AI27" s="627"/>
      <c r="AJ27" s="627"/>
      <c r="AK27" s="627"/>
      <c r="AL27" s="628" t="s">
        <v>113</v>
      </c>
      <c r="AM27" s="629"/>
      <c r="AN27" s="629"/>
      <c r="AO27" s="630"/>
      <c r="AP27" s="620" t="s">
        <v>280</v>
      </c>
      <c r="AQ27" s="621"/>
      <c r="AR27" s="621"/>
      <c r="AS27" s="621"/>
      <c r="AT27" s="621"/>
      <c r="AU27" s="621"/>
      <c r="AV27" s="621"/>
      <c r="AW27" s="621"/>
      <c r="AX27" s="621"/>
      <c r="AY27" s="621"/>
      <c r="AZ27" s="621"/>
      <c r="BA27" s="621"/>
      <c r="BB27" s="621"/>
      <c r="BC27" s="621"/>
      <c r="BD27" s="621"/>
      <c r="BE27" s="621"/>
      <c r="BF27" s="622"/>
      <c r="BG27" s="623">
        <v>8380655</v>
      </c>
      <c r="BH27" s="624"/>
      <c r="BI27" s="624"/>
      <c r="BJ27" s="624"/>
      <c r="BK27" s="624"/>
      <c r="BL27" s="624"/>
      <c r="BM27" s="624"/>
      <c r="BN27" s="625"/>
      <c r="BO27" s="626">
        <v>100</v>
      </c>
      <c r="BP27" s="626"/>
      <c r="BQ27" s="626"/>
      <c r="BR27" s="626"/>
      <c r="BS27" s="632">
        <v>76582</v>
      </c>
      <c r="BT27" s="624"/>
      <c r="BU27" s="624"/>
      <c r="BV27" s="624"/>
      <c r="BW27" s="624"/>
      <c r="BX27" s="624"/>
      <c r="BY27" s="624"/>
      <c r="BZ27" s="624"/>
      <c r="CA27" s="624"/>
      <c r="CB27" s="633"/>
      <c r="CD27" s="637" t="s">
        <v>281</v>
      </c>
      <c r="CE27" s="638"/>
      <c r="CF27" s="638"/>
      <c r="CG27" s="638"/>
      <c r="CH27" s="638"/>
      <c r="CI27" s="638"/>
      <c r="CJ27" s="638"/>
      <c r="CK27" s="638"/>
      <c r="CL27" s="638"/>
      <c r="CM27" s="638"/>
      <c r="CN27" s="638"/>
      <c r="CO27" s="638"/>
      <c r="CP27" s="638"/>
      <c r="CQ27" s="639"/>
      <c r="CR27" s="623">
        <v>4427027</v>
      </c>
      <c r="CS27" s="655"/>
      <c r="CT27" s="655"/>
      <c r="CU27" s="655"/>
      <c r="CV27" s="655"/>
      <c r="CW27" s="655"/>
      <c r="CX27" s="655"/>
      <c r="CY27" s="656"/>
      <c r="CZ27" s="657">
        <v>10.7</v>
      </c>
      <c r="DA27" s="658"/>
      <c r="DB27" s="658"/>
      <c r="DC27" s="659"/>
      <c r="DD27" s="632">
        <v>1454793</v>
      </c>
      <c r="DE27" s="655"/>
      <c r="DF27" s="655"/>
      <c r="DG27" s="655"/>
      <c r="DH27" s="655"/>
      <c r="DI27" s="655"/>
      <c r="DJ27" s="655"/>
      <c r="DK27" s="656"/>
      <c r="DL27" s="632">
        <v>1390854</v>
      </c>
      <c r="DM27" s="655"/>
      <c r="DN27" s="655"/>
      <c r="DO27" s="655"/>
      <c r="DP27" s="655"/>
      <c r="DQ27" s="655"/>
      <c r="DR27" s="655"/>
      <c r="DS27" s="655"/>
      <c r="DT27" s="655"/>
      <c r="DU27" s="655"/>
      <c r="DV27" s="656"/>
      <c r="DW27" s="628">
        <v>7.7</v>
      </c>
      <c r="DX27" s="653"/>
      <c r="DY27" s="653"/>
      <c r="DZ27" s="653"/>
      <c r="EA27" s="653"/>
      <c r="EB27" s="653"/>
      <c r="EC27" s="654"/>
    </row>
    <row r="28" spans="2:133" ht="11.25" customHeight="1">
      <c r="B28" s="620" t="s">
        <v>282</v>
      </c>
      <c r="C28" s="621"/>
      <c r="D28" s="621"/>
      <c r="E28" s="621"/>
      <c r="F28" s="621"/>
      <c r="G28" s="621"/>
      <c r="H28" s="621"/>
      <c r="I28" s="621"/>
      <c r="J28" s="621"/>
      <c r="K28" s="621"/>
      <c r="L28" s="621"/>
      <c r="M28" s="621"/>
      <c r="N28" s="621"/>
      <c r="O28" s="621"/>
      <c r="P28" s="621"/>
      <c r="Q28" s="622"/>
      <c r="R28" s="623">
        <v>98953</v>
      </c>
      <c r="S28" s="624"/>
      <c r="T28" s="624"/>
      <c r="U28" s="624"/>
      <c r="V28" s="624"/>
      <c r="W28" s="624"/>
      <c r="X28" s="624"/>
      <c r="Y28" s="625"/>
      <c r="Z28" s="626">
        <v>0.2</v>
      </c>
      <c r="AA28" s="626"/>
      <c r="AB28" s="626"/>
      <c r="AC28" s="626"/>
      <c r="AD28" s="627">
        <v>15513</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283</v>
      </c>
      <c r="CE28" s="638"/>
      <c r="CF28" s="638"/>
      <c r="CG28" s="638"/>
      <c r="CH28" s="638"/>
      <c r="CI28" s="638"/>
      <c r="CJ28" s="638"/>
      <c r="CK28" s="638"/>
      <c r="CL28" s="638"/>
      <c r="CM28" s="638"/>
      <c r="CN28" s="638"/>
      <c r="CO28" s="638"/>
      <c r="CP28" s="638"/>
      <c r="CQ28" s="639"/>
      <c r="CR28" s="623">
        <v>3865061</v>
      </c>
      <c r="CS28" s="624"/>
      <c r="CT28" s="624"/>
      <c r="CU28" s="624"/>
      <c r="CV28" s="624"/>
      <c r="CW28" s="624"/>
      <c r="CX28" s="624"/>
      <c r="CY28" s="625"/>
      <c r="CZ28" s="657">
        <v>9.4</v>
      </c>
      <c r="DA28" s="658"/>
      <c r="DB28" s="658"/>
      <c r="DC28" s="659"/>
      <c r="DD28" s="632">
        <v>3773697</v>
      </c>
      <c r="DE28" s="624"/>
      <c r="DF28" s="624"/>
      <c r="DG28" s="624"/>
      <c r="DH28" s="624"/>
      <c r="DI28" s="624"/>
      <c r="DJ28" s="624"/>
      <c r="DK28" s="625"/>
      <c r="DL28" s="632">
        <v>3235008</v>
      </c>
      <c r="DM28" s="624"/>
      <c r="DN28" s="624"/>
      <c r="DO28" s="624"/>
      <c r="DP28" s="624"/>
      <c r="DQ28" s="624"/>
      <c r="DR28" s="624"/>
      <c r="DS28" s="624"/>
      <c r="DT28" s="624"/>
      <c r="DU28" s="624"/>
      <c r="DV28" s="625"/>
      <c r="DW28" s="628">
        <v>17.899999999999999</v>
      </c>
      <c r="DX28" s="653"/>
      <c r="DY28" s="653"/>
      <c r="DZ28" s="653"/>
      <c r="EA28" s="653"/>
      <c r="EB28" s="653"/>
      <c r="EC28" s="654"/>
    </row>
    <row r="29" spans="2:133" ht="11.25" customHeight="1">
      <c r="B29" s="620" t="s">
        <v>284</v>
      </c>
      <c r="C29" s="621"/>
      <c r="D29" s="621"/>
      <c r="E29" s="621"/>
      <c r="F29" s="621"/>
      <c r="G29" s="621"/>
      <c r="H29" s="621"/>
      <c r="I29" s="621"/>
      <c r="J29" s="621"/>
      <c r="K29" s="621"/>
      <c r="L29" s="621"/>
      <c r="M29" s="621"/>
      <c r="N29" s="621"/>
      <c r="O29" s="621"/>
      <c r="P29" s="621"/>
      <c r="Q29" s="622"/>
      <c r="R29" s="623">
        <v>75553</v>
      </c>
      <c r="S29" s="624"/>
      <c r="T29" s="624"/>
      <c r="U29" s="624"/>
      <c r="V29" s="624"/>
      <c r="W29" s="624"/>
      <c r="X29" s="624"/>
      <c r="Y29" s="625"/>
      <c r="Z29" s="626">
        <v>0.2</v>
      </c>
      <c r="AA29" s="626"/>
      <c r="AB29" s="626"/>
      <c r="AC29" s="626"/>
      <c r="AD29" s="627" t="s">
        <v>113</v>
      </c>
      <c r="AE29" s="627"/>
      <c r="AF29" s="627"/>
      <c r="AG29" s="627"/>
      <c r="AH29" s="627"/>
      <c r="AI29" s="627"/>
      <c r="AJ29" s="627"/>
      <c r="AK29" s="627"/>
      <c r="AL29" s="628" t="s">
        <v>113</v>
      </c>
      <c r="AM29" s="629"/>
      <c r="AN29" s="629"/>
      <c r="AO29" s="630"/>
      <c r="AP29" s="602" t="s">
        <v>203</v>
      </c>
      <c r="AQ29" s="603"/>
      <c r="AR29" s="603"/>
      <c r="AS29" s="603"/>
      <c r="AT29" s="603"/>
      <c r="AU29" s="603"/>
      <c r="AV29" s="603"/>
      <c r="AW29" s="603"/>
      <c r="AX29" s="603"/>
      <c r="AY29" s="603"/>
      <c r="AZ29" s="603"/>
      <c r="BA29" s="603"/>
      <c r="BB29" s="603"/>
      <c r="BC29" s="603"/>
      <c r="BD29" s="603"/>
      <c r="BE29" s="603"/>
      <c r="BF29" s="604"/>
      <c r="BG29" s="602" t="s">
        <v>285</v>
      </c>
      <c r="BH29" s="664"/>
      <c r="BI29" s="664"/>
      <c r="BJ29" s="664"/>
      <c r="BK29" s="664"/>
      <c r="BL29" s="664"/>
      <c r="BM29" s="664"/>
      <c r="BN29" s="664"/>
      <c r="BO29" s="664"/>
      <c r="BP29" s="664"/>
      <c r="BQ29" s="665"/>
      <c r="BR29" s="602" t="s">
        <v>286</v>
      </c>
      <c r="BS29" s="664"/>
      <c r="BT29" s="664"/>
      <c r="BU29" s="664"/>
      <c r="BV29" s="664"/>
      <c r="BW29" s="664"/>
      <c r="BX29" s="664"/>
      <c r="BY29" s="664"/>
      <c r="BZ29" s="664"/>
      <c r="CA29" s="664"/>
      <c r="CB29" s="665"/>
      <c r="CD29" s="684" t="s">
        <v>287</v>
      </c>
      <c r="CE29" s="685"/>
      <c r="CF29" s="637" t="s">
        <v>57</v>
      </c>
      <c r="CG29" s="638"/>
      <c r="CH29" s="638"/>
      <c r="CI29" s="638"/>
      <c r="CJ29" s="638"/>
      <c r="CK29" s="638"/>
      <c r="CL29" s="638"/>
      <c r="CM29" s="638"/>
      <c r="CN29" s="638"/>
      <c r="CO29" s="638"/>
      <c r="CP29" s="638"/>
      <c r="CQ29" s="639"/>
      <c r="CR29" s="623">
        <v>3864975</v>
      </c>
      <c r="CS29" s="655"/>
      <c r="CT29" s="655"/>
      <c r="CU29" s="655"/>
      <c r="CV29" s="655"/>
      <c r="CW29" s="655"/>
      <c r="CX29" s="655"/>
      <c r="CY29" s="656"/>
      <c r="CZ29" s="657">
        <v>9.4</v>
      </c>
      <c r="DA29" s="658"/>
      <c r="DB29" s="658"/>
      <c r="DC29" s="659"/>
      <c r="DD29" s="632">
        <v>3773611</v>
      </c>
      <c r="DE29" s="655"/>
      <c r="DF29" s="655"/>
      <c r="DG29" s="655"/>
      <c r="DH29" s="655"/>
      <c r="DI29" s="655"/>
      <c r="DJ29" s="655"/>
      <c r="DK29" s="656"/>
      <c r="DL29" s="632">
        <v>3234922</v>
      </c>
      <c r="DM29" s="655"/>
      <c r="DN29" s="655"/>
      <c r="DO29" s="655"/>
      <c r="DP29" s="655"/>
      <c r="DQ29" s="655"/>
      <c r="DR29" s="655"/>
      <c r="DS29" s="655"/>
      <c r="DT29" s="655"/>
      <c r="DU29" s="655"/>
      <c r="DV29" s="656"/>
      <c r="DW29" s="628">
        <v>17.899999999999999</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861976</v>
      </c>
      <c r="S30" s="624"/>
      <c r="T30" s="624"/>
      <c r="U30" s="624"/>
      <c r="V30" s="624"/>
      <c r="W30" s="624"/>
      <c r="X30" s="624"/>
      <c r="Y30" s="625"/>
      <c r="Z30" s="626">
        <v>2</v>
      </c>
      <c r="AA30" s="626"/>
      <c r="AB30" s="626"/>
      <c r="AC30" s="626"/>
      <c r="AD30" s="627" t="s">
        <v>113</v>
      </c>
      <c r="AE30" s="627"/>
      <c r="AF30" s="627"/>
      <c r="AG30" s="627"/>
      <c r="AH30" s="627"/>
      <c r="AI30" s="627"/>
      <c r="AJ30" s="627"/>
      <c r="AK30" s="627"/>
      <c r="AL30" s="628" t="s">
        <v>113</v>
      </c>
      <c r="AM30" s="629"/>
      <c r="AN30" s="629"/>
      <c r="AO30" s="630"/>
      <c r="AP30" s="669" t="s">
        <v>289</v>
      </c>
      <c r="AQ30" s="670"/>
      <c r="AR30" s="670"/>
      <c r="AS30" s="670"/>
      <c r="AT30" s="675" t="s">
        <v>290</v>
      </c>
      <c r="AU30" s="182"/>
      <c r="AV30" s="182"/>
      <c r="AW30" s="182"/>
      <c r="AX30" s="609" t="s">
        <v>169</v>
      </c>
      <c r="AY30" s="610"/>
      <c r="AZ30" s="610"/>
      <c r="BA30" s="610"/>
      <c r="BB30" s="610"/>
      <c r="BC30" s="610"/>
      <c r="BD30" s="610"/>
      <c r="BE30" s="610"/>
      <c r="BF30" s="611"/>
      <c r="BG30" s="681">
        <v>99.1</v>
      </c>
      <c r="BH30" s="682"/>
      <c r="BI30" s="682"/>
      <c r="BJ30" s="682"/>
      <c r="BK30" s="682"/>
      <c r="BL30" s="682"/>
      <c r="BM30" s="618">
        <v>92.9</v>
      </c>
      <c r="BN30" s="682"/>
      <c r="BO30" s="682"/>
      <c r="BP30" s="682"/>
      <c r="BQ30" s="683"/>
      <c r="BR30" s="681">
        <v>98.9</v>
      </c>
      <c r="BS30" s="682"/>
      <c r="BT30" s="682"/>
      <c r="BU30" s="682"/>
      <c r="BV30" s="682"/>
      <c r="BW30" s="682"/>
      <c r="BX30" s="618">
        <v>91.5</v>
      </c>
      <c r="BY30" s="682"/>
      <c r="BZ30" s="682"/>
      <c r="CA30" s="682"/>
      <c r="CB30" s="683"/>
      <c r="CD30" s="686"/>
      <c r="CE30" s="687"/>
      <c r="CF30" s="637" t="s">
        <v>291</v>
      </c>
      <c r="CG30" s="638"/>
      <c r="CH30" s="638"/>
      <c r="CI30" s="638"/>
      <c r="CJ30" s="638"/>
      <c r="CK30" s="638"/>
      <c r="CL30" s="638"/>
      <c r="CM30" s="638"/>
      <c r="CN30" s="638"/>
      <c r="CO30" s="638"/>
      <c r="CP30" s="638"/>
      <c r="CQ30" s="639"/>
      <c r="CR30" s="623">
        <v>3458206</v>
      </c>
      <c r="CS30" s="624"/>
      <c r="CT30" s="624"/>
      <c r="CU30" s="624"/>
      <c r="CV30" s="624"/>
      <c r="CW30" s="624"/>
      <c r="CX30" s="624"/>
      <c r="CY30" s="625"/>
      <c r="CZ30" s="657">
        <v>8.4</v>
      </c>
      <c r="DA30" s="658"/>
      <c r="DB30" s="658"/>
      <c r="DC30" s="659"/>
      <c r="DD30" s="632">
        <v>3381571</v>
      </c>
      <c r="DE30" s="624"/>
      <c r="DF30" s="624"/>
      <c r="DG30" s="624"/>
      <c r="DH30" s="624"/>
      <c r="DI30" s="624"/>
      <c r="DJ30" s="624"/>
      <c r="DK30" s="625"/>
      <c r="DL30" s="632">
        <v>2844271</v>
      </c>
      <c r="DM30" s="624"/>
      <c r="DN30" s="624"/>
      <c r="DO30" s="624"/>
      <c r="DP30" s="624"/>
      <c r="DQ30" s="624"/>
      <c r="DR30" s="624"/>
      <c r="DS30" s="624"/>
      <c r="DT30" s="624"/>
      <c r="DU30" s="624"/>
      <c r="DV30" s="625"/>
      <c r="DW30" s="628">
        <v>15.7</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2933030</v>
      </c>
      <c r="S31" s="624"/>
      <c r="T31" s="624"/>
      <c r="U31" s="624"/>
      <c r="V31" s="624"/>
      <c r="W31" s="624"/>
      <c r="X31" s="624"/>
      <c r="Y31" s="625"/>
      <c r="Z31" s="626">
        <v>6.8</v>
      </c>
      <c r="AA31" s="626"/>
      <c r="AB31" s="626"/>
      <c r="AC31" s="626"/>
      <c r="AD31" s="627" t="s">
        <v>113</v>
      </c>
      <c r="AE31" s="627"/>
      <c r="AF31" s="627"/>
      <c r="AG31" s="627"/>
      <c r="AH31" s="627"/>
      <c r="AI31" s="627"/>
      <c r="AJ31" s="627"/>
      <c r="AK31" s="627"/>
      <c r="AL31" s="628" t="s">
        <v>113</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99.2</v>
      </c>
      <c r="BH31" s="655"/>
      <c r="BI31" s="655"/>
      <c r="BJ31" s="655"/>
      <c r="BK31" s="655"/>
      <c r="BL31" s="655"/>
      <c r="BM31" s="629">
        <v>95.7</v>
      </c>
      <c r="BN31" s="679"/>
      <c r="BO31" s="679"/>
      <c r="BP31" s="679"/>
      <c r="BQ31" s="680"/>
      <c r="BR31" s="678">
        <v>99.1</v>
      </c>
      <c r="BS31" s="655"/>
      <c r="BT31" s="655"/>
      <c r="BU31" s="655"/>
      <c r="BV31" s="655"/>
      <c r="BW31" s="655"/>
      <c r="BX31" s="629">
        <v>95</v>
      </c>
      <c r="BY31" s="679"/>
      <c r="BZ31" s="679"/>
      <c r="CA31" s="679"/>
      <c r="CB31" s="680"/>
      <c r="CD31" s="686"/>
      <c r="CE31" s="687"/>
      <c r="CF31" s="637" t="s">
        <v>295</v>
      </c>
      <c r="CG31" s="638"/>
      <c r="CH31" s="638"/>
      <c r="CI31" s="638"/>
      <c r="CJ31" s="638"/>
      <c r="CK31" s="638"/>
      <c r="CL31" s="638"/>
      <c r="CM31" s="638"/>
      <c r="CN31" s="638"/>
      <c r="CO31" s="638"/>
      <c r="CP31" s="638"/>
      <c r="CQ31" s="639"/>
      <c r="CR31" s="623">
        <v>406769</v>
      </c>
      <c r="CS31" s="655"/>
      <c r="CT31" s="655"/>
      <c r="CU31" s="655"/>
      <c r="CV31" s="655"/>
      <c r="CW31" s="655"/>
      <c r="CX31" s="655"/>
      <c r="CY31" s="656"/>
      <c r="CZ31" s="657">
        <v>1</v>
      </c>
      <c r="DA31" s="658"/>
      <c r="DB31" s="658"/>
      <c r="DC31" s="659"/>
      <c r="DD31" s="632">
        <v>392040</v>
      </c>
      <c r="DE31" s="655"/>
      <c r="DF31" s="655"/>
      <c r="DG31" s="655"/>
      <c r="DH31" s="655"/>
      <c r="DI31" s="655"/>
      <c r="DJ31" s="655"/>
      <c r="DK31" s="656"/>
      <c r="DL31" s="632">
        <v>390651</v>
      </c>
      <c r="DM31" s="655"/>
      <c r="DN31" s="655"/>
      <c r="DO31" s="655"/>
      <c r="DP31" s="655"/>
      <c r="DQ31" s="655"/>
      <c r="DR31" s="655"/>
      <c r="DS31" s="655"/>
      <c r="DT31" s="655"/>
      <c r="DU31" s="655"/>
      <c r="DV31" s="656"/>
      <c r="DW31" s="628">
        <v>2.2000000000000002</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412491</v>
      </c>
      <c r="S32" s="624"/>
      <c r="T32" s="624"/>
      <c r="U32" s="624"/>
      <c r="V32" s="624"/>
      <c r="W32" s="624"/>
      <c r="X32" s="624"/>
      <c r="Y32" s="625"/>
      <c r="Z32" s="626">
        <v>1</v>
      </c>
      <c r="AA32" s="626"/>
      <c r="AB32" s="626"/>
      <c r="AC32" s="626"/>
      <c r="AD32" s="627">
        <v>39905</v>
      </c>
      <c r="AE32" s="627"/>
      <c r="AF32" s="627"/>
      <c r="AG32" s="627"/>
      <c r="AH32" s="627"/>
      <c r="AI32" s="627"/>
      <c r="AJ32" s="627"/>
      <c r="AK32" s="627"/>
      <c r="AL32" s="628">
        <v>0.2</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99</v>
      </c>
      <c r="BH32" s="691"/>
      <c r="BI32" s="691"/>
      <c r="BJ32" s="691"/>
      <c r="BK32" s="691"/>
      <c r="BL32" s="691"/>
      <c r="BM32" s="692">
        <v>89.5</v>
      </c>
      <c r="BN32" s="691"/>
      <c r="BO32" s="691"/>
      <c r="BP32" s="691"/>
      <c r="BQ32" s="693"/>
      <c r="BR32" s="690">
        <v>98.7</v>
      </c>
      <c r="BS32" s="691"/>
      <c r="BT32" s="691"/>
      <c r="BU32" s="691"/>
      <c r="BV32" s="691"/>
      <c r="BW32" s="691"/>
      <c r="BX32" s="692">
        <v>87.3</v>
      </c>
      <c r="BY32" s="691"/>
      <c r="BZ32" s="691"/>
      <c r="CA32" s="691"/>
      <c r="CB32" s="693"/>
      <c r="CD32" s="688"/>
      <c r="CE32" s="689"/>
      <c r="CF32" s="637" t="s">
        <v>298</v>
      </c>
      <c r="CG32" s="638"/>
      <c r="CH32" s="638"/>
      <c r="CI32" s="638"/>
      <c r="CJ32" s="638"/>
      <c r="CK32" s="638"/>
      <c r="CL32" s="638"/>
      <c r="CM32" s="638"/>
      <c r="CN32" s="638"/>
      <c r="CO32" s="638"/>
      <c r="CP32" s="638"/>
      <c r="CQ32" s="639"/>
      <c r="CR32" s="623">
        <v>86</v>
      </c>
      <c r="CS32" s="624"/>
      <c r="CT32" s="624"/>
      <c r="CU32" s="624"/>
      <c r="CV32" s="624"/>
      <c r="CW32" s="624"/>
      <c r="CX32" s="624"/>
      <c r="CY32" s="625"/>
      <c r="CZ32" s="657">
        <v>0</v>
      </c>
      <c r="DA32" s="658"/>
      <c r="DB32" s="658"/>
      <c r="DC32" s="659"/>
      <c r="DD32" s="632">
        <v>86</v>
      </c>
      <c r="DE32" s="624"/>
      <c r="DF32" s="624"/>
      <c r="DG32" s="624"/>
      <c r="DH32" s="624"/>
      <c r="DI32" s="624"/>
      <c r="DJ32" s="624"/>
      <c r="DK32" s="625"/>
      <c r="DL32" s="632">
        <v>86</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4456000</v>
      </c>
      <c r="S33" s="624"/>
      <c r="T33" s="624"/>
      <c r="U33" s="624"/>
      <c r="V33" s="624"/>
      <c r="W33" s="624"/>
      <c r="X33" s="624"/>
      <c r="Y33" s="625"/>
      <c r="Z33" s="626">
        <v>10.3</v>
      </c>
      <c r="AA33" s="626"/>
      <c r="AB33" s="626"/>
      <c r="AC33" s="626"/>
      <c r="AD33" s="627" t="s">
        <v>113</v>
      </c>
      <c r="AE33" s="627"/>
      <c r="AF33" s="627"/>
      <c r="AG33" s="627"/>
      <c r="AH33" s="627"/>
      <c r="AI33" s="627"/>
      <c r="AJ33" s="627"/>
      <c r="AK33" s="627"/>
      <c r="AL33" s="628" t="s">
        <v>113</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19329969</v>
      </c>
      <c r="CS33" s="655"/>
      <c r="CT33" s="655"/>
      <c r="CU33" s="655"/>
      <c r="CV33" s="655"/>
      <c r="CW33" s="655"/>
      <c r="CX33" s="655"/>
      <c r="CY33" s="656"/>
      <c r="CZ33" s="657">
        <v>46.8</v>
      </c>
      <c r="DA33" s="658"/>
      <c r="DB33" s="658"/>
      <c r="DC33" s="659"/>
      <c r="DD33" s="632">
        <v>10147711</v>
      </c>
      <c r="DE33" s="655"/>
      <c r="DF33" s="655"/>
      <c r="DG33" s="655"/>
      <c r="DH33" s="655"/>
      <c r="DI33" s="655"/>
      <c r="DJ33" s="655"/>
      <c r="DK33" s="656"/>
      <c r="DL33" s="632">
        <v>7214632</v>
      </c>
      <c r="DM33" s="655"/>
      <c r="DN33" s="655"/>
      <c r="DO33" s="655"/>
      <c r="DP33" s="655"/>
      <c r="DQ33" s="655"/>
      <c r="DR33" s="655"/>
      <c r="DS33" s="655"/>
      <c r="DT33" s="655"/>
      <c r="DU33" s="655"/>
      <c r="DV33" s="656"/>
      <c r="DW33" s="628">
        <v>39.9</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113</v>
      </c>
      <c r="S34" s="624"/>
      <c r="T34" s="624"/>
      <c r="U34" s="624"/>
      <c r="V34" s="624"/>
      <c r="W34" s="624"/>
      <c r="X34" s="624"/>
      <c r="Y34" s="625"/>
      <c r="Z34" s="626" t="s">
        <v>113</v>
      </c>
      <c r="AA34" s="626"/>
      <c r="AB34" s="626"/>
      <c r="AC34" s="626"/>
      <c r="AD34" s="627" t="s">
        <v>113</v>
      </c>
      <c r="AE34" s="627"/>
      <c r="AF34" s="627"/>
      <c r="AG34" s="627"/>
      <c r="AH34" s="627"/>
      <c r="AI34" s="627"/>
      <c r="AJ34" s="627"/>
      <c r="AK34" s="627"/>
      <c r="AL34" s="628" t="s">
        <v>113</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11128132</v>
      </c>
      <c r="CS34" s="624"/>
      <c r="CT34" s="624"/>
      <c r="CU34" s="624"/>
      <c r="CV34" s="624"/>
      <c r="CW34" s="624"/>
      <c r="CX34" s="624"/>
      <c r="CY34" s="625"/>
      <c r="CZ34" s="657">
        <v>26.9</v>
      </c>
      <c r="DA34" s="658"/>
      <c r="DB34" s="658"/>
      <c r="DC34" s="659"/>
      <c r="DD34" s="632">
        <v>2961739</v>
      </c>
      <c r="DE34" s="624"/>
      <c r="DF34" s="624"/>
      <c r="DG34" s="624"/>
      <c r="DH34" s="624"/>
      <c r="DI34" s="624"/>
      <c r="DJ34" s="624"/>
      <c r="DK34" s="625"/>
      <c r="DL34" s="632">
        <v>2456731</v>
      </c>
      <c r="DM34" s="624"/>
      <c r="DN34" s="624"/>
      <c r="DO34" s="624"/>
      <c r="DP34" s="624"/>
      <c r="DQ34" s="624"/>
      <c r="DR34" s="624"/>
      <c r="DS34" s="624"/>
      <c r="DT34" s="624"/>
      <c r="DU34" s="624"/>
      <c r="DV34" s="625"/>
      <c r="DW34" s="628">
        <v>13.6</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1153500</v>
      </c>
      <c r="S35" s="624"/>
      <c r="T35" s="624"/>
      <c r="U35" s="624"/>
      <c r="V35" s="624"/>
      <c r="W35" s="624"/>
      <c r="X35" s="624"/>
      <c r="Y35" s="625"/>
      <c r="Z35" s="626">
        <v>2.7</v>
      </c>
      <c r="AA35" s="626"/>
      <c r="AB35" s="626"/>
      <c r="AC35" s="626"/>
      <c r="AD35" s="627" t="s">
        <v>113</v>
      </c>
      <c r="AE35" s="627"/>
      <c r="AF35" s="627"/>
      <c r="AG35" s="627"/>
      <c r="AH35" s="627"/>
      <c r="AI35" s="627"/>
      <c r="AJ35" s="627"/>
      <c r="AK35" s="627"/>
      <c r="AL35" s="628" t="s">
        <v>113</v>
      </c>
      <c r="AM35" s="629"/>
      <c r="AN35" s="629"/>
      <c r="AO35" s="630"/>
      <c r="AP35" s="186"/>
      <c r="AQ35" s="634" t="s">
        <v>306</v>
      </c>
      <c r="AR35" s="635"/>
      <c r="AS35" s="635"/>
      <c r="AT35" s="635"/>
      <c r="AU35" s="635"/>
      <c r="AV35" s="635"/>
      <c r="AW35" s="635"/>
      <c r="AX35" s="635"/>
      <c r="AY35" s="636"/>
      <c r="AZ35" s="612">
        <v>3572358</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504555</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355064</v>
      </c>
      <c r="CS35" s="655"/>
      <c r="CT35" s="655"/>
      <c r="CU35" s="655"/>
      <c r="CV35" s="655"/>
      <c r="CW35" s="655"/>
      <c r="CX35" s="655"/>
      <c r="CY35" s="656"/>
      <c r="CZ35" s="657">
        <v>0.9</v>
      </c>
      <c r="DA35" s="658"/>
      <c r="DB35" s="658"/>
      <c r="DC35" s="659"/>
      <c r="DD35" s="632">
        <v>314800</v>
      </c>
      <c r="DE35" s="655"/>
      <c r="DF35" s="655"/>
      <c r="DG35" s="655"/>
      <c r="DH35" s="655"/>
      <c r="DI35" s="655"/>
      <c r="DJ35" s="655"/>
      <c r="DK35" s="656"/>
      <c r="DL35" s="632">
        <v>304881</v>
      </c>
      <c r="DM35" s="655"/>
      <c r="DN35" s="655"/>
      <c r="DO35" s="655"/>
      <c r="DP35" s="655"/>
      <c r="DQ35" s="655"/>
      <c r="DR35" s="655"/>
      <c r="DS35" s="655"/>
      <c r="DT35" s="655"/>
      <c r="DU35" s="655"/>
      <c r="DV35" s="656"/>
      <c r="DW35" s="628">
        <v>1.7</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43396057</v>
      </c>
      <c r="S36" s="696"/>
      <c r="T36" s="696"/>
      <c r="U36" s="696"/>
      <c r="V36" s="696"/>
      <c r="W36" s="696"/>
      <c r="X36" s="696"/>
      <c r="Y36" s="697"/>
      <c r="Z36" s="698">
        <v>100</v>
      </c>
      <c r="AA36" s="698"/>
      <c r="AB36" s="698"/>
      <c r="AC36" s="698"/>
      <c r="AD36" s="699">
        <v>16913501</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1271117</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371320</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2803956</v>
      </c>
      <c r="CS36" s="624"/>
      <c r="CT36" s="624"/>
      <c r="CU36" s="624"/>
      <c r="CV36" s="624"/>
      <c r="CW36" s="624"/>
      <c r="CX36" s="624"/>
      <c r="CY36" s="625"/>
      <c r="CZ36" s="657">
        <v>6.8</v>
      </c>
      <c r="DA36" s="658"/>
      <c r="DB36" s="658"/>
      <c r="DC36" s="659"/>
      <c r="DD36" s="632">
        <v>2484257</v>
      </c>
      <c r="DE36" s="624"/>
      <c r="DF36" s="624"/>
      <c r="DG36" s="624"/>
      <c r="DH36" s="624"/>
      <c r="DI36" s="624"/>
      <c r="DJ36" s="624"/>
      <c r="DK36" s="625"/>
      <c r="DL36" s="632">
        <v>1880948</v>
      </c>
      <c r="DM36" s="624"/>
      <c r="DN36" s="624"/>
      <c r="DO36" s="624"/>
      <c r="DP36" s="624"/>
      <c r="DQ36" s="624"/>
      <c r="DR36" s="624"/>
      <c r="DS36" s="624"/>
      <c r="DT36" s="624"/>
      <c r="DU36" s="624"/>
      <c r="DV36" s="625"/>
      <c r="DW36" s="628">
        <v>10.4</v>
      </c>
      <c r="DX36" s="653"/>
      <c r="DY36" s="653"/>
      <c r="DZ36" s="653"/>
      <c r="EA36" s="653"/>
      <c r="EB36" s="653"/>
      <c r="EC36" s="654"/>
    </row>
    <row r="37" spans="2:133" ht="11.25" customHeight="1">
      <c r="AQ37" s="702" t="s">
        <v>313</v>
      </c>
      <c r="AR37" s="703"/>
      <c r="AS37" s="703"/>
      <c r="AT37" s="703"/>
      <c r="AU37" s="703"/>
      <c r="AV37" s="703"/>
      <c r="AW37" s="703"/>
      <c r="AX37" s="703"/>
      <c r="AY37" s="704"/>
      <c r="AZ37" s="623">
        <v>98495</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8848</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1491340</v>
      </c>
      <c r="CS37" s="655"/>
      <c r="CT37" s="655"/>
      <c r="CU37" s="655"/>
      <c r="CV37" s="655"/>
      <c r="CW37" s="655"/>
      <c r="CX37" s="655"/>
      <c r="CY37" s="656"/>
      <c r="CZ37" s="657">
        <v>3.6</v>
      </c>
      <c r="DA37" s="658"/>
      <c r="DB37" s="658"/>
      <c r="DC37" s="659"/>
      <c r="DD37" s="632">
        <v>1487370</v>
      </c>
      <c r="DE37" s="655"/>
      <c r="DF37" s="655"/>
      <c r="DG37" s="655"/>
      <c r="DH37" s="655"/>
      <c r="DI37" s="655"/>
      <c r="DJ37" s="655"/>
      <c r="DK37" s="656"/>
      <c r="DL37" s="632">
        <v>1270849</v>
      </c>
      <c r="DM37" s="655"/>
      <c r="DN37" s="655"/>
      <c r="DO37" s="655"/>
      <c r="DP37" s="655"/>
      <c r="DQ37" s="655"/>
      <c r="DR37" s="655"/>
      <c r="DS37" s="655"/>
      <c r="DT37" s="655"/>
      <c r="DU37" s="655"/>
      <c r="DV37" s="656"/>
      <c r="DW37" s="628">
        <v>7</v>
      </c>
      <c r="DX37" s="653"/>
      <c r="DY37" s="653"/>
      <c r="DZ37" s="653"/>
      <c r="EA37" s="653"/>
      <c r="EB37" s="653"/>
      <c r="EC37" s="654"/>
    </row>
    <row r="38" spans="2:133" ht="11.25" customHeight="1">
      <c r="AQ38" s="702" t="s">
        <v>316</v>
      </c>
      <c r="AR38" s="703"/>
      <c r="AS38" s="703"/>
      <c r="AT38" s="703"/>
      <c r="AU38" s="703"/>
      <c r="AV38" s="703"/>
      <c r="AW38" s="703"/>
      <c r="AX38" s="703"/>
      <c r="AY38" s="704"/>
      <c r="AZ38" s="623">
        <v>60360</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15130</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3494362</v>
      </c>
      <c r="CS38" s="624"/>
      <c r="CT38" s="624"/>
      <c r="CU38" s="624"/>
      <c r="CV38" s="624"/>
      <c r="CW38" s="624"/>
      <c r="CX38" s="624"/>
      <c r="CY38" s="625"/>
      <c r="CZ38" s="657">
        <v>8.5</v>
      </c>
      <c r="DA38" s="658"/>
      <c r="DB38" s="658"/>
      <c r="DC38" s="659"/>
      <c r="DD38" s="632">
        <v>3088088</v>
      </c>
      <c r="DE38" s="624"/>
      <c r="DF38" s="624"/>
      <c r="DG38" s="624"/>
      <c r="DH38" s="624"/>
      <c r="DI38" s="624"/>
      <c r="DJ38" s="624"/>
      <c r="DK38" s="625"/>
      <c r="DL38" s="632">
        <v>2543252</v>
      </c>
      <c r="DM38" s="624"/>
      <c r="DN38" s="624"/>
      <c r="DO38" s="624"/>
      <c r="DP38" s="624"/>
      <c r="DQ38" s="624"/>
      <c r="DR38" s="624"/>
      <c r="DS38" s="624"/>
      <c r="DT38" s="624"/>
      <c r="DU38" s="624"/>
      <c r="DV38" s="625"/>
      <c r="DW38" s="628">
        <v>14.1</v>
      </c>
      <c r="DX38" s="653"/>
      <c r="DY38" s="653"/>
      <c r="DZ38" s="653"/>
      <c r="EA38" s="653"/>
      <c r="EB38" s="653"/>
      <c r="EC38" s="654"/>
    </row>
    <row r="39" spans="2:133" ht="11.25" customHeight="1">
      <c r="AQ39" s="702" t="s">
        <v>319</v>
      </c>
      <c r="AR39" s="703"/>
      <c r="AS39" s="703"/>
      <c r="AT39" s="703"/>
      <c r="AU39" s="703"/>
      <c r="AV39" s="703"/>
      <c r="AW39" s="703"/>
      <c r="AX39" s="703"/>
      <c r="AY39" s="704"/>
      <c r="AZ39" s="623">
        <v>21264</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88</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1328608</v>
      </c>
      <c r="CS39" s="655"/>
      <c r="CT39" s="655"/>
      <c r="CU39" s="655"/>
      <c r="CV39" s="655"/>
      <c r="CW39" s="655"/>
      <c r="CX39" s="655"/>
      <c r="CY39" s="656"/>
      <c r="CZ39" s="657">
        <v>3.2</v>
      </c>
      <c r="DA39" s="658"/>
      <c r="DB39" s="658"/>
      <c r="DC39" s="659"/>
      <c r="DD39" s="632">
        <v>1267980</v>
      </c>
      <c r="DE39" s="655"/>
      <c r="DF39" s="655"/>
      <c r="DG39" s="655"/>
      <c r="DH39" s="655"/>
      <c r="DI39" s="655"/>
      <c r="DJ39" s="655"/>
      <c r="DK39" s="656"/>
      <c r="DL39" s="632" t="s">
        <v>323</v>
      </c>
      <c r="DM39" s="655"/>
      <c r="DN39" s="655"/>
      <c r="DO39" s="655"/>
      <c r="DP39" s="655"/>
      <c r="DQ39" s="655"/>
      <c r="DR39" s="655"/>
      <c r="DS39" s="655"/>
      <c r="DT39" s="655"/>
      <c r="DU39" s="655"/>
      <c r="DV39" s="656"/>
      <c r="DW39" s="628" t="s">
        <v>323</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324</v>
      </c>
      <c r="AR40" s="703"/>
      <c r="AS40" s="703"/>
      <c r="AT40" s="703"/>
      <c r="AU40" s="703"/>
      <c r="AV40" s="703"/>
      <c r="AW40" s="703"/>
      <c r="AX40" s="703"/>
      <c r="AY40" s="704"/>
      <c r="AZ40" s="623">
        <v>648617</v>
      </c>
      <c r="BA40" s="624"/>
      <c r="BB40" s="624"/>
      <c r="BC40" s="624"/>
      <c r="BD40" s="655"/>
      <c r="BE40" s="655"/>
      <c r="BF40" s="680"/>
      <c r="BG40" s="708"/>
      <c r="BH40" s="709"/>
      <c r="BI40" s="709"/>
      <c r="BJ40" s="709"/>
      <c r="BK40" s="709"/>
      <c r="BL40" s="187"/>
      <c r="BM40" s="638" t="s">
        <v>325</v>
      </c>
      <c r="BN40" s="638"/>
      <c r="BO40" s="638"/>
      <c r="BP40" s="638"/>
      <c r="BQ40" s="638"/>
      <c r="BR40" s="638"/>
      <c r="BS40" s="638"/>
      <c r="BT40" s="638"/>
      <c r="BU40" s="639"/>
      <c r="BV40" s="623">
        <v>115</v>
      </c>
      <c r="BW40" s="624"/>
      <c r="BX40" s="624"/>
      <c r="BY40" s="624"/>
      <c r="BZ40" s="624"/>
      <c r="CA40" s="624"/>
      <c r="CB40" s="633"/>
      <c r="CD40" s="637" t="s">
        <v>326</v>
      </c>
      <c r="CE40" s="638"/>
      <c r="CF40" s="638"/>
      <c r="CG40" s="638"/>
      <c r="CH40" s="638"/>
      <c r="CI40" s="638"/>
      <c r="CJ40" s="638"/>
      <c r="CK40" s="638"/>
      <c r="CL40" s="638"/>
      <c r="CM40" s="638"/>
      <c r="CN40" s="638"/>
      <c r="CO40" s="638"/>
      <c r="CP40" s="638"/>
      <c r="CQ40" s="639"/>
      <c r="CR40" s="623">
        <v>219847</v>
      </c>
      <c r="CS40" s="624"/>
      <c r="CT40" s="624"/>
      <c r="CU40" s="624"/>
      <c r="CV40" s="624"/>
      <c r="CW40" s="624"/>
      <c r="CX40" s="624"/>
      <c r="CY40" s="625"/>
      <c r="CZ40" s="657">
        <v>0.5</v>
      </c>
      <c r="DA40" s="658"/>
      <c r="DB40" s="658"/>
      <c r="DC40" s="659"/>
      <c r="DD40" s="632">
        <v>30847</v>
      </c>
      <c r="DE40" s="624"/>
      <c r="DF40" s="624"/>
      <c r="DG40" s="624"/>
      <c r="DH40" s="624"/>
      <c r="DI40" s="624"/>
      <c r="DJ40" s="624"/>
      <c r="DK40" s="625"/>
      <c r="DL40" s="632">
        <v>28820</v>
      </c>
      <c r="DM40" s="624"/>
      <c r="DN40" s="624"/>
      <c r="DO40" s="624"/>
      <c r="DP40" s="624"/>
      <c r="DQ40" s="624"/>
      <c r="DR40" s="624"/>
      <c r="DS40" s="624"/>
      <c r="DT40" s="624"/>
      <c r="DU40" s="624"/>
      <c r="DV40" s="625"/>
      <c r="DW40" s="628">
        <v>0.2</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327</v>
      </c>
      <c r="AR41" s="644"/>
      <c r="AS41" s="644"/>
      <c r="AT41" s="644"/>
      <c r="AU41" s="644"/>
      <c r="AV41" s="644"/>
      <c r="AW41" s="644"/>
      <c r="AX41" s="644"/>
      <c r="AY41" s="645"/>
      <c r="AZ41" s="695">
        <v>1472505</v>
      </c>
      <c r="BA41" s="696"/>
      <c r="BB41" s="696"/>
      <c r="BC41" s="696"/>
      <c r="BD41" s="691"/>
      <c r="BE41" s="691"/>
      <c r="BF41" s="693"/>
      <c r="BG41" s="710"/>
      <c r="BH41" s="711"/>
      <c r="BI41" s="711"/>
      <c r="BJ41" s="711"/>
      <c r="BK41" s="711"/>
      <c r="BL41" s="189"/>
      <c r="BM41" s="644" t="s">
        <v>328</v>
      </c>
      <c r="BN41" s="644"/>
      <c r="BO41" s="644"/>
      <c r="BP41" s="644"/>
      <c r="BQ41" s="644"/>
      <c r="BR41" s="644"/>
      <c r="BS41" s="644"/>
      <c r="BT41" s="644"/>
      <c r="BU41" s="645"/>
      <c r="BV41" s="695">
        <v>274</v>
      </c>
      <c r="BW41" s="696"/>
      <c r="BX41" s="696"/>
      <c r="BY41" s="696"/>
      <c r="BZ41" s="696"/>
      <c r="CA41" s="696"/>
      <c r="CB41" s="705"/>
      <c r="CD41" s="637" t="s">
        <v>329</v>
      </c>
      <c r="CE41" s="638"/>
      <c r="CF41" s="638"/>
      <c r="CG41" s="638"/>
      <c r="CH41" s="638"/>
      <c r="CI41" s="638"/>
      <c r="CJ41" s="638"/>
      <c r="CK41" s="638"/>
      <c r="CL41" s="638"/>
      <c r="CM41" s="638"/>
      <c r="CN41" s="638"/>
      <c r="CO41" s="638"/>
      <c r="CP41" s="638"/>
      <c r="CQ41" s="639"/>
      <c r="CR41" s="623" t="s">
        <v>330</v>
      </c>
      <c r="CS41" s="655"/>
      <c r="CT41" s="655"/>
      <c r="CU41" s="655"/>
      <c r="CV41" s="655"/>
      <c r="CW41" s="655"/>
      <c r="CX41" s="655"/>
      <c r="CY41" s="656"/>
      <c r="CZ41" s="657" t="s">
        <v>330</v>
      </c>
      <c r="DA41" s="658"/>
      <c r="DB41" s="658"/>
      <c r="DC41" s="659"/>
      <c r="DD41" s="632" t="s">
        <v>330</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332</v>
      </c>
      <c r="CE42" s="621"/>
      <c r="CF42" s="621"/>
      <c r="CG42" s="621"/>
      <c r="CH42" s="621"/>
      <c r="CI42" s="621"/>
      <c r="CJ42" s="621"/>
      <c r="CK42" s="621"/>
      <c r="CL42" s="621"/>
      <c r="CM42" s="621"/>
      <c r="CN42" s="621"/>
      <c r="CO42" s="621"/>
      <c r="CP42" s="621"/>
      <c r="CQ42" s="622"/>
      <c r="CR42" s="623">
        <v>9468368</v>
      </c>
      <c r="CS42" s="624"/>
      <c r="CT42" s="624"/>
      <c r="CU42" s="624"/>
      <c r="CV42" s="624"/>
      <c r="CW42" s="624"/>
      <c r="CX42" s="624"/>
      <c r="CY42" s="625"/>
      <c r="CZ42" s="657">
        <v>22.9</v>
      </c>
      <c r="DA42" s="706"/>
      <c r="DB42" s="706"/>
      <c r="DC42" s="707"/>
      <c r="DD42" s="632">
        <v>1375226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334</v>
      </c>
      <c r="CE43" s="621"/>
      <c r="CF43" s="621"/>
      <c r="CG43" s="621"/>
      <c r="CH43" s="621"/>
      <c r="CI43" s="621"/>
      <c r="CJ43" s="621"/>
      <c r="CK43" s="621"/>
      <c r="CL43" s="621"/>
      <c r="CM43" s="621"/>
      <c r="CN43" s="621"/>
      <c r="CO43" s="621"/>
      <c r="CP43" s="621"/>
      <c r="CQ43" s="622"/>
      <c r="CR43" s="623">
        <v>275535</v>
      </c>
      <c r="CS43" s="655"/>
      <c r="CT43" s="655"/>
      <c r="CU43" s="655"/>
      <c r="CV43" s="655"/>
      <c r="CW43" s="655"/>
      <c r="CX43" s="655"/>
      <c r="CY43" s="656"/>
      <c r="CZ43" s="657">
        <v>0.7</v>
      </c>
      <c r="DA43" s="658"/>
      <c r="DB43" s="658"/>
      <c r="DC43" s="659"/>
      <c r="DD43" s="632">
        <v>275535</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335</v>
      </c>
      <c r="CD44" s="729" t="s">
        <v>287</v>
      </c>
      <c r="CE44" s="730"/>
      <c r="CF44" s="620" t="s">
        <v>336</v>
      </c>
      <c r="CG44" s="621"/>
      <c r="CH44" s="621"/>
      <c r="CI44" s="621"/>
      <c r="CJ44" s="621"/>
      <c r="CK44" s="621"/>
      <c r="CL44" s="621"/>
      <c r="CM44" s="621"/>
      <c r="CN44" s="621"/>
      <c r="CO44" s="621"/>
      <c r="CP44" s="621"/>
      <c r="CQ44" s="622"/>
      <c r="CR44" s="623">
        <v>7944859</v>
      </c>
      <c r="CS44" s="624"/>
      <c r="CT44" s="624"/>
      <c r="CU44" s="624"/>
      <c r="CV44" s="624"/>
      <c r="CW44" s="624"/>
      <c r="CX44" s="624"/>
      <c r="CY44" s="625"/>
      <c r="CZ44" s="657">
        <v>19.2</v>
      </c>
      <c r="DA44" s="706"/>
      <c r="DB44" s="706"/>
      <c r="DC44" s="707"/>
      <c r="DD44" s="632">
        <v>1067243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337</v>
      </c>
      <c r="CG45" s="621"/>
      <c r="CH45" s="621"/>
      <c r="CI45" s="621"/>
      <c r="CJ45" s="621"/>
      <c r="CK45" s="621"/>
      <c r="CL45" s="621"/>
      <c r="CM45" s="621"/>
      <c r="CN45" s="621"/>
      <c r="CO45" s="621"/>
      <c r="CP45" s="621"/>
      <c r="CQ45" s="622"/>
      <c r="CR45" s="623">
        <v>5607385</v>
      </c>
      <c r="CS45" s="655"/>
      <c r="CT45" s="655"/>
      <c r="CU45" s="655"/>
      <c r="CV45" s="655"/>
      <c r="CW45" s="655"/>
      <c r="CX45" s="655"/>
      <c r="CY45" s="656"/>
      <c r="CZ45" s="657">
        <v>13.6</v>
      </c>
      <c r="DA45" s="658"/>
      <c r="DB45" s="658"/>
      <c r="DC45" s="659"/>
      <c r="DD45" s="632">
        <v>154799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338</v>
      </c>
      <c r="CG46" s="621"/>
      <c r="CH46" s="621"/>
      <c r="CI46" s="621"/>
      <c r="CJ46" s="621"/>
      <c r="CK46" s="621"/>
      <c r="CL46" s="621"/>
      <c r="CM46" s="621"/>
      <c r="CN46" s="621"/>
      <c r="CO46" s="621"/>
      <c r="CP46" s="621"/>
      <c r="CQ46" s="622"/>
      <c r="CR46" s="623">
        <v>2321773</v>
      </c>
      <c r="CS46" s="624"/>
      <c r="CT46" s="624"/>
      <c r="CU46" s="624"/>
      <c r="CV46" s="624"/>
      <c r="CW46" s="624"/>
      <c r="CX46" s="624"/>
      <c r="CY46" s="625"/>
      <c r="CZ46" s="657">
        <v>5.6</v>
      </c>
      <c r="DA46" s="706"/>
      <c r="DB46" s="706"/>
      <c r="DC46" s="707"/>
      <c r="DD46" s="632">
        <v>906643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339</v>
      </c>
      <c r="CG47" s="621"/>
      <c r="CH47" s="621"/>
      <c r="CI47" s="621"/>
      <c r="CJ47" s="621"/>
      <c r="CK47" s="621"/>
      <c r="CL47" s="621"/>
      <c r="CM47" s="621"/>
      <c r="CN47" s="621"/>
      <c r="CO47" s="621"/>
      <c r="CP47" s="621"/>
      <c r="CQ47" s="622"/>
      <c r="CR47" s="623">
        <v>1523509</v>
      </c>
      <c r="CS47" s="655"/>
      <c r="CT47" s="655"/>
      <c r="CU47" s="655"/>
      <c r="CV47" s="655"/>
      <c r="CW47" s="655"/>
      <c r="CX47" s="655"/>
      <c r="CY47" s="656"/>
      <c r="CZ47" s="657">
        <v>3.7</v>
      </c>
      <c r="DA47" s="658"/>
      <c r="DB47" s="658"/>
      <c r="DC47" s="659"/>
      <c r="DD47" s="632">
        <v>307983</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340</v>
      </c>
      <c r="CG48" s="621"/>
      <c r="CH48" s="621"/>
      <c r="CI48" s="621"/>
      <c r="CJ48" s="621"/>
      <c r="CK48" s="621"/>
      <c r="CL48" s="621"/>
      <c r="CM48" s="621"/>
      <c r="CN48" s="621"/>
      <c r="CO48" s="621"/>
      <c r="CP48" s="621"/>
      <c r="CQ48" s="622"/>
      <c r="CR48" s="623" t="s">
        <v>113</v>
      </c>
      <c r="CS48" s="624"/>
      <c r="CT48" s="624"/>
      <c r="CU48" s="624"/>
      <c r="CV48" s="624"/>
      <c r="CW48" s="624"/>
      <c r="CX48" s="624"/>
      <c r="CY48" s="625"/>
      <c r="CZ48" s="657" t="s">
        <v>113</v>
      </c>
      <c r="DA48" s="706"/>
      <c r="DB48" s="706"/>
      <c r="DC48" s="707"/>
      <c r="DD48" s="632" t="s">
        <v>113</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341</v>
      </c>
      <c r="CE49" s="667"/>
      <c r="CF49" s="667"/>
      <c r="CG49" s="667"/>
      <c r="CH49" s="667"/>
      <c r="CI49" s="667"/>
      <c r="CJ49" s="667"/>
      <c r="CK49" s="667"/>
      <c r="CL49" s="667"/>
      <c r="CM49" s="667"/>
      <c r="CN49" s="667"/>
      <c r="CO49" s="667"/>
      <c r="CP49" s="667"/>
      <c r="CQ49" s="668"/>
      <c r="CR49" s="695">
        <v>41335628</v>
      </c>
      <c r="CS49" s="691"/>
      <c r="CT49" s="691"/>
      <c r="CU49" s="691"/>
      <c r="CV49" s="691"/>
      <c r="CW49" s="691"/>
      <c r="CX49" s="691"/>
      <c r="CY49" s="718"/>
      <c r="CZ49" s="719">
        <v>100</v>
      </c>
      <c r="DA49" s="720"/>
      <c r="DB49" s="720"/>
      <c r="DC49" s="721"/>
      <c r="DD49" s="722">
        <v>20674978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343</v>
      </c>
      <c r="DK2" s="765"/>
      <c r="DL2" s="765"/>
      <c r="DM2" s="765"/>
      <c r="DN2" s="765"/>
      <c r="DO2" s="766"/>
      <c r="DP2" s="200"/>
      <c r="DQ2" s="764" t="s">
        <v>344</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345</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347</v>
      </c>
      <c r="B5" s="759"/>
      <c r="C5" s="759"/>
      <c r="D5" s="759"/>
      <c r="E5" s="759"/>
      <c r="F5" s="759"/>
      <c r="G5" s="759"/>
      <c r="H5" s="759"/>
      <c r="I5" s="759"/>
      <c r="J5" s="759"/>
      <c r="K5" s="759"/>
      <c r="L5" s="759"/>
      <c r="M5" s="759"/>
      <c r="N5" s="759"/>
      <c r="O5" s="759"/>
      <c r="P5" s="760"/>
      <c r="Q5" s="735" t="s">
        <v>348</v>
      </c>
      <c r="R5" s="736"/>
      <c r="S5" s="736"/>
      <c r="T5" s="736"/>
      <c r="U5" s="737"/>
      <c r="V5" s="735" t="s">
        <v>349</v>
      </c>
      <c r="W5" s="736"/>
      <c r="X5" s="736"/>
      <c r="Y5" s="736"/>
      <c r="Z5" s="737"/>
      <c r="AA5" s="735" t="s">
        <v>350</v>
      </c>
      <c r="AB5" s="736"/>
      <c r="AC5" s="736"/>
      <c r="AD5" s="736"/>
      <c r="AE5" s="736"/>
      <c r="AF5" s="768" t="s">
        <v>351</v>
      </c>
      <c r="AG5" s="736"/>
      <c r="AH5" s="736"/>
      <c r="AI5" s="736"/>
      <c r="AJ5" s="747"/>
      <c r="AK5" s="736" t="s">
        <v>352</v>
      </c>
      <c r="AL5" s="736"/>
      <c r="AM5" s="736"/>
      <c r="AN5" s="736"/>
      <c r="AO5" s="737"/>
      <c r="AP5" s="735" t="s">
        <v>353</v>
      </c>
      <c r="AQ5" s="736"/>
      <c r="AR5" s="736"/>
      <c r="AS5" s="736"/>
      <c r="AT5" s="737"/>
      <c r="AU5" s="735" t="s">
        <v>354</v>
      </c>
      <c r="AV5" s="736"/>
      <c r="AW5" s="736"/>
      <c r="AX5" s="736"/>
      <c r="AY5" s="747"/>
      <c r="AZ5" s="207"/>
      <c r="BA5" s="207"/>
      <c r="BB5" s="207"/>
      <c r="BC5" s="207"/>
      <c r="BD5" s="207"/>
      <c r="BE5" s="208"/>
      <c r="BF5" s="208"/>
      <c r="BG5" s="208"/>
      <c r="BH5" s="208"/>
      <c r="BI5" s="208"/>
      <c r="BJ5" s="208"/>
      <c r="BK5" s="208"/>
      <c r="BL5" s="208"/>
      <c r="BM5" s="208"/>
      <c r="BN5" s="208"/>
      <c r="BO5" s="208"/>
      <c r="BP5" s="208"/>
      <c r="BQ5" s="758" t="s">
        <v>355</v>
      </c>
      <c r="BR5" s="759"/>
      <c r="BS5" s="759"/>
      <c r="BT5" s="759"/>
      <c r="BU5" s="759"/>
      <c r="BV5" s="759"/>
      <c r="BW5" s="759"/>
      <c r="BX5" s="759"/>
      <c r="BY5" s="759"/>
      <c r="BZ5" s="759"/>
      <c r="CA5" s="759"/>
      <c r="CB5" s="759"/>
      <c r="CC5" s="759"/>
      <c r="CD5" s="759"/>
      <c r="CE5" s="759"/>
      <c r="CF5" s="759"/>
      <c r="CG5" s="760"/>
      <c r="CH5" s="735" t="s">
        <v>356</v>
      </c>
      <c r="CI5" s="736"/>
      <c r="CJ5" s="736"/>
      <c r="CK5" s="736"/>
      <c r="CL5" s="737"/>
      <c r="CM5" s="735" t="s">
        <v>357</v>
      </c>
      <c r="CN5" s="736"/>
      <c r="CO5" s="736"/>
      <c r="CP5" s="736"/>
      <c r="CQ5" s="737"/>
      <c r="CR5" s="735" t="s">
        <v>358</v>
      </c>
      <c r="CS5" s="736"/>
      <c r="CT5" s="736"/>
      <c r="CU5" s="736"/>
      <c r="CV5" s="737"/>
      <c r="CW5" s="735" t="s">
        <v>359</v>
      </c>
      <c r="CX5" s="736"/>
      <c r="CY5" s="736"/>
      <c r="CZ5" s="736"/>
      <c r="DA5" s="737"/>
      <c r="DB5" s="735" t="s">
        <v>360</v>
      </c>
      <c r="DC5" s="736"/>
      <c r="DD5" s="736"/>
      <c r="DE5" s="736"/>
      <c r="DF5" s="737"/>
      <c r="DG5" s="741" t="s">
        <v>361</v>
      </c>
      <c r="DH5" s="742"/>
      <c r="DI5" s="742"/>
      <c r="DJ5" s="742"/>
      <c r="DK5" s="743"/>
      <c r="DL5" s="741" t="s">
        <v>362</v>
      </c>
      <c r="DM5" s="742"/>
      <c r="DN5" s="742"/>
      <c r="DO5" s="742"/>
      <c r="DP5" s="743"/>
      <c r="DQ5" s="735" t="s">
        <v>363</v>
      </c>
      <c r="DR5" s="736"/>
      <c r="DS5" s="736"/>
      <c r="DT5" s="736"/>
      <c r="DU5" s="737"/>
      <c r="DV5" s="735" t="s">
        <v>354</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364</v>
      </c>
      <c r="C7" s="750"/>
      <c r="D7" s="750"/>
      <c r="E7" s="750"/>
      <c r="F7" s="750"/>
      <c r="G7" s="750"/>
      <c r="H7" s="750"/>
      <c r="I7" s="750"/>
      <c r="J7" s="750"/>
      <c r="K7" s="750"/>
      <c r="L7" s="750"/>
      <c r="M7" s="750"/>
      <c r="N7" s="750"/>
      <c r="O7" s="750"/>
      <c r="P7" s="751"/>
      <c r="Q7" s="752">
        <v>43413</v>
      </c>
      <c r="R7" s="753"/>
      <c r="S7" s="753"/>
      <c r="T7" s="753"/>
      <c r="U7" s="753"/>
      <c r="V7" s="753">
        <v>41352</v>
      </c>
      <c r="W7" s="753"/>
      <c r="X7" s="753"/>
      <c r="Y7" s="753"/>
      <c r="Z7" s="753"/>
      <c r="AA7" s="753">
        <v>2060</v>
      </c>
      <c r="AB7" s="753"/>
      <c r="AC7" s="753"/>
      <c r="AD7" s="753"/>
      <c r="AE7" s="754"/>
      <c r="AF7" s="755">
        <v>1360</v>
      </c>
      <c r="AG7" s="756"/>
      <c r="AH7" s="756"/>
      <c r="AI7" s="756"/>
      <c r="AJ7" s="757"/>
      <c r="AK7" s="792">
        <v>840</v>
      </c>
      <c r="AL7" s="793"/>
      <c r="AM7" s="793"/>
      <c r="AN7" s="793"/>
      <c r="AO7" s="793"/>
      <c r="AP7" s="793">
        <v>35455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537</v>
      </c>
      <c r="BT7" s="797"/>
      <c r="BU7" s="797"/>
      <c r="BV7" s="797"/>
      <c r="BW7" s="797"/>
      <c r="BX7" s="797"/>
      <c r="BY7" s="797"/>
      <c r="BZ7" s="797"/>
      <c r="CA7" s="797"/>
      <c r="CB7" s="797"/>
      <c r="CC7" s="797"/>
      <c r="CD7" s="797"/>
      <c r="CE7" s="797"/>
      <c r="CF7" s="797"/>
      <c r="CG7" s="798"/>
      <c r="CH7" s="789">
        <v>-1</v>
      </c>
      <c r="CI7" s="790"/>
      <c r="CJ7" s="790"/>
      <c r="CK7" s="790"/>
      <c r="CL7" s="791"/>
      <c r="CM7" s="789">
        <v>73</v>
      </c>
      <c r="CN7" s="790"/>
      <c r="CO7" s="790"/>
      <c r="CP7" s="790"/>
      <c r="CQ7" s="791"/>
      <c r="CR7" s="789">
        <v>4</v>
      </c>
      <c r="CS7" s="790"/>
      <c r="CT7" s="790"/>
      <c r="CU7" s="790"/>
      <c r="CV7" s="791"/>
      <c r="CW7" s="789" t="s">
        <v>555</v>
      </c>
      <c r="CX7" s="790"/>
      <c r="CY7" s="790"/>
      <c r="CZ7" s="790"/>
      <c r="DA7" s="791"/>
      <c r="DB7" s="789" t="s">
        <v>555</v>
      </c>
      <c r="DC7" s="790"/>
      <c r="DD7" s="790"/>
      <c r="DE7" s="790"/>
      <c r="DF7" s="791"/>
      <c r="DG7" s="789" t="s">
        <v>555</v>
      </c>
      <c r="DH7" s="790"/>
      <c r="DI7" s="790"/>
      <c r="DJ7" s="790"/>
      <c r="DK7" s="791"/>
      <c r="DL7" s="789" t="s">
        <v>555</v>
      </c>
      <c r="DM7" s="790"/>
      <c r="DN7" s="790"/>
      <c r="DO7" s="790"/>
      <c r="DP7" s="791"/>
      <c r="DQ7" s="789" t="s">
        <v>555</v>
      </c>
      <c r="DR7" s="790"/>
      <c r="DS7" s="790"/>
      <c r="DT7" s="790"/>
      <c r="DU7" s="791"/>
      <c r="DV7" s="770"/>
      <c r="DW7" s="771"/>
      <c r="DX7" s="771"/>
      <c r="DY7" s="771"/>
      <c r="DZ7" s="772"/>
      <c r="EA7" s="205"/>
    </row>
    <row r="8" spans="1:131" s="206" customFormat="1" ht="26.25" customHeight="1">
      <c r="A8" s="212">
        <v>2</v>
      </c>
      <c r="B8" s="773" t="s">
        <v>365</v>
      </c>
      <c r="C8" s="774"/>
      <c r="D8" s="774"/>
      <c r="E8" s="774"/>
      <c r="F8" s="774"/>
      <c r="G8" s="774"/>
      <c r="H8" s="774"/>
      <c r="I8" s="774"/>
      <c r="J8" s="774"/>
      <c r="K8" s="774"/>
      <c r="L8" s="774"/>
      <c r="M8" s="774"/>
      <c r="N8" s="774"/>
      <c r="O8" s="774"/>
      <c r="P8" s="775"/>
      <c r="Q8" s="776">
        <v>0</v>
      </c>
      <c r="R8" s="777"/>
      <c r="S8" s="777"/>
      <c r="T8" s="777"/>
      <c r="U8" s="777"/>
      <c r="V8" s="777">
        <v>0</v>
      </c>
      <c r="W8" s="777"/>
      <c r="X8" s="777"/>
      <c r="Y8" s="777"/>
      <c r="Z8" s="777"/>
      <c r="AA8" s="777" t="s">
        <v>536</v>
      </c>
      <c r="AB8" s="777"/>
      <c r="AC8" s="777"/>
      <c r="AD8" s="777"/>
      <c r="AE8" s="778"/>
      <c r="AF8" s="779" t="s">
        <v>113</v>
      </c>
      <c r="AG8" s="780"/>
      <c r="AH8" s="780"/>
      <c r="AI8" s="780"/>
      <c r="AJ8" s="781"/>
      <c r="AK8" s="782" t="s">
        <v>536</v>
      </c>
      <c r="AL8" s="783"/>
      <c r="AM8" s="783"/>
      <c r="AN8" s="783"/>
      <c r="AO8" s="783"/>
      <c r="AP8" s="783" t="s">
        <v>536</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538</v>
      </c>
      <c r="BT8" s="787"/>
      <c r="BU8" s="787"/>
      <c r="BV8" s="787"/>
      <c r="BW8" s="787"/>
      <c r="BX8" s="787"/>
      <c r="BY8" s="787"/>
      <c r="BZ8" s="787"/>
      <c r="CA8" s="787"/>
      <c r="CB8" s="787"/>
      <c r="CC8" s="787"/>
      <c r="CD8" s="787"/>
      <c r="CE8" s="787"/>
      <c r="CF8" s="787"/>
      <c r="CG8" s="788"/>
      <c r="CH8" s="799">
        <v>-8</v>
      </c>
      <c r="CI8" s="800"/>
      <c r="CJ8" s="800"/>
      <c r="CK8" s="800"/>
      <c r="CL8" s="801"/>
      <c r="CM8" s="799">
        <v>-29</v>
      </c>
      <c r="CN8" s="800"/>
      <c r="CO8" s="800"/>
      <c r="CP8" s="800"/>
      <c r="CQ8" s="801"/>
      <c r="CR8" s="799">
        <v>10</v>
      </c>
      <c r="CS8" s="800"/>
      <c r="CT8" s="800"/>
      <c r="CU8" s="800"/>
      <c r="CV8" s="801"/>
      <c r="CW8" s="799">
        <v>3</v>
      </c>
      <c r="CX8" s="800"/>
      <c r="CY8" s="800"/>
      <c r="CZ8" s="800"/>
      <c r="DA8" s="801"/>
      <c r="DB8" s="799" t="s">
        <v>556</v>
      </c>
      <c r="DC8" s="800"/>
      <c r="DD8" s="800"/>
      <c r="DE8" s="800"/>
      <c r="DF8" s="801"/>
      <c r="DG8" s="799" t="s">
        <v>556</v>
      </c>
      <c r="DH8" s="800"/>
      <c r="DI8" s="800"/>
      <c r="DJ8" s="800"/>
      <c r="DK8" s="801"/>
      <c r="DL8" s="799" t="s">
        <v>556</v>
      </c>
      <c r="DM8" s="800"/>
      <c r="DN8" s="800"/>
      <c r="DO8" s="800"/>
      <c r="DP8" s="801"/>
      <c r="DQ8" s="799" t="s">
        <v>556</v>
      </c>
      <c r="DR8" s="800"/>
      <c r="DS8" s="800"/>
      <c r="DT8" s="800"/>
      <c r="DU8" s="801"/>
      <c r="DV8" s="802"/>
      <c r="DW8" s="803"/>
      <c r="DX8" s="803"/>
      <c r="DY8" s="803"/>
      <c r="DZ8" s="804"/>
      <c r="EA8" s="205"/>
    </row>
    <row r="9" spans="1:131" s="206" customFormat="1" ht="26.25" customHeight="1">
      <c r="A9" s="212">
        <v>3</v>
      </c>
      <c r="B9" s="773" t="s">
        <v>366</v>
      </c>
      <c r="C9" s="774"/>
      <c r="D9" s="774"/>
      <c r="E9" s="774"/>
      <c r="F9" s="774"/>
      <c r="G9" s="774"/>
      <c r="H9" s="774"/>
      <c r="I9" s="774"/>
      <c r="J9" s="774"/>
      <c r="K9" s="774"/>
      <c r="L9" s="774"/>
      <c r="M9" s="774"/>
      <c r="N9" s="774"/>
      <c r="O9" s="774"/>
      <c r="P9" s="775"/>
      <c r="Q9" s="776">
        <v>1</v>
      </c>
      <c r="R9" s="777"/>
      <c r="S9" s="777"/>
      <c r="T9" s="777"/>
      <c r="U9" s="777"/>
      <c r="V9" s="777">
        <v>1</v>
      </c>
      <c r="W9" s="777"/>
      <c r="X9" s="777"/>
      <c r="Y9" s="777"/>
      <c r="Z9" s="777"/>
      <c r="AA9" s="777" t="s">
        <v>536</v>
      </c>
      <c r="AB9" s="777"/>
      <c r="AC9" s="777"/>
      <c r="AD9" s="777"/>
      <c r="AE9" s="778"/>
      <c r="AF9" s="779" t="s">
        <v>113</v>
      </c>
      <c r="AG9" s="780"/>
      <c r="AH9" s="780"/>
      <c r="AI9" s="780"/>
      <c r="AJ9" s="781"/>
      <c r="AK9" s="782" t="s">
        <v>536</v>
      </c>
      <c r="AL9" s="783"/>
      <c r="AM9" s="783"/>
      <c r="AN9" s="783"/>
      <c r="AO9" s="783"/>
      <c r="AP9" s="783" t="s">
        <v>536</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539</v>
      </c>
      <c r="BT9" s="787"/>
      <c r="BU9" s="787"/>
      <c r="BV9" s="787"/>
      <c r="BW9" s="787"/>
      <c r="BX9" s="787"/>
      <c r="BY9" s="787"/>
      <c r="BZ9" s="787"/>
      <c r="CA9" s="787"/>
      <c r="CB9" s="787"/>
      <c r="CC9" s="787"/>
      <c r="CD9" s="787"/>
      <c r="CE9" s="787"/>
      <c r="CF9" s="787"/>
      <c r="CG9" s="788"/>
      <c r="CH9" s="799">
        <v>2</v>
      </c>
      <c r="CI9" s="800"/>
      <c r="CJ9" s="800"/>
      <c r="CK9" s="800"/>
      <c r="CL9" s="801"/>
      <c r="CM9" s="799">
        <v>15</v>
      </c>
      <c r="CN9" s="800"/>
      <c r="CO9" s="800"/>
      <c r="CP9" s="800"/>
      <c r="CQ9" s="801"/>
      <c r="CR9" s="799">
        <v>3</v>
      </c>
      <c r="CS9" s="800"/>
      <c r="CT9" s="800"/>
      <c r="CU9" s="800"/>
      <c r="CV9" s="801"/>
      <c r="CW9" s="799" t="s">
        <v>556</v>
      </c>
      <c r="CX9" s="800"/>
      <c r="CY9" s="800"/>
      <c r="CZ9" s="800"/>
      <c r="DA9" s="801"/>
      <c r="DB9" s="799" t="s">
        <v>556</v>
      </c>
      <c r="DC9" s="800"/>
      <c r="DD9" s="800"/>
      <c r="DE9" s="800"/>
      <c r="DF9" s="801"/>
      <c r="DG9" s="799" t="s">
        <v>556</v>
      </c>
      <c r="DH9" s="800"/>
      <c r="DI9" s="800"/>
      <c r="DJ9" s="800"/>
      <c r="DK9" s="801"/>
      <c r="DL9" s="799" t="s">
        <v>556</v>
      </c>
      <c r="DM9" s="800"/>
      <c r="DN9" s="800"/>
      <c r="DO9" s="800"/>
      <c r="DP9" s="801"/>
      <c r="DQ9" s="799" t="s">
        <v>556</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540</v>
      </c>
      <c r="BT10" s="787"/>
      <c r="BU10" s="787"/>
      <c r="BV10" s="787"/>
      <c r="BW10" s="787"/>
      <c r="BX10" s="787"/>
      <c r="BY10" s="787"/>
      <c r="BZ10" s="787"/>
      <c r="CA10" s="787"/>
      <c r="CB10" s="787"/>
      <c r="CC10" s="787"/>
      <c r="CD10" s="787"/>
      <c r="CE10" s="787"/>
      <c r="CF10" s="787"/>
      <c r="CG10" s="788"/>
      <c r="CH10" s="799">
        <v>13</v>
      </c>
      <c r="CI10" s="800"/>
      <c r="CJ10" s="800"/>
      <c r="CK10" s="800"/>
      <c r="CL10" s="801"/>
      <c r="CM10" s="799">
        <v>258</v>
      </c>
      <c r="CN10" s="800"/>
      <c r="CO10" s="800"/>
      <c r="CP10" s="800"/>
      <c r="CQ10" s="801"/>
      <c r="CR10" s="799">
        <v>30</v>
      </c>
      <c r="CS10" s="800"/>
      <c r="CT10" s="800"/>
      <c r="CU10" s="800"/>
      <c r="CV10" s="801"/>
      <c r="CW10" s="799">
        <v>22</v>
      </c>
      <c r="CX10" s="800"/>
      <c r="CY10" s="800"/>
      <c r="CZ10" s="800"/>
      <c r="DA10" s="801"/>
      <c r="DB10" s="799" t="s">
        <v>556</v>
      </c>
      <c r="DC10" s="800"/>
      <c r="DD10" s="800"/>
      <c r="DE10" s="800"/>
      <c r="DF10" s="801"/>
      <c r="DG10" s="799" t="s">
        <v>556</v>
      </c>
      <c r="DH10" s="800"/>
      <c r="DI10" s="800"/>
      <c r="DJ10" s="800"/>
      <c r="DK10" s="801"/>
      <c r="DL10" s="799" t="s">
        <v>556</v>
      </c>
      <c r="DM10" s="800"/>
      <c r="DN10" s="800"/>
      <c r="DO10" s="800"/>
      <c r="DP10" s="801"/>
      <c r="DQ10" s="799" t="s">
        <v>556</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367</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368</v>
      </c>
      <c r="B23" s="808" t="s">
        <v>369</v>
      </c>
      <c r="C23" s="809"/>
      <c r="D23" s="809"/>
      <c r="E23" s="809"/>
      <c r="F23" s="809"/>
      <c r="G23" s="809"/>
      <c r="H23" s="809"/>
      <c r="I23" s="809"/>
      <c r="J23" s="809"/>
      <c r="K23" s="809"/>
      <c r="L23" s="809"/>
      <c r="M23" s="809"/>
      <c r="N23" s="809"/>
      <c r="O23" s="809"/>
      <c r="P23" s="810"/>
      <c r="Q23" s="811">
        <v>43396</v>
      </c>
      <c r="R23" s="812"/>
      <c r="S23" s="812"/>
      <c r="T23" s="812"/>
      <c r="U23" s="812"/>
      <c r="V23" s="812">
        <v>41336</v>
      </c>
      <c r="W23" s="812"/>
      <c r="X23" s="812"/>
      <c r="Y23" s="812"/>
      <c r="Z23" s="812"/>
      <c r="AA23" s="812">
        <v>2060</v>
      </c>
      <c r="AB23" s="812"/>
      <c r="AC23" s="812"/>
      <c r="AD23" s="812"/>
      <c r="AE23" s="813"/>
      <c r="AF23" s="814">
        <v>1360</v>
      </c>
      <c r="AG23" s="812"/>
      <c r="AH23" s="812"/>
      <c r="AI23" s="812"/>
      <c r="AJ23" s="815"/>
      <c r="AK23" s="816"/>
      <c r="AL23" s="817"/>
      <c r="AM23" s="817"/>
      <c r="AN23" s="817"/>
      <c r="AO23" s="817"/>
      <c r="AP23" s="812">
        <v>35455</v>
      </c>
      <c r="AQ23" s="812"/>
      <c r="AR23" s="812"/>
      <c r="AS23" s="812"/>
      <c r="AT23" s="812"/>
      <c r="AU23" s="818"/>
      <c r="AV23" s="818"/>
      <c r="AW23" s="818"/>
      <c r="AX23" s="818"/>
      <c r="AY23" s="819"/>
      <c r="AZ23" s="827" t="s">
        <v>113</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370</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371</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347</v>
      </c>
      <c r="B26" s="759"/>
      <c r="C26" s="759"/>
      <c r="D26" s="759"/>
      <c r="E26" s="759"/>
      <c r="F26" s="759"/>
      <c r="G26" s="759"/>
      <c r="H26" s="759"/>
      <c r="I26" s="759"/>
      <c r="J26" s="759"/>
      <c r="K26" s="759"/>
      <c r="L26" s="759"/>
      <c r="M26" s="759"/>
      <c r="N26" s="759"/>
      <c r="O26" s="759"/>
      <c r="P26" s="760"/>
      <c r="Q26" s="735" t="s">
        <v>372</v>
      </c>
      <c r="R26" s="736"/>
      <c r="S26" s="736"/>
      <c r="T26" s="736"/>
      <c r="U26" s="737"/>
      <c r="V26" s="735" t="s">
        <v>373</v>
      </c>
      <c r="W26" s="736"/>
      <c r="X26" s="736"/>
      <c r="Y26" s="736"/>
      <c r="Z26" s="737"/>
      <c r="AA26" s="735" t="s">
        <v>374</v>
      </c>
      <c r="AB26" s="736"/>
      <c r="AC26" s="736"/>
      <c r="AD26" s="736"/>
      <c r="AE26" s="736"/>
      <c r="AF26" s="830" t="s">
        <v>375</v>
      </c>
      <c r="AG26" s="831"/>
      <c r="AH26" s="831"/>
      <c r="AI26" s="831"/>
      <c r="AJ26" s="832"/>
      <c r="AK26" s="736" t="s">
        <v>376</v>
      </c>
      <c r="AL26" s="736"/>
      <c r="AM26" s="736"/>
      <c r="AN26" s="736"/>
      <c r="AO26" s="737"/>
      <c r="AP26" s="735" t="s">
        <v>377</v>
      </c>
      <c r="AQ26" s="736"/>
      <c r="AR26" s="736"/>
      <c r="AS26" s="736"/>
      <c r="AT26" s="737"/>
      <c r="AU26" s="735" t="s">
        <v>378</v>
      </c>
      <c r="AV26" s="736"/>
      <c r="AW26" s="736"/>
      <c r="AX26" s="736"/>
      <c r="AY26" s="737"/>
      <c r="AZ26" s="735" t="s">
        <v>379</v>
      </c>
      <c r="BA26" s="736"/>
      <c r="BB26" s="736"/>
      <c r="BC26" s="736"/>
      <c r="BD26" s="737"/>
      <c r="BE26" s="735" t="s">
        <v>354</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380</v>
      </c>
      <c r="C28" s="750"/>
      <c r="D28" s="750"/>
      <c r="E28" s="750"/>
      <c r="F28" s="750"/>
      <c r="G28" s="750"/>
      <c r="H28" s="750"/>
      <c r="I28" s="750"/>
      <c r="J28" s="750"/>
      <c r="K28" s="750"/>
      <c r="L28" s="750"/>
      <c r="M28" s="750"/>
      <c r="N28" s="750"/>
      <c r="O28" s="750"/>
      <c r="P28" s="751"/>
      <c r="Q28" s="840">
        <v>7992</v>
      </c>
      <c r="R28" s="841"/>
      <c r="S28" s="841"/>
      <c r="T28" s="841"/>
      <c r="U28" s="841"/>
      <c r="V28" s="841">
        <v>7487</v>
      </c>
      <c r="W28" s="841"/>
      <c r="X28" s="841"/>
      <c r="Y28" s="841"/>
      <c r="Z28" s="841"/>
      <c r="AA28" s="841">
        <v>505</v>
      </c>
      <c r="AB28" s="841"/>
      <c r="AC28" s="841"/>
      <c r="AD28" s="841"/>
      <c r="AE28" s="842"/>
      <c r="AF28" s="843">
        <v>505</v>
      </c>
      <c r="AG28" s="841"/>
      <c r="AH28" s="841"/>
      <c r="AI28" s="841"/>
      <c r="AJ28" s="844"/>
      <c r="AK28" s="845">
        <v>648</v>
      </c>
      <c r="AL28" s="836"/>
      <c r="AM28" s="836"/>
      <c r="AN28" s="836"/>
      <c r="AO28" s="836"/>
      <c r="AP28" s="836" t="s">
        <v>551</v>
      </c>
      <c r="AQ28" s="836"/>
      <c r="AR28" s="836"/>
      <c r="AS28" s="836"/>
      <c r="AT28" s="836"/>
      <c r="AU28" s="836" t="s">
        <v>551</v>
      </c>
      <c r="AV28" s="836"/>
      <c r="AW28" s="836"/>
      <c r="AX28" s="836"/>
      <c r="AY28" s="836"/>
      <c r="AZ28" s="837" t="s">
        <v>551</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381</v>
      </c>
      <c r="C29" s="774"/>
      <c r="D29" s="774"/>
      <c r="E29" s="774"/>
      <c r="F29" s="774"/>
      <c r="G29" s="774"/>
      <c r="H29" s="774"/>
      <c r="I29" s="774"/>
      <c r="J29" s="774"/>
      <c r="K29" s="774"/>
      <c r="L29" s="774"/>
      <c r="M29" s="774"/>
      <c r="N29" s="774"/>
      <c r="O29" s="774"/>
      <c r="P29" s="775"/>
      <c r="Q29" s="776">
        <v>559</v>
      </c>
      <c r="R29" s="777"/>
      <c r="S29" s="777"/>
      <c r="T29" s="777"/>
      <c r="U29" s="777"/>
      <c r="V29" s="777">
        <v>555</v>
      </c>
      <c r="W29" s="777"/>
      <c r="X29" s="777"/>
      <c r="Y29" s="777"/>
      <c r="Z29" s="777"/>
      <c r="AA29" s="777">
        <v>3</v>
      </c>
      <c r="AB29" s="777"/>
      <c r="AC29" s="777"/>
      <c r="AD29" s="777"/>
      <c r="AE29" s="778"/>
      <c r="AF29" s="779">
        <v>3</v>
      </c>
      <c r="AG29" s="780"/>
      <c r="AH29" s="780"/>
      <c r="AI29" s="780"/>
      <c r="AJ29" s="781"/>
      <c r="AK29" s="848">
        <v>158</v>
      </c>
      <c r="AL29" s="849"/>
      <c r="AM29" s="849"/>
      <c r="AN29" s="849"/>
      <c r="AO29" s="849"/>
      <c r="AP29" s="849" t="s">
        <v>551</v>
      </c>
      <c r="AQ29" s="849"/>
      <c r="AR29" s="849"/>
      <c r="AS29" s="849"/>
      <c r="AT29" s="849"/>
      <c r="AU29" s="849" t="s">
        <v>551</v>
      </c>
      <c r="AV29" s="849"/>
      <c r="AW29" s="849"/>
      <c r="AX29" s="849"/>
      <c r="AY29" s="849"/>
      <c r="AZ29" s="850" t="s">
        <v>551</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382</v>
      </c>
      <c r="C30" s="774"/>
      <c r="D30" s="774"/>
      <c r="E30" s="774"/>
      <c r="F30" s="774"/>
      <c r="G30" s="774"/>
      <c r="H30" s="774"/>
      <c r="I30" s="774"/>
      <c r="J30" s="774"/>
      <c r="K30" s="774"/>
      <c r="L30" s="774"/>
      <c r="M30" s="774"/>
      <c r="N30" s="774"/>
      <c r="O30" s="774"/>
      <c r="P30" s="775"/>
      <c r="Q30" s="776">
        <v>5244</v>
      </c>
      <c r="R30" s="777"/>
      <c r="S30" s="777"/>
      <c r="T30" s="777"/>
      <c r="U30" s="777"/>
      <c r="V30" s="777">
        <v>5028</v>
      </c>
      <c r="W30" s="777"/>
      <c r="X30" s="777"/>
      <c r="Y30" s="777"/>
      <c r="Z30" s="777"/>
      <c r="AA30" s="777">
        <v>215</v>
      </c>
      <c r="AB30" s="777"/>
      <c r="AC30" s="777"/>
      <c r="AD30" s="777"/>
      <c r="AE30" s="778"/>
      <c r="AF30" s="779">
        <v>215</v>
      </c>
      <c r="AG30" s="780"/>
      <c r="AH30" s="780"/>
      <c r="AI30" s="780"/>
      <c r="AJ30" s="781"/>
      <c r="AK30" s="848">
        <v>795</v>
      </c>
      <c r="AL30" s="849"/>
      <c r="AM30" s="849"/>
      <c r="AN30" s="849"/>
      <c r="AO30" s="849"/>
      <c r="AP30" s="849" t="s">
        <v>551</v>
      </c>
      <c r="AQ30" s="849"/>
      <c r="AR30" s="849"/>
      <c r="AS30" s="849"/>
      <c r="AT30" s="849"/>
      <c r="AU30" s="849" t="s">
        <v>551</v>
      </c>
      <c r="AV30" s="849"/>
      <c r="AW30" s="849"/>
      <c r="AX30" s="849"/>
      <c r="AY30" s="849"/>
      <c r="AZ30" s="850" t="s">
        <v>551</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383</v>
      </c>
      <c r="C31" s="774"/>
      <c r="D31" s="774"/>
      <c r="E31" s="774"/>
      <c r="F31" s="774"/>
      <c r="G31" s="774"/>
      <c r="H31" s="774"/>
      <c r="I31" s="774"/>
      <c r="J31" s="774"/>
      <c r="K31" s="774"/>
      <c r="L31" s="774"/>
      <c r="M31" s="774"/>
      <c r="N31" s="774"/>
      <c r="O31" s="774"/>
      <c r="P31" s="775"/>
      <c r="Q31" s="776">
        <v>1061</v>
      </c>
      <c r="R31" s="777"/>
      <c r="S31" s="777"/>
      <c r="T31" s="777"/>
      <c r="U31" s="777"/>
      <c r="V31" s="777">
        <v>938</v>
      </c>
      <c r="W31" s="777"/>
      <c r="X31" s="777"/>
      <c r="Y31" s="777"/>
      <c r="Z31" s="777"/>
      <c r="AA31" s="777">
        <v>124</v>
      </c>
      <c r="AB31" s="777"/>
      <c r="AC31" s="777"/>
      <c r="AD31" s="777"/>
      <c r="AE31" s="778"/>
      <c r="AF31" s="779">
        <v>1239</v>
      </c>
      <c r="AG31" s="780"/>
      <c r="AH31" s="780"/>
      <c r="AI31" s="780"/>
      <c r="AJ31" s="781"/>
      <c r="AK31" s="848">
        <v>25</v>
      </c>
      <c r="AL31" s="849"/>
      <c r="AM31" s="849"/>
      <c r="AN31" s="849"/>
      <c r="AO31" s="849"/>
      <c r="AP31" s="849">
        <v>2749</v>
      </c>
      <c r="AQ31" s="849"/>
      <c r="AR31" s="849"/>
      <c r="AS31" s="849"/>
      <c r="AT31" s="849"/>
      <c r="AU31" s="849">
        <v>88</v>
      </c>
      <c r="AV31" s="849"/>
      <c r="AW31" s="849"/>
      <c r="AX31" s="849"/>
      <c r="AY31" s="849"/>
      <c r="AZ31" s="850" t="s">
        <v>551</v>
      </c>
      <c r="BA31" s="850"/>
      <c r="BB31" s="850"/>
      <c r="BC31" s="850"/>
      <c r="BD31" s="850"/>
      <c r="BE31" s="846" t="s">
        <v>384</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385</v>
      </c>
      <c r="C32" s="774"/>
      <c r="D32" s="774"/>
      <c r="E32" s="774"/>
      <c r="F32" s="774"/>
      <c r="G32" s="774"/>
      <c r="H32" s="774"/>
      <c r="I32" s="774"/>
      <c r="J32" s="774"/>
      <c r="K32" s="774"/>
      <c r="L32" s="774"/>
      <c r="M32" s="774"/>
      <c r="N32" s="774"/>
      <c r="O32" s="774"/>
      <c r="P32" s="775"/>
      <c r="Q32" s="776">
        <v>66</v>
      </c>
      <c r="R32" s="777"/>
      <c r="S32" s="777"/>
      <c r="T32" s="777"/>
      <c r="U32" s="777"/>
      <c r="V32" s="777">
        <v>65</v>
      </c>
      <c r="W32" s="777"/>
      <c r="X32" s="777"/>
      <c r="Y32" s="777"/>
      <c r="Z32" s="777"/>
      <c r="AA32" s="777">
        <v>1</v>
      </c>
      <c r="AB32" s="777"/>
      <c r="AC32" s="777"/>
      <c r="AD32" s="777"/>
      <c r="AE32" s="778"/>
      <c r="AF32" s="779">
        <v>30</v>
      </c>
      <c r="AG32" s="780"/>
      <c r="AH32" s="780"/>
      <c r="AI32" s="780"/>
      <c r="AJ32" s="781"/>
      <c r="AK32" s="848">
        <v>60</v>
      </c>
      <c r="AL32" s="849"/>
      <c r="AM32" s="849"/>
      <c r="AN32" s="849"/>
      <c r="AO32" s="849"/>
      <c r="AP32" s="849">
        <v>1055</v>
      </c>
      <c r="AQ32" s="849"/>
      <c r="AR32" s="849"/>
      <c r="AS32" s="849"/>
      <c r="AT32" s="849"/>
      <c r="AU32" s="849">
        <v>1055</v>
      </c>
      <c r="AV32" s="849"/>
      <c r="AW32" s="849"/>
      <c r="AX32" s="849"/>
      <c r="AY32" s="849"/>
      <c r="AZ32" s="850" t="s">
        <v>551</v>
      </c>
      <c r="BA32" s="850"/>
      <c r="BB32" s="850"/>
      <c r="BC32" s="850"/>
      <c r="BD32" s="850"/>
      <c r="BE32" s="846" t="s">
        <v>384</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386</v>
      </c>
      <c r="C33" s="774"/>
      <c r="D33" s="774"/>
      <c r="E33" s="774"/>
      <c r="F33" s="774"/>
      <c r="G33" s="774"/>
      <c r="H33" s="774"/>
      <c r="I33" s="774"/>
      <c r="J33" s="774"/>
      <c r="K33" s="774"/>
      <c r="L33" s="774"/>
      <c r="M33" s="774"/>
      <c r="N33" s="774"/>
      <c r="O33" s="774"/>
      <c r="P33" s="775"/>
      <c r="Q33" s="776">
        <v>400</v>
      </c>
      <c r="R33" s="777"/>
      <c r="S33" s="777"/>
      <c r="T33" s="777"/>
      <c r="U33" s="777"/>
      <c r="V33" s="777">
        <v>400</v>
      </c>
      <c r="W33" s="777"/>
      <c r="X33" s="777"/>
      <c r="Y33" s="777"/>
      <c r="Z33" s="777"/>
      <c r="AA33" s="777" t="s">
        <v>551</v>
      </c>
      <c r="AB33" s="777"/>
      <c r="AC33" s="777"/>
      <c r="AD33" s="777"/>
      <c r="AE33" s="778"/>
      <c r="AF33" s="779" t="s">
        <v>113</v>
      </c>
      <c r="AG33" s="780"/>
      <c r="AH33" s="780"/>
      <c r="AI33" s="780"/>
      <c r="AJ33" s="781"/>
      <c r="AK33" s="848">
        <v>96</v>
      </c>
      <c r="AL33" s="849"/>
      <c r="AM33" s="849"/>
      <c r="AN33" s="849"/>
      <c r="AO33" s="849"/>
      <c r="AP33" s="849">
        <v>1891</v>
      </c>
      <c r="AQ33" s="849"/>
      <c r="AR33" s="849"/>
      <c r="AS33" s="849"/>
      <c r="AT33" s="849"/>
      <c r="AU33" s="849">
        <v>1108</v>
      </c>
      <c r="AV33" s="849"/>
      <c r="AW33" s="849"/>
      <c r="AX33" s="849"/>
      <c r="AY33" s="849"/>
      <c r="AZ33" s="850" t="s">
        <v>551</v>
      </c>
      <c r="BA33" s="850"/>
      <c r="BB33" s="850"/>
      <c r="BC33" s="850"/>
      <c r="BD33" s="850"/>
      <c r="BE33" s="846" t="s">
        <v>387</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388</v>
      </c>
      <c r="C34" s="774"/>
      <c r="D34" s="774"/>
      <c r="E34" s="774"/>
      <c r="F34" s="774"/>
      <c r="G34" s="774"/>
      <c r="H34" s="774"/>
      <c r="I34" s="774"/>
      <c r="J34" s="774"/>
      <c r="K34" s="774"/>
      <c r="L34" s="774"/>
      <c r="M34" s="774"/>
      <c r="N34" s="774"/>
      <c r="O34" s="774"/>
      <c r="P34" s="775"/>
      <c r="Q34" s="776">
        <v>2017</v>
      </c>
      <c r="R34" s="777"/>
      <c r="S34" s="777"/>
      <c r="T34" s="777"/>
      <c r="U34" s="777"/>
      <c r="V34" s="777">
        <v>2017</v>
      </c>
      <c r="W34" s="777"/>
      <c r="X34" s="777"/>
      <c r="Y34" s="777"/>
      <c r="Z34" s="777"/>
      <c r="AA34" s="777" t="s">
        <v>551</v>
      </c>
      <c r="AB34" s="777"/>
      <c r="AC34" s="777"/>
      <c r="AD34" s="777"/>
      <c r="AE34" s="778"/>
      <c r="AF34" s="779" t="s">
        <v>113</v>
      </c>
      <c r="AG34" s="780"/>
      <c r="AH34" s="780"/>
      <c r="AI34" s="780"/>
      <c r="AJ34" s="781"/>
      <c r="AK34" s="848">
        <v>676</v>
      </c>
      <c r="AL34" s="849"/>
      <c r="AM34" s="849"/>
      <c r="AN34" s="849"/>
      <c r="AO34" s="849"/>
      <c r="AP34" s="849">
        <v>10602</v>
      </c>
      <c r="AQ34" s="849"/>
      <c r="AR34" s="849"/>
      <c r="AS34" s="849"/>
      <c r="AT34" s="849"/>
      <c r="AU34" s="849">
        <v>6817</v>
      </c>
      <c r="AV34" s="849"/>
      <c r="AW34" s="849"/>
      <c r="AX34" s="849"/>
      <c r="AY34" s="849"/>
      <c r="AZ34" s="850" t="s">
        <v>551</v>
      </c>
      <c r="BA34" s="850"/>
      <c r="BB34" s="850"/>
      <c r="BC34" s="850"/>
      <c r="BD34" s="850"/>
      <c r="BE34" s="846" t="s">
        <v>387</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389</v>
      </c>
      <c r="C35" s="774"/>
      <c r="D35" s="774"/>
      <c r="E35" s="774"/>
      <c r="F35" s="774"/>
      <c r="G35" s="774"/>
      <c r="H35" s="774"/>
      <c r="I35" s="774"/>
      <c r="J35" s="774"/>
      <c r="K35" s="774"/>
      <c r="L35" s="774"/>
      <c r="M35" s="774"/>
      <c r="N35" s="774"/>
      <c r="O35" s="774"/>
      <c r="P35" s="775"/>
      <c r="Q35" s="776">
        <v>784</v>
      </c>
      <c r="R35" s="777"/>
      <c r="S35" s="777"/>
      <c r="T35" s="777"/>
      <c r="U35" s="777"/>
      <c r="V35" s="777">
        <v>784</v>
      </c>
      <c r="W35" s="777"/>
      <c r="X35" s="777"/>
      <c r="Y35" s="777"/>
      <c r="Z35" s="777"/>
      <c r="AA35" s="777" t="s">
        <v>553</v>
      </c>
      <c r="AB35" s="777"/>
      <c r="AC35" s="777"/>
      <c r="AD35" s="777"/>
      <c r="AE35" s="778"/>
      <c r="AF35" s="779" t="s">
        <v>113</v>
      </c>
      <c r="AG35" s="780"/>
      <c r="AH35" s="780"/>
      <c r="AI35" s="780"/>
      <c r="AJ35" s="781"/>
      <c r="AK35" s="848">
        <v>572</v>
      </c>
      <c r="AL35" s="849"/>
      <c r="AM35" s="849"/>
      <c r="AN35" s="849"/>
      <c r="AO35" s="849"/>
      <c r="AP35" s="849">
        <v>5973</v>
      </c>
      <c r="AQ35" s="849"/>
      <c r="AR35" s="849"/>
      <c r="AS35" s="849"/>
      <c r="AT35" s="849"/>
      <c r="AU35" s="849">
        <v>5059</v>
      </c>
      <c r="AV35" s="849"/>
      <c r="AW35" s="849"/>
      <c r="AX35" s="849"/>
      <c r="AY35" s="849"/>
      <c r="AZ35" s="850" t="s">
        <v>553</v>
      </c>
      <c r="BA35" s="850"/>
      <c r="BB35" s="850"/>
      <c r="BC35" s="850"/>
      <c r="BD35" s="850"/>
      <c r="BE35" s="846" t="s">
        <v>387</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390</v>
      </c>
      <c r="C36" s="774"/>
      <c r="D36" s="774"/>
      <c r="E36" s="774"/>
      <c r="F36" s="774"/>
      <c r="G36" s="774"/>
      <c r="H36" s="774"/>
      <c r="I36" s="774"/>
      <c r="J36" s="774"/>
      <c r="K36" s="774"/>
      <c r="L36" s="774"/>
      <c r="M36" s="774"/>
      <c r="N36" s="774"/>
      <c r="O36" s="774"/>
      <c r="P36" s="775"/>
      <c r="Q36" s="776">
        <v>70</v>
      </c>
      <c r="R36" s="777"/>
      <c r="S36" s="777"/>
      <c r="T36" s="777"/>
      <c r="U36" s="777"/>
      <c r="V36" s="777">
        <v>70</v>
      </c>
      <c r="W36" s="777"/>
      <c r="X36" s="777"/>
      <c r="Y36" s="777"/>
      <c r="Z36" s="777"/>
      <c r="AA36" s="777" t="s">
        <v>553</v>
      </c>
      <c r="AB36" s="777"/>
      <c r="AC36" s="777"/>
      <c r="AD36" s="777"/>
      <c r="AE36" s="778"/>
      <c r="AF36" s="779" t="s">
        <v>113</v>
      </c>
      <c r="AG36" s="780"/>
      <c r="AH36" s="780"/>
      <c r="AI36" s="780"/>
      <c r="AJ36" s="781"/>
      <c r="AK36" s="848">
        <v>23</v>
      </c>
      <c r="AL36" s="849"/>
      <c r="AM36" s="849"/>
      <c r="AN36" s="849"/>
      <c r="AO36" s="849"/>
      <c r="AP36" s="849">
        <v>152</v>
      </c>
      <c r="AQ36" s="849"/>
      <c r="AR36" s="849"/>
      <c r="AS36" s="849"/>
      <c r="AT36" s="849"/>
      <c r="AU36" s="849">
        <v>139</v>
      </c>
      <c r="AV36" s="849"/>
      <c r="AW36" s="849"/>
      <c r="AX36" s="849"/>
      <c r="AY36" s="849"/>
      <c r="AZ36" s="850" t="s">
        <v>553</v>
      </c>
      <c r="BA36" s="850"/>
      <c r="BB36" s="850"/>
      <c r="BC36" s="850"/>
      <c r="BD36" s="850"/>
      <c r="BE36" s="846" t="s">
        <v>387</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391</v>
      </c>
      <c r="C37" s="774"/>
      <c r="D37" s="774"/>
      <c r="E37" s="774"/>
      <c r="F37" s="774"/>
      <c r="G37" s="774"/>
      <c r="H37" s="774"/>
      <c r="I37" s="774"/>
      <c r="J37" s="774"/>
      <c r="K37" s="774"/>
      <c r="L37" s="774"/>
      <c r="M37" s="774"/>
      <c r="N37" s="774"/>
      <c r="O37" s="774"/>
      <c r="P37" s="775"/>
      <c r="Q37" s="776">
        <v>42</v>
      </c>
      <c r="R37" s="777"/>
      <c r="S37" s="777"/>
      <c r="T37" s="777"/>
      <c r="U37" s="777"/>
      <c r="V37" s="777">
        <v>42</v>
      </c>
      <c r="W37" s="777"/>
      <c r="X37" s="777"/>
      <c r="Y37" s="777"/>
      <c r="Z37" s="777"/>
      <c r="AA37" s="777" t="s">
        <v>553</v>
      </c>
      <c r="AB37" s="777"/>
      <c r="AC37" s="777"/>
      <c r="AD37" s="777"/>
      <c r="AE37" s="778"/>
      <c r="AF37" s="779" t="s">
        <v>113</v>
      </c>
      <c r="AG37" s="780"/>
      <c r="AH37" s="780"/>
      <c r="AI37" s="780"/>
      <c r="AJ37" s="781"/>
      <c r="AK37" s="848">
        <v>21</v>
      </c>
      <c r="AL37" s="849"/>
      <c r="AM37" s="849"/>
      <c r="AN37" s="849"/>
      <c r="AO37" s="849"/>
      <c r="AP37" s="849">
        <v>68</v>
      </c>
      <c r="AQ37" s="849"/>
      <c r="AR37" s="849"/>
      <c r="AS37" s="849"/>
      <c r="AT37" s="849"/>
      <c r="AU37" s="849">
        <v>58</v>
      </c>
      <c r="AV37" s="849"/>
      <c r="AW37" s="849"/>
      <c r="AX37" s="849"/>
      <c r="AY37" s="849"/>
      <c r="AZ37" s="850" t="s">
        <v>553</v>
      </c>
      <c r="BA37" s="850"/>
      <c r="BB37" s="850"/>
      <c r="BC37" s="850"/>
      <c r="BD37" s="850"/>
      <c r="BE37" s="846" t="s">
        <v>387</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t="s">
        <v>392</v>
      </c>
      <c r="C38" s="774"/>
      <c r="D38" s="774"/>
      <c r="E38" s="774"/>
      <c r="F38" s="774"/>
      <c r="G38" s="774"/>
      <c r="H38" s="774"/>
      <c r="I38" s="774"/>
      <c r="J38" s="774"/>
      <c r="K38" s="774"/>
      <c r="L38" s="774"/>
      <c r="M38" s="774"/>
      <c r="N38" s="774"/>
      <c r="O38" s="774"/>
      <c r="P38" s="775"/>
      <c r="Q38" s="776">
        <v>25</v>
      </c>
      <c r="R38" s="777"/>
      <c r="S38" s="777"/>
      <c r="T38" s="777"/>
      <c r="U38" s="777"/>
      <c r="V38" s="777">
        <v>25</v>
      </c>
      <c r="W38" s="777"/>
      <c r="X38" s="777"/>
      <c r="Y38" s="777"/>
      <c r="Z38" s="777"/>
      <c r="AA38" s="777" t="s">
        <v>553</v>
      </c>
      <c r="AB38" s="777"/>
      <c r="AC38" s="777"/>
      <c r="AD38" s="777"/>
      <c r="AE38" s="778"/>
      <c r="AF38" s="779">
        <v>100</v>
      </c>
      <c r="AG38" s="780"/>
      <c r="AH38" s="780"/>
      <c r="AI38" s="780"/>
      <c r="AJ38" s="781"/>
      <c r="AK38" s="848">
        <v>12</v>
      </c>
      <c r="AL38" s="849"/>
      <c r="AM38" s="849"/>
      <c r="AN38" s="849"/>
      <c r="AO38" s="849"/>
      <c r="AP38" s="849" t="s">
        <v>553</v>
      </c>
      <c r="AQ38" s="849"/>
      <c r="AR38" s="849"/>
      <c r="AS38" s="849"/>
      <c r="AT38" s="849"/>
      <c r="AU38" s="849" t="s">
        <v>553</v>
      </c>
      <c r="AV38" s="849"/>
      <c r="AW38" s="849"/>
      <c r="AX38" s="849"/>
      <c r="AY38" s="849"/>
      <c r="AZ38" s="850" t="s">
        <v>553</v>
      </c>
      <c r="BA38" s="850"/>
      <c r="BB38" s="850"/>
      <c r="BC38" s="850"/>
      <c r="BD38" s="850"/>
      <c r="BE38" s="846" t="s">
        <v>387</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368</v>
      </c>
      <c r="B63" s="808" t="s">
        <v>394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2092</v>
      </c>
      <c r="AG63" s="860"/>
      <c r="AH63" s="860"/>
      <c r="AI63" s="860"/>
      <c r="AJ63" s="861"/>
      <c r="AK63" s="862"/>
      <c r="AL63" s="857"/>
      <c r="AM63" s="857"/>
      <c r="AN63" s="857"/>
      <c r="AO63" s="857"/>
      <c r="AP63" s="860">
        <v>22490</v>
      </c>
      <c r="AQ63" s="860"/>
      <c r="AR63" s="860"/>
      <c r="AS63" s="860"/>
      <c r="AT63" s="860"/>
      <c r="AU63" s="860">
        <v>14324</v>
      </c>
      <c r="AV63" s="860"/>
      <c r="AW63" s="860"/>
      <c r="AX63" s="860"/>
      <c r="AY63" s="860"/>
      <c r="AZ63" s="864"/>
      <c r="BA63" s="864"/>
      <c r="BB63" s="864"/>
      <c r="BC63" s="864"/>
      <c r="BD63" s="864"/>
      <c r="BE63" s="865"/>
      <c r="BF63" s="865"/>
      <c r="BG63" s="865"/>
      <c r="BH63" s="865"/>
      <c r="BI63" s="866"/>
      <c r="BJ63" s="867" t="s">
        <v>113</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396</v>
      </c>
      <c r="B66" s="759"/>
      <c r="C66" s="759"/>
      <c r="D66" s="759"/>
      <c r="E66" s="759"/>
      <c r="F66" s="759"/>
      <c r="G66" s="759"/>
      <c r="H66" s="759"/>
      <c r="I66" s="759"/>
      <c r="J66" s="759"/>
      <c r="K66" s="759"/>
      <c r="L66" s="759"/>
      <c r="M66" s="759"/>
      <c r="N66" s="759"/>
      <c r="O66" s="759"/>
      <c r="P66" s="760"/>
      <c r="Q66" s="735" t="s">
        <v>372</v>
      </c>
      <c r="R66" s="736"/>
      <c r="S66" s="736"/>
      <c r="T66" s="736"/>
      <c r="U66" s="737"/>
      <c r="V66" s="735" t="s">
        <v>373</v>
      </c>
      <c r="W66" s="736"/>
      <c r="X66" s="736"/>
      <c r="Y66" s="736"/>
      <c r="Z66" s="737"/>
      <c r="AA66" s="735" t="s">
        <v>374</v>
      </c>
      <c r="AB66" s="736"/>
      <c r="AC66" s="736"/>
      <c r="AD66" s="736"/>
      <c r="AE66" s="737"/>
      <c r="AF66" s="870" t="s">
        <v>375</v>
      </c>
      <c r="AG66" s="831"/>
      <c r="AH66" s="831"/>
      <c r="AI66" s="831"/>
      <c r="AJ66" s="871"/>
      <c r="AK66" s="735" t="s">
        <v>376</v>
      </c>
      <c r="AL66" s="759"/>
      <c r="AM66" s="759"/>
      <c r="AN66" s="759"/>
      <c r="AO66" s="760"/>
      <c r="AP66" s="735" t="s">
        <v>377</v>
      </c>
      <c r="AQ66" s="736"/>
      <c r="AR66" s="736"/>
      <c r="AS66" s="736"/>
      <c r="AT66" s="737"/>
      <c r="AU66" s="735" t="s">
        <v>397</v>
      </c>
      <c r="AV66" s="736"/>
      <c r="AW66" s="736"/>
      <c r="AX66" s="736"/>
      <c r="AY66" s="737"/>
      <c r="AZ66" s="735" t="s">
        <v>354</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541</v>
      </c>
      <c r="C68" s="888"/>
      <c r="D68" s="888"/>
      <c r="E68" s="888"/>
      <c r="F68" s="888"/>
      <c r="G68" s="888"/>
      <c r="H68" s="888"/>
      <c r="I68" s="888"/>
      <c r="J68" s="888"/>
      <c r="K68" s="888"/>
      <c r="L68" s="888"/>
      <c r="M68" s="888"/>
      <c r="N68" s="888"/>
      <c r="O68" s="888"/>
      <c r="P68" s="889"/>
      <c r="Q68" s="890">
        <v>4096</v>
      </c>
      <c r="R68" s="884"/>
      <c r="S68" s="884"/>
      <c r="T68" s="884"/>
      <c r="U68" s="884"/>
      <c r="V68" s="884">
        <v>3944</v>
      </c>
      <c r="W68" s="884"/>
      <c r="X68" s="884"/>
      <c r="Y68" s="884"/>
      <c r="Z68" s="884"/>
      <c r="AA68" s="884">
        <v>152</v>
      </c>
      <c r="AB68" s="884"/>
      <c r="AC68" s="884"/>
      <c r="AD68" s="884"/>
      <c r="AE68" s="884"/>
      <c r="AF68" s="884">
        <v>152</v>
      </c>
      <c r="AG68" s="884"/>
      <c r="AH68" s="884"/>
      <c r="AI68" s="884"/>
      <c r="AJ68" s="884"/>
      <c r="AK68" s="884" t="s">
        <v>554</v>
      </c>
      <c r="AL68" s="884"/>
      <c r="AM68" s="884"/>
      <c r="AN68" s="884"/>
      <c r="AO68" s="884"/>
      <c r="AP68" s="884">
        <v>888</v>
      </c>
      <c r="AQ68" s="884"/>
      <c r="AR68" s="884"/>
      <c r="AS68" s="884"/>
      <c r="AT68" s="884"/>
      <c r="AU68" s="884" t="s">
        <v>554</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542</v>
      </c>
      <c r="C69" s="892"/>
      <c r="D69" s="892"/>
      <c r="E69" s="892"/>
      <c r="F69" s="892"/>
      <c r="G69" s="892"/>
      <c r="H69" s="892"/>
      <c r="I69" s="892"/>
      <c r="J69" s="892"/>
      <c r="K69" s="892"/>
      <c r="L69" s="892"/>
      <c r="M69" s="892"/>
      <c r="N69" s="892"/>
      <c r="O69" s="892"/>
      <c r="P69" s="893"/>
      <c r="Q69" s="894">
        <v>1138</v>
      </c>
      <c r="R69" s="849"/>
      <c r="S69" s="849"/>
      <c r="T69" s="849"/>
      <c r="U69" s="849"/>
      <c r="V69" s="849">
        <v>1005</v>
      </c>
      <c r="W69" s="849"/>
      <c r="X69" s="849"/>
      <c r="Y69" s="849"/>
      <c r="Z69" s="849"/>
      <c r="AA69" s="849">
        <v>133</v>
      </c>
      <c r="AB69" s="849"/>
      <c r="AC69" s="849"/>
      <c r="AD69" s="849"/>
      <c r="AE69" s="849"/>
      <c r="AF69" s="849">
        <v>492</v>
      </c>
      <c r="AG69" s="849"/>
      <c r="AH69" s="849"/>
      <c r="AI69" s="849"/>
      <c r="AJ69" s="849"/>
      <c r="AK69" s="849" t="s">
        <v>554</v>
      </c>
      <c r="AL69" s="849"/>
      <c r="AM69" s="849"/>
      <c r="AN69" s="849"/>
      <c r="AO69" s="849"/>
      <c r="AP69" s="849">
        <v>4045</v>
      </c>
      <c r="AQ69" s="849"/>
      <c r="AR69" s="849"/>
      <c r="AS69" s="849"/>
      <c r="AT69" s="849"/>
      <c r="AU69" s="849" t="s">
        <v>554</v>
      </c>
      <c r="AV69" s="849"/>
      <c r="AW69" s="849"/>
      <c r="AX69" s="849"/>
      <c r="AY69" s="849"/>
      <c r="AZ69" s="895" t="s">
        <v>552</v>
      </c>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543</v>
      </c>
      <c r="C70" s="892"/>
      <c r="D70" s="892"/>
      <c r="E70" s="892"/>
      <c r="F70" s="892"/>
      <c r="G70" s="892"/>
      <c r="H70" s="892"/>
      <c r="I70" s="892"/>
      <c r="J70" s="892"/>
      <c r="K70" s="892"/>
      <c r="L70" s="892"/>
      <c r="M70" s="892"/>
      <c r="N70" s="892"/>
      <c r="O70" s="892"/>
      <c r="P70" s="893"/>
      <c r="Q70" s="894">
        <v>10258</v>
      </c>
      <c r="R70" s="849"/>
      <c r="S70" s="849"/>
      <c r="T70" s="849"/>
      <c r="U70" s="849"/>
      <c r="V70" s="849">
        <v>8973</v>
      </c>
      <c r="W70" s="849"/>
      <c r="X70" s="849"/>
      <c r="Y70" s="849"/>
      <c r="Z70" s="849"/>
      <c r="AA70" s="849">
        <v>1285</v>
      </c>
      <c r="AB70" s="849"/>
      <c r="AC70" s="849"/>
      <c r="AD70" s="849"/>
      <c r="AE70" s="849"/>
      <c r="AF70" s="849" t="s">
        <v>554</v>
      </c>
      <c r="AG70" s="849"/>
      <c r="AH70" s="849"/>
      <c r="AI70" s="849"/>
      <c r="AJ70" s="849"/>
      <c r="AK70" s="849">
        <v>16</v>
      </c>
      <c r="AL70" s="849"/>
      <c r="AM70" s="849"/>
      <c r="AN70" s="849"/>
      <c r="AO70" s="849"/>
      <c r="AP70" s="849" t="s">
        <v>554</v>
      </c>
      <c r="AQ70" s="849"/>
      <c r="AR70" s="849"/>
      <c r="AS70" s="849"/>
      <c r="AT70" s="849"/>
      <c r="AU70" s="849" t="s">
        <v>554</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544</v>
      </c>
      <c r="C71" s="892"/>
      <c r="D71" s="892"/>
      <c r="E71" s="892"/>
      <c r="F71" s="892"/>
      <c r="G71" s="892"/>
      <c r="H71" s="892"/>
      <c r="I71" s="892"/>
      <c r="J71" s="892"/>
      <c r="K71" s="892"/>
      <c r="L71" s="892"/>
      <c r="M71" s="892"/>
      <c r="N71" s="892"/>
      <c r="O71" s="892"/>
      <c r="P71" s="893"/>
      <c r="Q71" s="894">
        <v>1171</v>
      </c>
      <c r="R71" s="849"/>
      <c r="S71" s="849"/>
      <c r="T71" s="849"/>
      <c r="U71" s="849"/>
      <c r="V71" s="849">
        <v>1170</v>
      </c>
      <c r="W71" s="849"/>
      <c r="X71" s="849"/>
      <c r="Y71" s="849"/>
      <c r="Z71" s="849"/>
      <c r="AA71" s="849">
        <v>1</v>
      </c>
      <c r="AB71" s="849"/>
      <c r="AC71" s="849"/>
      <c r="AD71" s="849"/>
      <c r="AE71" s="849"/>
      <c r="AF71" s="849" t="s">
        <v>554</v>
      </c>
      <c r="AG71" s="849"/>
      <c r="AH71" s="849"/>
      <c r="AI71" s="849"/>
      <c r="AJ71" s="849"/>
      <c r="AK71" s="849" t="s">
        <v>554</v>
      </c>
      <c r="AL71" s="849"/>
      <c r="AM71" s="849"/>
      <c r="AN71" s="849"/>
      <c r="AO71" s="849"/>
      <c r="AP71" s="849" t="s">
        <v>554</v>
      </c>
      <c r="AQ71" s="849"/>
      <c r="AR71" s="849"/>
      <c r="AS71" s="849"/>
      <c r="AT71" s="849"/>
      <c r="AU71" s="849" t="s">
        <v>554</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545</v>
      </c>
      <c r="C72" s="892"/>
      <c r="D72" s="892"/>
      <c r="E72" s="892"/>
      <c r="F72" s="892"/>
      <c r="G72" s="892"/>
      <c r="H72" s="892"/>
      <c r="I72" s="892"/>
      <c r="J72" s="892"/>
      <c r="K72" s="892"/>
      <c r="L72" s="892"/>
      <c r="M72" s="892"/>
      <c r="N72" s="892"/>
      <c r="O72" s="892"/>
      <c r="P72" s="893"/>
      <c r="Q72" s="894">
        <v>1</v>
      </c>
      <c r="R72" s="849"/>
      <c r="S72" s="849"/>
      <c r="T72" s="849"/>
      <c r="U72" s="849"/>
      <c r="V72" s="849">
        <v>0</v>
      </c>
      <c r="W72" s="849"/>
      <c r="X72" s="849"/>
      <c r="Y72" s="849"/>
      <c r="Z72" s="849"/>
      <c r="AA72" s="849">
        <v>1</v>
      </c>
      <c r="AB72" s="849"/>
      <c r="AC72" s="849"/>
      <c r="AD72" s="849"/>
      <c r="AE72" s="849"/>
      <c r="AF72" s="849" t="s">
        <v>554</v>
      </c>
      <c r="AG72" s="849"/>
      <c r="AH72" s="849"/>
      <c r="AI72" s="849"/>
      <c r="AJ72" s="849"/>
      <c r="AK72" s="849" t="s">
        <v>554</v>
      </c>
      <c r="AL72" s="849"/>
      <c r="AM72" s="849"/>
      <c r="AN72" s="849"/>
      <c r="AO72" s="849"/>
      <c r="AP72" s="849" t="s">
        <v>554</v>
      </c>
      <c r="AQ72" s="849"/>
      <c r="AR72" s="849"/>
      <c r="AS72" s="849"/>
      <c r="AT72" s="849"/>
      <c r="AU72" s="849" t="s">
        <v>554</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546</v>
      </c>
      <c r="C73" s="892"/>
      <c r="D73" s="892"/>
      <c r="E73" s="892"/>
      <c r="F73" s="892"/>
      <c r="G73" s="892"/>
      <c r="H73" s="892"/>
      <c r="I73" s="892"/>
      <c r="J73" s="892"/>
      <c r="K73" s="892"/>
      <c r="L73" s="892"/>
      <c r="M73" s="892"/>
      <c r="N73" s="892"/>
      <c r="O73" s="892"/>
      <c r="P73" s="893"/>
      <c r="Q73" s="894">
        <v>47</v>
      </c>
      <c r="R73" s="849"/>
      <c r="S73" s="849"/>
      <c r="T73" s="849"/>
      <c r="U73" s="849"/>
      <c r="V73" s="849">
        <v>34</v>
      </c>
      <c r="W73" s="849"/>
      <c r="X73" s="849"/>
      <c r="Y73" s="849"/>
      <c r="Z73" s="849"/>
      <c r="AA73" s="849">
        <v>13</v>
      </c>
      <c r="AB73" s="849"/>
      <c r="AC73" s="849"/>
      <c r="AD73" s="849"/>
      <c r="AE73" s="849"/>
      <c r="AF73" s="849" t="s">
        <v>554</v>
      </c>
      <c r="AG73" s="849"/>
      <c r="AH73" s="849"/>
      <c r="AI73" s="849"/>
      <c r="AJ73" s="849"/>
      <c r="AK73" s="849" t="s">
        <v>554</v>
      </c>
      <c r="AL73" s="849"/>
      <c r="AM73" s="849"/>
      <c r="AN73" s="849"/>
      <c r="AO73" s="849"/>
      <c r="AP73" s="849" t="s">
        <v>554</v>
      </c>
      <c r="AQ73" s="849"/>
      <c r="AR73" s="849"/>
      <c r="AS73" s="849"/>
      <c r="AT73" s="849"/>
      <c r="AU73" s="849" t="s">
        <v>554</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547</v>
      </c>
      <c r="C74" s="892"/>
      <c r="D74" s="892"/>
      <c r="E74" s="892"/>
      <c r="F74" s="892"/>
      <c r="G74" s="892"/>
      <c r="H74" s="892"/>
      <c r="I74" s="892"/>
      <c r="J74" s="892"/>
      <c r="K74" s="892"/>
      <c r="L74" s="892"/>
      <c r="M74" s="892"/>
      <c r="N74" s="892"/>
      <c r="O74" s="892"/>
      <c r="P74" s="893"/>
      <c r="Q74" s="894">
        <v>28</v>
      </c>
      <c r="R74" s="849"/>
      <c r="S74" s="849"/>
      <c r="T74" s="849"/>
      <c r="U74" s="849"/>
      <c r="V74" s="849">
        <v>22</v>
      </c>
      <c r="W74" s="849"/>
      <c r="X74" s="849"/>
      <c r="Y74" s="849"/>
      <c r="Z74" s="849"/>
      <c r="AA74" s="849">
        <v>6</v>
      </c>
      <c r="AB74" s="849"/>
      <c r="AC74" s="849"/>
      <c r="AD74" s="849"/>
      <c r="AE74" s="849"/>
      <c r="AF74" s="849" t="s">
        <v>554</v>
      </c>
      <c r="AG74" s="849"/>
      <c r="AH74" s="849"/>
      <c r="AI74" s="849"/>
      <c r="AJ74" s="849"/>
      <c r="AK74" s="849">
        <v>12</v>
      </c>
      <c r="AL74" s="849"/>
      <c r="AM74" s="849"/>
      <c r="AN74" s="849"/>
      <c r="AO74" s="849"/>
      <c r="AP74" s="849" t="s">
        <v>554</v>
      </c>
      <c r="AQ74" s="849"/>
      <c r="AR74" s="849"/>
      <c r="AS74" s="849"/>
      <c r="AT74" s="849"/>
      <c r="AU74" s="849" t="s">
        <v>554</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550</v>
      </c>
      <c r="C75" s="892"/>
      <c r="D75" s="892"/>
      <c r="E75" s="892"/>
      <c r="F75" s="892"/>
      <c r="G75" s="892"/>
      <c r="H75" s="892"/>
      <c r="I75" s="892"/>
      <c r="J75" s="892"/>
      <c r="K75" s="892"/>
      <c r="L75" s="892"/>
      <c r="M75" s="892"/>
      <c r="N75" s="892"/>
      <c r="O75" s="892"/>
      <c r="P75" s="893"/>
      <c r="Q75" s="897">
        <v>729</v>
      </c>
      <c r="R75" s="898"/>
      <c r="S75" s="898"/>
      <c r="T75" s="898"/>
      <c r="U75" s="848"/>
      <c r="V75" s="899">
        <v>688</v>
      </c>
      <c r="W75" s="898"/>
      <c r="X75" s="898"/>
      <c r="Y75" s="898"/>
      <c r="Z75" s="848"/>
      <c r="AA75" s="899">
        <v>41</v>
      </c>
      <c r="AB75" s="898"/>
      <c r="AC75" s="898"/>
      <c r="AD75" s="898"/>
      <c r="AE75" s="848"/>
      <c r="AF75" s="899">
        <v>41</v>
      </c>
      <c r="AG75" s="898"/>
      <c r="AH75" s="898"/>
      <c r="AI75" s="898"/>
      <c r="AJ75" s="848"/>
      <c r="AK75" s="899" t="s">
        <v>554</v>
      </c>
      <c r="AL75" s="898"/>
      <c r="AM75" s="898"/>
      <c r="AN75" s="898"/>
      <c r="AO75" s="848"/>
      <c r="AP75" s="899" t="s">
        <v>554</v>
      </c>
      <c r="AQ75" s="898"/>
      <c r="AR75" s="898"/>
      <c r="AS75" s="898"/>
      <c r="AT75" s="848"/>
      <c r="AU75" s="899" t="s">
        <v>554</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548</v>
      </c>
      <c r="C76" s="892"/>
      <c r="D76" s="892"/>
      <c r="E76" s="892"/>
      <c r="F76" s="892"/>
      <c r="G76" s="892"/>
      <c r="H76" s="892"/>
      <c r="I76" s="892"/>
      <c r="J76" s="892"/>
      <c r="K76" s="892"/>
      <c r="L76" s="892"/>
      <c r="M76" s="892"/>
      <c r="N76" s="892"/>
      <c r="O76" s="892"/>
      <c r="P76" s="893"/>
      <c r="Q76" s="897">
        <v>250943</v>
      </c>
      <c r="R76" s="898"/>
      <c r="S76" s="898"/>
      <c r="T76" s="898"/>
      <c r="U76" s="848"/>
      <c r="V76" s="899">
        <v>239378</v>
      </c>
      <c r="W76" s="898"/>
      <c r="X76" s="898"/>
      <c r="Y76" s="898"/>
      <c r="Z76" s="848"/>
      <c r="AA76" s="899">
        <v>11565</v>
      </c>
      <c r="AB76" s="898"/>
      <c r="AC76" s="898"/>
      <c r="AD76" s="898"/>
      <c r="AE76" s="848"/>
      <c r="AF76" s="899">
        <v>11565</v>
      </c>
      <c r="AG76" s="898"/>
      <c r="AH76" s="898"/>
      <c r="AI76" s="898"/>
      <c r="AJ76" s="848"/>
      <c r="AK76" s="899">
        <v>726</v>
      </c>
      <c r="AL76" s="898"/>
      <c r="AM76" s="898"/>
      <c r="AN76" s="898"/>
      <c r="AO76" s="848"/>
      <c r="AP76" s="899" t="s">
        <v>554</v>
      </c>
      <c r="AQ76" s="898"/>
      <c r="AR76" s="898"/>
      <c r="AS76" s="898"/>
      <c r="AT76" s="848"/>
      <c r="AU76" s="899" t="s">
        <v>554</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549</v>
      </c>
      <c r="C77" s="892"/>
      <c r="D77" s="892"/>
      <c r="E77" s="892"/>
      <c r="F77" s="892"/>
      <c r="G77" s="892"/>
      <c r="H77" s="892"/>
      <c r="I77" s="892"/>
      <c r="J77" s="892"/>
      <c r="K77" s="892"/>
      <c r="L77" s="892"/>
      <c r="M77" s="892"/>
      <c r="N77" s="892"/>
      <c r="O77" s="892"/>
      <c r="P77" s="893"/>
      <c r="Q77" s="897">
        <v>330</v>
      </c>
      <c r="R77" s="898"/>
      <c r="S77" s="898"/>
      <c r="T77" s="898"/>
      <c r="U77" s="848"/>
      <c r="V77" s="899">
        <v>294</v>
      </c>
      <c r="W77" s="898"/>
      <c r="X77" s="898"/>
      <c r="Y77" s="898"/>
      <c r="Z77" s="848"/>
      <c r="AA77" s="899">
        <v>36</v>
      </c>
      <c r="AB77" s="898"/>
      <c r="AC77" s="898"/>
      <c r="AD77" s="898"/>
      <c r="AE77" s="848"/>
      <c r="AF77" s="899">
        <v>36</v>
      </c>
      <c r="AG77" s="898"/>
      <c r="AH77" s="898"/>
      <c r="AI77" s="898"/>
      <c r="AJ77" s="848"/>
      <c r="AK77" s="899" t="s">
        <v>557</v>
      </c>
      <c r="AL77" s="898"/>
      <c r="AM77" s="898"/>
      <c r="AN77" s="898"/>
      <c r="AO77" s="848"/>
      <c r="AP77" s="899" t="s">
        <v>557</v>
      </c>
      <c r="AQ77" s="898"/>
      <c r="AR77" s="898"/>
      <c r="AS77" s="898"/>
      <c r="AT77" s="848"/>
      <c r="AU77" s="899" t="s">
        <v>557</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368</v>
      </c>
      <c r="B88" s="808" t="s">
        <v>398</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12286</v>
      </c>
      <c r="AG88" s="860"/>
      <c r="AH88" s="860"/>
      <c r="AI88" s="860"/>
      <c r="AJ88" s="860"/>
      <c r="AK88" s="857"/>
      <c r="AL88" s="857"/>
      <c r="AM88" s="857"/>
      <c r="AN88" s="857"/>
      <c r="AO88" s="857"/>
      <c r="AP88" s="860">
        <v>4933</v>
      </c>
      <c r="AQ88" s="860"/>
      <c r="AR88" s="860"/>
      <c r="AS88" s="860"/>
      <c r="AT88" s="860"/>
      <c r="AU88" s="860" t="s">
        <v>557</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808" t="s">
        <v>399</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47</v>
      </c>
      <c r="CS102" s="868"/>
      <c r="CT102" s="868"/>
      <c r="CU102" s="868"/>
      <c r="CV102" s="911"/>
      <c r="CW102" s="910">
        <v>25</v>
      </c>
      <c r="CX102" s="868"/>
      <c r="CY102" s="868"/>
      <c r="CZ102" s="868"/>
      <c r="DA102" s="911"/>
      <c r="DB102" s="910" t="s">
        <v>557</v>
      </c>
      <c r="DC102" s="868"/>
      <c r="DD102" s="868"/>
      <c r="DE102" s="868"/>
      <c r="DF102" s="911"/>
      <c r="DG102" s="910" t="s">
        <v>557</v>
      </c>
      <c r="DH102" s="868"/>
      <c r="DI102" s="868"/>
      <c r="DJ102" s="868"/>
      <c r="DK102" s="911"/>
      <c r="DL102" s="910" t="s">
        <v>557</v>
      </c>
      <c r="DM102" s="868"/>
      <c r="DN102" s="868"/>
      <c r="DO102" s="868"/>
      <c r="DP102" s="911"/>
      <c r="DQ102" s="910" t="s">
        <v>557</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406</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407</v>
      </c>
      <c r="AB109" s="913"/>
      <c r="AC109" s="913"/>
      <c r="AD109" s="913"/>
      <c r="AE109" s="914"/>
      <c r="AF109" s="912" t="s">
        <v>286</v>
      </c>
      <c r="AG109" s="913"/>
      <c r="AH109" s="913"/>
      <c r="AI109" s="913"/>
      <c r="AJ109" s="914"/>
      <c r="AK109" s="912" t="s">
        <v>285</v>
      </c>
      <c r="AL109" s="913"/>
      <c r="AM109" s="913"/>
      <c r="AN109" s="913"/>
      <c r="AO109" s="914"/>
      <c r="AP109" s="912" t="s">
        <v>408</v>
      </c>
      <c r="AQ109" s="913"/>
      <c r="AR109" s="913"/>
      <c r="AS109" s="913"/>
      <c r="AT109" s="915"/>
      <c r="AU109" s="934" t="s">
        <v>406</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407</v>
      </c>
      <c r="BR109" s="913"/>
      <c r="BS109" s="913"/>
      <c r="BT109" s="913"/>
      <c r="BU109" s="914"/>
      <c r="BV109" s="912" t="s">
        <v>286</v>
      </c>
      <c r="BW109" s="913"/>
      <c r="BX109" s="913"/>
      <c r="BY109" s="913"/>
      <c r="BZ109" s="914"/>
      <c r="CA109" s="912" t="s">
        <v>285</v>
      </c>
      <c r="CB109" s="913"/>
      <c r="CC109" s="913"/>
      <c r="CD109" s="913"/>
      <c r="CE109" s="914"/>
      <c r="CF109" s="935" t="s">
        <v>408</v>
      </c>
      <c r="CG109" s="935"/>
      <c r="CH109" s="935"/>
      <c r="CI109" s="935"/>
      <c r="CJ109" s="935"/>
      <c r="CK109" s="912" t="s">
        <v>409</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407</v>
      </c>
      <c r="DH109" s="913"/>
      <c r="DI109" s="913"/>
      <c r="DJ109" s="913"/>
      <c r="DK109" s="914"/>
      <c r="DL109" s="912" t="s">
        <v>286</v>
      </c>
      <c r="DM109" s="913"/>
      <c r="DN109" s="913"/>
      <c r="DO109" s="913"/>
      <c r="DP109" s="914"/>
      <c r="DQ109" s="912" t="s">
        <v>285</v>
      </c>
      <c r="DR109" s="913"/>
      <c r="DS109" s="913"/>
      <c r="DT109" s="913"/>
      <c r="DU109" s="914"/>
      <c r="DV109" s="912" t="s">
        <v>408</v>
      </c>
      <c r="DW109" s="913"/>
      <c r="DX109" s="913"/>
      <c r="DY109" s="913"/>
      <c r="DZ109" s="915"/>
    </row>
    <row r="110" spans="1:131" s="197" customFormat="1" ht="26.25" customHeight="1">
      <c r="A110" s="916" t="s">
        <v>410</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3188161</v>
      </c>
      <c r="AB110" s="920"/>
      <c r="AC110" s="920"/>
      <c r="AD110" s="920"/>
      <c r="AE110" s="921"/>
      <c r="AF110" s="922">
        <v>3237418</v>
      </c>
      <c r="AG110" s="920"/>
      <c r="AH110" s="920"/>
      <c r="AI110" s="920"/>
      <c r="AJ110" s="921"/>
      <c r="AK110" s="922">
        <v>3331247</v>
      </c>
      <c r="AL110" s="920"/>
      <c r="AM110" s="920"/>
      <c r="AN110" s="920"/>
      <c r="AO110" s="921"/>
      <c r="AP110" s="923">
        <v>22.5</v>
      </c>
      <c r="AQ110" s="924"/>
      <c r="AR110" s="924"/>
      <c r="AS110" s="924"/>
      <c r="AT110" s="925"/>
      <c r="AU110" s="926" t="s">
        <v>60</v>
      </c>
      <c r="AV110" s="927"/>
      <c r="AW110" s="927"/>
      <c r="AX110" s="927"/>
      <c r="AY110" s="928"/>
      <c r="AZ110" s="970" t="s">
        <v>411</v>
      </c>
      <c r="BA110" s="917"/>
      <c r="BB110" s="917"/>
      <c r="BC110" s="917"/>
      <c r="BD110" s="917"/>
      <c r="BE110" s="917"/>
      <c r="BF110" s="917"/>
      <c r="BG110" s="917"/>
      <c r="BH110" s="917"/>
      <c r="BI110" s="917"/>
      <c r="BJ110" s="917"/>
      <c r="BK110" s="917"/>
      <c r="BL110" s="917"/>
      <c r="BM110" s="917"/>
      <c r="BN110" s="917"/>
      <c r="BO110" s="917"/>
      <c r="BP110" s="918"/>
      <c r="BQ110" s="956">
        <v>34288318</v>
      </c>
      <c r="BR110" s="957"/>
      <c r="BS110" s="957"/>
      <c r="BT110" s="957"/>
      <c r="BU110" s="957"/>
      <c r="BV110" s="957">
        <v>34461244</v>
      </c>
      <c r="BW110" s="957"/>
      <c r="BX110" s="957"/>
      <c r="BY110" s="957"/>
      <c r="BZ110" s="957"/>
      <c r="CA110" s="957">
        <v>35455447</v>
      </c>
      <c r="CB110" s="957"/>
      <c r="CC110" s="957"/>
      <c r="CD110" s="957"/>
      <c r="CE110" s="957"/>
      <c r="CF110" s="971">
        <v>239.8</v>
      </c>
      <c r="CG110" s="972"/>
      <c r="CH110" s="972"/>
      <c r="CI110" s="972"/>
      <c r="CJ110" s="972"/>
      <c r="CK110" s="973" t="s">
        <v>412</v>
      </c>
      <c r="CL110" s="974"/>
      <c r="CM110" s="953" t="s">
        <v>413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7" customFormat="1" ht="26.25" customHeight="1">
      <c r="A111" s="960" t="s">
        <v>414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29"/>
      <c r="AV111" s="930"/>
      <c r="AW111" s="930"/>
      <c r="AX111" s="930"/>
      <c r="AY111" s="931"/>
      <c r="AZ111" s="979" t="s">
        <v>415</v>
      </c>
      <c r="BA111" s="980"/>
      <c r="BB111" s="980"/>
      <c r="BC111" s="980"/>
      <c r="BD111" s="980"/>
      <c r="BE111" s="980"/>
      <c r="BF111" s="980"/>
      <c r="BG111" s="980"/>
      <c r="BH111" s="980"/>
      <c r="BI111" s="980"/>
      <c r="BJ111" s="980"/>
      <c r="BK111" s="980"/>
      <c r="BL111" s="980"/>
      <c r="BM111" s="980"/>
      <c r="BN111" s="980"/>
      <c r="BO111" s="980"/>
      <c r="BP111" s="981"/>
      <c r="BQ111" s="949">
        <v>469984</v>
      </c>
      <c r="BR111" s="950"/>
      <c r="BS111" s="950"/>
      <c r="BT111" s="950"/>
      <c r="BU111" s="950"/>
      <c r="BV111" s="950">
        <v>425818</v>
      </c>
      <c r="BW111" s="950"/>
      <c r="BX111" s="950"/>
      <c r="BY111" s="950"/>
      <c r="BZ111" s="950"/>
      <c r="CA111" s="950">
        <v>348161</v>
      </c>
      <c r="CB111" s="950"/>
      <c r="CC111" s="950"/>
      <c r="CD111" s="950"/>
      <c r="CE111" s="950"/>
      <c r="CF111" s="944">
        <v>2.4</v>
      </c>
      <c r="CG111" s="945"/>
      <c r="CH111" s="945"/>
      <c r="CI111" s="945"/>
      <c r="CJ111" s="945"/>
      <c r="CK111" s="975"/>
      <c r="CL111" s="976"/>
      <c r="CM111" s="946" t="s">
        <v>416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7" customFormat="1" ht="26.25" customHeight="1">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29"/>
      <c r="AV112" s="930"/>
      <c r="AW112" s="930"/>
      <c r="AX112" s="930"/>
      <c r="AY112" s="931"/>
      <c r="AZ112" s="979" t="s">
        <v>419</v>
      </c>
      <c r="BA112" s="980"/>
      <c r="BB112" s="980"/>
      <c r="BC112" s="980"/>
      <c r="BD112" s="980"/>
      <c r="BE112" s="980"/>
      <c r="BF112" s="980"/>
      <c r="BG112" s="980"/>
      <c r="BH112" s="980"/>
      <c r="BI112" s="980"/>
      <c r="BJ112" s="980"/>
      <c r="BK112" s="980"/>
      <c r="BL112" s="980"/>
      <c r="BM112" s="980"/>
      <c r="BN112" s="980"/>
      <c r="BO112" s="980"/>
      <c r="BP112" s="981"/>
      <c r="BQ112" s="949">
        <v>16469226</v>
      </c>
      <c r="BR112" s="950"/>
      <c r="BS112" s="950"/>
      <c r="BT112" s="950"/>
      <c r="BU112" s="950"/>
      <c r="BV112" s="950">
        <v>15140206</v>
      </c>
      <c r="BW112" s="950"/>
      <c r="BX112" s="950"/>
      <c r="BY112" s="950"/>
      <c r="BZ112" s="950"/>
      <c r="CA112" s="950">
        <v>14324096</v>
      </c>
      <c r="CB112" s="950"/>
      <c r="CC112" s="950"/>
      <c r="CD112" s="950"/>
      <c r="CE112" s="950"/>
      <c r="CF112" s="944">
        <v>96.9</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13655</v>
      </c>
      <c r="DH112" s="950"/>
      <c r="DI112" s="950"/>
      <c r="DJ112" s="950"/>
      <c r="DK112" s="950"/>
      <c r="DL112" s="950">
        <v>6953</v>
      </c>
      <c r="DM112" s="950"/>
      <c r="DN112" s="950"/>
      <c r="DO112" s="950"/>
      <c r="DP112" s="950"/>
      <c r="DQ112" s="950">
        <v>2337</v>
      </c>
      <c r="DR112" s="950"/>
      <c r="DS112" s="950"/>
      <c r="DT112" s="950"/>
      <c r="DU112" s="950"/>
      <c r="DV112" s="951">
        <v>0</v>
      </c>
      <c r="DW112" s="951"/>
      <c r="DX112" s="951"/>
      <c r="DY112" s="951"/>
      <c r="DZ112" s="952"/>
    </row>
    <row r="113" spans="1:130" s="197" customFormat="1" ht="26.25" customHeight="1">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987048</v>
      </c>
      <c r="AB113" s="964"/>
      <c r="AC113" s="964"/>
      <c r="AD113" s="964"/>
      <c r="AE113" s="965"/>
      <c r="AF113" s="966">
        <v>1206490</v>
      </c>
      <c r="AG113" s="964"/>
      <c r="AH113" s="964"/>
      <c r="AI113" s="964"/>
      <c r="AJ113" s="965"/>
      <c r="AK113" s="966">
        <v>1200489</v>
      </c>
      <c r="AL113" s="964"/>
      <c r="AM113" s="964"/>
      <c r="AN113" s="964"/>
      <c r="AO113" s="965"/>
      <c r="AP113" s="967">
        <v>8.1</v>
      </c>
      <c r="AQ113" s="968"/>
      <c r="AR113" s="968"/>
      <c r="AS113" s="968"/>
      <c r="AT113" s="969"/>
      <c r="AU113" s="929"/>
      <c r="AV113" s="930"/>
      <c r="AW113" s="930"/>
      <c r="AX113" s="930"/>
      <c r="AY113" s="931"/>
      <c r="AZ113" s="979" t="s">
        <v>422</v>
      </c>
      <c r="BA113" s="980"/>
      <c r="BB113" s="980"/>
      <c r="BC113" s="980"/>
      <c r="BD113" s="980"/>
      <c r="BE113" s="980"/>
      <c r="BF113" s="980"/>
      <c r="BG113" s="980"/>
      <c r="BH113" s="980"/>
      <c r="BI113" s="980"/>
      <c r="BJ113" s="980"/>
      <c r="BK113" s="980"/>
      <c r="BL113" s="980"/>
      <c r="BM113" s="980"/>
      <c r="BN113" s="980"/>
      <c r="BO113" s="980"/>
      <c r="BP113" s="981"/>
      <c r="BQ113" s="949">
        <v>646810</v>
      </c>
      <c r="BR113" s="950"/>
      <c r="BS113" s="950"/>
      <c r="BT113" s="950"/>
      <c r="BU113" s="950"/>
      <c r="BV113" s="950">
        <v>553000</v>
      </c>
      <c r="BW113" s="950"/>
      <c r="BX113" s="950"/>
      <c r="BY113" s="950"/>
      <c r="BZ113" s="950"/>
      <c r="CA113" s="950">
        <v>438317</v>
      </c>
      <c r="CB113" s="950"/>
      <c r="CC113" s="950"/>
      <c r="CD113" s="950"/>
      <c r="CE113" s="950"/>
      <c r="CF113" s="944">
        <v>3</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7" customFormat="1" ht="26.25" customHeight="1">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132092</v>
      </c>
      <c r="AB114" s="989"/>
      <c r="AC114" s="989"/>
      <c r="AD114" s="989"/>
      <c r="AE114" s="990"/>
      <c r="AF114" s="991">
        <v>111611</v>
      </c>
      <c r="AG114" s="989"/>
      <c r="AH114" s="989"/>
      <c r="AI114" s="989"/>
      <c r="AJ114" s="990"/>
      <c r="AK114" s="991">
        <v>139157</v>
      </c>
      <c r="AL114" s="989"/>
      <c r="AM114" s="989"/>
      <c r="AN114" s="989"/>
      <c r="AO114" s="990"/>
      <c r="AP114" s="992">
        <v>0.9</v>
      </c>
      <c r="AQ114" s="993"/>
      <c r="AR114" s="993"/>
      <c r="AS114" s="993"/>
      <c r="AT114" s="994"/>
      <c r="AU114" s="929"/>
      <c r="AV114" s="930"/>
      <c r="AW114" s="930"/>
      <c r="AX114" s="930"/>
      <c r="AY114" s="931"/>
      <c r="AZ114" s="979" t="s">
        <v>425</v>
      </c>
      <c r="BA114" s="980"/>
      <c r="BB114" s="980"/>
      <c r="BC114" s="980"/>
      <c r="BD114" s="980"/>
      <c r="BE114" s="980"/>
      <c r="BF114" s="980"/>
      <c r="BG114" s="980"/>
      <c r="BH114" s="980"/>
      <c r="BI114" s="980"/>
      <c r="BJ114" s="980"/>
      <c r="BK114" s="980"/>
      <c r="BL114" s="980"/>
      <c r="BM114" s="980"/>
      <c r="BN114" s="980"/>
      <c r="BO114" s="980"/>
      <c r="BP114" s="981"/>
      <c r="BQ114" s="949">
        <v>4683979</v>
      </c>
      <c r="BR114" s="950"/>
      <c r="BS114" s="950"/>
      <c r="BT114" s="950"/>
      <c r="BU114" s="950"/>
      <c r="BV114" s="950">
        <v>4173754</v>
      </c>
      <c r="BW114" s="950"/>
      <c r="BX114" s="950"/>
      <c r="BY114" s="950"/>
      <c r="BZ114" s="950"/>
      <c r="CA114" s="950">
        <v>3948263</v>
      </c>
      <c r="CB114" s="950"/>
      <c r="CC114" s="950"/>
      <c r="CD114" s="950"/>
      <c r="CE114" s="950"/>
      <c r="CF114" s="944">
        <v>26.7</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7" customFormat="1" ht="26.25" customHeight="1">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80838</v>
      </c>
      <c r="AB115" s="964"/>
      <c r="AC115" s="964"/>
      <c r="AD115" s="964"/>
      <c r="AE115" s="965"/>
      <c r="AF115" s="966">
        <v>49008</v>
      </c>
      <c r="AG115" s="964"/>
      <c r="AH115" s="964"/>
      <c r="AI115" s="964"/>
      <c r="AJ115" s="965"/>
      <c r="AK115" s="966">
        <v>74475</v>
      </c>
      <c r="AL115" s="964"/>
      <c r="AM115" s="964"/>
      <c r="AN115" s="964"/>
      <c r="AO115" s="965"/>
      <c r="AP115" s="967">
        <v>0.5</v>
      </c>
      <c r="AQ115" s="968"/>
      <c r="AR115" s="968"/>
      <c r="AS115" s="968"/>
      <c r="AT115" s="969"/>
      <c r="AU115" s="929"/>
      <c r="AV115" s="930"/>
      <c r="AW115" s="930"/>
      <c r="AX115" s="930"/>
      <c r="AY115" s="931"/>
      <c r="AZ115" s="979" t="s">
        <v>428</v>
      </c>
      <c r="BA115" s="980"/>
      <c r="BB115" s="980"/>
      <c r="BC115" s="980"/>
      <c r="BD115" s="980"/>
      <c r="BE115" s="980"/>
      <c r="BF115" s="980"/>
      <c r="BG115" s="980"/>
      <c r="BH115" s="980"/>
      <c r="BI115" s="980"/>
      <c r="BJ115" s="980"/>
      <c r="BK115" s="980"/>
      <c r="BL115" s="980"/>
      <c r="BM115" s="980"/>
      <c r="BN115" s="980"/>
      <c r="BO115" s="980"/>
      <c r="BP115" s="981"/>
      <c r="BQ115" s="949">
        <v>26269</v>
      </c>
      <c r="BR115" s="950"/>
      <c r="BS115" s="950"/>
      <c r="BT115" s="950"/>
      <c r="BU115" s="950"/>
      <c r="BV115" s="950">
        <v>19778</v>
      </c>
      <c r="BW115" s="950"/>
      <c r="BX115" s="950"/>
      <c r="BY115" s="950"/>
      <c r="BZ115" s="950"/>
      <c r="CA115" s="950">
        <v>13349</v>
      </c>
      <c r="CB115" s="950"/>
      <c r="CC115" s="950"/>
      <c r="CD115" s="950"/>
      <c r="CE115" s="950"/>
      <c r="CF115" s="944">
        <v>0.1</v>
      </c>
      <c r="CG115" s="945"/>
      <c r="CH115" s="945"/>
      <c r="CI115" s="945"/>
      <c r="CJ115" s="945"/>
      <c r="CK115" s="975"/>
      <c r="CL115" s="976"/>
      <c r="CM115" s="979" t="s">
        <v>429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29638</v>
      </c>
      <c r="DH115" s="989"/>
      <c r="DI115" s="989"/>
      <c r="DJ115" s="989"/>
      <c r="DK115" s="990"/>
      <c r="DL115" s="991">
        <v>29668</v>
      </c>
      <c r="DM115" s="989"/>
      <c r="DN115" s="989"/>
      <c r="DO115" s="989"/>
      <c r="DP115" s="990"/>
      <c r="DQ115" s="991" t="s">
        <v>113</v>
      </c>
      <c r="DR115" s="989"/>
      <c r="DS115" s="989"/>
      <c r="DT115" s="989"/>
      <c r="DU115" s="990"/>
      <c r="DV115" s="992" t="s">
        <v>113</v>
      </c>
      <c r="DW115" s="993"/>
      <c r="DX115" s="993"/>
      <c r="DY115" s="993"/>
      <c r="DZ115" s="994"/>
    </row>
    <row r="116" spans="1:130" s="197" customFormat="1" ht="26.25" customHeight="1">
      <c r="A116" s="986"/>
      <c r="B116" s="987"/>
      <c r="C116" s="1001" t="s">
        <v>430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426</v>
      </c>
      <c r="AB116" s="989"/>
      <c r="AC116" s="989"/>
      <c r="AD116" s="989"/>
      <c r="AE116" s="990"/>
      <c r="AF116" s="991">
        <v>282</v>
      </c>
      <c r="AG116" s="989"/>
      <c r="AH116" s="989"/>
      <c r="AI116" s="989"/>
      <c r="AJ116" s="990"/>
      <c r="AK116" s="991">
        <v>86</v>
      </c>
      <c r="AL116" s="989"/>
      <c r="AM116" s="989"/>
      <c r="AN116" s="989"/>
      <c r="AO116" s="990"/>
      <c r="AP116" s="992">
        <v>0</v>
      </c>
      <c r="AQ116" s="993"/>
      <c r="AR116" s="993"/>
      <c r="AS116" s="993"/>
      <c r="AT116" s="994"/>
      <c r="AU116" s="929"/>
      <c r="AV116" s="930"/>
      <c r="AW116" s="930"/>
      <c r="AX116" s="930"/>
      <c r="AY116" s="931"/>
      <c r="AZ116" s="979" t="s">
        <v>431</v>
      </c>
      <c r="BA116" s="980"/>
      <c r="BB116" s="980"/>
      <c r="BC116" s="980"/>
      <c r="BD116" s="980"/>
      <c r="BE116" s="980"/>
      <c r="BF116" s="980"/>
      <c r="BG116" s="980"/>
      <c r="BH116" s="980"/>
      <c r="BI116" s="980"/>
      <c r="BJ116" s="980"/>
      <c r="BK116" s="980"/>
      <c r="BL116" s="980"/>
      <c r="BM116" s="980"/>
      <c r="BN116" s="980"/>
      <c r="BO116" s="980"/>
      <c r="BP116" s="981"/>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178652</v>
      </c>
      <c r="DH116" s="989"/>
      <c r="DI116" s="989"/>
      <c r="DJ116" s="989"/>
      <c r="DK116" s="990"/>
      <c r="DL116" s="991">
        <v>156955</v>
      </c>
      <c r="DM116" s="989"/>
      <c r="DN116" s="989"/>
      <c r="DO116" s="989"/>
      <c r="DP116" s="990"/>
      <c r="DQ116" s="991">
        <v>135258</v>
      </c>
      <c r="DR116" s="989"/>
      <c r="DS116" s="989"/>
      <c r="DT116" s="989"/>
      <c r="DU116" s="990"/>
      <c r="DV116" s="992">
        <v>0.9</v>
      </c>
      <c r="DW116" s="993"/>
      <c r="DX116" s="993"/>
      <c r="DY116" s="993"/>
      <c r="DZ116" s="994"/>
    </row>
    <row r="117" spans="1:130" s="197" customFormat="1" ht="26.25" customHeight="1">
      <c r="A117" s="934" t="s">
        <v>169</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433</v>
      </c>
      <c r="Z117" s="914"/>
      <c r="AA117" s="1026">
        <v>4388565</v>
      </c>
      <c r="AB117" s="996"/>
      <c r="AC117" s="996"/>
      <c r="AD117" s="996"/>
      <c r="AE117" s="997"/>
      <c r="AF117" s="995">
        <v>4604809</v>
      </c>
      <c r="AG117" s="996"/>
      <c r="AH117" s="996"/>
      <c r="AI117" s="996"/>
      <c r="AJ117" s="997"/>
      <c r="AK117" s="995">
        <v>4745454</v>
      </c>
      <c r="AL117" s="996"/>
      <c r="AM117" s="996"/>
      <c r="AN117" s="996"/>
      <c r="AO117" s="997"/>
      <c r="AP117" s="998"/>
      <c r="AQ117" s="999"/>
      <c r="AR117" s="999"/>
      <c r="AS117" s="999"/>
      <c r="AT117" s="1000"/>
      <c r="AU117" s="929"/>
      <c r="AV117" s="930"/>
      <c r="AW117" s="930"/>
      <c r="AX117" s="930"/>
      <c r="AY117" s="931"/>
      <c r="AZ117" s="1025" t="s">
        <v>434</v>
      </c>
      <c r="BA117" s="1001"/>
      <c r="BB117" s="1001"/>
      <c r="BC117" s="1001"/>
      <c r="BD117" s="1001"/>
      <c r="BE117" s="1001"/>
      <c r="BF117" s="1001"/>
      <c r="BG117" s="1001"/>
      <c r="BH117" s="1001"/>
      <c r="BI117" s="1001"/>
      <c r="BJ117" s="1001"/>
      <c r="BK117" s="1001"/>
      <c r="BL117" s="1001"/>
      <c r="BM117" s="1001"/>
      <c r="BN117" s="1001"/>
      <c r="BO117" s="1001"/>
      <c r="BP117" s="1002"/>
      <c r="BQ117" s="1015" t="s">
        <v>113</v>
      </c>
      <c r="BR117" s="1016"/>
      <c r="BS117" s="1016"/>
      <c r="BT117" s="1016"/>
      <c r="BU117" s="1016"/>
      <c r="BV117" s="1016" t="s">
        <v>113</v>
      </c>
      <c r="BW117" s="1016"/>
      <c r="BX117" s="1016"/>
      <c r="BY117" s="1016"/>
      <c r="BZ117" s="1016"/>
      <c r="CA117" s="1016" t="s">
        <v>113</v>
      </c>
      <c r="CB117" s="1016"/>
      <c r="CC117" s="1016"/>
      <c r="CD117" s="1016"/>
      <c r="CE117" s="1016"/>
      <c r="CF117" s="944" t="s">
        <v>113</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7" customFormat="1" ht="26.25" customHeight="1">
      <c r="A118" s="934" t="s">
        <v>409</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407</v>
      </c>
      <c r="AB118" s="913"/>
      <c r="AC118" s="913"/>
      <c r="AD118" s="913"/>
      <c r="AE118" s="914"/>
      <c r="AF118" s="912" t="s">
        <v>286</v>
      </c>
      <c r="AG118" s="913"/>
      <c r="AH118" s="913"/>
      <c r="AI118" s="913"/>
      <c r="AJ118" s="914"/>
      <c r="AK118" s="912" t="s">
        <v>285</v>
      </c>
      <c r="AL118" s="913"/>
      <c r="AM118" s="913"/>
      <c r="AN118" s="913"/>
      <c r="AO118" s="914"/>
      <c r="AP118" s="1020" t="s">
        <v>408</v>
      </c>
      <c r="AQ118" s="1021"/>
      <c r="AR118" s="1021"/>
      <c r="AS118" s="1021"/>
      <c r="AT118" s="1022"/>
      <c r="AU118" s="932"/>
      <c r="AV118" s="933"/>
      <c r="AW118" s="933"/>
      <c r="AX118" s="933"/>
      <c r="AY118" s="933"/>
      <c r="AZ118" s="228" t="s">
        <v>169</v>
      </c>
      <c r="BA118" s="228"/>
      <c r="BB118" s="228"/>
      <c r="BC118" s="228"/>
      <c r="BD118" s="228"/>
      <c r="BE118" s="228"/>
      <c r="BF118" s="228"/>
      <c r="BG118" s="228"/>
      <c r="BH118" s="228"/>
      <c r="BI118" s="228"/>
      <c r="BJ118" s="228"/>
      <c r="BK118" s="228"/>
      <c r="BL118" s="228"/>
      <c r="BM118" s="228"/>
      <c r="BN118" s="228"/>
      <c r="BO118" s="1023" t="s">
        <v>436</v>
      </c>
      <c r="BP118" s="1024"/>
      <c r="BQ118" s="1015">
        <v>56584586</v>
      </c>
      <c r="BR118" s="1016"/>
      <c r="BS118" s="1016"/>
      <c r="BT118" s="1016"/>
      <c r="BU118" s="1016"/>
      <c r="BV118" s="1016">
        <v>54773800</v>
      </c>
      <c r="BW118" s="1016"/>
      <c r="BX118" s="1016"/>
      <c r="BY118" s="1016"/>
      <c r="BZ118" s="1016"/>
      <c r="CA118" s="1016">
        <v>54527633</v>
      </c>
      <c r="CB118" s="1016"/>
      <c r="CC118" s="1016"/>
      <c r="CD118" s="1016"/>
      <c r="CE118" s="1016"/>
      <c r="CF118" s="1017"/>
      <c r="CG118" s="1018"/>
      <c r="CH118" s="1018"/>
      <c r="CI118" s="1018"/>
      <c r="CJ118" s="1019"/>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7" customFormat="1" ht="26.25" customHeight="1">
      <c r="A119" s="1004" t="s">
        <v>412</v>
      </c>
      <c r="B119" s="974"/>
      <c r="C119" s="953" t="s">
        <v>413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113</v>
      </c>
      <c r="AB119" s="920"/>
      <c r="AC119" s="920"/>
      <c r="AD119" s="920"/>
      <c r="AE119" s="921"/>
      <c r="AF119" s="922" t="s">
        <v>113</v>
      </c>
      <c r="AG119" s="920"/>
      <c r="AH119" s="920"/>
      <c r="AI119" s="920"/>
      <c r="AJ119" s="921"/>
      <c r="AK119" s="922" t="s">
        <v>113</v>
      </c>
      <c r="AL119" s="920"/>
      <c r="AM119" s="920"/>
      <c r="AN119" s="920"/>
      <c r="AO119" s="921"/>
      <c r="AP119" s="923" t="s">
        <v>113</v>
      </c>
      <c r="AQ119" s="924"/>
      <c r="AR119" s="924"/>
      <c r="AS119" s="924"/>
      <c r="AT119" s="925"/>
      <c r="AU119" s="1007" t="s">
        <v>438</v>
      </c>
      <c r="AV119" s="1008"/>
      <c r="AW119" s="1008"/>
      <c r="AX119" s="1008"/>
      <c r="AY119" s="1009"/>
      <c r="AZ119" s="970" t="s">
        <v>439</v>
      </c>
      <c r="BA119" s="917"/>
      <c r="BB119" s="917"/>
      <c r="BC119" s="917"/>
      <c r="BD119" s="917"/>
      <c r="BE119" s="917"/>
      <c r="BF119" s="917"/>
      <c r="BG119" s="917"/>
      <c r="BH119" s="917"/>
      <c r="BI119" s="917"/>
      <c r="BJ119" s="917"/>
      <c r="BK119" s="917"/>
      <c r="BL119" s="917"/>
      <c r="BM119" s="917"/>
      <c r="BN119" s="917"/>
      <c r="BO119" s="917"/>
      <c r="BP119" s="918"/>
      <c r="BQ119" s="956">
        <v>7896045</v>
      </c>
      <c r="BR119" s="957"/>
      <c r="BS119" s="957"/>
      <c r="BT119" s="957"/>
      <c r="BU119" s="957"/>
      <c r="BV119" s="957">
        <v>8835579</v>
      </c>
      <c r="BW119" s="957"/>
      <c r="BX119" s="957"/>
      <c r="BY119" s="957"/>
      <c r="BZ119" s="957"/>
      <c r="CA119" s="957">
        <v>9469246</v>
      </c>
      <c r="CB119" s="957"/>
      <c r="CC119" s="957"/>
      <c r="CD119" s="957"/>
      <c r="CE119" s="957"/>
      <c r="CF119" s="971">
        <v>64</v>
      </c>
      <c r="CG119" s="972"/>
      <c r="CH119" s="972"/>
      <c r="CI119" s="972"/>
      <c r="CJ119" s="972"/>
      <c r="CK119" s="977"/>
      <c r="CL119" s="978"/>
      <c r="CM119" s="1034" t="s">
        <v>440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248039</v>
      </c>
      <c r="DH119" s="1028"/>
      <c r="DI119" s="1028"/>
      <c r="DJ119" s="1028"/>
      <c r="DK119" s="1029"/>
      <c r="DL119" s="1030">
        <v>232242</v>
      </c>
      <c r="DM119" s="1028"/>
      <c r="DN119" s="1028"/>
      <c r="DO119" s="1028"/>
      <c r="DP119" s="1029"/>
      <c r="DQ119" s="1030">
        <v>210566</v>
      </c>
      <c r="DR119" s="1028"/>
      <c r="DS119" s="1028"/>
      <c r="DT119" s="1028"/>
      <c r="DU119" s="1029"/>
      <c r="DV119" s="1031">
        <v>1.4</v>
      </c>
      <c r="DW119" s="1032"/>
      <c r="DX119" s="1032"/>
      <c r="DY119" s="1032"/>
      <c r="DZ119" s="1033"/>
    </row>
    <row r="120" spans="1:130" s="197" customFormat="1" ht="26.25" customHeight="1">
      <c r="A120" s="1005"/>
      <c r="B120" s="976"/>
      <c r="C120" s="946" t="s">
        <v>416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0"/>
      <c r="AV120" s="1011"/>
      <c r="AW120" s="1011"/>
      <c r="AX120" s="1011"/>
      <c r="AY120" s="1012"/>
      <c r="AZ120" s="979" t="s">
        <v>441</v>
      </c>
      <c r="BA120" s="980"/>
      <c r="BB120" s="980"/>
      <c r="BC120" s="980"/>
      <c r="BD120" s="980"/>
      <c r="BE120" s="980"/>
      <c r="BF120" s="980"/>
      <c r="BG120" s="980"/>
      <c r="BH120" s="980"/>
      <c r="BI120" s="980"/>
      <c r="BJ120" s="980"/>
      <c r="BK120" s="980"/>
      <c r="BL120" s="980"/>
      <c r="BM120" s="980"/>
      <c r="BN120" s="980"/>
      <c r="BO120" s="980"/>
      <c r="BP120" s="981"/>
      <c r="BQ120" s="949">
        <v>768469</v>
      </c>
      <c r="BR120" s="950"/>
      <c r="BS120" s="950"/>
      <c r="BT120" s="950"/>
      <c r="BU120" s="950"/>
      <c r="BV120" s="950">
        <v>851095</v>
      </c>
      <c r="BW120" s="950"/>
      <c r="BX120" s="950"/>
      <c r="BY120" s="950"/>
      <c r="BZ120" s="950"/>
      <c r="CA120" s="950">
        <v>1085647</v>
      </c>
      <c r="CB120" s="950"/>
      <c r="CC120" s="950"/>
      <c r="CD120" s="950"/>
      <c r="CE120" s="950"/>
      <c r="CF120" s="944">
        <v>7.3</v>
      </c>
      <c r="CG120" s="945"/>
      <c r="CH120" s="945"/>
      <c r="CI120" s="945"/>
      <c r="CJ120" s="945"/>
      <c r="CK120" s="1043" t="s">
        <v>442</v>
      </c>
      <c r="CL120" s="1044"/>
      <c r="CM120" s="1044"/>
      <c r="CN120" s="1044"/>
      <c r="CO120" s="1045"/>
      <c r="CP120" s="1051" t="s">
        <v>388</v>
      </c>
      <c r="CQ120" s="1052"/>
      <c r="CR120" s="1052"/>
      <c r="CS120" s="1052"/>
      <c r="CT120" s="1052"/>
      <c r="CU120" s="1052"/>
      <c r="CV120" s="1052"/>
      <c r="CW120" s="1052"/>
      <c r="CX120" s="1052"/>
      <c r="CY120" s="1052"/>
      <c r="CZ120" s="1052"/>
      <c r="DA120" s="1052"/>
      <c r="DB120" s="1052"/>
      <c r="DC120" s="1052"/>
      <c r="DD120" s="1052"/>
      <c r="DE120" s="1052"/>
      <c r="DF120" s="1053"/>
      <c r="DG120" s="956">
        <v>8370545</v>
      </c>
      <c r="DH120" s="957"/>
      <c r="DI120" s="957"/>
      <c r="DJ120" s="957"/>
      <c r="DK120" s="957"/>
      <c r="DL120" s="957">
        <v>7558038</v>
      </c>
      <c r="DM120" s="957"/>
      <c r="DN120" s="957"/>
      <c r="DO120" s="957"/>
      <c r="DP120" s="957"/>
      <c r="DQ120" s="957">
        <v>6817345</v>
      </c>
      <c r="DR120" s="957"/>
      <c r="DS120" s="957"/>
      <c r="DT120" s="957"/>
      <c r="DU120" s="957"/>
      <c r="DV120" s="958">
        <v>46.1</v>
      </c>
      <c r="DW120" s="958"/>
      <c r="DX120" s="958"/>
      <c r="DY120" s="958"/>
      <c r="DZ120" s="959"/>
    </row>
    <row r="121" spans="1:130" s="197" customFormat="1" ht="26.25" customHeight="1">
      <c r="A121" s="1005"/>
      <c r="B121" s="976"/>
      <c r="C121" s="1040" t="s">
        <v>443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10796</v>
      </c>
      <c r="AB121" s="989"/>
      <c r="AC121" s="989"/>
      <c r="AD121" s="989"/>
      <c r="AE121" s="990"/>
      <c r="AF121" s="991">
        <v>8057</v>
      </c>
      <c r="AG121" s="989"/>
      <c r="AH121" s="989"/>
      <c r="AI121" s="989"/>
      <c r="AJ121" s="990"/>
      <c r="AK121" s="991">
        <v>5317</v>
      </c>
      <c r="AL121" s="989"/>
      <c r="AM121" s="989"/>
      <c r="AN121" s="989"/>
      <c r="AO121" s="990"/>
      <c r="AP121" s="992">
        <v>0</v>
      </c>
      <c r="AQ121" s="993"/>
      <c r="AR121" s="993"/>
      <c r="AS121" s="993"/>
      <c r="AT121" s="994"/>
      <c r="AU121" s="1010"/>
      <c r="AV121" s="1011"/>
      <c r="AW121" s="1011"/>
      <c r="AX121" s="1011"/>
      <c r="AY121" s="1012"/>
      <c r="AZ121" s="1025" t="s">
        <v>444</v>
      </c>
      <c r="BA121" s="1001"/>
      <c r="BB121" s="1001"/>
      <c r="BC121" s="1001"/>
      <c r="BD121" s="1001"/>
      <c r="BE121" s="1001"/>
      <c r="BF121" s="1001"/>
      <c r="BG121" s="1001"/>
      <c r="BH121" s="1001"/>
      <c r="BI121" s="1001"/>
      <c r="BJ121" s="1001"/>
      <c r="BK121" s="1001"/>
      <c r="BL121" s="1001"/>
      <c r="BM121" s="1001"/>
      <c r="BN121" s="1001"/>
      <c r="BO121" s="1001"/>
      <c r="BP121" s="1002"/>
      <c r="BQ121" s="1015">
        <v>35061681</v>
      </c>
      <c r="BR121" s="1016"/>
      <c r="BS121" s="1016"/>
      <c r="BT121" s="1016"/>
      <c r="BU121" s="1016"/>
      <c r="BV121" s="1016">
        <v>34474208</v>
      </c>
      <c r="BW121" s="1016"/>
      <c r="BX121" s="1016"/>
      <c r="BY121" s="1016"/>
      <c r="BZ121" s="1016"/>
      <c r="CA121" s="1016">
        <v>35133367</v>
      </c>
      <c r="CB121" s="1016"/>
      <c r="CC121" s="1016"/>
      <c r="CD121" s="1016"/>
      <c r="CE121" s="1016"/>
      <c r="CF121" s="1054">
        <v>237.6</v>
      </c>
      <c r="CG121" s="1055"/>
      <c r="CH121" s="1055"/>
      <c r="CI121" s="1055"/>
      <c r="CJ121" s="1055"/>
      <c r="CK121" s="1046"/>
      <c r="CL121" s="1047"/>
      <c r="CM121" s="1047"/>
      <c r="CN121" s="1047"/>
      <c r="CO121" s="1048"/>
      <c r="CP121" s="1037" t="s">
        <v>389</v>
      </c>
      <c r="CQ121" s="1038"/>
      <c r="CR121" s="1038"/>
      <c r="CS121" s="1038"/>
      <c r="CT121" s="1038"/>
      <c r="CU121" s="1038"/>
      <c r="CV121" s="1038"/>
      <c r="CW121" s="1038"/>
      <c r="CX121" s="1038"/>
      <c r="CY121" s="1038"/>
      <c r="CZ121" s="1038"/>
      <c r="DA121" s="1038"/>
      <c r="DB121" s="1038"/>
      <c r="DC121" s="1038"/>
      <c r="DD121" s="1038"/>
      <c r="DE121" s="1038"/>
      <c r="DF121" s="1039"/>
      <c r="DG121" s="949">
        <v>5460350</v>
      </c>
      <c r="DH121" s="950"/>
      <c r="DI121" s="950"/>
      <c r="DJ121" s="950"/>
      <c r="DK121" s="950"/>
      <c r="DL121" s="950">
        <v>5147397</v>
      </c>
      <c r="DM121" s="950"/>
      <c r="DN121" s="950"/>
      <c r="DO121" s="950"/>
      <c r="DP121" s="950"/>
      <c r="DQ121" s="950">
        <v>5059458</v>
      </c>
      <c r="DR121" s="950"/>
      <c r="DS121" s="950"/>
      <c r="DT121" s="950"/>
      <c r="DU121" s="950"/>
      <c r="DV121" s="951">
        <v>34.200000000000003</v>
      </c>
      <c r="DW121" s="951"/>
      <c r="DX121" s="951"/>
      <c r="DY121" s="951"/>
      <c r="DZ121" s="952"/>
    </row>
    <row r="122" spans="1:130" s="197" customFormat="1" ht="26.25" customHeight="1">
      <c r="A122" s="1005"/>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13"/>
      <c r="AV122" s="1014"/>
      <c r="AW122" s="1014"/>
      <c r="AX122" s="1014"/>
      <c r="AY122" s="1014"/>
      <c r="AZ122" s="228" t="s">
        <v>169</v>
      </c>
      <c r="BA122" s="228"/>
      <c r="BB122" s="228"/>
      <c r="BC122" s="228"/>
      <c r="BD122" s="228"/>
      <c r="BE122" s="228"/>
      <c r="BF122" s="228"/>
      <c r="BG122" s="228"/>
      <c r="BH122" s="228"/>
      <c r="BI122" s="228"/>
      <c r="BJ122" s="228"/>
      <c r="BK122" s="228"/>
      <c r="BL122" s="228"/>
      <c r="BM122" s="228"/>
      <c r="BN122" s="228"/>
      <c r="BO122" s="1023" t="s">
        <v>445</v>
      </c>
      <c r="BP122" s="1024"/>
      <c r="BQ122" s="1064">
        <v>43726195</v>
      </c>
      <c r="BR122" s="1065"/>
      <c r="BS122" s="1065"/>
      <c r="BT122" s="1065"/>
      <c r="BU122" s="1065"/>
      <c r="BV122" s="1065">
        <v>44160882</v>
      </c>
      <c r="BW122" s="1065"/>
      <c r="BX122" s="1065"/>
      <c r="BY122" s="1065"/>
      <c r="BZ122" s="1065"/>
      <c r="CA122" s="1065">
        <v>45688260</v>
      </c>
      <c r="CB122" s="1065"/>
      <c r="CC122" s="1065"/>
      <c r="CD122" s="1065"/>
      <c r="CE122" s="1065"/>
      <c r="CF122" s="1017"/>
      <c r="CG122" s="1018"/>
      <c r="CH122" s="1018"/>
      <c r="CI122" s="1018"/>
      <c r="CJ122" s="1019"/>
      <c r="CK122" s="1046"/>
      <c r="CL122" s="1047"/>
      <c r="CM122" s="1047"/>
      <c r="CN122" s="1047"/>
      <c r="CO122" s="1048"/>
      <c r="CP122" s="1037" t="s">
        <v>386</v>
      </c>
      <c r="CQ122" s="1038"/>
      <c r="CR122" s="1038"/>
      <c r="CS122" s="1038"/>
      <c r="CT122" s="1038"/>
      <c r="CU122" s="1038"/>
      <c r="CV122" s="1038"/>
      <c r="CW122" s="1038"/>
      <c r="CX122" s="1038"/>
      <c r="CY122" s="1038"/>
      <c r="CZ122" s="1038"/>
      <c r="DA122" s="1038"/>
      <c r="DB122" s="1038"/>
      <c r="DC122" s="1038"/>
      <c r="DD122" s="1038"/>
      <c r="DE122" s="1038"/>
      <c r="DF122" s="1039"/>
      <c r="DG122" s="949">
        <v>1233563</v>
      </c>
      <c r="DH122" s="950"/>
      <c r="DI122" s="950"/>
      <c r="DJ122" s="950"/>
      <c r="DK122" s="950"/>
      <c r="DL122" s="950">
        <v>1067438</v>
      </c>
      <c r="DM122" s="950"/>
      <c r="DN122" s="950"/>
      <c r="DO122" s="950"/>
      <c r="DP122" s="950"/>
      <c r="DQ122" s="950">
        <v>1108119</v>
      </c>
      <c r="DR122" s="950"/>
      <c r="DS122" s="950"/>
      <c r="DT122" s="950"/>
      <c r="DU122" s="950"/>
      <c r="DV122" s="951">
        <v>7.5</v>
      </c>
      <c r="DW122" s="951"/>
      <c r="DX122" s="951"/>
      <c r="DY122" s="951"/>
      <c r="DZ122" s="952"/>
    </row>
    <row r="123" spans="1:130" s="197" customFormat="1" ht="26.25" customHeight="1" thickBot="1">
      <c r="A123" s="1005"/>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21697</v>
      </c>
      <c r="AB123" s="989"/>
      <c r="AC123" s="989"/>
      <c r="AD123" s="989"/>
      <c r="AE123" s="990"/>
      <c r="AF123" s="991">
        <v>21697</v>
      </c>
      <c r="AG123" s="989"/>
      <c r="AH123" s="989"/>
      <c r="AI123" s="989"/>
      <c r="AJ123" s="990"/>
      <c r="AK123" s="991">
        <v>21697</v>
      </c>
      <c r="AL123" s="989"/>
      <c r="AM123" s="989"/>
      <c r="AN123" s="989"/>
      <c r="AO123" s="990"/>
      <c r="AP123" s="992">
        <v>0.1</v>
      </c>
      <c r="AQ123" s="993"/>
      <c r="AR123" s="993"/>
      <c r="AS123" s="993"/>
      <c r="AT123" s="994"/>
      <c r="AU123" s="1061" t="s">
        <v>446</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88.5</v>
      </c>
      <c r="BR123" s="1057"/>
      <c r="BS123" s="1057"/>
      <c r="BT123" s="1057"/>
      <c r="BU123" s="1057"/>
      <c r="BV123" s="1057">
        <v>73.400000000000006</v>
      </c>
      <c r="BW123" s="1057"/>
      <c r="BX123" s="1057"/>
      <c r="BY123" s="1057"/>
      <c r="BZ123" s="1057"/>
      <c r="CA123" s="1057">
        <v>59.7</v>
      </c>
      <c r="CB123" s="1057"/>
      <c r="CC123" s="1057"/>
      <c r="CD123" s="1057"/>
      <c r="CE123" s="1057"/>
      <c r="CF123" s="1058"/>
      <c r="CG123" s="1059"/>
      <c r="CH123" s="1059"/>
      <c r="CI123" s="1059"/>
      <c r="CJ123" s="1060"/>
      <c r="CK123" s="1046"/>
      <c r="CL123" s="1047"/>
      <c r="CM123" s="1047"/>
      <c r="CN123" s="1047"/>
      <c r="CO123" s="1048"/>
      <c r="CP123" s="1037" t="s">
        <v>385</v>
      </c>
      <c r="CQ123" s="1038"/>
      <c r="CR123" s="1038"/>
      <c r="CS123" s="1038"/>
      <c r="CT123" s="1038"/>
      <c r="CU123" s="1038"/>
      <c r="CV123" s="1038"/>
      <c r="CW123" s="1038"/>
      <c r="CX123" s="1038"/>
      <c r="CY123" s="1038"/>
      <c r="CZ123" s="1038"/>
      <c r="DA123" s="1038"/>
      <c r="DB123" s="1038"/>
      <c r="DC123" s="1038"/>
      <c r="DD123" s="1038"/>
      <c r="DE123" s="1038"/>
      <c r="DF123" s="1039"/>
      <c r="DG123" s="988">
        <v>1126910</v>
      </c>
      <c r="DH123" s="989"/>
      <c r="DI123" s="989"/>
      <c r="DJ123" s="989"/>
      <c r="DK123" s="990"/>
      <c r="DL123" s="991">
        <v>1090096</v>
      </c>
      <c r="DM123" s="989"/>
      <c r="DN123" s="989"/>
      <c r="DO123" s="989"/>
      <c r="DP123" s="990"/>
      <c r="DQ123" s="991">
        <v>1054614</v>
      </c>
      <c r="DR123" s="989"/>
      <c r="DS123" s="989"/>
      <c r="DT123" s="989"/>
      <c r="DU123" s="990"/>
      <c r="DV123" s="992">
        <v>7.1</v>
      </c>
      <c r="DW123" s="993"/>
      <c r="DX123" s="993"/>
      <c r="DY123" s="993"/>
      <c r="DZ123" s="994"/>
    </row>
    <row r="124" spans="1:130" s="197" customFormat="1" ht="26.25" customHeight="1">
      <c r="A124" s="1005"/>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447</v>
      </c>
      <c r="CQ124" s="1038"/>
      <c r="CR124" s="1038"/>
      <c r="CS124" s="1038"/>
      <c r="CT124" s="1038"/>
      <c r="CU124" s="1038"/>
      <c r="CV124" s="1038"/>
      <c r="CW124" s="1038"/>
      <c r="CX124" s="1038"/>
      <c r="CY124" s="1038"/>
      <c r="CZ124" s="1038"/>
      <c r="DA124" s="1038"/>
      <c r="DB124" s="1038"/>
      <c r="DC124" s="1038"/>
      <c r="DD124" s="1038"/>
      <c r="DE124" s="1038"/>
      <c r="DF124" s="1039"/>
      <c r="DG124" s="1027">
        <v>277858</v>
      </c>
      <c r="DH124" s="1028"/>
      <c r="DI124" s="1028"/>
      <c r="DJ124" s="1028"/>
      <c r="DK124" s="1029"/>
      <c r="DL124" s="1030">
        <v>277237</v>
      </c>
      <c r="DM124" s="1028"/>
      <c r="DN124" s="1028"/>
      <c r="DO124" s="1028"/>
      <c r="DP124" s="1029"/>
      <c r="DQ124" s="1030">
        <v>284560</v>
      </c>
      <c r="DR124" s="1028"/>
      <c r="DS124" s="1028"/>
      <c r="DT124" s="1028"/>
      <c r="DU124" s="1029"/>
      <c r="DV124" s="1031">
        <v>1.9</v>
      </c>
      <c r="DW124" s="1032"/>
      <c r="DX124" s="1032"/>
      <c r="DY124" s="1032"/>
      <c r="DZ124" s="1033"/>
    </row>
    <row r="125" spans="1:130" s="197" customFormat="1" ht="26.25" customHeight="1" thickBot="1">
      <c r="A125" s="1005"/>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448</v>
      </c>
      <c r="CL125" s="1044"/>
      <c r="CM125" s="1044"/>
      <c r="CN125" s="1044"/>
      <c r="CO125" s="1045"/>
      <c r="CP125" s="970" t="s">
        <v>449</v>
      </c>
      <c r="CQ125" s="917"/>
      <c r="CR125" s="917"/>
      <c r="CS125" s="917"/>
      <c r="CT125" s="917"/>
      <c r="CU125" s="917"/>
      <c r="CV125" s="917"/>
      <c r="CW125" s="917"/>
      <c r="CX125" s="917"/>
      <c r="CY125" s="917"/>
      <c r="CZ125" s="917"/>
      <c r="DA125" s="917"/>
      <c r="DB125" s="917"/>
      <c r="DC125" s="917"/>
      <c r="DD125" s="917"/>
      <c r="DE125" s="917"/>
      <c r="DF125" s="918"/>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7" customFormat="1" ht="26.25" customHeight="1">
      <c r="A126" s="1005"/>
      <c r="B126" s="976"/>
      <c r="C126" s="946" t="s">
        <v>440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46771</v>
      </c>
      <c r="AB126" s="989"/>
      <c r="AC126" s="989"/>
      <c r="AD126" s="989"/>
      <c r="AE126" s="990"/>
      <c r="AF126" s="991">
        <v>18239</v>
      </c>
      <c r="AG126" s="989"/>
      <c r="AH126" s="989"/>
      <c r="AI126" s="989"/>
      <c r="AJ126" s="990"/>
      <c r="AK126" s="991">
        <v>46641</v>
      </c>
      <c r="AL126" s="989"/>
      <c r="AM126" s="989"/>
      <c r="AN126" s="989"/>
      <c r="AO126" s="990"/>
      <c r="AP126" s="992">
        <v>0.3</v>
      </c>
      <c r="AQ126" s="993"/>
      <c r="AR126" s="993"/>
      <c r="AS126" s="993"/>
      <c r="AT126" s="994"/>
      <c r="AU126" s="233"/>
      <c r="AV126" s="233"/>
      <c r="AW126" s="233"/>
      <c r="AX126" s="1066" t="s">
        <v>450</v>
      </c>
      <c r="AY126" s="1067"/>
      <c r="AZ126" s="1067"/>
      <c r="BA126" s="1067"/>
      <c r="BB126" s="1067"/>
      <c r="BC126" s="1067"/>
      <c r="BD126" s="1067"/>
      <c r="BE126" s="1068"/>
      <c r="BF126" s="1082" t="s">
        <v>451</v>
      </c>
      <c r="BG126" s="1067"/>
      <c r="BH126" s="1067"/>
      <c r="BI126" s="1067"/>
      <c r="BJ126" s="1067"/>
      <c r="BK126" s="1067"/>
      <c r="BL126" s="1068"/>
      <c r="BM126" s="1082" t="s">
        <v>452</v>
      </c>
      <c r="BN126" s="1067"/>
      <c r="BO126" s="1067"/>
      <c r="BP126" s="1067"/>
      <c r="BQ126" s="1067"/>
      <c r="BR126" s="1067"/>
      <c r="BS126" s="1068"/>
      <c r="BT126" s="1082" t="s">
        <v>453</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454</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7" customFormat="1" ht="26.25" customHeight="1" thickBot="1">
      <c r="A127" s="1006"/>
      <c r="B127" s="978"/>
      <c r="C127" s="1034" t="s">
        <v>455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1574</v>
      </c>
      <c r="AB127" s="989"/>
      <c r="AC127" s="989"/>
      <c r="AD127" s="989"/>
      <c r="AE127" s="990"/>
      <c r="AF127" s="991">
        <v>1015</v>
      </c>
      <c r="AG127" s="989"/>
      <c r="AH127" s="989"/>
      <c r="AI127" s="989"/>
      <c r="AJ127" s="990"/>
      <c r="AK127" s="991">
        <v>820</v>
      </c>
      <c r="AL127" s="989"/>
      <c r="AM127" s="989"/>
      <c r="AN127" s="989"/>
      <c r="AO127" s="990"/>
      <c r="AP127" s="992">
        <v>0</v>
      </c>
      <c r="AQ127" s="993"/>
      <c r="AR127" s="993"/>
      <c r="AS127" s="993"/>
      <c r="AT127" s="994"/>
      <c r="AU127" s="233"/>
      <c r="AV127" s="233"/>
      <c r="AW127" s="233"/>
      <c r="AX127" s="916" t="s">
        <v>456</v>
      </c>
      <c r="AY127" s="917"/>
      <c r="AZ127" s="917"/>
      <c r="BA127" s="917"/>
      <c r="BB127" s="917"/>
      <c r="BC127" s="917"/>
      <c r="BD127" s="917"/>
      <c r="BE127" s="918"/>
      <c r="BF127" s="1071" t="s">
        <v>113</v>
      </c>
      <c r="BG127" s="1072"/>
      <c r="BH127" s="1072"/>
      <c r="BI127" s="1072"/>
      <c r="BJ127" s="1072"/>
      <c r="BK127" s="1072"/>
      <c r="BL127" s="1081"/>
      <c r="BM127" s="1071">
        <v>12.59</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457</v>
      </c>
      <c r="CQ127" s="1075"/>
      <c r="CR127" s="1075"/>
      <c r="CS127" s="1075"/>
      <c r="CT127" s="1075"/>
      <c r="CU127" s="1075"/>
      <c r="CV127" s="1075"/>
      <c r="CW127" s="1075"/>
      <c r="CX127" s="1075"/>
      <c r="CY127" s="1075"/>
      <c r="CZ127" s="1075"/>
      <c r="DA127" s="1075"/>
      <c r="DB127" s="1075"/>
      <c r="DC127" s="1075"/>
      <c r="DD127" s="1075"/>
      <c r="DE127" s="1075"/>
      <c r="DF127" s="1076"/>
      <c r="DG127" s="1077">
        <v>26269</v>
      </c>
      <c r="DH127" s="1078"/>
      <c r="DI127" s="1078"/>
      <c r="DJ127" s="1078"/>
      <c r="DK127" s="1078"/>
      <c r="DL127" s="1078">
        <v>19778</v>
      </c>
      <c r="DM127" s="1078"/>
      <c r="DN127" s="1078"/>
      <c r="DO127" s="1078"/>
      <c r="DP127" s="1078"/>
      <c r="DQ127" s="1078">
        <v>13349</v>
      </c>
      <c r="DR127" s="1078"/>
      <c r="DS127" s="1078"/>
      <c r="DT127" s="1078"/>
      <c r="DU127" s="1078"/>
      <c r="DV127" s="1079">
        <v>0.1</v>
      </c>
      <c r="DW127" s="1079"/>
      <c r="DX127" s="1079"/>
      <c r="DY127" s="1079"/>
      <c r="DZ127" s="1080"/>
    </row>
    <row r="128" spans="1:130" s="197" customFormat="1" ht="26.25" customHeight="1">
      <c r="A128" s="1101" t="s">
        <v>458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459</v>
      </c>
      <c r="X128" s="1103"/>
      <c r="Y128" s="1103"/>
      <c r="Z128" s="1104"/>
      <c r="AA128" s="1119">
        <v>89588</v>
      </c>
      <c r="AB128" s="1120"/>
      <c r="AC128" s="1120"/>
      <c r="AD128" s="1120"/>
      <c r="AE128" s="1121"/>
      <c r="AF128" s="1122">
        <v>86131</v>
      </c>
      <c r="AG128" s="1120"/>
      <c r="AH128" s="1120"/>
      <c r="AI128" s="1120"/>
      <c r="AJ128" s="1121"/>
      <c r="AK128" s="1122">
        <v>91364</v>
      </c>
      <c r="AL128" s="1120"/>
      <c r="AM128" s="1120"/>
      <c r="AN128" s="1120"/>
      <c r="AO128" s="1121"/>
      <c r="AP128" s="1123"/>
      <c r="AQ128" s="1124"/>
      <c r="AR128" s="1124"/>
      <c r="AS128" s="1124"/>
      <c r="AT128" s="1125"/>
      <c r="AU128" s="235"/>
      <c r="AV128" s="235"/>
      <c r="AW128" s="235"/>
      <c r="AX128" s="1084" t="s">
        <v>460</v>
      </c>
      <c r="AY128" s="980"/>
      <c r="AZ128" s="980"/>
      <c r="BA128" s="980"/>
      <c r="BB128" s="980"/>
      <c r="BC128" s="980"/>
      <c r="BD128" s="980"/>
      <c r="BE128" s="981"/>
      <c r="BF128" s="1096" t="s">
        <v>113</v>
      </c>
      <c r="BG128" s="1097"/>
      <c r="BH128" s="1097"/>
      <c r="BI128" s="1097"/>
      <c r="BJ128" s="1097"/>
      <c r="BK128" s="1097"/>
      <c r="BL128" s="1098"/>
      <c r="BM128" s="1096">
        <v>17.59</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461</v>
      </c>
      <c r="X129" s="1091"/>
      <c r="Y129" s="1091"/>
      <c r="Z129" s="1092"/>
      <c r="AA129" s="988">
        <v>17543012</v>
      </c>
      <c r="AB129" s="989"/>
      <c r="AC129" s="989"/>
      <c r="AD129" s="989"/>
      <c r="AE129" s="990"/>
      <c r="AF129" s="991">
        <v>17617692</v>
      </c>
      <c r="AG129" s="989"/>
      <c r="AH129" s="989"/>
      <c r="AI129" s="989"/>
      <c r="AJ129" s="990"/>
      <c r="AK129" s="991">
        <v>17968304</v>
      </c>
      <c r="AL129" s="989"/>
      <c r="AM129" s="989"/>
      <c r="AN129" s="989"/>
      <c r="AO129" s="990"/>
      <c r="AP129" s="1093"/>
      <c r="AQ129" s="1094"/>
      <c r="AR129" s="1094"/>
      <c r="AS129" s="1094"/>
      <c r="AT129" s="1095"/>
      <c r="AU129" s="235"/>
      <c r="AV129" s="235"/>
      <c r="AW129" s="235"/>
      <c r="AX129" s="1084" t="s">
        <v>462</v>
      </c>
      <c r="AY129" s="980"/>
      <c r="AZ129" s="980"/>
      <c r="BA129" s="980"/>
      <c r="BB129" s="980"/>
      <c r="BC129" s="980"/>
      <c r="BD129" s="980"/>
      <c r="BE129" s="981"/>
      <c r="BF129" s="1085">
        <v>9.3000000000000007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464</v>
      </c>
      <c r="X130" s="1091"/>
      <c r="Y130" s="1091"/>
      <c r="Z130" s="1092"/>
      <c r="AA130" s="988">
        <v>3022995</v>
      </c>
      <c r="AB130" s="989"/>
      <c r="AC130" s="989"/>
      <c r="AD130" s="989"/>
      <c r="AE130" s="990"/>
      <c r="AF130" s="991">
        <v>3160911</v>
      </c>
      <c r="AG130" s="989"/>
      <c r="AH130" s="989"/>
      <c r="AI130" s="989"/>
      <c r="AJ130" s="990"/>
      <c r="AK130" s="991">
        <v>3181047</v>
      </c>
      <c r="AL130" s="989"/>
      <c r="AM130" s="989"/>
      <c r="AN130" s="989"/>
      <c r="AO130" s="990"/>
      <c r="AP130" s="1093"/>
      <c r="AQ130" s="1094"/>
      <c r="AR130" s="1094"/>
      <c r="AS130" s="1094"/>
      <c r="AT130" s="1095"/>
      <c r="AU130" s="235"/>
      <c r="AV130" s="235"/>
      <c r="AW130" s="235"/>
      <c r="AX130" s="1143" t="s">
        <v>465</v>
      </c>
      <c r="AY130" s="1075"/>
      <c r="AZ130" s="1075"/>
      <c r="BA130" s="1075"/>
      <c r="BB130" s="1075"/>
      <c r="BC130" s="1075"/>
      <c r="BD130" s="1075"/>
      <c r="BE130" s="1076"/>
      <c r="BF130" s="1105">
        <v>59.7</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466</v>
      </c>
      <c r="X131" s="1114"/>
      <c r="Y131" s="1114"/>
      <c r="Z131" s="1115"/>
      <c r="AA131" s="1027">
        <v>14520017</v>
      </c>
      <c r="AB131" s="1028"/>
      <c r="AC131" s="1028"/>
      <c r="AD131" s="1028"/>
      <c r="AE131" s="1029"/>
      <c r="AF131" s="1030">
        <v>14456781</v>
      </c>
      <c r="AG131" s="1028"/>
      <c r="AH131" s="1028"/>
      <c r="AI131" s="1028"/>
      <c r="AJ131" s="1029"/>
      <c r="AK131" s="1030">
        <v>14787257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468</v>
      </c>
      <c r="W132" s="1131"/>
      <c r="X132" s="1131"/>
      <c r="Y132" s="1131"/>
      <c r="Z132" s="1132"/>
      <c r="AA132" s="1133">
        <v>8.7877445319999996</v>
      </c>
      <c r="AB132" s="1134"/>
      <c r="AC132" s="1134"/>
      <c r="AD132" s="1134"/>
      <c r="AE132" s="1135"/>
      <c r="AF132" s="1136">
        <v>9.3919040480000007</v>
      </c>
      <c r="AG132" s="1134"/>
      <c r="AH132" s="1134"/>
      <c r="AI132" s="1134"/>
      <c r="AJ132" s="1135"/>
      <c r="AK132" s="1136">
        <v>9.9615702899999992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469</v>
      </c>
      <c r="W133" s="1138"/>
      <c r="X133" s="1138"/>
      <c r="Y133" s="1138"/>
      <c r="Z133" s="1139"/>
      <c r="AA133" s="1140">
        <v>11.1</v>
      </c>
      <c r="AB133" s="1141"/>
      <c r="AC133" s="1141"/>
      <c r="AD133" s="1141"/>
      <c r="AE133" s="1142"/>
      <c r="AF133" s="1140">
        <v>9.8000000000000007</v>
      </c>
      <c r="AG133" s="1141"/>
      <c r="AH133" s="1141"/>
      <c r="AI133" s="1141"/>
      <c r="AJ133" s="1142"/>
      <c r="AK133" s="1140">
        <v>9.3000000000000007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election activeCell="AG29" sqref="AG29"/>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47" t="s">
        <v>472</v>
      </c>
      <c r="L7" s="254"/>
      <c r="M7" s="255" t="s">
        <v>473</v>
      </c>
      <c r="N7" s="256"/>
    </row>
    <row r="8" spans="1:16">
      <c r="A8" s="248"/>
      <c r="B8" s="244"/>
      <c r="C8" s="244"/>
      <c r="D8" s="244"/>
      <c r="E8" s="244"/>
      <c r="F8" s="244"/>
      <c r="G8" s="257"/>
      <c r="H8" s="258"/>
      <c r="I8" s="258"/>
      <c r="J8" s="259"/>
      <c r="K8" s="1148"/>
      <c r="L8" s="260" t="s">
        <v>474</v>
      </c>
      <c r="M8" s="261" t="s">
        <v>475</v>
      </c>
      <c r="N8" s="262" t="s">
        <v>476</v>
      </c>
    </row>
    <row r="9" spans="1:16">
      <c r="A9" s="248"/>
      <c r="B9" s="244"/>
      <c r="C9" s="244"/>
      <c r="D9" s="244"/>
      <c r="E9" s="244"/>
      <c r="F9" s="244"/>
      <c r="G9" s="1149" t="s">
        <v>477</v>
      </c>
      <c r="H9" s="1150"/>
      <c r="I9" s="1150"/>
      <c r="J9" s="1151"/>
      <c r="K9" s="263">
        <v>4245203</v>
      </c>
      <c r="L9" s="264">
        <v>67648</v>
      </c>
      <c r="M9" s="265">
        <v>68904</v>
      </c>
      <c r="N9" s="266">
        <v>-1.8</v>
      </c>
    </row>
    <row r="10" spans="1:16">
      <c r="A10" s="248"/>
      <c r="B10" s="244"/>
      <c r="C10" s="244"/>
      <c r="D10" s="244"/>
      <c r="E10" s="244"/>
      <c r="F10" s="244"/>
      <c r="G10" s="1149" t="s">
        <v>478</v>
      </c>
      <c r="H10" s="1150"/>
      <c r="I10" s="1150"/>
      <c r="J10" s="1151"/>
      <c r="K10" s="267">
        <v>423592</v>
      </c>
      <c r="L10" s="268">
        <v>6750</v>
      </c>
      <c r="M10" s="269">
        <v>6789</v>
      </c>
      <c r="N10" s="270">
        <v>-0.6</v>
      </c>
    </row>
    <row r="11" spans="1:16" ht="13.5" customHeight="1">
      <c r="A11" s="248"/>
      <c r="B11" s="244"/>
      <c r="C11" s="244"/>
      <c r="D11" s="244"/>
      <c r="E11" s="244"/>
      <c r="F11" s="244"/>
      <c r="G11" s="1149" t="s">
        <v>479</v>
      </c>
      <c r="H11" s="1150"/>
      <c r="I11" s="1150"/>
      <c r="J11" s="1151"/>
      <c r="K11" s="267">
        <v>647788</v>
      </c>
      <c r="L11" s="268">
        <v>10323</v>
      </c>
      <c r="M11" s="269">
        <v>7890</v>
      </c>
      <c r="N11" s="270">
        <v>30.8</v>
      </c>
    </row>
    <row r="12" spans="1:16" ht="13.5" customHeight="1">
      <c r="A12" s="248"/>
      <c r="B12" s="244"/>
      <c r="C12" s="244"/>
      <c r="D12" s="244"/>
      <c r="E12" s="244"/>
      <c r="F12" s="244"/>
      <c r="G12" s="1149" t="s">
        <v>480</v>
      </c>
      <c r="H12" s="1150"/>
      <c r="I12" s="1150"/>
      <c r="J12" s="1151"/>
      <c r="K12" s="267" t="s">
        <v>481</v>
      </c>
      <c r="L12" s="268" t="s">
        <v>481</v>
      </c>
      <c r="M12" s="269">
        <v>805</v>
      </c>
      <c r="N12" s="270" t="s">
        <v>481</v>
      </c>
    </row>
    <row r="13" spans="1:16" ht="13.5" customHeight="1">
      <c r="A13" s="248"/>
      <c r="B13" s="244"/>
      <c r="C13" s="244"/>
      <c r="D13" s="244"/>
      <c r="E13" s="244"/>
      <c r="F13" s="244"/>
      <c r="G13" s="1149" t="s">
        <v>482</v>
      </c>
      <c r="H13" s="1150"/>
      <c r="I13" s="1150"/>
      <c r="J13" s="1151"/>
      <c r="K13" s="267" t="s">
        <v>481</v>
      </c>
      <c r="L13" s="268" t="s">
        <v>481</v>
      </c>
      <c r="M13" s="269" t="s">
        <v>481</v>
      </c>
      <c r="N13" s="270" t="s">
        <v>481</v>
      </c>
    </row>
    <row r="14" spans="1:16" ht="13.5" customHeight="1">
      <c r="A14" s="248"/>
      <c r="B14" s="244"/>
      <c r="C14" s="244"/>
      <c r="D14" s="244"/>
      <c r="E14" s="244"/>
      <c r="F14" s="244"/>
      <c r="G14" s="1149" t="s">
        <v>483</v>
      </c>
      <c r="H14" s="1150"/>
      <c r="I14" s="1150"/>
      <c r="J14" s="1151"/>
      <c r="K14" s="267">
        <v>150851</v>
      </c>
      <c r="L14" s="268">
        <v>2404</v>
      </c>
      <c r="M14" s="269">
        <v>2538</v>
      </c>
      <c r="N14" s="270">
        <v>-5.3</v>
      </c>
    </row>
    <row r="15" spans="1:16" ht="13.5" customHeight="1">
      <c r="A15" s="248"/>
      <c r="B15" s="244"/>
      <c r="C15" s="244"/>
      <c r="D15" s="244"/>
      <c r="E15" s="244"/>
      <c r="F15" s="244"/>
      <c r="G15" s="1149" t="s">
        <v>484</v>
      </c>
      <c r="H15" s="1150"/>
      <c r="I15" s="1150"/>
      <c r="J15" s="1151"/>
      <c r="K15" s="267">
        <v>275535</v>
      </c>
      <c r="L15" s="268">
        <v>4391</v>
      </c>
      <c r="M15" s="269">
        <v>1488</v>
      </c>
      <c r="N15" s="270">
        <v>195.1</v>
      </c>
    </row>
    <row r="16" spans="1:16">
      <c r="A16" s="248"/>
      <c r="B16" s="244"/>
      <c r="C16" s="244"/>
      <c r="D16" s="244"/>
      <c r="E16" s="244"/>
      <c r="F16" s="244"/>
      <c r="G16" s="1152" t="s">
        <v>485</v>
      </c>
      <c r="H16" s="1153"/>
      <c r="I16" s="1153"/>
      <c r="J16" s="1154"/>
      <c r="K16" s="268">
        <v>-530000</v>
      </c>
      <c r="L16" s="268">
        <v>-8446</v>
      </c>
      <c r="M16" s="269">
        <v>-7406</v>
      </c>
      <c r="N16" s="270">
        <v>14</v>
      </c>
    </row>
    <row r="17" spans="1:16">
      <c r="A17" s="248"/>
      <c r="B17" s="244"/>
      <c r="C17" s="244"/>
      <c r="D17" s="244"/>
      <c r="E17" s="244"/>
      <c r="F17" s="244"/>
      <c r="G17" s="1152" t="s">
        <v>169</v>
      </c>
      <c r="H17" s="1153"/>
      <c r="I17" s="1153"/>
      <c r="J17" s="1154"/>
      <c r="K17" s="268">
        <v>5212969</v>
      </c>
      <c r="L17" s="268">
        <v>83070</v>
      </c>
      <c r="M17" s="269">
        <v>81006</v>
      </c>
      <c r="N17" s="270">
        <v>2.5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44" t="s">
        <v>490</v>
      </c>
      <c r="H21" s="1145"/>
      <c r="I21" s="1145"/>
      <c r="J21" s="1146"/>
      <c r="K21" s="280">
        <v>7.7</v>
      </c>
      <c r="L21" s="281">
        <v>7.8</v>
      </c>
      <c r="M21" s="282">
        <v>-0.1</v>
      </c>
      <c r="N21" s="249"/>
      <c r="O21" s="283"/>
      <c r="P21" s="279"/>
    </row>
    <row r="22" spans="1:16" s="284" customFormat="1">
      <c r="A22" s="279"/>
      <c r="B22" s="249"/>
      <c r="C22" s="249"/>
      <c r="D22" s="249"/>
      <c r="E22" s="249"/>
      <c r="F22" s="249"/>
      <c r="G22" s="1144" t="s">
        <v>491</v>
      </c>
      <c r="H22" s="1145"/>
      <c r="I22" s="1145"/>
      <c r="J22" s="1146"/>
      <c r="K22" s="285">
        <v>99.7</v>
      </c>
      <c r="L22" s="286">
        <v>98.4</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47" t="s">
        <v>472</v>
      </c>
      <c r="L30" s="254"/>
      <c r="M30" s="255" t="s">
        <v>473</v>
      </c>
      <c r="N30" s="256"/>
    </row>
    <row r="31" spans="1:16">
      <c r="A31" s="248"/>
      <c r="B31" s="244"/>
      <c r="C31" s="244"/>
      <c r="D31" s="244"/>
      <c r="E31" s="244"/>
      <c r="F31" s="244"/>
      <c r="G31" s="257"/>
      <c r="H31" s="258"/>
      <c r="I31" s="258"/>
      <c r="J31" s="259"/>
      <c r="K31" s="1148"/>
      <c r="L31" s="260" t="s">
        <v>474</v>
      </c>
      <c r="M31" s="261" t="s">
        <v>475</v>
      </c>
      <c r="N31" s="262" t="s">
        <v>476</v>
      </c>
    </row>
    <row r="32" spans="1:16" ht="27" customHeight="1">
      <c r="A32" s="248"/>
      <c r="B32" s="244"/>
      <c r="C32" s="244"/>
      <c r="D32" s="244"/>
      <c r="E32" s="244"/>
      <c r="F32" s="244"/>
      <c r="G32" s="1160" t="s">
        <v>495</v>
      </c>
      <c r="H32" s="1161"/>
      <c r="I32" s="1161"/>
      <c r="J32" s="1162"/>
      <c r="K32" s="294">
        <v>3331247</v>
      </c>
      <c r="L32" s="294">
        <v>53084</v>
      </c>
      <c r="M32" s="295">
        <v>46726</v>
      </c>
      <c r="N32" s="296">
        <v>13.6</v>
      </c>
    </row>
    <row r="33" spans="1:16" ht="13.5" customHeight="1">
      <c r="A33" s="248"/>
      <c r="B33" s="244"/>
      <c r="C33" s="244"/>
      <c r="D33" s="244"/>
      <c r="E33" s="244"/>
      <c r="F33" s="244"/>
      <c r="G33" s="1160" t="s">
        <v>496</v>
      </c>
      <c r="H33" s="1161"/>
      <c r="I33" s="1161"/>
      <c r="J33" s="1162"/>
      <c r="K33" s="294" t="s">
        <v>481</v>
      </c>
      <c r="L33" s="294" t="s">
        <v>481</v>
      </c>
      <c r="M33" s="295" t="s">
        <v>481</v>
      </c>
      <c r="N33" s="296" t="s">
        <v>481</v>
      </c>
    </row>
    <row r="34" spans="1:16" ht="27" customHeight="1">
      <c r="A34" s="248"/>
      <c r="B34" s="244"/>
      <c r="C34" s="244"/>
      <c r="D34" s="244"/>
      <c r="E34" s="244"/>
      <c r="F34" s="244"/>
      <c r="G34" s="1160" t="s">
        <v>497</v>
      </c>
      <c r="H34" s="1161"/>
      <c r="I34" s="1161"/>
      <c r="J34" s="1162"/>
      <c r="K34" s="294" t="s">
        <v>481</v>
      </c>
      <c r="L34" s="294" t="s">
        <v>481</v>
      </c>
      <c r="M34" s="295">
        <v>186</v>
      </c>
      <c r="N34" s="296" t="s">
        <v>481</v>
      </c>
    </row>
    <row r="35" spans="1:16" ht="27" customHeight="1">
      <c r="A35" s="248"/>
      <c r="B35" s="244"/>
      <c r="C35" s="244"/>
      <c r="D35" s="244"/>
      <c r="E35" s="244"/>
      <c r="F35" s="244"/>
      <c r="G35" s="1160" t="s">
        <v>498</v>
      </c>
      <c r="H35" s="1161"/>
      <c r="I35" s="1161"/>
      <c r="J35" s="1162"/>
      <c r="K35" s="294">
        <v>1200489</v>
      </c>
      <c r="L35" s="294">
        <v>19130</v>
      </c>
      <c r="M35" s="295">
        <v>13324</v>
      </c>
      <c r="N35" s="296">
        <v>43.6</v>
      </c>
    </row>
    <row r="36" spans="1:16" ht="27" customHeight="1">
      <c r="A36" s="248"/>
      <c r="B36" s="244"/>
      <c r="C36" s="244"/>
      <c r="D36" s="244"/>
      <c r="E36" s="244"/>
      <c r="F36" s="244"/>
      <c r="G36" s="1160" t="s">
        <v>499</v>
      </c>
      <c r="H36" s="1161"/>
      <c r="I36" s="1161"/>
      <c r="J36" s="1162"/>
      <c r="K36" s="294">
        <v>139157</v>
      </c>
      <c r="L36" s="294">
        <v>2218</v>
      </c>
      <c r="M36" s="295">
        <v>2981</v>
      </c>
      <c r="N36" s="296">
        <v>-25.6</v>
      </c>
    </row>
    <row r="37" spans="1:16" ht="13.5" customHeight="1">
      <c r="A37" s="248"/>
      <c r="B37" s="244"/>
      <c r="C37" s="244"/>
      <c r="D37" s="244"/>
      <c r="E37" s="244"/>
      <c r="F37" s="244"/>
      <c r="G37" s="1160" t="s">
        <v>500</v>
      </c>
      <c r="H37" s="1161"/>
      <c r="I37" s="1161"/>
      <c r="J37" s="1162"/>
      <c r="K37" s="294">
        <v>74475</v>
      </c>
      <c r="L37" s="294">
        <v>1187</v>
      </c>
      <c r="M37" s="295">
        <v>1587</v>
      </c>
      <c r="N37" s="296">
        <v>-25.2</v>
      </c>
    </row>
    <row r="38" spans="1:16" ht="27" customHeight="1">
      <c r="A38" s="248"/>
      <c r="B38" s="244"/>
      <c r="C38" s="244"/>
      <c r="D38" s="244"/>
      <c r="E38" s="244"/>
      <c r="F38" s="244"/>
      <c r="G38" s="1163" t="s">
        <v>501</v>
      </c>
      <c r="H38" s="1164"/>
      <c r="I38" s="1164"/>
      <c r="J38" s="1165"/>
      <c r="K38" s="297">
        <v>86</v>
      </c>
      <c r="L38" s="297">
        <v>1</v>
      </c>
      <c r="M38" s="298">
        <v>2</v>
      </c>
      <c r="N38" s="299">
        <v>-50</v>
      </c>
      <c r="O38" s="293"/>
    </row>
    <row r="39" spans="1:16">
      <c r="A39" s="248"/>
      <c r="B39" s="244"/>
      <c r="C39" s="244"/>
      <c r="D39" s="244"/>
      <c r="E39" s="244"/>
      <c r="F39" s="244"/>
      <c r="G39" s="1163" t="s">
        <v>502</v>
      </c>
      <c r="H39" s="1164"/>
      <c r="I39" s="1164"/>
      <c r="J39" s="1165"/>
      <c r="K39" s="300">
        <v>-91364</v>
      </c>
      <c r="L39" s="300">
        <v>-1456</v>
      </c>
      <c r="M39" s="301">
        <v>-3711</v>
      </c>
      <c r="N39" s="302">
        <v>-60.8</v>
      </c>
      <c r="O39" s="293"/>
    </row>
    <row r="40" spans="1:16" ht="27" customHeight="1">
      <c r="A40" s="248"/>
      <c r="B40" s="244"/>
      <c r="C40" s="244"/>
      <c r="D40" s="244"/>
      <c r="E40" s="244"/>
      <c r="F40" s="244"/>
      <c r="G40" s="1160" t="s">
        <v>503</v>
      </c>
      <c r="H40" s="1161"/>
      <c r="I40" s="1161"/>
      <c r="J40" s="1162"/>
      <c r="K40" s="300">
        <v>-3181047</v>
      </c>
      <c r="L40" s="300">
        <v>-50691</v>
      </c>
      <c r="M40" s="301">
        <v>-43003</v>
      </c>
      <c r="N40" s="302">
        <v>17.899999999999999</v>
      </c>
      <c r="O40" s="293"/>
    </row>
    <row r="41" spans="1:16">
      <c r="A41" s="248"/>
      <c r="B41" s="244"/>
      <c r="C41" s="244"/>
      <c r="D41" s="244"/>
      <c r="E41" s="244"/>
      <c r="F41" s="244"/>
      <c r="G41" s="1166" t="s">
        <v>280</v>
      </c>
      <c r="H41" s="1167"/>
      <c r="I41" s="1167"/>
      <c r="J41" s="1168"/>
      <c r="K41" s="294">
        <v>1473043</v>
      </c>
      <c r="L41" s="300">
        <v>23473</v>
      </c>
      <c r="M41" s="301">
        <v>18093</v>
      </c>
      <c r="N41" s="302">
        <v>29.7</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55" t="s">
        <v>472</v>
      </c>
      <c r="J49" s="1157" t="s">
        <v>507</v>
      </c>
      <c r="K49" s="1158"/>
      <c r="L49" s="1158"/>
      <c r="M49" s="1158"/>
      <c r="N49" s="1159"/>
    </row>
    <row r="50" spans="1:14">
      <c r="A50" s="248"/>
      <c r="B50" s="244"/>
      <c r="C50" s="244"/>
      <c r="D50" s="244"/>
      <c r="E50" s="244"/>
      <c r="F50" s="244"/>
      <c r="G50" s="312"/>
      <c r="H50" s="313"/>
      <c r="I50" s="1156"/>
      <c r="J50" s="314" t="s">
        <v>508</v>
      </c>
      <c r="K50" s="315" t="s">
        <v>509</v>
      </c>
      <c r="L50" s="316" t="s">
        <v>510</v>
      </c>
      <c r="M50" s="317" t="s">
        <v>511</v>
      </c>
      <c r="N50" s="318" t="s">
        <v>512</v>
      </c>
    </row>
    <row r="51" spans="1:14">
      <c r="A51" s="248"/>
      <c r="B51" s="244"/>
      <c r="C51" s="244"/>
      <c r="D51" s="244"/>
      <c r="E51" s="244"/>
      <c r="F51" s="244"/>
      <c r="G51" s="310" t="s">
        <v>513</v>
      </c>
      <c r="H51" s="311"/>
      <c r="I51" s="319">
        <v>4622933</v>
      </c>
      <c r="J51" s="320">
        <v>72668</v>
      </c>
      <c r="K51" s="321">
        <v>-3.8</v>
      </c>
      <c r="L51" s="322">
        <v>51704</v>
      </c>
      <c r="M51" s="323">
        <v>-22.7</v>
      </c>
      <c r="N51" s="324">
        <v>18.899999999999999</v>
      </c>
    </row>
    <row r="52" spans="1:14">
      <c r="A52" s="248"/>
      <c r="B52" s="244"/>
      <c r="C52" s="244"/>
      <c r="D52" s="244"/>
      <c r="E52" s="244"/>
      <c r="F52" s="244"/>
      <c r="G52" s="325"/>
      <c r="H52" s="326" t="s">
        <v>514</v>
      </c>
      <c r="I52" s="327">
        <v>2125763</v>
      </c>
      <c r="J52" s="328">
        <v>33415</v>
      </c>
      <c r="K52" s="329">
        <v>-14.5</v>
      </c>
      <c r="L52" s="330">
        <v>26896</v>
      </c>
      <c r="M52" s="331">
        <v>-25.9</v>
      </c>
      <c r="N52" s="332">
        <v>11.4</v>
      </c>
    </row>
    <row r="53" spans="1:14">
      <c r="A53" s="248"/>
      <c r="B53" s="244"/>
      <c r="C53" s="244"/>
      <c r="D53" s="244"/>
      <c r="E53" s="244"/>
      <c r="F53" s="244"/>
      <c r="G53" s="310" t="s">
        <v>515</v>
      </c>
      <c r="H53" s="311"/>
      <c r="I53" s="319">
        <v>3810289</v>
      </c>
      <c r="J53" s="320">
        <v>60057</v>
      </c>
      <c r="K53" s="321">
        <v>-17.399999999999999</v>
      </c>
      <c r="L53" s="322">
        <v>52678</v>
      </c>
      <c r="M53" s="323">
        <v>1.9</v>
      </c>
      <c r="N53" s="324">
        <v>-19.3</v>
      </c>
    </row>
    <row r="54" spans="1:14">
      <c r="A54" s="248"/>
      <c r="B54" s="244"/>
      <c r="C54" s="244"/>
      <c r="D54" s="244"/>
      <c r="E54" s="244"/>
      <c r="F54" s="244"/>
      <c r="G54" s="325"/>
      <c r="H54" s="326" t="s">
        <v>514</v>
      </c>
      <c r="I54" s="327">
        <v>1530030</v>
      </c>
      <c r="J54" s="328">
        <v>24116</v>
      </c>
      <c r="K54" s="329">
        <v>-27.8</v>
      </c>
      <c r="L54" s="330">
        <v>30185</v>
      </c>
      <c r="M54" s="331">
        <v>12.2</v>
      </c>
      <c r="N54" s="332">
        <v>-40</v>
      </c>
    </row>
    <row r="55" spans="1:14">
      <c r="A55" s="248"/>
      <c r="B55" s="244"/>
      <c r="C55" s="244"/>
      <c r="D55" s="244"/>
      <c r="E55" s="244"/>
      <c r="F55" s="244"/>
      <c r="G55" s="310" t="s">
        <v>516</v>
      </c>
      <c r="H55" s="311"/>
      <c r="I55" s="319">
        <v>11445541</v>
      </c>
      <c r="J55" s="320">
        <v>180452</v>
      </c>
      <c r="K55" s="321">
        <v>200.5</v>
      </c>
      <c r="L55" s="322">
        <v>69560</v>
      </c>
      <c r="M55" s="323">
        <v>32</v>
      </c>
      <c r="N55" s="324">
        <v>168.5</v>
      </c>
    </row>
    <row r="56" spans="1:14">
      <c r="A56" s="248"/>
      <c r="B56" s="244"/>
      <c r="C56" s="244"/>
      <c r="D56" s="244"/>
      <c r="E56" s="244"/>
      <c r="F56" s="244"/>
      <c r="G56" s="325"/>
      <c r="H56" s="326" t="s">
        <v>514</v>
      </c>
      <c r="I56" s="327">
        <v>2474459</v>
      </c>
      <c r="J56" s="328">
        <v>39013</v>
      </c>
      <c r="K56" s="329">
        <v>61.8</v>
      </c>
      <c r="L56" s="330">
        <v>35305</v>
      </c>
      <c r="M56" s="331">
        <v>17</v>
      </c>
      <c r="N56" s="332">
        <v>44.8</v>
      </c>
    </row>
    <row r="57" spans="1:14">
      <c r="A57" s="248"/>
      <c r="B57" s="244"/>
      <c r="C57" s="244"/>
      <c r="D57" s="244"/>
      <c r="E57" s="244"/>
      <c r="F57" s="244"/>
      <c r="G57" s="310" t="s">
        <v>517</v>
      </c>
      <c r="H57" s="311"/>
      <c r="I57" s="319">
        <v>6900002</v>
      </c>
      <c r="J57" s="320">
        <v>109201</v>
      </c>
      <c r="K57" s="321">
        <v>-39.5</v>
      </c>
      <c r="L57" s="322">
        <v>65988</v>
      </c>
      <c r="M57" s="323">
        <v>-5.0999999999999996</v>
      </c>
      <c r="N57" s="324">
        <v>-34.4</v>
      </c>
    </row>
    <row r="58" spans="1:14">
      <c r="A58" s="248"/>
      <c r="B58" s="244"/>
      <c r="C58" s="244"/>
      <c r="D58" s="244"/>
      <c r="E58" s="244"/>
      <c r="F58" s="244"/>
      <c r="G58" s="325"/>
      <c r="H58" s="326" t="s">
        <v>514</v>
      </c>
      <c r="I58" s="327">
        <v>2747747</v>
      </c>
      <c r="J58" s="328">
        <v>43487</v>
      </c>
      <c r="K58" s="329">
        <v>11.5</v>
      </c>
      <c r="L58" s="330">
        <v>36473</v>
      </c>
      <c r="M58" s="331">
        <v>3.3</v>
      </c>
      <c r="N58" s="332">
        <v>8.1999999999999993</v>
      </c>
    </row>
    <row r="59" spans="1:14">
      <c r="A59" s="248"/>
      <c r="B59" s="244"/>
      <c r="C59" s="244"/>
      <c r="D59" s="244"/>
      <c r="E59" s="244"/>
      <c r="F59" s="244"/>
      <c r="G59" s="310" t="s">
        <v>518</v>
      </c>
      <c r="H59" s="311"/>
      <c r="I59" s="319">
        <v>7944859</v>
      </c>
      <c r="J59" s="320">
        <v>126603</v>
      </c>
      <c r="K59" s="321">
        <v>15.9</v>
      </c>
      <c r="L59" s="322">
        <v>77507</v>
      </c>
      <c r="M59" s="323">
        <v>17.5</v>
      </c>
      <c r="N59" s="324">
        <v>-1.6</v>
      </c>
    </row>
    <row r="60" spans="1:14">
      <c r="A60" s="248"/>
      <c r="B60" s="244"/>
      <c r="C60" s="244"/>
      <c r="D60" s="244"/>
      <c r="E60" s="244"/>
      <c r="F60" s="244"/>
      <c r="G60" s="325"/>
      <c r="H60" s="326" t="s">
        <v>514</v>
      </c>
      <c r="I60" s="333">
        <v>2321773</v>
      </c>
      <c r="J60" s="328">
        <v>36998</v>
      </c>
      <c r="K60" s="329">
        <v>-14.9</v>
      </c>
      <c r="L60" s="330">
        <v>42788</v>
      </c>
      <c r="M60" s="331">
        <v>17.3</v>
      </c>
      <c r="N60" s="332">
        <v>-32.200000000000003</v>
      </c>
    </row>
    <row r="61" spans="1:14">
      <c r="A61" s="248"/>
      <c r="B61" s="244"/>
      <c r="C61" s="244"/>
      <c r="D61" s="244"/>
      <c r="E61" s="244"/>
      <c r="F61" s="244"/>
      <c r="G61" s="310" t="s">
        <v>519</v>
      </c>
      <c r="H61" s="334"/>
      <c r="I61" s="335">
        <v>6944725</v>
      </c>
      <c r="J61" s="336">
        <v>109796</v>
      </c>
      <c r="K61" s="337">
        <v>31.1</v>
      </c>
      <c r="L61" s="338">
        <v>63487</v>
      </c>
      <c r="M61" s="339">
        <v>4.7</v>
      </c>
      <c r="N61" s="324">
        <v>26.4</v>
      </c>
    </row>
    <row r="62" spans="1:14">
      <c r="A62" s="248"/>
      <c r="B62" s="244"/>
      <c r="C62" s="244"/>
      <c r="D62" s="244"/>
      <c r="E62" s="244"/>
      <c r="F62" s="244"/>
      <c r="G62" s="325"/>
      <c r="H62" s="326" t="s">
        <v>514</v>
      </c>
      <c r="I62" s="327">
        <v>2239954</v>
      </c>
      <c r="J62" s="328">
        <v>35406</v>
      </c>
      <c r="K62" s="329">
        <v>3.2</v>
      </c>
      <c r="L62" s="330">
        <v>34329</v>
      </c>
      <c r="M62" s="331">
        <v>4.8</v>
      </c>
      <c r="N62" s="332">
        <v>-1.6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zoomScaleNormal="10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2"/>
  <sheetViews>
    <sheetView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69" t="s">
        <v>3</v>
      </c>
      <c r="D47" s="1169"/>
      <c r="E47" s="1170"/>
      <c r="F47" s="11">
        <v>12.12</v>
      </c>
      <c r="G47" s="12">
        <v>13.54</v>
      </c>
      <c r="H47" s="12">
        <v>19.43</v>
      </c>
      <c r="I47" s="12">
        <v>20.11</v>
      </c>
      <c r="J47" s="13">
        <v>19.399999999999999</v>
      </c>
    </row>
    <row r="48" spans="2:10" ht="57.75" customHeight="1">
      <c r="B48" s="14"/>
      <c r="C48" s="1171" t="s">
        <v>4</v>
      </c>
      <c r="D48" s="1171"/>
      <c r="E48" s="1172"/>
      <c r="F48" s="15">
        <v>9.89</v>
      </c>
      <c r="G48" s="16">
        <v>12.3</v>
      </c>
      <c r="H48" s="16">
        <v>7.44</v>
      </c>
      <c r="I48" s="16">
        <v>9.1199999999999992</v>
      </c>
      <c r="J48" s="17">
        <v>7.56</v>
      </c>
    </row>
    <row r="49" spans="2:10" ht="57.75" customHeight="1" thickBot="1">
      <c r="B49" s="18"/>
      <c r="C49" s="1173" t="s">
        <v>5</v>
      </c>
      <c r="D49" s="1173"/>
      <c r="E49" s="1174"/>
      <c r="F49" s="19">
        <v>2.29</v>
      </c>
      <c r="G49" s="20">
        <v>4.5999999999999996</v>
      </c>
      <c r="H49" s="20">
        <v>2.11</v>
      </c>
      <c r="I49" s="20">
        <v>2.4900000000000002</v>
      </c>
      <c r="J49" s="21">
        <v>1.35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鹿股 仁</cp:lastModifiedBy>
  <cp:lastPrinted>2017-04-27T04:55:52Z</cp:lastPrinted>
  <dcterms:created xsi:type="dcterms:W3CDTF">2017-01-25T01:54:15Z</dcterms:created>
  <dcterms:modified xsi:type="dcterms:W3CDTF">2017-05-23T02:20:14Z</dcterms:modified>
  <cp:category/>
</cp:coreProperties>
</file>