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C38" i="9"/>
  <c r="BE37" i="9"/>
  <c r="AM37" i="9"/>
  <c r="AM36" i="9"/>
  <c r="CO34" i="9"/>
  <c r="CO35" i="9" s="1"/>
  <c r="CO36" i="9" s="1"/>
  <c r="CO37" i="9" s="1"/>
  <c r="CO38" i="9" s="1"/>
  <c r="CO39" i="9" s="1"/>
  <c r="CO40" i="9" s="1"/>
  <c r="CO41" i="9" s="1"/>
  <c r="CO42" i="9" s="1"/>
  <c r="CO43" i="9" s="1"/>
  <c r="BW34" i="9"/>
  <c r="BW35" i="9" s="1"/>
  <c r="BW36" i="9" s="1"/>
  <c r="BW37" i="9" s="1"/>
  <c r="BW38" i="9" s="1"/>
  <c r="BW39" i="9" s="1"/>
  <c r="BW40" i="9" s="1"/>
  <c r="BW41" i="9" s="1"/>
  <c r="BW42" i="9" s="1"/>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<sst xmlns="http://schemas.openxmlformats.org/spreadsheetml/2006/main" count="1093" uniqueCount="585">
  <si>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</si>
  <si>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</si>
  <si>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</si>
  <si>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</si>
  <si>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</si>
  <si>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</si>
  <si>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</si>
  <si>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</si>
  <si>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</si>
  <si>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</si>
  <si>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</si>
  <si>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</si>
  <si>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</si>
  <si>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</si>
  <si>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</si>
  <si>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</si>
  <si>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</si>
  <si>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</si>
  <si>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</si>
  <si>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</si>
  <si>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</si>
  <si>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</si>
  <si>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</si>
  <si>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</si>
  <si>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</si>
  <si>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</si>
  <si>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</si>
  <si>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</si>
  <si>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</si>
  <si>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</si>
  <si>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</si>
  <si>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</si>
  <si>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</si>
  <si>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</si>
  <si>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</si>
  <si>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</si>
  <si>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</si>
  <si>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</si>
  <si>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</si>
  <si>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</si>
  <si>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</si>
  <si>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</si>
  <si>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</si>
  <si>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</si>
  <si>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</si>
  <si>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</si>
  <si>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</si>
  <si>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</si>
  <si>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</si>
  <si>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</si>
  <si>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</si>
  <si>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</si>
  <si>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</si>
  <si>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</si>
  <si>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</si>
  <si>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</si>
  <si>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</si>
  <si>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</si>
  <si>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</si>
  <si>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</si>
  <si>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</si>
  <si>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</si>
  <si>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</si>
  <si>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</si>
  <si>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</si>
  <si>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</si>
  <si>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</si>
  <si>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</si>
  <si>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</si>
  <si>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</si>
  <si>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</si>
  <si>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</si>
  <si>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</si>
  <si>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</si>
  <si>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</si>
  <si>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</si>
  <si>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</si>
  <si>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</si>
  <si>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</si>
  <si>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</si>
  <si>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</si>
  <si>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</si>
  <si>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</si>
  <si>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</si>
  <si>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</si>
  <si>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</si>
  <si>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</si>
  <si>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</si>
  <si>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</si>
  <si>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</si>
  <si>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</si>
  <si>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</si>
  <si>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</si>
  <si>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</si>
  <si>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</si>
  <si>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</si>
  <si>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</si>
  <si>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</si>
  <si>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</si>
  <si>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</si>
  <si>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</si>
  <si>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</si>
  <si>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</si>
  <si>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</si>
  <si>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</si>
  <si>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</si>
  <si>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</si>
  <si>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</si>
  <si>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</si>
  <si>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</si>
  <si>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</si>
  <si>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</si>
  <si>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</si>
  <si>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</si>
  <si>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</si>
  <si>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</si>
  <si>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</si>
  <si>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</si>
  <si>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</si>
  <si>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</si>
  <si>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</si>
  <si>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</si>
  <si>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</si>
  <si>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</si>
  <si>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</si>
  <si>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</si>
  <si>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</si>
  <si>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</si>
  <si>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</si>
  <si>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</si>
  <si>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</si>
  <si>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</si>
  <si>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</si>
  <si>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</si>
  <si>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</si>
  <si>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</si>
  <si>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</si>
  <si>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</si>
  <si>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</si>
  <si>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</si>
  <si>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</si>
  <si>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</si>
  <si>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</si>
  <si>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</si>
  <si>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</si>
  <si>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</si>
  <si>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</si>
  <si>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</si>
  <si>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</si>
  <si>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</si>
  <si>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</si>
  <si>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</si>
  <si>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</si>
  <si>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</si>
  <si>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</si>
  <si>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</si>
  <si>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</si>
  <si>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</si>
  <si>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</si>
  <si>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</si>
  <si>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</si>
  <si>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</si>
  <si>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</si>
  <si>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</si>
  <si>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</si>
  <si>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</si>
  <si>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</si>
  <si>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</si>
  <si>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</si>
  <si>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</si>
  <si>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</si>
  <si>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</si>
  <si>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</si>
  <si>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</si>
  <si>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</si>
  <si>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</si>
  <si>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</si>
  <si>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</si>
  <si>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</si>
  <si>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</si>
  <si>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</si>
  <si>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</si>
  <si>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</si>
  <si>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</si>
  <si>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</si>
  <si>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</si>
  <si>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</si>
  <si>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</si>
  <si>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</si>
  <si>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</si>
  <si>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</si>
  <si>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</si>
  <si>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</si>
  <si>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福島県いわき市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</si>
  <si>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</si>
  <si>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</si>
  <si>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</si>
  <si>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</si>
  <si>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</si>
  <si>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</si>
  <si>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</si>
  <si>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</si>
  <si>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</si>
  <si>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</si>
  <si>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</si>
  <si>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</si>
  <si>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</si>
  <si>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</si>
  <si>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</si>
  <si>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</si>
  <si>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</si>
  <si>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</si>
  <si>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</si>
  <si>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</si>
  <si>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</si>
  <si>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</si>
  <si>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</si>
  <si>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</si>
  <si>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</si>
  <si>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</si>
  <si>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</si>
  <si>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</si>
  <si>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</si>
  <si>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</si>
  <si>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</si>
  <si>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</si>
  <si>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</si>
  <si>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</si>
  <si>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</si>
  <si>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</si>
  <si>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</si>
  <si>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</si>
  <si>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</si>
  <si>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</si>
  <si>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</si>
  <si>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</si>
  <si>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</si>
  <si>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</si>
  <si>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</si>
  <si>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</si>
  <si>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</si>
  <si>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</si>
  <si>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</si>
  <si>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</si>
  <si>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</si>
  <si>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</si>
  <si>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</si>
  <si>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</si>
  <si>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</si>
  <si>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</si>
  <si>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</si>
  <si>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</si>
  <si>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</si>
  <si>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</si>
  <si>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</si>
  <si>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</si>
  <si>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</si>
  <si>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</si>
  <si>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</si>
  <si>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</si>
  <si>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</si>
  <si>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</si>
  <si>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</si>
  <si>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</si>
  <si>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</si>
  <si>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</si>
  <si>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</si>
  <si>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</si>
  <si>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</si>
  <si>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</si>
  <si>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</si>
  <si>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</si>
  <si>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</si>
  <si>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</si>
  <si>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</si>
  <si>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</si>
  <si>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</si>
  <si>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</si>
  <si>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</si>
  <si>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</si>
  <si>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</si>
  <si>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</si>
  <si>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</si>
  <si>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</si>
  <si>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</si>
  <si>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</si>
  <si>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</si>
  <si>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</si>
  <si>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</si>
  <si>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</si>
  <si>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</si>
  <si>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</si>
  <si>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</si>
  <si>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</si>
  <si>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</si>
  <si>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</si>
  <si>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</si>
  <si>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</si>
  <si>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</si>
  <si>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</si>
  <si>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</si>
  <si>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</si>
  <si>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</si>
  <si>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</si>
  <si>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</si>
  <si>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</si>
  <si>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</si>
  <si>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</si>
  <si>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</si>
  <si>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</si>
  <si>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</si>
  <si>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</si>
  <si>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</si>
  <si>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</si>
  <si>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</si>
  <si>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</si>
  <si>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</si>
  <si>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</si>
  <si>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</si>
  <si>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</si>
  <si>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</si>
  <si>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</si>
  <si>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</si>
  <si>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</si>
  <si>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</si>
  <si>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</si>
  <si>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</si>
  <si>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</si>
  <si>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</si>
  <si>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</si>
  <si>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</si>
  <si>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</si>
  <si>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</si>
  <si>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</si>
  <si>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</si>
  <si>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</si>
  <si>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</si>
  <si>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</si>
  <si>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</si>
  <si>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</si>
  <si>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</si>
  <si>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福島県いわき市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</si>
  <si>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</si>
  <si>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</si>
  <si>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</si>
  <si>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</si>
  <si>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</si>
  <si>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</si>
  <si>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</si>
  <si>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</si>
  <si>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</si>
  <si>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</si>
  <si>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</si>
  <si>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</si>
  <si>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</si>
  <si>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</si>
  <si>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</si>
  <si>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</si>
  <si>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</si>
  <si>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</si>
  <si>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</si>
  <si>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</si>
  <si>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</si>
  <si>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</si>
  <si>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地域汚水処理事業特別会計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</si>
  <si>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</si>
  <si>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</si>
  <si>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</si>
  <si>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</si>
  <si>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</si>
  <si>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</si>
  <si>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</si>
  <si>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</si>
  <si>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</si>
  <si>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</si>
  <si>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</si>
  <si>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</si>
  <si>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</si>
  <si>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</si>
  <si>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</si>
  <si>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</si>
  <si>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</si>
  <si>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</si>
  <si>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</si>
  <si>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</si>
  <si>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</si>
  <si>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</si>
  <si>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</si>
  <si>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</si>
  <si>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</si>
  <si>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中央卸売市場事業特別会計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</si>
  <si>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</si>
  <si>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</si>
  <si>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</si>
  <si>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</si>
  <si>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</si>
  <si>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</si>
  <si>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</si>
  <si>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</si>
  <si>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</si>
  <si>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</si>
  <si>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</si>
  <si>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</si>
  <si>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</si>
  <si>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</si>
  <si>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</si>
  <si>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</si>
  <si>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</si>
  <si>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</si>
  <si>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</si>
  <si>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</si>
  <si>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</si>
  <si>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</si>
  <si>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</si>
  <si>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</si>
  <si>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</si>
  <si>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</si>
  <si>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</si>
  <si>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</si>
  <si>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</si>
  <si>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</si>
  <si>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</si>
  <si>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</si>
  <si>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</si>
  <si>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</si>
  <si>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</si>
  <si>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</si>
  <si>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</si>
  <si>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</si>
  <si>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</si>
  <si>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</si>
  <si>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</si>
  <si>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</si>
  <si>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</si>
  <si>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</si>
  <si>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</si>
  <si>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</si>
  <si>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</si>
  <si>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</si>
  <si>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</si>
  <si>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</si>
  <si>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</si>
  <si>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</si>
  <si>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</si>
  <si>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</si>
  <si>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</si>
  <si>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</si>
  <si>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</si>
  <si>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</si>
  <si>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</si>
  <si>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</si>
  <si>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</si>
  <si>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</si>
  <si>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</si>
  <si>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</si>
  <si>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</si>
  <si>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</si>
  <si>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</si>
  <si>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</si>
  <si>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</si>
  <si>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</si>
  <si>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</si>
  <si>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</si>
  <si>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</si>
  <si>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</si>
  <si>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</si>
  <si>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</si>
  <si>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</si>
  <si>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</si>
  <si>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</si>
  <si>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</si>
  <si>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</si>
  <si>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</si>
  <si>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</si>
  <si>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</si>
  <si>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</si>
  <si>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</si>
  <si>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</si>
  <si>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</si>
  <si>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</si>
  <si>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</si>
  <si>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</si>
  <si>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</si>
  <si>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</si>
  <si>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</si>
  <si>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</si>
  <si>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</si>
  <si>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</si>
  <si>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</si>
  <si>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</si>
  <si>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</si>
  <si>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</si>
  <si>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</si>
  <si>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</si>
  <si>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</si>
  <si>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</si>
  <si>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</si>
  <si>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</si>
  <si>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</si>
  <si>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</si>
  <si>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</si>
  <si>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</si>
  <si>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</si>
  <si>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</si>
  <si>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</si>
  <si>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</si>
  <si>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</si>
  <si>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</si>
  <si>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</si>
  <si>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</si>
  <si>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</si>
  <si>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</si>
  <si>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</si>
  <si>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</si>
  <si>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</si>
  <si>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</si>
  <si>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</si>
  <si>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</si>
  <si>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</si>
  <si>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</si>
  <si>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</si>
  <si>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</si>
  <si>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</si>
  <si>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</si>
  <si>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</si>
  <si>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</si>
  <si>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</si>
  <si>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</si>
  <si>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</si>
  <si>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</si>
  <si>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</si>
  <si>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0.25</t>
  </si>
  <si>
    <t>土地区画整理事業特別会計</t>
  </si>
  <si>
    <t>▲ 2.61</t>
  </si>
  <si>
    <t>▲ 0.34</t>
  </si>
  <si>
    <t>水道事業会計</t>
  </si>
  <si>
    <t>病院事業会計</t>
  </si>
  <si>
    <t>一般会計</t>
  </si>
  <si>
    <t>国民健康保険事業（事業勘定）特別会計</t>
  </si>
  <si>
    <t>下水道事業特別会計</t>
  </si>
  <si>
    <t>競輪事業特別会計</t>
  </si>
  <si>
    <t>介護保険特別会計</t>
  </si>
  <si>
    <t>その他会計（赤字）</t>
  </si>
  <si>
    <t>▲ 0.08</t>
  </si>
  <si>
    <t>その他会計（黒字）</t>
  </si>
  <si>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</si>
  <si>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</si>
  <si>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</si>
  <si>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</si>
  <si>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</si>
  <si>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</si>
  <si>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</si>
  <si>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</si>
  <si>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</si>
  <si>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</si>
  <si>
    <t>いわき市国際交流協会</t>
    <rPh sb="3" eb="4">
      <t>シ</t>
    </rPh>
    <rPh sb="4" eb="6">
      <t>コクサイ</t>
    </rPh>
    <rPh sb="6" eb="8">
      <t>コウリュウ</t>
    </rPh>
    <rPh sb="8" eb="10">
      <t>キョウカイ</t>
    </rPh>
    <phoneticPr fontId="2"/>
  </si>
  <si>
    <t>常磐湯本温泉</t>
    <rPh sb="0" eb="2">
      <t>ジョウバン</t>
    </rPh>
    <rPh sb="2" eb="4">
      <t>ユモト</t>
    </rPh>
    <rPh sb="4" eb="6">
      <t>オンセン</t>
    </rPh>
    <phoneticPr fontId="2"/>
  </si>
  <si>
    <t>いわき市社会福祉施設事業団</t>
    <rPh sb="3" eb="4">
      <t>シ</t>
    </rPh>
    <rPh sb="4" eb="6">
      <t>シャカイ</t>
    </rPh>
    <rPh sb="6" eb="8">
      <t>フクシ</t>
    </rPh>
    <rPh sb="8" eb="10">
      <t>シセツ</t>
    </rPh>
    <rPh sb="10" eb="13">
      <t>ジギョウダン</t>
    </rPh>
    <phoneticPr fontId="2"/>
  </si>
  <si>
    <t>いわきの里鬼ヶ城</t>
    <rPh sb="4" eb="5">
      <t>サト</t>
    </rPh>
    <rPh sb="5" eb="6">
      <t>オニ</t>
    </rPh>
    <rPh sb="7" eb="8">
      <t>シロ</t>
    </rPh>
    <phoneticPr fontId="2"/>
  </si>
  <si>
    <t>いわき勤労福祉事業団</t>
    <rPh sb="3" eb="5">
      <t>キンロウ</t>
    </rPh>
    <rPh sb="5" eb="7">
      <t>フクシ</t>
    </rPh>
    <rPh sb="7" eb="10">
      <t>ジギョウダン</t>
    </rPh>
    <phoneticPr fontId="2"/>
  </si>
  <si>
    <t>いわき市勤労者福祉サービスセンター</t>
    <rPh sb="3" eb="4">
      <t>シ</t>
    </rPh>
    <rPh sb="4" eb="7">
      <t>キンロウシャ</t>
    </rPh>
    <rPh sb="7" eb="9">
      <t>フクシ</t>
    </rPh>
    <phoneticPr fontId="2"/>
  </si>
  <si>
    <t>いわき市産業振興公社</t>
    <rPh sb="3" eb="4">
      <t>シ</t>
    </rPh>
    <rPh sb="4" eb="6">
      <t>サンギョウ</t>
    </rPh>
    <rPh sb="6" eb="8">
      <t>シンコウ</t>
    </rPh>
    <rPh sb="8" eb="10">
      <t>コウシャ</t>
    </rPh>
    <phoneticPr fontId="2"/>
  </si>
  <si>
    <t>いわき市観光物産センター</t>
    <rPh sb="3" eb="4">
      <t>シ</t>
    </rPh>
    <rPh sb="4" eb="6">
      <t>カンコウ</t>
    </rPh>
    <rPh sb="6" eb="8">
      <t>ブッサン</t>
    </rPh>
    <phoneticPr fontId="2"/>
  </si>
  <si>
    <t>いわきニュータウンセンター</t>
  </si>
  <si>
    <t>いわき市土地開発公社</t>
    <rPh sb="3" eb="4">
      <t>シ</t>
    </rPh>
    <rPh sb="4" eb="6">
      <t>トチ</t>
    </rPh>
    <rPh sb="6" eb="8">
      <t>カイハツ</t>
    </rPh>
    <rPh sb="8" eb="10">
      <t>コウシャ</t>
    </rPh>
    <phoneticPr fontId="2"/>
  </si>
  <si>
    <t>いわき市公園緑地観光公社</t>
    <rPh sb="3" eb="4">
      <t>シ</t>
    </rPh>
    <rPh sb="4" eb="6">
      <t>コウエン</t>
    </rPh>
    <rPh sb="6" eb="8">
      <t>リョクチ</t>
    </rPh>
    <rPh sb="8" eb="10">
      <t>カンコウ</t>
    </rPh>
    <rPh sb="10" eb="12">
      <t>コウシャ</t>
    </rPh>
    <phoneticPr fontId="2"/>
  </si>
  <si>
    <t>いわき市潮学生寮</t>
    <rPh sb="3" eb="4">
      <t>シ</t>
    </rPh>
    <rPh sb="4" eb="5">
      <t>ウシオ</t>
    </rPh>
    <rPh sb="5" eb="8">
      <t>ガクセイリョウ</t>
    </rPh>
    <phoneticPr fontId="2"/>
  </si>
  <si>
    <t>いわき市教育文化事業団</t>
    <rPh sb="3" eb="4">
      <t>シ</t>
    </rPh>
    <rPh sb="4" eb="6">
      <t>キョウイク</t>
    </rPh>
    <rPh sb="6" eb="8">
      <t>ブンカ</t>
    </rPh>
    <rPh sb="8" eb="11">
      <t>ジギョウダン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</si>
  <si>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</si>
  <si>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</si>
  <si>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</si>
  <si>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</si>
  <si>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</si>
  <si>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</si>
  <si>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</si>
  <si>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</si>
  <si>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</si>
  <si>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</si>
  <si>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</si>
  <si>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</si>
  <si>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</si>
  <si>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</si>
  <si>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</si>
  <si>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</si>
  <si>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新病院建設に伴う企業債償還分に係る一般会計からの繰入見込額が増となったものの、公共施設整備基金等への積み増しによる充当可能基金残高の増等により、前年度と比較して4.1ポイント低下した。また、実質公債費比率については、南部清掃センターの整備に要した一般廃棄物処理事業債などの既発債の償還が進んだことにより、元利償還金が減となったほか、債務負担行為に基づく支出額が減となったことなどにより、前年度と比較して1.4ポイント低下した。
　今後は、新病院建設に伴う企業債の償還分に伴う一般会計からの繰出金の増加等が見込まれることから、動向を注視しながら、引き続き適正な水準を維持できるよう努める。</t>
    <rPh sb="1" eb="3">
      <t>ショウライ</t>
    </rPh>
    <rPh sb="3" eb="5">
      <t>フタン</t>
    </rPh>
    <rPh sb="5" eb="7">
      <t>ヒリツ</t>
    </rPh>
    <rPh sb="85" eb="88">
      <t>ゼンネンド</t>
    </rPh>
    <rPh sb="89" eb="91">
      <t>ヒカク</t>
    </rPh>
    <rPh sb="108" eb="110">
      <t>ジッシツ</t>
    </rPh>
    <rPh sb="110" eb="112">
      <t>コウサイ</t>
    </rPh>
    <rPh sb="112" eb="113">
      <t>ヒ</t>
    </rPh>
    <rPh sb="113" eb="115">
      <t>ヒリツ</t>
    </rPh>
    <rPh sb="228" eb="230">
      <t>コンゴ</t>
    </rPh>
    <rPh sb="232" eb="235">
      <t>シンビョウイン</t>
    </rPh>
    <rPh sb="235" eb="237">
      <t>ケンセツ</t>
    </rPh>
    <rPh sb="238" eb="239">
      <t>トモナ</t>
    </rPh>
    <rPh sb="240" eb="242">
      <t>キギョウ</t>
    </rPh>
    <rPh sb="242" eb="243">
      <t>サイ</t>
    </rPh>
    <rPh sb="244" eb="246">
      <t>ショウカン</t>
    </rPh>
    <rPh sb="246" eb="247">
      <t>ブン</t>
    </rPh>
    <rPh sb="248" eb="249">
      <t>トモナ</t>
    </rPh>
    <rPh sb="250" eb="252">
      <t>イッパン</t>
    </rPh>
    <rPh sb="252" eb="254">
      <t>カイケイ</t>
    </rPh>
    <rPh sb="257" eb="259">
      <t>クリダ</t>
    </rPh>
    <rPh sb="259" eb="260">
      <t>キン</t>
    </rPh>
    <rPh sb="261" eb="263">
      <t>ゾウカ</t>
    </rPh>
    <rPh sb="263" eb="264">
      <t>トウ</t>
    </rPh>
    <rPh sb="265" eb="267">
      <t>ミコ</t>
    </rPh>
    <rPh sb="275" eb="277">
      <t>ドウコウ</t>
    </rPh>
    <rPh sb="278" eb="280">
      <t>チュウシ</t>
    </rPh>
    <rPh sb="285" eb="286">
      <t>ヒ</t>
    </rPh>
    <rPh sb="287" eb="288">
      <t>ツヅ</t>
    </rPh>
    <rPh sb="289" eb="291">
      <t>テキセイ</t>
    </rPh>
    <rPh sb="292" eb="294">
      <t>スイジュン</t>
    </rPh>
    <rPh sb="295" eb="297">
      <t>イジ</t>
    </rPh>
    <rPh sb="302" eb="30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</si>
</sst>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22236</c:v>
                </c:pt>
                <c:pt idx="1">
                  <c:v>39352</c:v>
                </c:pt>
                <c:pt idx="2">
                  <c:v>112309</c:v>
                </c:pt>
                <c:pt idx="3">
                  <c:v>143980</c:v>
                </c:pt>
                <c:pt idx="4">
                  <c:v>114922</c:v>
                </c:pt>
              </c:numCache>
            </c:numRef>
          </c:val>
          <c:smooth val="0"/>
        </c:ser>
        <c:dLbls>
          <c:showLegendKey val="0"/>
          <c:showVal val="0"/>
          <c:showCatName val="0"/>
          <c:showSerName val="0"/>
          <c:showPercent val="0"/>
          <c:showBubbleSize val="0"/>
        </c:dLbls>
        <c:marker val="1"/>
        <c:smooth val="0"/>
        <c:axId val="115120384"/>
        <c:axId val="115130752"/>
      </c:lineChart>
      <c:catAx>
        <c:axId val="115120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30752"/>
        <c:crosses val="autoZero"/>
        <c:auto val="1"/>
        <c:lblAlgn val="ctr"/>
        <c:lblOffset val="100"/>
        <c:tickLblSkip val="1"/>
        <c:tickMarkSkip val="1"/>
        <c:noMultiLvlLbl val="0"/>
      </c:catAx>
      <c:valAx>
        <c:axId val="1151307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2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4.54</c:v>
                </c:pt>
                <c:pt idx="1">
                  <c:v>6.64</c:v>
                </c:pt>
                <c:pt idx="2">
                  <c:v>9.3800000000000008</c:v>
                </c:pt>
                <c:pt idx="3">
                  <c:v>7.48</c:v>
                </c:pt>
                <c:pt idx="4">
                  <c:v>7.12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11.59</c:v>
                </c:pt>
                <c:pt idx="1">
                  <c:v>13.89</c:v>
                </c:pt>
                <c:pt idx="2">
                  <c:v>14.57</c:v>
                </c:pt>
                <c:pt idx="3">
                  <c:v>16.13</c:v>
                </c:pt>
                <c:pt idx="4">
                  <c:v>19.54</c:v>
                </c:pt>
              </c:numCache>
            </c:numRef>
          </c:val>
        </c:ser>
        <c:dLbls>
          <c:showLegendKey val="0"/>
          <c:showVal val="0"/>
          <c:showCatName val="0"/>
          <c:showSerName val="0"/>
          <c:showPercent val="0"/>
          <c:showBubbleSize val="0"/>
        </c:dLbls>
        <c:gapWidth val="250"/>
        <c:overlap val="100"/>
        <c:axId val="129299200"/>
        <c:axId val="12930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0.31</c:v>
                </c:pt>
                <c:pt idx="1">
                  <c:v>4.2699999999999996</c:v>
                </c:pt>
                <c:pt idx="2">
                  <c:v>3.58</c:v>
                </c:pt>
                <c:pt idx="3">
                  <c:v>-0.25</c:v>
                </c:pt>
                <c:pt idx="4">
                  <c:v>3.1</c:v>
                </c:pt>
              </c:numCache>
            </c:numRef>
          </c:val>
          <c:smooth val="0"/>
        </c:ser>
        <c:dLbls>
          <c:showLegendKey val="0"/>
          <c:showVal val="0"/>
          <c:showCatName val="0"/>
          <c:showSerName val="0"/>
          <c:showPercent val="0"/>
          <c:showBubbleSize val="0"/>
        </c:dLbls>
        <c:marker val="1"/>
        <c:smooth val="0"/>
        <c:axId val="129299200"/>
        <c:axId val="129301120"/>
      </c:lineChart>
      <c:catAx>
        <c:axId val="1292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01120"/>
        <c:crosses val="autoZero"/>
        <c:auto val="1"/>
        <c:lblAlgn val="ctr"/>
        <c:lblOffset val="100"/>
        <c:tickLblSkip val="1"/>
        <c:tickMarkSkip val="1"/>
        <c:noMultiLvlLbl val="0"/>
      </c:catAx>
      <c:valAx>
        <c:axId val="1293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9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0.38</c:v>
                </c:pt>
                <c:pt idx="2">
                  <c:v>#N/A</c:v>
                </c:pt>
                <c:pt idx="3">
                  <c:v>0.43</c:v>
                </c:pt>
                <c:pt idx="4">
                  <c:v>#N/A</c:v>
                </c:pt>
                <c:pt idx="5">
                  <c:v>0.47</c:v>
                </c:pt>
                <c:pt idx="6">
                  <c:v>#N/A</c:v>
                </c:pt>
                <c:pt idx="7">
                  <c:v>0.47</c:v>
                </c:pt>
                <c:pt idx="8">
                  <c:v>#N/A</c:v>
                </c:pt>
                <c:pt idx="9">
                  <c:v>0.52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0.96</c:v>
                </c:pt>
                <c:pt idx="2">
                  <c:v>#N/A</c:v>
                </c:pt>
                <c:pt idx="3">
                  <c:v>1.19</c:v>
                </c:pt>
                <c:pt idx="4">
                  <c:v>#N/A</c:v>
                </c:pt>
                <c:pt idx="5">
                  <c:v>1.36</c:v>
                </c:pt>
                <c:pt idx="6">
                  <c:v>#N/A</c:v>
                </c:pt>
                <c:pt idx="7">
                  <c:v>0.78</c:v>
                </c:pt>
                <c:pt idx="8">
                  <c:v>#N/A</c:v>
                </c:pt>
                <c:pt idx="9">
                  <c:v>0.87</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c:v>
                </c:pt>
                <c:pt idx="2">
                  <c:v>#N/A</c:v>
                </c:pt>
                <c:pt idx="3">
                  <c:v>1.27</c:v>
                </c:pt>
                <c:pt idx="4">
                  <c:v>#N/A</c:v>
                </c:pt>
                <c:pt idx="5">
                  <c:v>1.39</c:v>
                </c:pt>
                <c:pt idx="6">
                  <c:v>#N/A</c:v>
                </c:pt>
                <c:pt idx="7">
                  <c:v>0.78</c:v>
                </c:pt>
                <c:pt idx="8">
                  <c:v>#N/A</c:v>
                </c:pt>
                <c:pt idx="9">
                  <c:v>0.91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0.22</c:v>
                </c:pt>
                <c:pt idx="4">
                  <c:v>#N/A</c:v>
                </c:pt>
                <c:pt idx="5">
                  <c:v>0</c:v>
                </c:pt>
                <c:pt idx="6">
                  <c:v>#N/A</c:v>
                </c:pt>
                <c:pt idx="7">
                  <c:v>0</c:v>
                </c:pt>
                <c:pt idx="8">
                  <c:v>#N/A</c:v>
                </c:pt>
                <c:pt idx="9">
                  <c:v>1.87</c:v>
                </c:pt>
              </c:numCache>
            </c:numRef>
          </c:val>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1.99</c:v>
                </c:pt>
                <c:pt idx="2">
                  <c:v>#N/A</c:v>
                </c:pt>
                <c:pt idx="3">
                  <c:v>3.86</c:v>
                </c:pt>
                <c:pt idx="4">
                  <c:v>#N/A</c:v>
                </c:pt>
                <c:pt idx="5">
                  <c:v>3.36</c:v>
                </c:pt>
                <c:pt idx="6">
                  <c:v>#N/A</c:v>
                </c:pt>
                <c:pt idx="7">
                  <c:v>4.1900000000000004</c:v>
                </c:pt>
                <c:pt idx="8">
                  <c:v>#N/A</c:v>
                </c:pt>
                <c:pt idx="9">
                  <c:v>3.7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4.18</c:v>
                </c:pt>
                <c:pt idx="2">
                  <c:v>#N/A</c:v>
                </c:pt>
                <c:pt idx="3">
                  <c:v>6.28</c:v>
                </c:pt>
                <c:pt idx="4">
                  <c:v>#N/A</c:v>
                </c:pt>
                <c:pt idx="5">
                  <c:v>9</c:v>
                </c:pt>
                <c:pt idx="6">
                  <c:v>#N/A</c:v>
                </c:pt>
                <c:pt idx="7">
                  <c:v>9.66</c:v>
                </c:pt>
                <c:pt idx="8">
                  <c:v>#N/A</c:v>
                </c:pt>
                <c:pt idx="9">
                  <c:v>7.15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1.52</c:v>
                </c:pt>
                <c:pt idx="2">
                  <c:v>#N/A</c:v>
                </c:pt>
                <c:pt idx="3">
                  <c:v>3.52</c:v>
                </c:pt>
                <c:pt idx="4">
                  <c:v>#N/A</c:v>
                </c:pt>
                <c:pt idx="5">
                  <c:v>5.28</c:v>
                </c:pt>
                <c:pt idx="6">
                  <c:v>#N/A</c:v>
                </c:pt>
                <c:pt idx="7">
                  <c:v>6.84</c:v>
                </c:pt>
                <c:pt idx="8">
                  <c:v>#N/A</c:v>
                </c:pt>
                <c:pt idx="9">
                  <c:v>8.7799999999999994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9.2200000000000006</c:v>
                </c:pt>
                <c:pt idx="2">
                  <c:v>#N/A</c:v>
                </c:pt>
                <c:pt idx="3">
                  <c:v>9.94</c:v>
                </c:pt>
                <c:pt idx="4">
                  <c:v>#N/A</c:v>
                </c:pt>
                <c:pt idx="5">
                  <c:v>10.97</c:v>
                </c:pt>
                <c:pt idx="6">
                  <c:v>#N/A</c:v>
                </c:pt>
                <c:pt idx="7">
                  <c:v>11.39</c:v>
                </c:pt>
                <c:pt idx="8">
                  <c:v>#N/A</c:v>
                </c:pt>
                <c:pt idx="9">
                  <c:v>13.14</c:v>
                </c:pt>
              </c:numCache>
            </c:numRef>
          </c:val>
        </c:ser>
        <c:ser>
          <c:idx val="9"/>
          <c:order val="9"/>
          <c:tx>
            <c:strRef>
              <c:f>データシート!$A$36</c:f>
              <c:strCache>
                <c:ptCount val="1"/>
                <c:pt idx="0">
                  <c:v>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2.61</c:v>
                </c:pt>
                <c:pt idx="7">
                  <c:v>#N/A</c:v>
                </c:pt>
                <c:pt idx="8">
                  <c:v>0.34</c:v>
                </c:pt>
                <c:pt idx="9">
                  <c:v>#N/A</c:v>
                </c:pt>
              </c:numCache>
            </c:numRef>
          </c:val>
        </c:ser>
        <c:dLbls>
          <c:showLegendKey val="0"/>
          <c:showVal val="0"/>
          <c:showCatName val="0"/>
          <c:showSerName val="0"/>
          <c:showPercent val="0"/>
          <c:showBubbleSize val="0"/>
        </c:dLbls>
        <c:gapWidth val="150"/>
        <c:overlap val="100"/>
        <c:axId val="110921984"/>
        <c:axId val="110927872"/>
      </c:barChart>
      <c:catAx>
        <c:axId val="11092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27872"/>
        <c:crosses val="autoZero"/>
        <c:auto val="1"/>
        <c:lblAlgn val="ctr"/>
        <c:lblOffset val="100"/>
        <c:tickLblSkip val="1"/>
        <c:tickMarkSkip val="1"/>
        <c:noMultiLvlLbl val="0"/>
      </c:catAx>
      <c:valAx>
        <c:axId val="1109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2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13462</c:v>
                </c:pt>
                <c:pt idx="5">
                  <c:v>13253</c:v>
                </c:pt>
                <c:pt idx="8">
                  <c:v>13024</c:v>
                </c:pt>
                <c:pt idx="11">
                  <c:v>12765</c:v>
                </c:pt>
                <c:pt idx="14">
                  <c:v>11864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972</c:v>
                </c:pt>
                <c:pt idx="3">
                  <c:v>973</c:v>
                </c:pt>
                <c:pt idx="6">
                  <c:v>973</c:v>
                </c:pt>
                <c:pt idx="9">
                  <c:v>1840</c:v>
                </c:pt>
                <c:pt idx="12">
                  <c:v>973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3738</c:v>
                </c:pt>
                <c:pt idx="3">
                  <c:v>3743</c:v>
                </c:pt>
                <c:pt idx="6">
                  <c:v>3308</c:v>
                </c:pt>
                <c:pt idx="9">
                  <c:v>3134</c:v>
                </c:pt>
                <c:pt idx="12">
                  <c:v>3990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17000</c:v>
                </c:pt>
                <c:pt idx="3">
                  <c:v>16276</c:v>
                </c:pt>
                <c:pt idx="6">
                  <c:v>15136</c:v>
                </c:pt>
                <c:pt idx="9">
                  <c:v>14490</c:v>
                </c:pt>
                <c:pt idx="12">
                  <c:v>12132</c:v>
                </c:pt>
              </c:numCache>
            </c:numRef>
          </c:val>
        </c:ser>
        <c:dLbls>
          <c:showLegendKey val="0"/>
          <c:showVal val="0"/>
          <c:showCatName val="0"/>
          <c:showSerName val="0"/>
          <c:showPercent val="0"/>
          <c:showBubbleSize val="0"/>
        </c:dLbls>
        <c:gapWidth val="100"/>
        <c:overlap val="100"/>
        <c:axId val="115015680"/>
        <c:axId val="11501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8251</c:v>
                </c:pt>
                <c:pt idx="2">
                  <c:v>#N/A</c:v>
                </c:pt>
                <c:pt idx="3">
                  <c:v>#N/A</c:v>
                </c:pt>
                <c:pt idx="4">
                  <c:v>7742</c:v>
                </c:pt>
                <c:pt idx="5">
                  <c:v>#N/A</c:v>
                </c:pt>
                <c:pt idx="6">
                  <c:v>#N/A</c:v>
                </c:pt>
                <c:pt idx="7">
                  <c:v>6396</c:v>
                </c:pt>
                <c:pt idx="8">
                  <c:v>#N/A</c:v>
                </c:pt>
                <c:pt idx="9">
                  <c:v>#N/A</c:v>
                </c:pt>
                <c:pt idx="10">
                  <c:v>6702</c:v>
                </c:pt>
                <c:pt idx="11">
                  <c:v>#N/A</c:v>
                </c:pt>
                <c:pt idx="12">
                  <c:v>#N/A</c:v>
                </c:pt>
                <c:pt idx="13">
                  <c:v>5234</c:v>
                </c:pt>
                <c:pt idx="14">
                  <c:v>#N/A</c:v>
                </c:pt>
              </c:numCache>
            </c:numRef>
          </c:val>
          <c:smooth val="0"/>
        </c:ser>
        <c:dLbls>
          <c:showLegendKey val="0"/>
          <c:showVal val="0"/>
          <c:showCatName val="0"/>
          <c:showSerName val="0"/>
          <c:showPercent val="0"/>
          <c:showBubbleSize val="0"/>
        </c:dLbls>
        <c:marker val="1"/>
        <c:smooth val="0"/>
        <c:axId val="115015680"/>
        <c:axId val="115017600"/>
      </c:lineChart>
      <c:catAx>
        <c:axId val="1150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17600"/>
        <c:crosses val="autoZero"/>
        <c:auto val="1"/>
        <c:lblAlgn val="ctr"/>
        <c:lblOffset val="100"/>
        <c:tickLblSkip val="1"/>
        <c:tickMarkSkip val="1"/>
        <c:noMultiLvlLbl val="0"/>
      </c:catAx>
      <c:valAx>
        <c:axId val="11501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1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113069</c:v>
                </c:pt>
                <c:pt idx="5">
                  <c:v>112406</c:v>
                </c:pt>
                <c:pt idx="8">
                  <c:v>112207</c:v>
                </c:pt>
                <c:pt idx="11">
                  <c:v>111479</c:v>
                </c:pt>
                <c:pt idx="14">
                  <c:v>112327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35254</c:v>
                </c:pt>
                <c:pt idx="5">
                  <c:v>32563</c:v>
                </c:pt>
                <c:pt idx="8">
                  <c:v>30274</c:v>
                </c:pt>
                <c:pt idx="11">
                  <c:v>28257</c:v>
                </c:pt>
                <c:pt idx="14">
                  <c:v>27623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20803</c:v>
                </c:pt>
                <c:pt idx="5">
                  <c:v>24857</c:v>
                </c:pt>
                <c:pt idx="8">
                  <c:v>29456</c:v>
                </c:pt>
                <c:pt idx="11">
                  <c:v>33004</c:v>
                </c:pt>
                <c:pt idx="14">
                  <c:v>39203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20936</c:v>
                </c:pt>
                <c:pt idx="3">
                  <c:v>19912</c:v>
                </c:pt>
                <c:pt idx="6">
                  <c:v>18227</c:v>
                </c:pt>
                <c:pt idx="9">
                  <c:v>16830</c:v>
                </c:pt>
                <c:pt idx="12">
                  <c:v>16955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c:v>
                </c:pt>
                <c:pt idx="3">
                  <c:v>14</c:v>
                </c:pt>
                <c:pt idx="6">
                  <c:v>13</c:v>
                </c:pt>
                <c:pt idx="9">
                  <c:v>26</c:v>
                </c:pt>
                <c:pt idx="12">
                  <c:v>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54290</c:v>
                </c:pt>
                <c:pt idx="3">
                  <c:v>53311</c:v>
                </c:pt>
                <c:pt idx="6">
                  <c:v>51110</c:v>
                </c:pt>
                <c:pt idx="9">
                  <c:v>48072</c:v>
                </c:pt>
                <c:pt idx="12">
                  <c:v>52839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11179</c:v>
                </c:pt>
                <c:pt idx="3">
                  <c:v>11283</c:v>
                </c:pt>
                <c:pt idx="6">
                  <c:v>10873</c:v>
                </c:pt>
                <c:pt idx="9">
                  <c:v>8151</c:v>
                </c:pt>
                <c:pt idx="12">
                  <c:v>7365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132768</c:v>
                </c:pt>
                <c:pt idx="3">
                  <c:v>128713</c:v>
                </c:pt>
                <c:pt idx="6">
                  <c:v>126446</c:v>
                </c:pt>
                <c:pt idx="9">
                  <c:v>125224</c:v>
                </c:pt>
                <c:pt idx="12">
                  <c:v>125337</c:v>
                </c:pt>
              </c:numCache>
            </c:numRef>
          </c:val>
        </c:ser>
        <c:dLbls>
          <c:showLegendKey val="0"/>
          <c:showVal val="0"/>
          <c:showCatName val="0"/>
          <c:showSerName val="0"/>
          <c:showPercent val="0"/>
          <c:showBubbleSize val="0"/>
        </c:dLbls>
        <c:gapWidth val="100"/>
        <c:overlap val="100"/>
        <c:axId val="129337216"/>
        <c:axId val="12933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50063</c:v>
                </c:pt>
                <c:pt idx="2">
                  <c:v>#N/A</c:v>
                </c:pt>
                <c:pt idx="3">
                  <c:v>#N/A</c:v>
                </c:pt>
                <c:pt idx="4">
                  <c:v>43408</c:v>
                </c:pt>
                <c:pt idx="5">
                  <c:v>#N/A</c:v>
                </c:pt>
                <c:pt idx="6">
                  <c:v>#N/A</c:v>
                </c:pt>
                <c:pt idx="7">
                  <c:v>34731</c:v>
                </c:pt>
                <c:pt idx="8">
                  <c:v>#N/A</c:v>
                </c:pt>
                <c:pt idx="9">
                  <c:v>#N/A</c:v>
                </c:pt>
                <c:pt idx="10">
                  <c:v>25563</c:v>
                </c:pt>
                <c:pt idx="11">
                  <c:v>#N/A</c:v>
                </c:pt>
                <c:pt idx="12">
                  <c:v>#N/A</c:v>
                </c:pt>
                <c:pt idx="13">
                  <c:v>23367</c:v>
                </c:pt>
                <c:pt idx="14">
                  <c:v>#N/A</c:v>
                </c:pt>
              </c:numCache>
            </c:numRef>
          </c:val>
          <c:smooth val="0"/>
        </c:ser>
        <c:dLbls>
          <c:showLegendKey val="0"/>
          <c:showVal val="0"/>
          <c:showCatName val="0"/>
          <c:showSerName val="0"/>
          <c:showPercent val="0"/>
          <c:showBubbleSize val="0"/>
        </c:dLbls>
        <c:marker val="1"/>
        <c:smooth val="0"/>
        <c:axId val="129337216"/>
        <c:axId val="129339392"/>
      </c:lineChart>
      <c:catAx>
        <c:axId val="1293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39392"/>
        <c:crosses val="autoZero"/>
        <c:auto val="1"/>
        <c:lblAlgn val="ctr"/>
        <c:lblOffset val="100"/>
        <c:tickLblSkip val="1"/>
        <c:tickMarkSkip val="1"/>
        <c:noMultiLvlLbl val="0"/>
      </c:catAx>
      <c:valAx>
        <c:axId val="12933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481024"/>
        <c:axId val="132482944"/>
      </c:scatterChart>
      <c:valAx>
        <c:axId val="132481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482944"/>
        <c:crosses val="autoZero"/>
        <c:crossBetween val="midCat"/>
      </c:valAx>
      <c:valAx>
        <c:axId val="132482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8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12.6</c:v>
                </c:pt>
                <c:pt idx="2">
                  <c:v>12</c:v>
                </c:pt>
                <c:pt idx="3">
                  <c:v>11.1</c:v>
                </c:pt>
                <c:pt idx="4">
                  <c:v>9.6999999999999993</c:v>
                </c:pt>
              </c:numCache>
            </c:numRef>
          </c:xVal>
          <c:yVal>
            <c:numRef>
              <c:f>公会計指標分析・財政指標組合せ分析表!$K$73:$O$73</c:f>
              <c:numCache>
                <c:formatCode>#,##0.0;"▲ "#,##0.0</c:formatCode>
                <c:ptCount val="5"/>
                <c:pt idx="0">
                  <c:v>80.2</c:v>
                </c:pt>
                <c:pt idx="1">
                  <c:v>70.2</c:v>
                </c:pt>
                <c:pt idx="2">
                  <c:v>55.6</c:v>
                </c:pt>
                <c:pt idx="3">
                  <c:v>40.799999999999997</c:v>
                </c:pt>
                <c:pt idx="4">
                  <c:v>36.700000000000003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32205568"/>
        <c:axId val="132220032"/>
      </c:scatterChart>
      <c:valAx>
        <c:axId val="132205568"/>
        <c:scaling>
          <c:orientation val="minMax"/>
          <c:max val="13.4"/>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20032"/>
        <c:crosses val="autoZero"/>
        <c:crossBetween val="midCat"/>
      </c:valAx>
      <c:valAx>
        <c:axId val="132220032"/>
        <c:scaling>
          <c:orientation val="minMax"/>
          <c:max val="88"/>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05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南部清掃センターの整備に要した一般廃棄物処理事業債及び徳風園等の整備に要した一般単独事業債（地域再生事業債）などの既発債の償還が進んだことにより、元利償還金が減となったほか、債務負担行為に基づく支出額が減となったことなどにより、実質公債費比率の分子総額は、前年度と比較して約</a:t>
          </a:r>
          <a:r>
            <a:rPr kumimoji="1" lang="en-US" altLang="ja-JP" sz="1300">
              <a:solidFill>
                <a:schemeClr val="dk1"/>
              </a:solidFill>
              <a:effectLst/>
              <a:latin typeface="+mn-ea"/>
              <a:ea typeface="+mn-ea"/>
              <a:cs typeface="+mn-cs"/>
            </a:rPr>
            <a:t>14.7</a:t>
          </a:r>
          <a:r>
            <a:rPr kumimoji="1" lang="ja-JP" altLang="ja-JP" sz="1300">
              <a:solidFill>
                <a:schemeClr val="dk1"/>
              </a:solidFill>
              <a:effectLst/>
              <a:latin typeface="+mn-ea"/>
              <a:ea typeface="+mn-ea"/>
              <a:cs typeface="+mn-cs"/>
            </a:rPr>
            <a:t>億円の減となった。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今後は、新病院建設に伴う企業債の新規発行により、一般会計からの繰出金の増加</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見込まれていることから、動向を注視しながら、引き続き適正な水準を維持できるよう努める。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新病院建設に伴う企業債償還分に係る一般会計からの繰入見込額が増となったものの、公共施設整備基金等への積み増しによる充当可能基金残高の増等により、将来負担比率の分子総額は、前年度と比較して約</a:t>
          </a:r>
          <a:r>
            <a:rPr kumimoji="1" lang="en-US" altLang="ja-JP" sz="1300">
              <a:solidFill>
                <a:schemeClr val="dk1"/>
              </a:solidFill>
              <a:effectLst/>
              <a:latin typeface="+mn-ea"/>
              <a:ea typeface="+mn-ea"/>
              <a:cs typeface="+mn-cs"/>
            </a:rPr>
            <a:t>22.0</a:t>
          </a:r>
          <a:r>
            <a:rPr kumimoji="1" lang="ja-JP" altLang="ja-JP" sz="1300">
              <a:solidFill>
                <a:schemeClr val="dk1"/>
              </a:solidFill>
              <a:effectLst/>
              <a:latin typeface="+mn-ea"/>
              <a:ea typeface="+mn-ea"/>
              <a:cs typeface="+mn-cs"/>
            </a:rPr>
            <a:t>億円の減となった。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基金の取り崩し等に伴う充当可能基金残高の減少や、新病院建設に伴う企業債の償還分に係る公営企業債等繰入見込額の増加が見込まれることから、動向を注視しながら、引き続き将来負担の適正化に努め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分子となる基準財政収入額は、消費税率の引上げ等に伴う地方消費税交付金の増や、納税義務者数の増等による市町村民税（所得割）の増などにより、前年度と比較して約</a:t>
          </a:r>
          <a:r>
            <a:rPr kumimoji="1" lang="en-US" altLang="ja-JP" sz="1300">
              <a:solidFill>
                <a:schemeClr val="dk1"/>
              </a:solidFill>
              <a:effectLst/>
              <a:latin typeface="+mn-ea"/>
              <a:ea typeface="+mn-ea"/>
              <a:cs typeface="+mn-cs"/>
            </a:rPr>
            <a:t>24.7</a:t>
          </a:r>
          <a:r>
            <a:rPr kumimoji="1" lang="ja-JP" altLang="ja-JP" sz="1300">
              <a:solidFill>
                <a:schemeClr val="dk1"/>
              </a:solidFill>
              <a:effectLst/>
              <a:latin typeface="+mn-ea"/>
              <a:ea typeface="+mn-ea"/>
              <a:cs typeface="+mn-cs"/>
            </a:rPr>
            <a:t>億円の増となった一方で、分母となる基準財政需要額が前年度と同程度に推移した。</a:t>
          </a:r>
          <a:endParaRPr lang="ja-JP" altLang="ja-JP" sz="1300">
            <a:effectLst/>
            <a:latin typeface="+mn-ea"/>
            <a:ea typeface="+mn-ea"/>
          </a:endParaRPr>
        </a:p>
        <a:p>
          <a:r>
            <a:rPr kumimoji="1" lang="ja-JP" altLang="ja-JP" sz="1300">
              <a:solidFill>
                <a:schemeClr val="dk1"/>
              </a:solidFill>
              <a:effectLst/>
              <a:latin typeface="+mn-ea"/>
              <a:ea typeface="+mn-ea"/>
              <a:cs typeface="+mn-cs"/>
            </a:rPr>
            <a:t>　この結果、平成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年度までの過去</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か年の平均である財政力指数は、前年度から</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ポイント上昇した。</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42</xdr:row>
      <xdr:rowOff>25400</xdr:rowOff>
    </xdr:to>
    <xdr:cxnSp macro="">
      <xdr:nvCxnSpPr>
        <xdr:cNvPr id="68" name="直線コネクタ 67"/>
        <xdr:cNvCxnSpPr/>
      </xdr:nvCxnSpPr>
      <xdr:spPr>
        <a:xfrm flipV="1">
          <a:off x="4114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85725</xdr:rowOff>
    </xdr:to>
    <xdr:cxnSp macro="">
      <xdr:nvCxnSpPr>
        <xdr:cNvPr id="71" name="直線コネクタ 70"/>
        <xdr:cNvCxnSpPr/>
      </xdr:nvCxnSpPr>
      <xdr:spPr>
        <a:xfrm flipV="1">
          <a:off x="3225800" y="722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92" name="テキスト ボックス 91"/>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消費税率の引上げ等に伴う地方消費税交付金の増等により、分母となる経常一般財源が前年度と比較して約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億円の減となったことに加え、既発債の償還が進んだことに伴う公債費の減等により、分子となる経常経費充当一般財源が前年度と比較して約</a:t>
          </a:r>
          <a:r>
            <a:rPr kumimoji="1" lang="en-US" altLang="ja-JP" sz="1300">
              <a:solidFill>
                <a:schemeClr val="dk1"/>
              </a:solidFill>
              <a:effectLst/>
              <a:latin typeface="+mn-ea"/>
              <a:ea typeface="+mn-ea"/>
              <a:cs typeface="+mn-cs"/>
            </a:rPr>
            <a:t>12.2</a:t>
          </a:r>
          <a:r>
            <a:rPr kumimoji="1" lang="ja-JP" altLang="ja-JP" sz="1300">
              <a:solidFill>
                <a:schemeClr val="dk1"/>
              </a:solidFill>
              <a:effectLst/>
              <a:latin typeface="+mn-ea"/>
              <a:ea typeface="+mn-ea"/>
              <a:cs typeface="+mn-cs"/>
            </a:rPr>
            <a:t>億円の減となった。</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この結果、経常収支比率は、前年度から</a:t>
          </a:r>
          <a:r>
            <a:rPr kumimoji="1" lang="en-US" altLang="ja-JP" sz="1300" baseline="0">
              <a:solidFill>
                <a:schemeClr val="dk1"/>
              </a:solidFill>
              <a:effectLst/>
              <a:latin typeface="+mn-ea"/>
              <a:ea typeface="+mn-ea"/>
              <a:cs typeface="+mn-cs"/>
            </a:rPr>
            <a:t>1.9</a:t>
          </a:r>
          <a:r>
            <a:rPr kumimoji="1" lang="ja-JP" altLang="ja-JP" sz="1300" baseline="0">
              <a:solidFill>
                <a:schemeClr val="dk1"/>
              </a:solidFill>
              <a:effectLst/>
              <a:latin typeface="+mn-ea"/>
              <a:ea typeface="+mn-ea"/>
              <a:cs typeface="+mn-cs"/>
            </a:rPr>
            <a:t>ポイント低下した。</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64</xdr:row>
      <xdr:rowOff>55456</xdr:rowOff>
    </xdr:to>
    <xdr:cxnSp macro="">
      <xdr:nvCxnSpPr>
        <xdr:cNvPr id="131" name="直線コネクタ 130"/>
        <xdr:cNvCxnSpPr/>
      </xdr:nvCxnSpPr>
      <xdr:spPr>
        <a:xfrm flipV="1">
          <a:off x="4114800" y="1095184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19262</xdr:rowOff>
    </xdr:from>
    <xdr:to>
      <xdr:col>6</xdr:col>
      <xdr:colOff>0</xdr:colOff>
      <xdr:row>64</xdr:row>
      <xdr:rowOff>55456</xdr:rowOff>
    </xdr:to>
    <xdr:cxnSp macro="">
      <xdr:nvCxnSpPr>
        <xdr:cNvPr id="134" name="直線コネクタ 133"/>
        <xdr:cNvCxnSpPr/>
      </xdr:nvCxnSpPr>
      <xdr:spPr>
        <a:xfrm>
          <a:off x="3225800" y="109920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64</xdr:row>
      <xdr:rowOff>47413</xdr:rowOff>
    </xdr:to>
    <xdr:cxnSp macro="">
      <xdr:nvCxnSpPr>
        <xdr:cNvPr id="137" name="直線コネクタ 136"/>
        <xdr:cNvCxnSpPr/>
      </xdr:nvCxnSpPr>
      <xdr:spPr>
        <a:xfrm flipV="1">
          <a:off x="2336800" y="109920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66</xdr:row>
      <xdr:rowOff>18204</xdr:rowOff>
    </xdr:to>
    <xdr:cxnSp macro="">
      <xdr:nvCxnSpPr>
        <xdr:cNvPr id="140" name="直線コネクタ 139"/>
        <xdr:cNvCxnSpPr/>
      </xdr:nvCxnSpPr>
      <xdr:spPr>
        <a:xfrm flipV="1">
          <a:off x="1447800" y="11020213"/>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99695</xdr:rowOff>
    </xdr:from>
    <xdr:to>
      <xdr:col>7</xdr:col>
      <xdr:colOff>203200</xdr:colOff>
      <xdr:row>64</xdr:row>
      <xdr:rowOff>29845</xdr:rowOff>
    </xdr:to>
    <xdr:sp macro="" textlink="">
      <xdr:nvSpPr>
        <xdr:cNvPr id="150" name="円/楕円 149"/>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116222</xdr:rowOff>
    </xdr:from>
    <xdr:ext cx="762000" cy="259045"/>
    <xdr:sp macro="" textlink="">
      <xdr:nvSpPr>
        <xdr:cNvPr id="151" name="財政構造の弾力性該当値テキスト"/>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2" name="円/楕円 151"/>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116433</xdr:rowOff>
    </xdr:from>
    <xdr:ext cx="736600" cy="259045"/>
    <xdr:sp macro="" textlink="">
      <xdr:nvSpPr>
        <xdr:cNvPr id="153" name="テキスト ボックス 152"/>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4" name="円/楕円 153"/>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80239</xdr:rowOff>
    </xdr:from>
    <xdr:ext cx="762000" cy="259045"/>
    <xdr:sp macro="" textlink="">
      <xdr:nvSpPr>
        <xdr:cNvPr id="155" name="テキスト ボックス 154"/>
        <xdr:cNvSpPr txBox="1"/>
      </xdr:nvSpPr>
      <xdr:spPr>
        <a:xfrm>
          <a:off x="2844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6" name="円/楕円 155"/>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108390</xdr:rowOff>
    </xdr:from>
    <xdr:ext cx="762000" cy="259045"/>
    <xdr:sp macro="" textlink="">
      <xdr:nvSpPr>
        <xdr:cNvPr id="157" name="テキスト ボックス 156"/>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138854</xdr:rowOff>
    </xdr:from>
    <xdr:to>
      <xdr:col>2</xdr:col>
      <xdr:colOff>127000</xdr:colOff>
      <xdr:row>66</xdr:row>
      <xdr:rowOff>69004</xdr:rowOff>
    </xdr:to>
    <xdr:sp macro="" textlink="">
      <xdr:nvSpPr>
        <xdr:cNvPr id="158" name="円/楕円 157"/>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53781</xdr:rowOff>
    </xdr:from>
    <xdr:ext cx="762000" cy="259045"/>
    <xdr:sp macro="" textlink="">
      <xdr:nvSpPr>
        <xdr:cNvPr id="159" name="テキスト ボックス 158"/>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人件費は、定員適正化</a:t>
          </a:r>
          <a:r>
            <a:rPr kumimoji="1" lang="ja-JP" altLang="en-US" sz="1300">
              <a:solidFill>
                <a:schemeClr val="dk1"/>
              </a:solidFill>
              <a:effectLst/>
              <a:latin typeface="+mn-ea"/>
              <a:ea typeface="+mn-ea"/>
              <a:cs typeface="+mn-cs"/>
            </a:rPr>
            <a:t>の取組み</a:t>
          </a:r>
          <a:r>
            <a:rPr kumimoji="1" lang="ja-JP" altLang="ja-JP" sz="1300">
              <a:solidFill>
                <a:schemeClr val="dk1"/>
              </a:solidFill>
              <a:effectLst/>
              <a:latin typeface="+mn-ea"/>
              <a:ea typeface="+mn-ea"/>
              <a:cs typeface="+mn-cs"/>
            </a:rPr>
            <a:t>に基づく職員数の減に伴う職員給の減等により、前年度と比較して約</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億円の減となったほか、物件費は事業終了に伴う災害廃棄物処理事業費の皆減や事業進捗に伴う除染推進事業費の減等により、約</a:t>
          </a:r>
          <a:r>
            <a:rPr kumimoji="1" lang="en-US" altLang="ja-JP" sz="1300">
              <a:solidFill>
                <a:schemeClr val="dk1"/>
              </a:solidFill>
              <a:effectLst/>
              <a:latin typeface="+mn-ea"/>
              <a:ea typeface="+mn-ea"/>
              <a:cs typeface="+mn-cs"/>
            </a:rPr>
            <a:t>127.1</a:t>
          </a:r>
          <a:r>
            <a:rPr kumimoji="1" lang="ja-JP" altLang="ja-JP" sz="1300">
              <a:solidFill>
                <a:schemeClr val="dk1"/>
              </a:solidFill>
              <a:effectLst/>
              <a:latin typeface="+mn-ea"/>
              <a:ea typeface="+mn-ea"/>
              <a:cs typeface="+mn-cs"/>
            </a:rPr>
            <a:t>億円の減となった。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この結果、人口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人当たり人件費・物件費等総額は、前年度と比較して</a:t>
          </a:r>
          <a:r>
            <a:rPr kumimoji="1" lang="en-US" altLang="ja-JP" sz="1300">
              <a:solidFill>
                <a:schemeClr val="dk1"/>
              </a:solidFill>
              <a:effectLst/>
              <a:latin typeface="+mn-ea"/>
              <a:ea typeface="+mn-ea"/>
              <a:cs typeface="+mn-cs"/>
            </a:rPr>
            <a:t>36,186</a:t>
          </a:r>
          <a:r>
            <a:rPr kumimoji="1" lang="ja-JP" altLang="ja-JP" sz="1300">
              <a:solidFill>
                <a:schemeClr val="dk1"/>
              </a:solidFill>
              <a:effectLst/>
              <a:latin typeface="+mn-ea"/>
              <a:ea typeface="+mn-ea"/>
              <a:cs typeface="+mn-cs"/>
            </a:rPr>
            <a:t>円の減となった。</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108536</xdr:rowOff>
    </xdr:from>
    <xdr:to>
      <xdr:col>7</xdr:col>
      <xdr:colOff>152400</xdr:colOff>
      <xdr:row>86</xdr:row>
      <xdr:rowOff>79280</xdr:rowOff>
    </xdr:to>
    <xdr:cxnSp macro="">
      <xdr:nvCxnSpPr>
        <xdr:cNvPr id="194" name="直線コネクタ 193"/>
        <xdr:cNvCxnSpPr/>
      </xdr:nvCxnSpPr>
      <xdr:spPr>
        <a:xfrm flipV="1">
          <a:off x="4114800" y="14338886"/>
          <a:ext cx="838200" cy="48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150416</xdr:rowOff>
    </xdr:from>
    <xdr:to>
      <xdr:col>6</xdr:col>
      <xdr:colOff>0</xdr:colOff>
      <xdr:row>86</xdr:row>
      <xdr:rowOff>79280</xdr:rowOff>
    </xdr:to>
    <xdr:cxnSp macro="">
      <xdr:nvCxnSpPr>
        <xdr:cNvPr id="197" name="直線コネクタ 196"/>
        <xdr:cNvCxnSpPr/>
      </xdr:nvCxnSpPr>
      <xdr:spPr>
        <a:xfrm>
          <a:off x="3225800" y="14723666"/>
          <a:ext cx="889000" cy="10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150416</xdr:rowOff>
    </xdr:from>
    <xdr:to>
      <xdr:col>4</xdr:col>
      <xdr:colOff>482600</xdr:colOff>
      <xdr:row>87</xdr:row>
      <xdr:rowOff>67557</xdr:rowOff>
    </xdr:to>
    <xdr:cxnSp macro="">
      <xdr:nvCxnSpPr>
        <xdr:cNvPr id="200" name="直線コネクタ 199"/>
        <xdr:cNvCxnSpPr/>
      </xdr:nvCxnSpPr>
      <xdr:spPr>
        <a:xfrm flipV="1">
          <a:off x="2336800" y="14723666"/>
          <a:ext cx="889000" cy="2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129000</xdr:rowOff>
    </xdr:from>
    <xdr:to>
      <xdr:col>3</xdr:col>
      <xdr:colOff>279400</xdr:colOff>
      <xdr:row>87</xdr:row>
      <xdr:rowOff>67557</xdr:rowOff>
    </xdr:to>
    <xdr:cxnSp macro="">
      <xdr:nvCxnSpPr>
        <xdr:cNvPr id="203" name="直線コネクタ 202"/>
        <xdr:cNvCxnSpPr/>
      </xdr:nvCxnSpPr>
      <xdr:spPr>
        <a:xfrm>
          <a:off x="1447800" y="14530800"/>
          <a:ext cx="889000" cy="4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57736</xdr:rowOff>
    </xdr:from>
    <xdr:to>
      <xdr:col>7</xdr:col>
      <xdr:colOff>203200</xdr:colOff>
      <xdr:row>83</xdr:row>
      <xdr:rowOff>159336</xdr:rowOff>
    </xdr:to>
    <xdr:sp macro="" textlink="">
      <xdr:nvSpPr>
        <xdr:cNvPr id="213" name="円/楕円 212"/>
        <xdr:cNvSpPr/>
      </xdr:nvSpPr>
      <xdr:spPr>
        <a:xfrm>
          <a:off x="4902200" y="14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29813</xdr:rowOff>
    </xdr:from>
    <xdr:ext cx="762000" cy="259045"/>
    <xdr:sp macro="" textlink="">
      <xdr:nvSpPr>
        <xdr:cNvPr id="214" name="人件費・物件費等の状況該当値テキスト"/>
        <xdr:cNvSpPr txBox="1"/>
      </xdr:nvSpPr>
      <xdr:spPr>
        <a:xfrm>
          <a:off x="5041900" y="1426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130,149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28480</xdr:rowOff>
    </xdr:from>
    <xdr:to>
      <xdr:col>6</xdr:col>
      <xdr:colOff>50800</xdr:colOff>
      <xdr:row>86</xdr:row>
      <xdr:rowOff>130080</xdr:rowOff>
    </xdr:to>
    <xdr:sp macro="" textlink="">
      <xdr:nvSpPr>
        <xdr:cNvPr id="215" name="円/楕円 214"/>
        <xdr:cNvSpPr/>
      </xdr:nvSpPr>
      <xdr:spPr>
        <a:xfrm>
          <a:off x="4064000" y="147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114857</xdr:rowOff>
    </xdr:from>
    <xdr:ext cx="736600" cy="259045"/>
    <xdr:sp macro="" textlink="">
      <xdr:nvSpPr>
        <xdr:cNvPr id="216" name="テキスト ボックス 215"/>
        <xdr:cNvSpPr txBox="1"/>
      </xdr:nvSpPr>
      <xdr:spPr>
        <a:xfrm>
          <a:off x="3733800" y="1485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99616</xdr:rowOff>
    </xdr:from>
    <xdr:to>
      <xdr:col>4</xdr:col>
      <xdr:colOff>533400</xdr:colOff>
      <xdr:row>86</xdr:row>
      <xdr:rowOff>29766</xdr:rowOff>
    </xdr:to>
    <xdr:sp macro="" textlink="">
      <xdr:nvSpPr>
        <xdr:cNvPr id="217" name="円/楕円 216"/>
        <xdr:cNvSpPr/>
      </xdr:nvSpPr>
      <xdr:spPr>
        <a:xfrm>
          <a:off x="3175000" y="146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14543</xdr:rowOff>
    </xdr:from>
    <xdr:ext cx="762000" cy="259045"/>
    <xdr:sp macro="" textlink="">
      <xdr:nvSpPr>
        <xdr:cNvPr id="218" name="テキスト ボックス 217"/>
        <xdr:cNvSpPr txBox="1"/>
      </xdr:nvSpPr>
      <xdr:spPr>
        <a:xfrm>
          <a:off x="2844800" y="1475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16757</xdr:rowOff>
    </xdr:from>
    <xdr:to>
      <xdr:col>3</xdr:col>
      <xdr:colOff>330200</xdr:colOff>
      <xdr:row>87</xdr:row>
      <xdr:rowOff>118357</xdr:rowOff>
    </xdr:to>
    <xdr:sp macro="" textlink="">
      <xdr:nvSpPr>
        <xdr:cNvPr id="219" name="円/楕円 218"/>
        <xdr:cNvSpPr/>
      </xdr:nvSpPr>
      <xdr:spPr>
        <a:xfrm>
          <a:off x="2286000" y="149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103134</xdr:rowOff>
    </xdr:from>
    <xdr:ext cx="762000" cy="259045"/>
    <xdr:sp macro="" textlink="">
      <xdr:nvSpPr>
        <xdr:cNvPr id="220" name="テキスト ボックス 219"/>
        <xdr:cNvSpPr txBox="1"/>
      </xdr:nvSpPr>
      <xdr:spPr>
        <a:xfrm>
          <a:off x="1955800" y="150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178,250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78200</xdr:rowOff>
    </xdr:from>
    <xdr:to>
      <xdr:col>2</xdr:col>
      <xdr:colOff>127000</xdr:colOff>
      <xdr:row>85</xdr:row>
      <xdr:rowOff>8350</xdr:rowOff>
    </xdr:to>
    <xdr:sp macro="" textlink="">
      <xdr:nvSpPr>
        <xdr:cNvPr id="221" name="円/楕円 220"/>
        <xdr:cNvSpPr/>
      </xdr:nvSpPr>
      <xdr:spPr>
        <a:xfrm>
          <a:off x="1397000" y="144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164577</xdr:rowOff>
    </xdr:from>
    <xdr:ext cx="762000" cy="259045"/>
    <xdr:sp macro="" textlink="">
      <xdr:nvSpPr>
        <xdr:cNvPr id="222" name="テキスト ボックス 221"/>
        <xdr:cNvSpPr txBox="1"/>
      </xdr:nvSpPr>
      <xdr:spPr>
        <a:xfrm>
          <a:off x="1066800" y="1456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前年度と比較し、</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ポイント増となっているが、主な減要因（</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ポイント減）としては、「平成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年度の給与改定に伴う給料表の引上率が国よりも低かったこと」が挙げられ、一方、増要因（</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ポイント増）としては、「国の職員構成等の変化等」によるものと考えられ、結果として増要因の比重が大きかったことにより、ラスパイレス指数が増となった。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今後も人事院勧告の内容を踏まえた給与改定を行い、適正な給与水準の維持に努める。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156332</xdr:rowOff>
    </xdr:to>
    <xdr:cxnSp macro="">
      <xdr:nvCxnSpPr>
        <xdr:cNvPr id="258" name="直線コネクタ 257"/>
        <xdr:cNvCxnSpPr/>
      </xdr:nvCxnSpPr>
      <xdr:spPr>
        <a:xfrm>
          <a:off x="16179800" y="143177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110368</xdr:rowOff>
    </xdr:to>
    <xdr:cxnSp macro="">
      <xdr:nvCxnSpPr>
        <xdr:cNvPr id="261" name="直線コネクタ 260"/>
        <xdr:cNvCxnSpPr/>
      </xdr:nvCxnSpPr>
      <xdr:spPr>
        <a:xfrm flipV="1">
          <a:off x="15290800" y="143177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23888</xdr:rowOff>
    </xdr:to>
    <xdr:cxnSp macro="">
      <xdr:nvCxnSpPr>
        <xdr:cNvPr id="264" name="直線コネクタ 263"/>
        <xdr:cNvCxnSpPr/>
      </xdr:nvCxnSpPr>
      <xdr:spPr>
        <a:xfrm flipV="1">
          <a:off x="14401800" y="143407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58359</xdr:rowOff>
    </xdr:to>
    <xdr:cxnSp macro="">
      <xdr:nvCxnSpPr>
        <xdr:cNvPr id="267" name="直線コネクタ 266"/>
        <xdr:cNvCxnSpPr/>
      </xdr:nvCxnSpPr>
      <xdr:spPr>
        <a:xfrm flipV="1">
          <a:off x="13512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9" name="円/楕円 278"/>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80" name="テキスト ボックス 279"/>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前年度と比較し、職員数</a:t>
          </a:r>
          <a:r>
            <a:rPr kumimoji="1" lang="ja-JP" altLang="en-US" sz="1300">
              <a:solidFill>
                <a:schemeClr val="dk1"/>
              </a:solidFill>
              <a:effectLst/>
              <a:latin typeface="+mn-ea"/>
              <a:ea typeface="+mn-ea"/>
              <a:cs typeface="+mn-cs"/>
            </a:rPr>
            <a:t>（翌年度</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日現在）</a:t>
          </a:r>
          <a:r>
            <a:rPr kumimoji="1" lang="ja-JP" altLang="ja-JP" sz="1300">
              <a:solidFill>
                <a:schemeClr val="dk1"/>
              </a:solidFill>
              <a:effectLst/>
              <a:latin typeface="+mn-ea"/>
              <a:ea typeface="+mn-ea"/>
              <a:cs typeface="+mn-cs"/>
            </a:rPr>
            <a:t>は横這いであるが、人口の減少に伴い、人口千人当たり職員数は、前年度から</a:t>
          </a:r>
          <a:r>
            <a:rPr kumimoji="1" lang="en-US" altLang="ja-JP" sz="1300">
              <a:solidFill>
                <a:schemeClr val="dk1"/>
              </a:solidFill>
              <a:effectLst/>
              <a:latin typeface="+mn-ea"/>
              <a:ea typeface="+mn-ea"/>
              <a:cs typeface="+mn-cs"/>
            </a:rPr>
            <a:t>0.03</a:t>
          </a:r>
          <a:r>
            <a:rPr kumimoji="1" lang="ja-JP" altLang="ja-JP" sz="1300">
              <a:solidFill>
                <a:schemeClr val="dk1"/>
              </a:solidFill>
              <a:effectLst/>
              <a:latin typeface="+mn-ea"/>
              <a:ea typeface="+mn-ea"/>
              <a:cs typeface="+mn-cs"/>
            </a:rPr>
            <a:t>人増加した。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今後も将来的な自治体運営に影響が生じないよう、市総合計画に基づき定員の適正管理に努める</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16298</xdr:rowOff>
    </xdr:from>
    <xdr:to>
      <xdr:col>24</xdr:col>
      <xdr:colOff>558800</xdr:colOff>
      <xdr:row>62</xdr:row>
      <xdr:rowOff>28363</xdr:rowOff>
    </xdr:to>
    <xdr:cxnSp macro="">
      <xdr:nvCxnSpPr>
        <xdr:cNvPr id="321" name="直線コネクタ 320"/>
        <xdr:cNvCxnSpPr/>
      </xdr:nvCxnSpPr>
      <xdr:spPr>
        <a:xfrm>
          <a:off x="16179800" y="106461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16298</xdr:rowOff>
    </xdr:from>
    <xdr:to>
      <xdr:col>23</xdr:col>
      <xdr:colOff>406400</xdr:colOff>
      <xdr:row>62</xdr:row>
      <xdr:rowOff>56515</xdr:rowOff>
    </xdr:to>
    <xdr:cxnSp macro="">
      <xdr:nvCxnSpPr>
        <xdr:cNvPr id="324" name="直線コネクタ 323"/>
        <xdr:cNvCxnSpPr/>
      </xdr:nvCxnSpPr>
      <xdr:spPr>
        <a:xfrm flipV="1">
          <a:off x="15290800" y="106461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48471</xdr:rowOff>
    </xdr:from>
    <xdr:to>
      <xdr:col>22</xdr:col>
      <xdr:colOff>203200</xdr:colOff>
      <xdr:row>62</xdr:row>
      <xdr:rowOff>56515</xdr:rowOff>
    </xdr:to>
    <xdr:cxnSp macro="">
      <xdr:nvCxnSpPr>
        <xdr:cNvPr id="327" name="直線コネクタ 326"/>
        <xdr:cNvCxnSpPr/>
      </xdr:nvCxnSpPr>
      <xdr:spPr>
        <a:xfrm>
          <a:off x="14401800" y="106783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36406</xdr:rowOff>
    </xdr:from>
    <xdr:to>
      <xdr:col>21</xdr:col>
      <xdr:colOff>0</xdr:colOff>
      <xdr:row>62</xdr:row>
      <xdr:rowOff>48471</xdr:rowOff>
    </xdr:to>
    <xdr:cxnSp macro="">
      <xdr:nvCxnSpPr>
        <xdr:cNvPr id="330" name="直線コネクタ 329"/>
        <xdr:cNvCxnSpPr/>
      </xdr:nvCxnSpPr>
      <xdr:spPr>
        <a:xfrm>
          <a:off x="13512800" y="106663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149013</xdr:rowOff>
    </xdr:from>
    <xdr:to>
      <xdr:col>24</xdr:col>
      <xdr:colOff>609600</xdr:colOff>
      <xdr:row>62</xdr:row>
      <xdr:rowOff>79163</xdr:rowOff>
    </xdr:to>
    <xdr:sp macro="" textlink="">
      <xdr:nvSpPr>
        <xdr:cNvPr id="340" name="円/楕円 339"/>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121090</xdr:rowOff>
    </xdr:from>
    <xdr:ext cx="762000" cy="259045"/>
    <xdr:sp macro="" textlink="">
      <xdr:nvSpPr>
        <xdr:cNvPr id="341"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136948</xdr:rowOff>
    </xdr:from>
    <xdr:to>
      <xdr:col>23</xdr:col>
      <xdr:colOff>457200</xdr:colOff>
      <xdr:row>62</xdr:row>
      <xdr:rowOff>67098</xdr:rowOff>
    </xdr:to>
    <xdr:sp macro="" textlink="">
      <xdr:nvSpPr>
        <xdr:cNvPr id="342" name="円/楕円 341"/>
        <xdr:cNvSpPr/>
      </xdr:nvSpPr>
      <xdr:spPr>
        <a:xfrm>
          <a:off x="16129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51875</xdr:rowOff>
    </xdr:from>
    <xdr:ext cx="736600" cy="259045"/>
    <xdr:sp macro="" textlink="">
      <xdr:nvSpPr>
        <xdr:cNvPr id="343" name="テキスト ボックス 342"/>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4" name="円/楕円 343"/>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5" name="テキスト ボックス 344"/>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169121</xdr:rowOff>
    </xdr:from>
    <xdr:to>
      <xdr:col>21</xdr:col>
      <xdr:colOff>50800</xdr:colOff>
      <xdr:row>62</xdr:row>
      <xdr:rowOff>99271</xdr:rowOff>
    </xdr:to>
    <xdr:sp macro="" textlink="">
      <xdr:nvSpPr>
        <xdr:cNvPr id="346" name="円/楕円 345"/>
        <xdr:cNvSpPr/>
      </xdr:nvSpPr>
      <xdr:spPr>
        <a:xfrm>
          <a:off x="14351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84048</xdr:rowOff>
    </xdr:from>
    <xdr:ext cx="762000" cy="259045"/>
    <xdr:sp macro="" textlink="">
      <xdr:nvSpPr>
        <xdr:cNvPr id="347" name="テキスト ボックス 346"/>
        <xdr:cNvSpPr txBox="1"/>
      </xdr:nvSpPr>
      <xdr:spPr>
        <a:xfrm>
          <a:off x="14020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157056</xdr:rowOff>
    </xdr:from>
    <xdr:to>
      <xdr:col>19</xdr:col>
      <xdr:colOff>533400</xdr:colOff>
      <xdr:row>62</xdr:row>
      <xdr:rowOff>87206</xdr:rowOff>
    </xdr:to>
    <xdr:sp macro="" textlink="">
      <xdr:nvSpPr>
        <xdr:cNvPr id="348" name="円/楕円 347"/>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71983</xdr:rowOff>
    </xdr:from>
    <xdr:ext cx="762000" cy="259045"/>
    <xdr:sp macro="" textlink="">
      <xdr:nvSpPr>
        <xdr:cNvPr id="349" name="テキスト ボックス 348"/>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南部清掃センターの整備に要した一般廃棄物処理事業債の償還完了など、既発債の償還が進んだことに伴い、公債費が減少したことにより、実質公債費比率は、前年度から</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低下した。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今後は、新病院建設に伴う企業債の新規発行により、一般会計からの繰出金の増加が見込まれることから、動向を注視しながら、引き続き適正な水準を維持できるよう努める。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167894</xdr:rowOff>
    </xdr:from>
    <xdr:to>
      <xdr:col>24</xdr:col>
      <xdr:colOff>558800</xdr:colOff>
      <xdr:row>42</xdr:row>
      <xdr:rowOff>131572</xdr:rowOff>
    </xdr:to>
    <xdr:cxnSp macro="">
      <xdr:nvCxnSpPr>
        <xdr:cNvPr id="381" name="直線コネクタ 380"/>
        <xdr:cNvCxnSpPr/>
      </xdr:nvCxnSpPr>
      <xdr:spPr>
        <a:xfrm flipV="1">
          <a:off x="16179800" y="719734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46990</xdr:rowOff>
    </xdr:to>
    <xdr:cxnSp macro="">
      <xdr:nvCxnSpPr>
        <xdr:cNvPr id="384" name="直線コネクタ 383"/>
        <xdr:cNvCxnSpPr/>
      </xdr:nvCxnSpPr>
      <xdr:spPr>
        <a:xfrm flipV="1">
          <a:off x="15290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104902</xdr:rowOff>
    </xdr:to>
    <xdr:cxnSp macro="">
      <xdr:nvCxnSpPr>
        <xdr:cNvPr id="387" name="直線コネクタ 386"/>
        <xdr:cNvCxnSpPr/>
      </xdr:nvCxnSpPr>
      <xdr:spPr>
        <a:xfrm flipV="1">
          <a:off x="14401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43</xdr:row>
      <xdr:rowOff>124206</xdr:rowOff>
    </xdr:to>
    <xdr:cxnSp macro="">
      <xdr:nvCxnSpPr>
        <xdr:cNvPr id="390" name="直線コネクタ 389"/>
        <xdr:cNvCxnSpPr/>
      </xdr:nvCxnSpPr>
      <xdr:spPr>
        <a:xfrm flipV="1">
          <a:off x="13512800" y="747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117094</xdr:rowOff>
    </xdr:from>
    <xdr:to>
      <xdr:col>24</xdr:col>
      <xdr:colOff>609600</xdr:colOff>
      <xdr:row>42</xdr:row>
      <xdr:rowOff>47244</xdr:rowOff>
    </xdr:to>
    <xdr:sp macro="" textlink="">
      <xdr:nvSpPr>
        <xdr:cNvPr id="400" name="円/楕円 399"/>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89171</xdr:rowOff>
    </xdr:from>
    <xdr:ext cx="762000" cy="259045"/>
    <xdr:sp macro="" textlink="">
      <xdr:nvSpPr>
        <xdr:cNvPr id="401"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2" name="円/楕円 401"/>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3" name="テキスト ボックス 402"/>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4" name="円/楕円 403"/>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5" name="テキスト ボックス 40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406" name="円/楕円 405"/>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407" name="テキスト ボックス 406"/>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8" name="円/楕円 407"/>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9" name="テキスト ボックス 408"/>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新病院建設に伴う企業債償還分に係る一般会計からの繰入見込額が増となったものの、公共施設整備基金等への積み増しによる充当可能基金残高の増などにより、将来負担比率は、前年度から</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低下した。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基金の取り崩し等に伴う充当可能基金残高の減少や、新病院建設に伴う企業債の償還分に係る公営企業債等繰入見込額の増加が見込まれることから、動向を注視しながら、引き続き将来負担の適正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94107</xdr:rowOff>
    </xdr:from>
    <xdr:to>
      <xdr:col>24</xdr:col>
      <xdr:colOff>558800</xdr:colOff>
      <xdr:row>15</xdr:row>
      <xdr:rowOff>127085</xdr:rowOff>
    </xdr:to>
    <xdr:cxnSp macro="">
      <xdr:nvCxnSpPr>
        <xdr:cNvPr id="443" name="直線コネクタ 442"/>
        <xdr:cNvCxnSpPr/>
      </xdr:nvCxnSpPr>
      <xdr:spPr>
        <a:xfrm flipV="1">
          <a:off x="16179800" y="2665857"/>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127085</xdr:rowOff>
    </xdr:from>
    <xdr:to>
      <xdr:col>23</xdr:col>
      <xdr:colOff>406400</xdr:colOff>
      <xdr:row>16</xdr:row>
      <xdr:rowOff>74676</xdr:rowOff>
    </xdr:to>
    <xdr:cxnSp macro="">
      <xdr:nvCxnSpPr>
        <xdr:cNvPr id="446" name="直線コネクタ 445"/>
        <xdr:cNvCxnSpPr/>
      </xdr:nvCxnSpPr>
      <xdr:spPr>
        <a:xfrm flipV="1">
          <a:off x="15290800" y="2698835"/>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74676</xdr:rowOff>
    </xdr:from>
    <xdr:to>
      <xdr:col>22</xdr:col>
      <xdr:colOff>203200</xdr:colOff>
      <xdr:row>17</xdr:row>
      <xdr:rowOff>20659</xdr:rowOff>
    </xdr:to>
    <xdr:cxnSp macro="">
      <xdr:nvCxnSpPr>
        <xdr:cNvPr id="449" name="直線コネクタ 448"/>
        <xdr:cNvCxnSpPr/>
      </xdr:nvCxnSpPr>
      <xdr:spPr>
        <a:xfrm flipV="1">
          <a:off x="14401800" y="2817876"/>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20659</xdr:rowOff>
    </xdr:from>
    <xdr:to>
      <xdr:col>21</xdr:col>
      <xdr:colOff>0</xdr:colOff>
      <xdr:row>17</xdr:row>
      <xdr:rowOff>101092</xdr:rowOff>
    </xdr:to>
    <xdr:cxnSp macro="">
      <xdr:nvCxnSpPr>
        <xdr:cNvPr id="452" name="直線コネクタ 451"/>
        <xdr:cNvCxnSpPr/>
      </xdr:nvCxnSpPr>
      <xdr:spPr>
        <a:xfrm flipV="1">
          <a:off x="13512800" y="293530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43307</xdr:rowOff>
    </xdr:from>
    <xdr:to>
      <xdr:col>24</xdr:col>
      <xdr:colOff>609600</xdr:colOff>
      <xdr:row>15</xdr:row>
      <xdr:rowOff>144907</xdr:rowOff>
    </xdr:to>
    <xdr:sp macro="" textlink="">
      <xdr:nvSpPr>
        <xdr:cNvPr id="462" name="円/楕円 461"/>
        <xdr:cNvSpPr/>
      </xdr:nvSpPr>
      <xdr:spPr>
        <a:xfrm>
          <a:off x="169672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59834</xdr:rowOff>
    </xdr:from>
    <xdr:ext cx="762000" cy="259045"/>
    <xdr:sp macro="" textlink="">
      <xdr:nvSpPr>
        <xdr:cNvPr id="463" name="将来負担の状況該当値テキスト"/>
        <xdr:cNvSpPr txBox="1"/>
      </xdr:nvSpPr>
      <xdr:spPr>
        <a:xfrm>
          <a:off x="17106900" y="246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76285</xdr:rowOff>
    </xdr:from>
    <xdr:to>
      <xdr:col>23</xdr:col>
      <xdr:colOff>457200</xdr:colOff>
      <xdr:row>16</xdr:row>
      <xdr:rowOff>6435</xdr:rowOff>
    </xdr:to>
    <xdr:sp macro="" textlink="">
      <xdr:nvSpPr>
        <xdr:cNvPr id="464" name="円/楕円 463"/>
        <xdr:cNvSpPr/>
      </xdr:nvSpPr>
      <xdr:spPr>
        <a:xfrm>
          <a:off x="16129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16612</xdr:rowOff>
    </xdr:from>
    <xdr:ext cx="736600" cy="259045"/>
    <xdr:sp macro="" textlink="">
      <xdr:nvSpPr>
        <xdr:cNvPr id="465" name="テキスト ボックス 464"/>
        <xdr:cNvSpPr txBox="1"/>
      </xdr:nvSpPr>
      <xdr:spPr>
        <a:xfrm>
          <a:off x="15798800" y="241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23876</xdr:rowOff>
    </xdr:from>
    <xdr:to>
      <xdr:col>22</xdr:col>
      <xdr:colOff>254000</xdr:colOff>
      <xdr:row>16</xdr:row>
      <xdr:rowOff>125476</xdr:rowOff>
    </xdr:to>
    <xdr:sp macro="" textlink="">
      <xdr:nvSpPr>
        <xdr:cNvPr id="466" name="円/楕円 465"/>
        <xdr:cNvSpPr/>
      </xdr:nvSpPr>
      <xdr:spPr>
        <a:xfrm>
          <a:off x="15240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110253</xdr:rowOff>
    </xdr:from>
    <xdr:ext cx="762000" cy="259045"/>
    <xdr:sp macro="" textlink="">
      <xdr:nvSpPr>
        <xdr:cNvPr id="467" name="テキスト ボックス 466"/>
        <xdr:cNvSpPr txBox="1"/>
      </xdr:nvSpPr>
      <xdr:spPr>
        <a:xfrm>
          <a:off x="14909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141309</xdr:rowOff>
    </xdr:from>
    <xdr:to>
      <xdr:col>21</xdr:col>
      <xdr:colOff>50800</xdr:colOff>
      <xdr:row>17</xdr:row>
      <xdr:rowOff>71459</xdr:rowOff>
    </xdr:to>
    <xdr:sp macro="" textlink="">
      <xdr:nvSpPr>
        <xdr:cNvPr id="468" name="円/楕円 467"/>
        <xdr:cNvSpPr/>
      </xdr:nvSpPr>
      <xdr:spPr>
        <a:xfrm>
          <a:off x="14351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56236</xdr:rowOff>
    </xdr:from>
    <xdr:ext cx="762000" cy="259045"/>
    <xdr:sp macro="" textlink="">
      <xdr:nvSpPr>
        <xdr:cNvPr id="469" name="テキスト ボックス 468"/>
        <xdr:cNvSpPr txBox="1"/>
      </xdr:nvSpPr>
      <xdr:spPr>
        <a:xfrm>
          <a:off x="14020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50292</xdr:rowOff>
    </xdr:from>
    <xdr:to>
      <xdr:col>19</xdr:col>
      <xdr:colOff>533400</xdr:colOff>
      <xdr:row>17</xdr:row>
      <xdr:rowOff>151892</xdr:rowOff>
    </xdr:to>
    <xdr:sp macro="" textlink="">
      <xdr:nvSpPr>
        <xdr:cNvPr id="470" name="円/楕円 469"/>
        <xdr:cNvSpPr/>
      </xdr:nvSpPr>
      <xdr:spPr>
        <a:xfrm>
          <a:off x="13462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136669</xdr:rowOff>
    </xdr:from>
    <xdr:ext cx="762000" cy="259045"/>
    <xdr:sp macro="" textlink="">
      <xdr:nvSpPr>
        <xdr:cNvPr id="471" name="テキスト ボックス 470"/>
        <xdr:cNvSpPr txBox="1"/>
      </xdr:nvSpPr>
      <xdr:spPr>
        <a:xfrm>
          <a:off x="13131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億円の増となったことに加え、定員適正化</a:t>
          </a:r>
          <a:r>
            <a:rPr kumimoji="1" lang="ja-JP" altLang="en-US" sz="1300">
              <a:solidFill>
                <a:schemeClr val="dk1"/>
              </a:solidFill>
              <a:effectLst/>
              <a:latin typeface="+mn-ea"/>
              <a:ea typeface="+mn-ea"/>
              <a:cs typeface="+mn-cs"/>
            </a:rPr>
            <a:t>の取組み</a:t>
          </a:r>
          <a:r>
            <a:rPr kumimoji="1" lang="ja-JP" altLang="ja-JP" sz="1300">
              <a:solidFill>
                <a:schemeClr val="dk1"/>
              </a:solidFill>
              <a:effectLst/>
              <a:latin typeface="+mn-ea"/>
              <a:ea typeface="+mn-ea"/>
              <a:cs typeface="+mn-cs"/>
            </a:rPr>
            <a:t>に基づく職員数の減により職員給が減となったことなどにより、人件費の経常経費充当一般財源が、前年度と比較して約</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億円の減となったことから、人件費の経常収支比率は、前年度から</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ポイント低下し、</a:t>
          </a:r>
          <a:r>
            <a:rPr kumimoji="1" lang="en-US" altLang="ja-JP" sz="1300">
              <a:solidFill>
                <a:schemeClr val="dk1"/>
              </a:solidFill>
              <a:effectLst/>
              <a:latin typeface="+mn-ea"/>
              <a:ea typeface="+mn-ea"/>
              <a:cs typeface="+mn-cs"/>
            </a:rPr>
            <a:t>21.6%</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26307</xdr:rowOff>
    </xdr:to>
    <xdr:cxnSp macro="">
      <xdr:nvCxnSpPr>
        <xdr:cNvPr id="68" name="直線コネクタ 67"/>
        <xdr:cNvCxnSpPr/>
      </xdr:nvCxnSpPr>
      <xdr:spPr>
        <a:xfrm flipV="1">
          <a:off x="3987800" y="6315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26307</xdr:rowOff>
    </xdr:to>
    <xdr:cxnSp macro="">
      <xdr:nvCxnSpPr>
        <xdr:cNvPr id="71" name="直線コネクタ 70"/>
        <xdr:cNvCxnSpPr/>
      </xdr:nvCxnSpPr>
      <xdr:spPr>
        <a:xfrm>
          <a:off x="3098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15422</xdr:rowOff>
    </xdr:to>
    <xdr:cxnSp macro="">
      <xdr:nvCxnSpPr>
        <xdr:cNvPr id="74" name="直線コネクタ 73"/>
        <xdr:cNvCxnSpPr/>
      </xdr:nvCxnSpPr>
      <xdr:spPr>
        <a:xfrm flipV="1">
          <a:off x="2209800" y="633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38</xdr:row>
      <xdr:rowOff>159657</xdr:rowOff>
    </xdr:to>
    <xdr:cxnSp macro="">
      <xdr:nvCxnSpPr>
        <xdr:cNvPr id="77" name="直線コネクタ 76"/>
        <xdr:cNvCxnSpPr/>
      </xdr:nvCxnSpPr>
      <xdr:spPr>
        <a:xfrm flipV="1">
          <a:off x="1320800" y="6359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7" name="円/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8"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9" name="円/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90" name="テキスト ボックス 89"/>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1" name="円/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136072</xdr:rowOff>
    </xdr:from>
    <xdr:to>
      <xdr:col>3</xdr:col>
      <xdr:colOff>193675</xdr:colOff>
      <xdr:row>37</xdr:row>
      <xdr:rowOff>66222</xdr:rowOff>
    </xdr:to>
    <xdr:sp macro="" textlink="">
      <xdr:nvSpPr>
        <xdr:cNvPr id="93" name="円/楕円 92"/>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76399</xdr:rowOff>
    </xdr:from>
    <xdr:ext cx="762000" cy="259045"/>
    <xdr:sp macro="" textlink="">
      <xdr:nvSpPr>
        <xdr:cNvPr id="94" name="テキスト ボックス 93"/>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5" name="円/楕円 94"/>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96" name="テキスト ボックス 95"/>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億円の増となった一方で、公民館職員の嘱託化に伴い公民館施設管理運営費が増となったことなどにより、物件費の経常経費充当一般財源が、前年度と比較して約</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億円の増となったことから、物件費の経常収支比率は、前年度から</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14.4%</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165100</xdr:rowOff>
    </xdr:to>
    <xdr:cxnSp macro="">
      <xdr:nvCxnSpPr>
        <xdr:cNvPr id="129" name="直線コネクタ 128"/>
        <xdr:cNvCxnSpPr/>
      </xdr:nvCxnSpPr>
      <xdr:spPr>
        <a:xfrm>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127000</xdr:rowOff>
    </xdr:to>
    <xdr:cxnSp macro="">
      <xdr:nvCxnSpPr>
        <xdr:cNvPr id="132" name="直線コネクタ 131"/>
        <xdr:cNvCxnSpPr/>
      </xdr:nvCxnSpPr>
      <xdr:spPr>
        <a:xfrm>
          <a:off x="14782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0</xdr:rowOff>
    </xdr:from>
    <xdr:to>
      <xdr:col>21</xdr:col>
      <xdr:colOff>361950</xdr:colOff>
      <xdr:row>16</xdr:row>
      <xdr:rowOff>50800</xdr:rowOff>
    </xdr:to>
    <xdr:cxnSp macro="">
      <xdr:nvCxnSpPr>
        <xdr:cNvPr id="135" name="直線コネクタ 134"/>
        <xdr:cNvCxnSpPr/>
      </xdr:nvCxnSpPr>
      <xdr:spPr>
        <a:xfrm>
          <a:off x="13893800" y="274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88900</xdr:rowOff>
    </xdr:to>
    <xdr:cxnSp macro="">
      <xdr:nvCxnSpPr>
        <xdr:cNvPr id="138" name="直線コネクタ 137"/>
        <xdr:cNvCxnSpPr/>
      </xdr:nvCxnSpPr>
      <xdr:spPr>
        <a:xfrm flipV="1">
          <a:off x="13004800" y="274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50" name="円/楕円 149"/>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51" name="テキスト ボックス 15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2" name="円/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3" name="テキスト ボックス 152"/>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54" name="円/楕円 153"/>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60977</xdr:rowOff>
    </xdr:from>
    <xdr:ext cx="762000" cy="259045"/>
    <xdr:sp macro="" textlink="">
      <xdr:nvSpPr>
        <xdr:cNvPr id="155" name="テキスト ボックス 154"/>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億円の増となった一方で、生活保護受給世帯数の増に伴い生活保護扶助費が増となったことなどにより、扶助費の経常経費充当一般財源が、前年度と比較して約</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億円の増となったことから、扶助費の経常収支比率は、前年度から</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11.1%</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88900</xdr:rowOff>
    </xdr:to>
    <xdr:cxnSp macro="">
      <xdr:nvCxnSpPr>
        <xdr:cNvPr id="190" name="直線コネクタ 189"/>
        <xdr:cNvCxnSpPr/>
      </xdr:nvCxnSpPr>
      <xdr:spPr>
        <a:xfrm>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38100</xdr:rowOff>
    </xdr:from>
    <xdr:to>
      <xdr:col>5</xdr:col>
      <xdr:colOff>549275</xdr:colOff>
      <xdr:row>54</xdr:row>
      <xdr:rowOff>63500</xdr:rowOff>
    </xdr:to>
    <xdr:cxnSp macro="">
      <xdr:nvCxnSpPr>
        <xdr:cNvPr id="193" name="直線コネクタ 192"/>
        <xdr:cNvCxnSpPr/>
      </xdr:nvCxnSpPr>
      <xdr:spPr>
        <a:xfrm>
          <a:off x="3098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38100</xdr:rowOff>
    </xdr:to>
    <xdr:cxnSp macro="">
      <xdr:nvCxnSpPr>
        <xdr:cNvPr id="196" name="直線コネクタ 195"/>
        <xdr:cNvCxnSpPr/>
      </xdr:nvCxnSpPr>
      <xdr:spPr>
        <a:xfrm>
          <a:off x="2209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25400</xdr:rowOff>
    </xdr:to>
    <xdr:cxnSp macro="">
      <xdr:nvCxnSpPr>
        <xdr:cNvPr id="199" name="直線コネクタ 198"/>
        <xdr:cNvCxnSpPr/>
      </xdr:nvCxnSpPr>
      <xdr:spPr>
        <a:xfrm flipV="1">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9" name="円/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11" name="円/楕円 210"/>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12" name="テキスト ボックス 211"/>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158750</xdr:rowOff>
    </xdr:from>
    <xdr:to>
      <xdr:col>4</xdr:col>
      <xdr:colOff>396875</xdr:colOff>
      <xdr:row>54</xdr:row>
      <xdr:rowOff>88900</xdr:rowOff>
    </xdr:to>
    <xdr:sp macro="" textlink="">
      <xdr:nvSpPr>
        <xdr:cNvPr id="213" name="円/楕円 212"/>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99077</xdr:rowOff>
    </xdr:from>
    <xdr:ext cx="762000" cy="259045"/>
    <xdr:sp macro="" textlink="">
      <xdr:nvSpPr>
        <xdr:cNvPr id="214" name="テキスト ボックス 213"/>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120650</xdr:rowOff>
    </xdr:from>
    <xdr:to>
      <xdr:col>3</xdr:col>
      <xdr:colOff>193675</xdr:colOff>
      <xdr:row>54</xdr:row>
      <xdr:rowOff>50800</xdr:rowOff>
    </xdr:to>
    <xdr:sp macro="" textlink="">
      <xdr:nvSpPr>
        <xdr:cNvPr id="215" name="円/楕円 214"/>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60977</xdr:rowOff>
    </xdr:from>
    <xdr:ext cx="762000" cy="259045"/>
    <xdr:sp macro="" textlink="">
      <xdr:nvSpPr>
        <xdr:cNvPr id="216" name="テキスト ボックス 215"/>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7" name="円/楕円 216"/>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8" name="テキスト ボックス 217"/>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億円の増となった一方で、施設老朽化に伴う維持補修費の増により、維持補修費の経常経費充当一般財源が、前年度と比較して約</a:t>
          </a:r>
          <a:r>
            <a:rPr kumimoji="1" lang="en-US" altLang="ja-JP" sz="1300">
              <a:solidFill>
                <a:schemeClr val="dk1"/>
              </a:solidFill>
              <a:effectLst/>
              <a:latin typeface="+mn-ea"/>
              <a:ea typeface="+mn-ea"/>
              <a:cs typeface="+mn-cs"/>
            </a:rPr>
            <a:t>6.3</a:t>
          </a:r>
          <a:r>
            <a:rPr kumimoji="1" lang="ja-JP" altLang="ja-JP" sz="1300">
              <a:solidFill>
                <a:schemeClr val="dk1"/>
              </a:solidFill>
              <a:effectLst/>
              <a:latin typeface="+mn-ea"/>
              <a:ea typeface="+mn-ea"/>
              <a:cs typeface="+mn-cs"/>
            </a:rPr>
            <a:t>億円の増となったことなどから、その他の経常収支比率は、前年度から</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18.6%</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59</xdr:row>
      <xdr:rowOff>1270</xdr:rowOff>
    </xdr:to>
    <xdr:cxnSp macro="">
      <xdr:nvCxnSpPr>
        <xdr:cNvPr id="251" name="直線コネクタ 250"/>
        <xdr:cNvCxnSpPr/>
      </xdr:nvCxnSpPr>
      <xdr:spPr>
        <a:xfrm>
          <a:off x="15671800" y="10010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66040</xdr:rowOff>
    </xdr:to>
    <xdr:cxnSp macro="">
      <xdr:nvCxnSpPr>
        <xdr:cNvPr id="254" name="直線コネクタ 253"/>
        <xdr:cNvCxnSpPr/>
      </xdr:nvCxnSpPr>
      <xdr:spPr>
        <a:xfrm>
          <a:off x="14782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35560</xdr:rowOff>
    </xdr:to>
    <xdr:cxnSp macro="">
      <xdr:nvCxnSpPr>
        <xdr:cNvPr id="257" name="直線コネクタ 256"/>
        <xdr:cNvCxnSpPr/>
      </xdr:nvCxnSpPr>
      <xdr:spPr>
        <a:xfrm>
          <a:off x="13893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142240</xdr:rowOff>
    </xdr:to>
    <xdr:cxnSp macro="">
      <xdr:nvCxnSpPr>
        <xdr:cNvPr id="260" name="直線コネクタ 259"/>
        <xdr:cNvCxnSpPr/>
      </xdr:nvCxnSpPr>
      <xdr:spPr>
        <a:xfrm flipV="1">
          <a:off x="13004800" y="997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0" name="円/楕円 269"/>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1"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2" name="円/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億円の増となったことに加え、子ども・子育て支援新制度移行に伴い私立幼稚園就園奨励費補助金が減となったことなどにより、補助費等の経常経費充当一般財源が、前年度と比較して約</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億円の減となったことから、補助費等の経常収支比率は、前年度から</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ポイント低下し、</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ポイントとなった。</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76200</xdr:rowOff>
    </xdr:from>
    <xdr:to>
      <xdr:col>24</xdr:col>
      <xdr:colOff>31750</xdr:colOff>
      <xdr:row>32</xdr:row>
      <xdr:rowOff>88900</xdr:rowOff>
    </xdr:to>
    <xdr:cxnSp macro="">
      <xdr:nvCxnSpPr>
        <xdr:cNvPr id="312" name="直線コネクタ 311"/>
        <xdr:cNvCxnSpPr/>
      </xdr:nvCxnSpPr>
      <xdr:spPr>
        <a:xfrm flipV="1">
          <a:off x="15671800" y="556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88900</xdr:rowOff>
    </xdr:from>
    <xdr:to>
      <xdr:col>22</xdr:col>
      <xdr:colOff>565150</xdr:colOff>
      <xdr:row>32</xdr:row>
      <xdr:rowOff>88900</xdr:rowOff>
    </xdr:to>
    <xdr:cxnSp macro="">
      <xdr:nvCxnSpPr>
        <xdr:cNvPr id="315" name="直線コネクタ 314"/>
        <xdr:cNvCxnSpPr/>
      </xdr:nvCxnSpPr>
      <xdr:spPr>
        <a:xfrm>
          <a:off x="14782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76200</xdr:rowOff>
    </xdr:from>
    <xdr:to>
      <xdr:col>21</xdr:col>
      <xdr:colOff>361950</xdr:colOff>
      <xdr:row>32</xdr:row>
      <xdr:rowOff>88900</xdr:rowOff>
    </xdr:to>
    <xdr:cxnSp macro="">
      <xdr:nvCxnSpPr>
        <xdr:cNvPr id="318" name="直線コネクタ 317"/>
        <xdr:cNvCxnSpPr/>
      </xdr:nvCxnSpPr>
      <xdr:spPr>
        <a:xfrm>
          <a:off x="13893800" y="556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76200</xdr:rowOff>
    </xdr:from>
    <xdr:to>
      <xdr:col>20</xdr:col>
      <xdr:colOff>158750</xdr:colOff>
      <xdr:row>32</xdr:row>
      <xdr:rowOff>139700</xdr:rowOff>
    </xdr:to>
    <xdr:cxnSp macro="">
      <xdr:nvCxnSpPr>
        <xdr:cNvPr id="321" name="直線コネクタ 320"/>
        <xdr:cNvCxnSpPr/>
      </xdr:nvCxnSpPr>
      <xdr:spPr>
        <a:xfrm flipV="1">
          <a:off x="13004800" y="556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25400</xdr:rowOff>
    </xdr:from>
    <xdr:to>
      <xdr:col>24</xdr:col>
      <xdr:colOff>82550</xdr:colOff>
      <xdr:row>32</xdr:row>
      <xdr:rowOff>127000</xdr:rowOff>
    </xdr:to>
    <xdr:sp macro="" textlink="">
      <xdr:nvSpPr>
        <xdr:cNvPr id="331" name="円/楕円 330"/>
        <xdr:cNvSpPr/>
      </xdr:nvSpPr>
      <xdr:spPr>
        <a:xfrm>
          <a:off x="164592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105427</xdr:rowOff>
    </xdr:from>
    <xdr:ext cx="762000" cy="259045"/>
    <xdr:sp macro="" textlink="">
      <xdr:nvSpPr>
        <xdr:cNvPr id="332" name="補助費等該当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33" name="円/楕円 332"/>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34" name="テキスト ボックス 333"/>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38100</xdr:rowOff>
    </xdr:from>
    <xdr:to>
      <xdr:col>21</xdr:col>
      <xdr:colOff>412750</xdr:colOff>
      <xdr:row>32</xdr:row>
      <xdr:rowOff>139700</xdr:rowOff>
    </xdr:to>
    <xdr:sp macro="" textlink="">
      <xdr:nvSpPr>
        <xdr:cNvPr id="335" name="円/楕円 334"/>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149877</xdr:rowOff>
    </xdr:from>
    <xdr:ext cx="762000" cy="259045"/>
    <xdr:sp macro="" textlink="">
      <xdr:nvSpPr>
        <xdr:cNvPr id="336" name="テキスト ボックス 335"/>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25400</xdr:rowOff>
    </xdr:from>
    <xdr:to>
      <xdr:col>20</xdr:col>
      <xdr:colOff>209550</xdr:colOff>
      <xdr:row>32</xdr:row>
      <xdr:rowOff>127000</xdr:rowOff>
    </xdr:to>
    <xdr:sp macro="" textlink="">
      <xdr:nvSpPr>
        <xdr:cNvPr id="337" name="円/楕円 336"/>
        <xdr:cNvSpPr/>
      </xdr:nvSpPr>
      <xdr:spPr>
        <a:xfrm>
          <a:off x="13843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137177</xdr:rowOff>
    </xdr:from>
    <xdr:ext cx="762000" cy="259045"/>
    <xdr:sp macro="" textlink="">
      <xdr:nvSpPr>
        <xdr:cNvPr id="338" name="テキスト ボックス 337"/>
        <xdr:cNvSpPr txBox="1"/>
      </xdr:nvSpPr>
      <xdr:spPr>
        <a:xfrm>
          <a:off x="13512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88900</xdr:rowOff>
    </xdr:from>
    <xdr:to>
      <xdr:col>19</xdr:col>
      <xdr:colOff>6350</xdr:colOff>
      <xdr:row>33</xdr:row>
      <xdr:rowOff>19050</xdr:rowOff>
    </xdr:to>
    <xdr:sp macro="" textlink="">
      <xdr:nvSpPr>
        <xdr:cNvPr id="339" name="円/楕円 338"/>
        <xdr:cNvSpPr/>
      </xdr:nvSpPr>
      <xdr:spPr>
        <a:xfrm>
          <a:off x="12954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29227</xdr:rowOff>
    </xdr:from>
    <xdr:ext cx="762000" cy="259045"/>
    <xdr:sp macro="" textlink="">
      <xdr:nvSpPr>
        <xdr:cNvPr id="340" name="テキスト ボックス 339"/>
        <xdr:cNvSpPr txBox="1"/>
      </xdr:nvSpPr>
      <xdr:spPr>
        <a:xfrm>
          <a:off x="12623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億円の増となったことに加え、一般廃棄物処理事業債等の既発債の償還が進んだことにより、公債費の経常経費充当一般財源が、前年度と比較して約</a:t>
          </a:r>
          <a:r>
            <a:rPr kumimoji="1" lang="en-US" altLang="ja-JP" sz="1300">
              <a:solidFill>
                <a:schemeClr val="dk1"/>
              </a:solidFill>
              <a:effectLst/>
              <a:latin typeface="+mn-ea"/>
              <a:ea typeface="+mn-ea"/>
              <a:cs typeface="+mn-cs"/>
            </a:rPr>
            <a:t>23.5</a:t>
          </a:r>
          <a:r>
            <a:rPr kumimoji="1" lang="ja-JP" altLang="ja-JP" sz="1300">
              <a:solidFill>
                <a:schemeClr val="dk1"/>
              </a:solidFill>
              <a:effectLst/>
              <a:latin typeface="+mn-ea"/>
              <a:ea typeface="+mn-ea"/>
              <a:cs typeface="+mn-cs"/>
            </a:rPr>
            <a:t>億円の減となったことから、公債費の経常収支比率は、前年度から</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ポイント低下し、</a:t>
          </a:r>
          <a:r>
            <a:rPr kumimoji="1" lang="en-US" altLang="ja-JP" sz="1300">
              <a:solidFill>
                <a:schemeClr val="dk1"/>
              </a:solidFill>
              <a:effectLst/>
              <a:latin typeface="+mn-ea"/>
              <a:ea typeface="+mn-ea"/>
              <a:cs typeface="+mn-cs"/>
            </a:rPr>
            <a:t>15.9%</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79</xdr:row>
      <xdr:rowOff>39370</xdr:rowOff>
    </xdr:to>
    <xdr:cxnSp macro="">
      <xdr:nvCxnSpPr>
        <xdr:cNvPr id="373" name="直線コネクタ 372"/>
        <xdr:cNvCxnSpPr/>
      </xdr:nvCxnSpPr>
      <xdr:spPr>
        <a:xfrm flipV="1">
          <a:off x="3987800" y="133400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85089</xdr:rowOff>
    </xdr:to>
    <xdr:cxnSp macro="">
      <xdr:nvCxnSpPr>
        <xdr:cNvPr id="376" name="直線コネクタ 375"/>
        <xdr:cNvCxnSpPr/>
      </xdr:nvCxnSpPr>
      <xdr:spPr>
        <a:xfrm flipV="1">
          <a:off x="3098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12700</xdr:rowOff>
    </xdr:to>
    <xdr:cxnSp macro="">
      <xdr:nvCxnSpPr>
        <xdr:cNvPr id="379" name="直線コネクタ 378"/>
        <xdr:cNvCxnSpPr/>
      </xdr:nvCxnSpPr>
      <xdr:spPr>
        <a:xfrm flipV="1">
          <a:off x="2209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81</xdr:row>
      <xdr:rowOff>1270</xdr:rowOff>
    </xdr:to>
    <xdr:cxnSp macro="">
      <xdr:nvCxnSpPr>
        <xdr:cNvPr id="382" name="直線コネクタ 381"/>
        <xdr:cNvCxnSpPr/>
      </xdr:nvCxnSpPr>
      <xdr:spPr>
        <a:xfrm flipV="1">
          <a:off x="1320800" y="1372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2" name="円/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93"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94" name="円/楕円 393"/>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95" name="テキスト ボックス 394"/>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96" name="円/楕円 395"/>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97" name="テキスト ボックス 396"/>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8" name="円/楕円 397"/>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9" name="テキスト ボックス 398"/>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121920</xdr:rowOff>
    </xdr:from>
    <xdr:to>
      <xdr:col>1</xdr:col>
      <xdr:colOff>676275</xdr:colOff>
      <xdr:row>81</xdr:row>
      <xdr:rowOff>52070</xdr:rowOff>
    </xdr:to>
    <xdr:sp macro="" textlink="">
      <xdr:nvSpPr>
        <xdr:cNvPr id="400" name="円/楕円 399"/>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36847</xdr:rowOff>
    </xdr:from>
    <xdr:ext cx="762000" cy="259045"/>
    <xdr:sp macro="" textlink="">
      <xdr:nvSpPr>
        <xdr:cNvPr id="401" name="テキスト ボックス 400"/>
        <xdr:cNvSpPr txBox="1"/>
      </xdr:nvSpPr>
      <xdr:spPr>
        <a:xfrm>
          <a:off x="939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分母となる経常一般財源総額が、前年度と比較して約</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億円の増となった一方で、公債費以外の経費のうち、施設老朽化に伴う維持補修費の増により、維持補修費の経常経費充当一般財源が、前年度と比較して約</a:t>
          </a:r>
          <a:r>
            <a:rPr kumimoji="1" lang="en-US" altLang="ja-JP" sz="1300">
              <a:solidFill>
                <a:schemeClr val="dk1"/>
              </a:solidFill>
              <a:effectLst/>
              <a:latin typeface="+mn-ea"/>
              <a:ea typeface="+mn-ea"/>
              <a:cs typeface="+mn-cs"/>
            </a:rPr>
            <a:t>6.3</a:t>
          </a:r>
          <a:r>
            <a:rPr kumimoji="1" lang="ja-JP" altLang="ja-JP" sz="1300">
              <a:solidFill>
                <a:schemeClr val="dk1"/>
              </a:solidFill>
              <a:effectLst/>
              <a:latin typeface="+mn-ea"/>
              <a:ea typeface="+mn-ea"/>
              <a:cs typeface="+mn-cs"/>
            </a:rPr>
            <a:t>億円の増となったことなどから、公債費以外の経常収支比率は、前年度から</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68.0%</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165100</xdr:rowOff>
    </xdr:to>
    <xdr:cxnSp macro="">
      <xdr:nvCxnSpPr>
        <xdr:cNvPr id="434" name="直線コネクタ 433"/>
        <xdr:cNvCxnSpPr/>
      </xdr:nvCxnSpPr>
      <xdr:spPr>
        <a:xfrm>
          <a:off x="15671800" y="13145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115570</xdr:rowOff>
    </xdr:to>
    <xdr:cxnSp macro="">
      <xdr:nvCxnSpPr>
        <xdr:cNvPr id="437" name="直線コネクタ 436"/>
        <xdr:cNvCxnSpPr/>
      </xdr:nvCxnSpPr>
      <xdr:spPr>
        <a:xfrm>
          <a:off x="14782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58420</xdr:rowOff>
    </xdr:to>
    <xdr:cxnSp macro="">
      <xdr:nvCxnSpPr>
        <xdr:cNvPr id="440" name="直線コネクタ 439"/>
        <xdr:cNvCxnSpPr/>
      </xdr:nvCxnSpPr>
      <xdr:spPr>
        <a:xfrm>
          <a:off x="13893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81280</xdr:rowOff>
    </xdr:to>
    <xdr:cxnSp macro="">
      <xdr:nvCxnSpPr>
        <xdr:cNvPr id="443" name="直線コネクタ 442"/>
        <xdr:cNvCxnSpPr/>
      </xdr:nvCxnSpPr>
      <xdr:spPr>
        <a:xfrm flipV="1">
          <a:off x="13004800" y="1306576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53" name="円/楕円 45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54"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55" name="円/楕円 454"/>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56" name="テキスト ボックス 455"/>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7" name="円/楕円 456"/>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8" name="テキスト ボックス 457"/>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9" name="円/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61" name="円/楕円 460"/>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142257</xdr:rowOff>
    </xdr:from>
    <xdr:ext cx="762000" cy="259045"/>
    <xdr:sp macro="" textlink="">
      <xdr:nvSpPr>
        <xdr:cNvPr id="462" name="テキスト ボックス 461"/>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福島県いわき市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145547</xdr:rowOff>
    </xdr:from>
    <xdr:to>
      <xdr:col>4</xdr:col>
      <xdr:colOff>1117600</xdr:colOff>
      <xdr:row>16</xdr:row>
      <xdr:rowOff>147650</xdr:rowOff>
    </xdr:to>
    <xdr:cxnSp macro="">
      <xdr:nvCxnSpPr>
        <xdr:cNvPr id="48" name="直線コネクタ 47"/>
        <xdr:cNvCxnSpPr/>
      </xdr:nvCxnSpPr>
      <xdr:spPr bwMode="auto">
        <a:xfrm>
          <a:off x="5003800" y="2936372"/>
          <a:ext cx="6477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132427</xdr:rowOff>
    </xdr:from>
    <xdr:ext cx="762000" cy="259045"/>
    <xdr:sp macro="" textlink="">
      <xdr:nvSpPr>
        <xdr:cNvPr id="49" name="人口1人当たり決算額の推移平均値テキスト130"/>
        <xdr:cNvSpPr txBox="1"/>
      </xdr:nvSpPr>
      <xdr:spPr>
        <a:xfrm>
          <a:off x="5740400" y="2923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145547</xdr:rowOff>
    </xdr:from>
    <xdr:to>
      <xdr:col>4</xdr:col>
      <xdr:colOff>469900</xdr:colOff>
      <xdr:row>17</xdr:row>
      <xdr:rowOff>2306</xdr:rowOff>
    </xdr:to>
    <xdr:cxnSp macro="">
      <xdr:nvCxnSpPr>
        <xdr:cNvPr id="51" name="直線コネクタ 50"/>
        <xdr:cNvCxnSpPr/>
      </xdr:nvCxnSpPr>
      <xdr:spPr bwMode="auto">
        <a:xfrm flipV="1">
          <a:off x="4305300" y="2936372"/>
          <a:ext cx="698500" cy="2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146827</xdr:rowOff>
    </xdr:from>
    <xdr:to>
      <xdr:col>3</xdr:col>
      <xdr:colOff>904875</xdr:colOff>
      <xdr:row>17</xdr:row>
      <xdr:rowOff>2306</xdr:rowOff>
    </xdr:to>
    <xdr:cxnSp macro="">
      <xdr:nvCxnSpPr>
        <xdr:cNvPr id="54" name="直線コネクタ 53"/>
        <xdr:cNvCxnSpPr/>
      </xdr:nvCxnSpPr>
      <xdr:spPr bwMode="auto">
        <a:xfrm>
          <a:off x="3606800" y="2937652"/>
          <a:ext cx="698500" cy="2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30333</xdr:rowOff>
    </xdr:from>
    <xdr:to>
      <xdr:col>3</xdr:col>
      <xdr:colOff>206375</xdr:colOff>
      <xdr:row>16</xdr:row>
      <xdr:rowOff>146827</xdr:rowOff>
    </xdr:to>
    <xdr:cxnSp macro="">
      <xdr:nvCxnSpPr>
        <xdr:cNvPr id="57" name="直線コネクタ 56"/>
        <xdr:cNvCxnSpPr/>
      </xdr:nvCxnSpPr>
      <xdr:spPr bwMode="auto">
        <a:xfrm>
          <a:off x="2908300" y="2821158"/>
          <a:ext cx="698500" cy="11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96850</xdr:rowOff>
    </xdr:from>
    <xdr:to>
      <xdr:col>5</xdr:col>
      <xdr:colOff>34925</xdr:colOff>
      <xdr:row>17</xdr:row>
      <xdr:rowOff>27000</xdr:rowOff>
    </xdr:to>
    <xdr:sp macro="" textlink="">
      <xdr:nvSpPr>
        <xdr:cNvPr id="67" name="円/楕円 66"/>
        <xdr:cNvSpPr/>
      </xdr:nvSpPr>
      <xdr:spPr bwMode="auto">
        <a:xfrm>
          <a:off x="5600700" y="288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113377</xdr:rowOff>
    </xdr:from>
    <xdr:ext cx="762000" cy="259045"/>
    <xdr:sp macro="" textlink="">
      <xdr:nvSpPr>
        <xdr:cNvPr id="68" name="人口1人当たり決算額の推移該当値テキスト130"/>
        <xdr:cNvSpPr txBox="1"/>
      </xdr:nvSpPr>
      <xdr:spPr>
        <a:xfrm>
          <a:off x="5740400" y="27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94747</xdr:rowOff>
    </xdr:from>
    <xdr:to>
      <xdr:col>4</xdr:col>
      <xdr:colOff>520700</xdr:colOff>
      <xdr:row>17</xdr:row>
      <xdr:rowOff>24897</xdr:rowOff>
    </xdr:to>
    <xdr:sp macro="" textlink="">
      <xdr:nvSpPr>
        <xdr:cNvPr id="69" name="円/楕円 68"/>
        <xdr:cNvSpPr/>
      </xdr:nvSpPr>
      <xdr:spPr bwMode="auto">
        <a:xfrm>
          <a:off x="4953000" y="288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35074</xdr:rowOff>
    </xdr:from>
    <xdr:ext cx="736600" cy="259045"/>
    <xdr:sp macro="" textlink="">
      <xdr:nvSpPr>
        <xdr:cNvPr id="70" name="テキスト ボックス 69"/>
        <xdr:cNvSpPr txBox="1"/>
      </xdr:nvSpPr>
      <xdr:spPr>
        <a:xfrm>
          <a:off x="4622800" y="265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122956</xdr:rowOff>
    </xdr:from>
    <xdr:to>
      <xdr:col>3</xdr:col>
      <xdr:colOff>955675</xdr:colOff>
      <xdr:row>17</xdr:row>
      <xdr:rowOff>53106</xdr:rowOff>
    </xdr:to>
    <xdr:sp macro="" textlink="">
      <xdr:nvSpPr>
        <xdr:cNvPr id="71" name="円/楕円 70"/>
        <xdr:cNvSpPr/>
      </xdr:nvSpPr>
      <xdr:spPr bwMode="auto">
        <a:xfrm>
          <a:off x="4254500" y="291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63283</xdr:rowOff>
    </xdr:from>
    <xdr:ext cx="762000" cy="259045"/>
    <xdr:sp macro="" textlink="">
      <xdr:nvSpPr>
        <xdr:cNvPr id="72" name="テキスト ボックス 71"/>
        <xdr:cNvSpPr txBox="1"/>
      </xdr:nvSpPr>
      <xdr:spPr>
        <a:xfrm>
          <a:off x="3924300" y="268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96027</xdr:rowOff>
    </xdr:from>
    <xdr:to>
      <xdr:col>3</xdr:col>
      <xdr:colOff>257175</xdr:colOff>
      <xdr:row>17</xdr:row>
      <xdr:rowOff>26177</xdr:rowOff>
    </xdr:to>
    <xdr:sp macro="" textlink="">
      <xdr:nvSpPr>
        <xdr:cNvPr id="73" name="円/楕円 72"/>
        <xdr:cNvSpPr/>
      </xdr:nvSpPr>
      <xdr:spPr bwMode="auto">
        <a:xfrm>
          <a:off x="3556000" y="288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36354</xdr:rowOff>
    </xdr:from>
    <xdr:ext cx="762000" cy="259045"/>
    <xdr:sp macro="" textlink="">
      <xdr:nvSpPr>
        <xdr:cNvPr id="74" name="テキスト ボックス 73"/>
        <xdr:cNvSpPr txBox="1"/>
      </xdr:nvSpPr>
      <xdr:spPr>
        <a:xfrm>
          <a:off x="3225800" y="26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150983</xdr:rowOff>
    </xdr:from>
    <xdr:to>
      <xdr:col>2</xdr:col>
      <xdr:colOff>692150</xdr:colOff>
      <xdr:row>16</xdr:row>
      <xdr:rowOff>81133</xdr:rowOff>
    </xdr:to>
    <xdr:sp macro="" textlink="">
      <xdr:nvSpPr>
        <xdr:cNvPr id="75" name="円/楕円 74"/>
        <xdr:cNvSpPr/>
      </xdr:nvSpPr>
      <xdr:spPr bwMode="auto">
        <a:xfrm>
          <a:off x="2857500" y="27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91310</xdr:rowOff>
    </xdr:from>
    <xdr:ext cx="762000" cy="259045"/>
    <xdr:sp macro="" textlink="">
      <xdr:nvSpPr>
        <xdr:cNvPr id="76" name="テキスト ボックス 75"/>
        <xdr:cNvSpPr txBox="1"/>
      </xdr:nvSpPr>
      <xdr:spPr>
        <a:xfrm>
          <a:off x="2527300" y="25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294792</xdr:rowOff>
    </xdr:from>
    <xdr:to>
      <xdr:col>4</xdr:col>
      <xdr:colOff>1117600</xdr:colOff>
      <xdr:row>35</xdr:row>
      <xdr:rowOff>149128</xdr:rowOff>
    </xdr:to>
    <xdr:cxnSp macro="">
      <xdr:nvCxnSpPr>
        <xdr:cNvPr id="108" name="直線コネクタ 107"/>
        <xdr:cNvCxnSpPr/>
      </xdr:nvCxnSpPr>
      <xdr:spPr bwMode="auto">
        <a:xfrm>
          <a:off x="5003800" y="6562242"/>
          <a:ext cx="647700" cy="19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294792</xdr:rowOff>
    </xdr:from>
    <xdr:to>
      <xdr:col>4</xdr:col>
      <xdr:colOff>469900</xdr:colOff>
      <xdr:row>34</xdr:row>
      <xdr:rowOff>341290</xdr:rowOff>
    </xdr:to>
    <xdr:cxnSp macro="">
      <xdr:nvCxnSpPr>
        <xdr:cNvPr id="111" name="直線コネクタ 110"/>
        <xdr:cNvCxnSpPr/>
      </xdr:nvCxnSpPr>
      <xdr:spPr bwMode="auto">
        <a:xfrm flipV="1">
          <a:off x="4305300" y="6562242"/>
          <a:ext cx="698500" cy="4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160879</xdr:rowOff>
    </xdr:from>
    <xdr:to>
      <xdr:col>3</xdr:col>
      <xdr:colOff>904875</xdr:colOff>
      <xdr:row>34</xdr:row>
      <xdr:rowOff>341290</xdr:rowOff>
    </xdr:to>
    <xdr:cxnSp macro="">
      <xdr:nvCxnSpPr>
        <xdr:cNvPr id="114" name="直線コネクタ 113"/>
        <xdr:cNvCxnSpPr/>
      </xdr:nvCxnSpPr>
      <xdr:spPr bwMode="auto">
        <a:xfrm>
          <a:off x="3606800" y="6428329"/>
          <a:ext cx="698500" cy="18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97374</xdr:rowOff>
    </xdr:from>
    <xdr:to>
      <xdr:col>3</xdr:col>
      <xdr:colOff>206375</xdr:colOff>
      <xdr:row>34</xdr:row>
      <xdr:rowOff>160879</xdr:rowOff>
    </xdr:to>
    <xdr:cxnSp macro="">
      <xdr:nvCxnSpPr>
        <xdr:cNvPr id="117" name="直線コネクタ 116"/>
        <xdr:cNvCxnSpPr/>
      </xdr:nvCxnSpPr>
      <xdr:spPr bwMode="auto">
        <a:xfrm>
          <a:off x="2908300" y="6364824"/>
          <a:ext cx="698500" cy="6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98328</xdr:rowOff>
    </xdr:from>
    <xdr:to>
      <xdr:col>5</xdr:col>
      <xdr:colOff>34925</xdr:colOff>
      <xdr:row>35</xdr:row>
      <xdr:rowOff>199928</xdr:rowOff>
    </xdr:to>
    <xdr:sp macro="" textlink="">
      <xdr:nvSpPr>
        <xdr:cNvPr id="127" name="円/楕円 126"/>
        <xdr:cNvSpPr/>
      </xdr:nvSpPr>
      <xdr:spPr bwMode="auto">
        <a:xfrm>
          <a:off x="5600700" y="670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286305</xdr:rowOff>
    </xdr:from>
    <xdr:ext cx="762000" cy="259045"/>
    <xdr:sp macro="" textlink="">
      <xdr:nvSpPr>
        <xdr:cNvPr id="128" name="人口1人当たり決算額の推移該当値テキスト445"/>
        <xdr:cNvSpPr txBox="1"/>
      </xdr:nvSpPr>
      <xdr:spPr>
        <a:xfrm>
          <a:off x="5740400" y="65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243992</xdr:rowOff>
    </xdr:from>
    <xdr:to>
      <xdr:col>4</xdr:col>
      <xdr:colOff>520700</xdr:colOff>
      <xdr:row>35</xdr:row>
      <xdr:rowOff>2692</xdr:rowOff>
    </xdr:to>
    <xdr:sp macro="" textlink="">
      <xdr:nvSpPr>
        <xdr:cNvPr id="129" name="円/楕円 128"/>
        <xdr:cNvSpPr/>
      </xdr:nvSpPr>
      <xdr:spPr bwMode="auto">
        <a:xfrm>
          <a:off x="4953000" y="651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12869</xdr:rowOff>
    </xdr:from>
    <xdr:ext cx="736600" cy="259045"/>
    <xdr:sp macro="" textlink="">
      <xdr:nvSpPr>
        <xdr:cNvPr id="130" name="テキスト ボックス 129"/>
        <xdr:cNvSpPr txBox="1"/>
      </xdr:nvSpPr>
      <xdr:spPr>
        <a:xfrm>
          <a:off x="4622800" y="628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290490</xdr:rowOff>
    </xdr:from>
    <xdr:to>
      <xdr:col>3</xdr:col>
      <xdr:colOff>955675</xdr:colOff>
      <xdr:row>35</xdr:row>
      <xdr:rowOff>49190</xdr:rowOff>
    </xdr:to>
    <xdr:sp macro="" textlink="">
      <xdr:nvSpPr>
        <xdr:cNvPr id="131" name="円/楕円 130"/>
        <xdr:cNvSpPr/>
      </xdr:nvSpPr>
      <xdr:spPr bwMode="auto">
        <a:xfrm>
          <a:off x="4254500" y="6557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59367</xdr:rowOff>
    </xdr:from>
    <xdr:ext cx="762000" cy="259045"/>
    <xdr:sp macro="" textlink="">
      <xdr:nvSpPr>
        <xdr:cNvPr id="132" name="テキスト ボックス 131"/>
        <xdr:cNvSpPr txBox="1"/>
      </xdr:nvSpPr>
      <xdr:spPr>
        <a:xfrm>
          <a:off x="3924300" y="632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110079</xdr:rowOff>
    </xdr:from>
    <xdr:to>
      <xdr:col>3</xdr:col>
      <xdr:colOff>257175</xdr:colOff>
      <xdr:row>34</xdr:row>
      <xdr:rowOff>211679</xdr:rowOff>
    </xdr:to>
    <xdr:sp macro="" textlink="">
      <xdr:nvSpPr>
        <xdr:cNvPr id="133" name="円/楕円 132"/>
        <xdr:cNvSpPr/>
      </xdr:nvSpPr>
      <xdr:spPr bwMode="auto">
        <a:xfrm>
          <a:off x="3556000" y="637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221856</xdr:rowOff>
    </xdr:from>
    <xdr:ext cx="762000" cy="259045"/>
    <xdr:sp macro="" textlink="">
      <xdr:nvSpPr>
        <xdr:cNvPr id="134" name="テキスト ボックス 133"/>
        <xdr:cNvSpPr txBox="1"/>
      </xdr:nvSpPr>
      <xdr:spPr>
        <a:xfrm>
          <a:off x="3225800" y="614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46574</xdr:rowOff>
    </xdr:from>
    <xdr:to>
      <xdr:col>2</xdr:col>
      <xdr:colOff>692150</xdr:colOff>
      <xdr:row>34</xdr:row>
      <xdr:rowOff>148174</xdr:rowOff>
    </xdr:to>
    <xdr:sp macro="" textlink="">
      <xdr:nvSpPr>
        <xdr:cNvPr id="135" name="円/楕円 134"/>
        <xdr:cNvSpPr/>
      </xdr:nvSpPr>
      <xdr:spPr bwMode="auto">
        <a:xfrm>
          <a:off x="2857500" y="631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158351</xdr:rowOff>
    </xdr:from>
    <xdr:ext cx="762000" cy="259045"/>
    <xdr:sp macro="" textlink="">
      <xdr:nvSpPr>
        <xdr:cNvPr id="136" name="テキスト ボックス 135"/>
        <xdr:cNvSpPr txBox="1"/>
      </xdr:nvSpPr>
      <xdr:spPr>
        <a:xfrm>
          <a:off x="2527300" y="60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21742</xdr:rowOff>
    </xdr:from>
    <xdr:to>
      <xdr:col>6</xdr:col>
      <xdr:colOff>511175</xdr:colOff>
      <xdr:row>35</xdr:row>
      <xdr:rowOff>25324</xdr:rowOff>
    </xdr:to>
    <xdr:cxnSp macro="">
      <xdr:nvCxnSpPr>
        <xdr:cNvPr id="61" name="直線コネクタ 60"/>
        <xdr:cNvCxnSpPr/>
      </xdr:nvCxnSpPr>
      <xdr:spPr>
        <a:xfrm>
          <a:off x="3797300" y="6022492"/>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21742</xdr:rowOff>
    </xdr:from>
    <xdr:to>
      <xdr:col>5</xdr:col>
      <xdr:colOff>358775</xdr:colOff>
      <xdr:row>35</xdr:row>
      <xdr:rowOff>60376</xdr:rowOff>
    </xdr:to>
    <xdr:cxnSp macro="">
      <xdr:nvCxnSpPr>
        <xdr:cNvPr id="64" name="直線コネクタ 63"/>
        <xdr:cNvCxnSpPr/>
      </xdr:nvCxnSpPr>
      <xdr:spPr>
        <a:xfrm flipV="1">
          <a:off x="2908300" y="602249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122098</xdr:rowOff>
    </xdr:from>
    <xdr:to>
      <xdr:col>4</xdr:col>
      <xdr:colOff>155575</xdr:colOff>
      <xdr:row>35</xdr:row>
      <xdr:rowOff>60376</xdr:rowOff>
    </xdr:to>
    <xdr:cxnSp macro="">
      <xdr:nvCxnSpPr>
        <xdr:cNvPr id="67" name="直線コネクタ 66"/>
        <xdr:cNvCxnSpPr/>
      </xdr:nvCxnSpPr>
      <xdr:spPr>
        <a:xfrm>
          <a:off x="2019300" y="595139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40945</xdr:rowOff>
    </xdr:from>
    <xdr:to>
      <xdr:col>2</xdr:col>
      <xdr:colOff>638175</xdr:colOff>
      <xdr:row>34</xdr:row>
      <xdr:rowOff>122098</xdr:rowOff>
    </xdr:to>
    <xdr:cxnSp macro="">
      <xdr:nvCxnSpPr>
        <xdr:cNvPr id="70" name="直線コネクタ 69"/>
        <xdr:cNvCxnSpPr/>
      </xdr:nvCxnSpPr>
      <xdr:spPr>
        <a:xfrm>
          <a:off x="1130300" y="5698795"/>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145974</xdr:rowOff>
    </xdr:from>
    <xdr:to>
      <xdr:col>6</xdr:col>
      <xdr:colOff>561975</xdr:colOff>
      <xdr:row>35</xdr:row>
      <xdr:rowOff>76124</xdr:rowOff>
    </xdr:to>
    <xdr:sp macro="" textlink="">
      <xdr:nvSpPr>
        <xdr:cNvPr id="80" name="円/楕円 79"/>
        <xdr:cNvSpPr/>
      </xdr:nvSpPr>
      <xdr:spPr>
        <a:xfrm>
          <a:off x="4584700" y="59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168851</xdr:rowOff>
    </xdr:from>
    <xdr:ext cx="534377" cy="259045"/>
    <xdr:sp macro="" textlink="">
      <xdr:nvSpPr>
        <xdr:cNvPr id="81" name="人件費該当値テキスト"/>
        <xdr:cNvSpPr txBox="1"/>
      </xdr:nvSpPr>
      <xdr:spPr>
        <a:xfrm>
          <a:off x="4686300" y="58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142392</xdr:rowOff>
    </xdr:from>
    <xdr:to>
      <xdr:col>5</xdr:col>
      <xdr:colOff>409575</xdr:colOff>
      <xdr:row>35</xdr:row>
      <xdr:rowOff>72542</xdr:rowOff>
    </xdr:to>
    <xdr:sp macro="" textlink="">
      <xdr:nvSpPr>
        <xdr:cNvPr id="82" name="円/楕円 81"/>
        <xdr:cNvSpPr/>
      </xdr:nvSpPr>
      <xdr:spPr>
        <a:xfrm>
          <a:off x="3746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89069</xdr:rowOff>
    </xdr:from>
    <xdr:ext cx="534377" cy="259045"/>
    <xdr:sp macro="" textlink="">
      <xdr:nvSpPr>
        <xdr:cNvPr id="83" name="テキスト ボックス 82"/>
        <xdr:cNvSpPr txBox="1"/>
      </xdr:nvSpPr>
      <xdr:spPr>
        <a:xfrm>
          <a:off x="3530111" y="57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9576</xdr:rowOff>
    </xdr:from>
    <xdr:to>
      <xdr:col>4</xdr:col>
      <xdr:colOff>206375</xdr:colOff>
      <xdr:row>35</xdr:row>
      <xdr:rowOff>111176</xdr:rowOff>
    </xdr:to>
    <xdr:sp macro="" textlink="">
      <xdr:nvSpPr>
        <xdr:cNvPr id="84" name="円/楕円 83"/>
        <xdr:cNvSpPr/>
      </xdr:nvSpPr>
      <xdr:spPr>
        <a:xfrm>
          <a:off x="2857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127703</xdr:rowOff>
    </xdr:from>
    <xdr:ext cx="534377" cy="259045"/>
    <xdr:sp macro="" textlink="">
      <xdr:nvSpPr>
        <xdr:cNvPr id="85" name="テキスト ボックス 84"/>
        <xdr:cNvSpPr txBox="1"/>
      </xdr:nvSpPr>
      <xdr:spPr>
        <a:xfrm>
          <a:off x="2641111" y="57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71298</xdr:rowOff>
    </xdr:from>
    <xdr:to>
      <xdr:col>3</xdr:col>
      <xdr:colOff>3175</xdr:colOff>
      <xdr:row>35</xdr:row>
      <xdr:rowOff>1448</xdr:rowOff>
    </xdr:to>
    <xdr:sp macro="" textlink="">
      <xdr:nvSpPr>
        <xdr:cNvPr id="86" name="円/楕円 85"/>
        <xdr:cNvSpPr/>
      </xdr:nvSpPr>
      <xdr:spPr>
        <a:xfrm>
          <a:off x="1968500" y="5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17975</xdr:rowOff>
    </xdr:from>
    <xdr:ext cx="534377" cy="259045"/>
    <xdr:sp macro="" textlink="">
      <xdr:nvSpPr>
        <xdr:cNvPr id="87" name="テキスト ボックス 86"/>
        <xdr:cNvSpPr txBox="1"/>
      </xdr:nvSpPr>
      <xdr:spPr>
        <a:xfrm>
          <a:off x="1752111" y="56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161595</xdr:rowOff>
    </xdr:from>
    <xdr:to>
      <xdr:col>1</xdr:col>
      <xdr:colOff>485775</xdr:colOff>
      <xdr:row>33</xdr:row>
      <xdr:rowOff>91745</xdr:rowOff>
    </xdr:to>
    <xdr:sp macro="" textlink="">
      <xdr:nvSpPr>
        <xdr:cNvPr id="88" name="円/楕円 87"/>
        <xdr:cNvSpPr/>
      </xdr:nvSpPr>
      <xdr:spPr>
        <a:xfrm>
          <a:off x="1079500" y="56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108272</xdr:rowOff>
    </xdr:from>
    <xdr:ext cx="534377" cy="259045"/>
    <xdr:sp macro="" textlink="">
      <xdr:nvSpPr>
        <xdr:cNvPr id="89" name="テキスト ボックス 88"/>
        <xdr:cNvSpPr txBox="1"/>
      </xdr:nvSpPr>
      <xdr:spPr>
        <a:xfrm>
          <a:off x="863111" y="54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88544</xdr:rowOff>
    </xdr:from>
    <xdr:to>
      <xdr:col>6</xdr:col>
      <xdr:colOff>511175</xdr:colOff>
      <xdr:row>56</xdr:row>
      <xdr:rowOff>52654</xdr:rowOff>
    </xdr:to>
    <xdr:cxnSp macro="">
      <xdr:nvCxnSpPr>
        <xdr:cNvPr id="119" name="直線コネクタ 118"/>
        <xdr:cNvCxnSpPr/>
      </xdr:nvCxnSpPr>
      <xdr:spPr>
        <a:xfrm>
          <a:off x="3797300" y="9175394"/>
          <a:ext cx="838200" cy="4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88544</xdr:rowOff>
    </xdr:from>
    <xdr:to>
      <xdr:col>5</xdr:col>
      <xdr:colOff>358775</xdr:colOff>
      <xdr:row>54</xdr:row>
      <xdr:rowOff>6655</xdr:rowOff>
    </xdr:to>
    <xdr:cxnSp macro="">
      <xdr:nvCxnSpPr>
        <xdr:cNvPr id="122" name="直線コネクタ 121"/>
        <xdr:cNvCxnSpPr/>
      </xdr:nvCxnSpPr>
      <xdr:spPr>
        <a:xfrm flipV="1">
          <a:off x="2908300" y="9175394"/>
          <a:ext cx="889000" cy="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36860</xdr:rowOff>
    </xdr:from>
    <xdr:ext cx="534377" cy="259045"/>
    <xdr:sp macro="" textlink="">
      <xdr:nvSpPr>
        <xdr:cNvPr id="124" name="テキスト ボックス 123"/>
        <xdr:cNvSpPr txBox="1"/>
      </xdr:nvSpPr>
      <xdr:spPr>
        <a:xfrm>
          <a:off x="3530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114135</xdr:rowOff>
    </xdr:from>
    <xdr:to>
      <xdr:col>4</xdr:col>
      <xdr:colOff>155575</xdr:colOff>
      <xdr:row>54</xdr:row>
      <xdr:rowOff>6655</xdr:rowOff>
    </xdr:to>
    <xdr:cxnSp macro="">
      <xdr:nvCxnSpPr>
        <xdr:cNvPr id="125" name="直線コネクタ 124"/>
        <xdr:cNvCxnSpPr/>
      </xdr:nvCxnSpPr>
      <xdr:spPr>
        <a:xfrm>
          <a:off x="2019300" y="9029535"/>
          <a:ext cx="889000" cy="2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114135</xdr:rowOff>
    </xdr:from>
    <xdr:to>
      <xdr:col>2</xdr:col>
      <xdr:colOff>638175</xdr:colOff>
      <xdr:row>55</xdr:row>
      <xdr:rowOff>49885</xdr:rowOff>
    </xdr:to>
    <xdr:cxnSp macro="">
      <xdr:nvCxnSpPr>
        <xdr:cNvPr id="128" name="直線コネクタ 127"/>
        <xdr:cNvCxnSpPr/>
      </xdr:nvCxnSpPr>
      <xdr:spPr>
        <a:xfrm flipV="1">
          <a:off x="1130300" y="9029535"/>
          <a:ext cx="889000" cy="4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1854</xdr:rowOff>
    </xdr:from>
    <xdr:to>
      <xdr:col>6</xdr:col>
      <xdr:colOff>561975</xdr:colOff>
      <xdr:row>56</xdr:row>
      <xdr:rowOff>103454</xdr:rowOff>
    </xdr:to>
    <xdr:sp macro="" textlink="">
      <xdr:nvSpPr>
        <xdr:cNvPr id="138" name="円/楕円 137"/>
        <xdr:cNvSpPr/>
      </xdr:nvSpPr>
      <xdr:spPr>
        <a:xfrm>
          <a:off x="4584700" y="96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24731</xdr:rowOff>
    </xdr:from>
    <xdr:ext cx="534377" cy="259045"/>
    <xdr:sp macro="" textlink="">
      <xdr:nvSpPr>
        <xdr:cNvPr id="139" name="物件費該当値テキスト"/>
        <xdr:cNvSpPr txBox="1"/>
      </xdr:nvSpPr>
      <xdr:spPr>
        <a:xfrm>
          <a:off x="4686300" y="94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69,854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37744</xdr:rowOff>
    </xdr:from>
    <xdr:to>
      <xdr:col>5</xdr:col>
      <xdr:colOff>409575</xdr:colOff>
      <xdr:row>53</xdr:row>
      <xdr:rowOff>139344</xdr:rowOff>
    </xdr:to>
    <xdr:sp macro="" textlink="">
      <xdr:nvSpPr>
        <xdr:cNvPr id="140" name="円/楕円 139"/>
        <xdr:cNvSpPr/>
      </xdr:nvSpPr>
      <xdr:spPr>
        <a:xfrm>
          <a:off x="3746500" y="91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155871</xdr:rowOff>
    </xdr:from>
    <xdr:ext cx="599010" cy="259045"/>
    <xdr:sp macro="" textlink="">
      <xdr:nvSpPr>
        <xdr:cNvPr id="141" name="テキスト ボックス 140"/>
        <xdr:cNvSpPr txBox="1"/>
      </xdr:nvSpPr>
      <xdr:spPr>
        <a:xfrm>
          <a:off x="3497794" y="88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127305</xdr:rowOff>
    </xdr:from>
    <xdr:to>
      <xdr:col>4</xdr:col>
      <xdr:colOff>206375</xdr:colOff>
      <xdr:row>54</xdr:row>
      <xdr:rowOff>57455</xdr:rowOff>
    </xdr:to>
    <xdr:sp macro="" textlink="">
      <xdr:nvSpPr>
        <xdr:cNvPr id="142" name="円/楕円 141"/>
        <xdr:cNvSpPr/>
      </xdr:nvSpPr>
      <xdr:spPr>
        <a:xfrm>
          <a:off x="2857500" y="92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73982</xdr:rowOff>
    </xdr:from>
    <xdr:ext cx="599010" cy="259045"/>
    <xdr:sp macro="" textlink="">
      <xdr:nvSpPr>
        <xdr:cNvPr id="143" name="テキスト ボックス 142"/>
        <xdr:cNvSpPr txBox="1"/>
      </xdr:nvSpPr>
      <xdr:spPr>
        <a:xfrm>
          <a:off x="2608794" y="898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100,476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63335</xdr:rowOff>
    </xdr:from>
    <xdr:to>
      <xdr:col>3</xdr:col>
      <xdr:colOff>3175</xdr:colOff>
      <xdr:row>52</xdr:row>
      <xdr:rowOff>164935</xdr:rowOff>
    </xdr:to>
    <xdr:sp macro="" textlink="">
      <xdr:nvSpPr>
        <xdr:cNvPr id="144" name="円/楕円 143"/>
        <xdr:cNvSpPr/>
      </xdr:nvSpPr>
      <xdr:spPr>
        <a:xfrm>
          <a:off x="1968500" y="89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10012</xdr:rowOff>
    </xdr:from>
    <xdr:ext cx="599010" cy="259045"/>
    <xdr:sp macro="" textlink="">
      <xdr:nvSpPr>
        <xdr:cNvPr id="145" name="テキスト ボックス 144"/>
        <xdr:cNvSpPr txBox="1"/>
      </xdr:nvSpPr>
      <xdr:spPr>
        <a:xfrm>
          <a:off x="1719794" y="875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119,013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170535</xdr:rowOff>
    </xdr:from>
    <xdr:to>
      <xdr:col>1</xdr:col>
      <xdr:colOff>485775</xdr:colOff>
      <xdr:row>55</xdr:row>
      <xdr:rowOff>100685</xdr:rowOff>
    </xdr:to>
    <xdr:sp macro="" textlink="">
      <xdr:nvSpPr>
        <xdr:cNvPr id="146" name="円/楕円 145"/>
        <xdr:cNvSpPr/>
      </xdr:nvSpPr>
      <xdr:spPr>
        <a:xfrm>
          <a:off x="1079500" y="9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117212</xdr:rowOff>
    </xdr:from>
    <xdr:ext cx="534377" cy="259045"/>
    <xdr:sp macro="" textlink="">
      <xdr:nvSpPr>
        <xdr:cNvPr id="147" name="テキスト ボックス 146"/>
        <xdr:cNvSpPr txBox="1"/>
      </xdr:nvSpPr>
      <xdr:spPr>
        <a:xfrm>
          <a:off x="863111" y="92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118110</xdr:rowOff>
    </xdr:from>
    <xdr:to>
      <xdr:col>6</xdr:col>
      <xdr:colOff>511175</xdr:colOff>
      <xdr:row>75</xdr:row>
      <xdr:rowOff>14986</xdr:rowOff>
    </xdr:to>
    <xdr:cxnSp macro="">
      <xdr:nvCxnSpPr>
        <xdr:cNvPr id="176" name="直線コネクタ 175"/>
        <xdr:cNvCxnSpPr/>
      </xdr:nvCxnSpPr>
      <xdr:spPr>
        <a:xfrm flipV="1">
          <a:off x="3797300" y="12633960"/>
          <a:ext cx="838200" cy="2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132969</xdr:rowOff>
    </xdr:from>
    <xdr:to>
      <xdr:col>5</xdr:col>
      <xdr:colOff>358775</xdr:colOff>
      <xdr:row>75</xdr:row>
      <xdr:rowOff>14986</xdr:rowOff>
    </xdr:to>
    <xdr:cxnSp macro="">
      <xdr:nvCxnSpPr>
        <xdr:cNvPr id="179" name="直線コネクタ 178"/>
        <xdr:cNvCxnSpPr/>
      </xdr:nvCxnSpPr>
      <xdr:spPr>
        <a:xfrm>
          <a:off x="2908300" y="12820269"/>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100076</xdr:rowOff>
    </xdr:from>
    <xdr:to>
      <xdr:col>4</xdr:col>
      <xdr:colOff>155575</xdr:colOff>
      <xdr:row>74</xdr:row>
      <xdr:rowOff>132969</xdr:rowOff>
    </xdr:to>
    <xdr:cxnSp macro="">
      <xdr:nvCxnSpPr>
        <xdr:cNvPr id="182" name="直線コネクタ 181"/>
        <xdr:cNvCxnSpPr/>
      </xdr:nvCxnSpPr>
      <xdr:spPr>
        <a:xfrm>
          <a:off x="2019300" y="12787376"/>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100076</xdr:rowOff>
    </xdr:from>
    <xdr:to>
      <xdr:col>2</xdr:col>
      <xdr:colOff>638175</xdr:colOff>
      <xdr:row>75</xdr:row>
      <xdr:rowOff>36576</xdr:rowOff>
    </xdr:to>
    <xdr:cxnSp macro="">
      <xdr:nvCxnSpPr>
        <xdr:cNvPr id="185" name="直線コネクタ 184"/>
        <xdr:cNvCxnSpPr/>
      </xdr:nvCxnSpPr>
      <xdr:spPr>
        <a:xfrm flipV="1">
          <a:off x="1130300" y="12787376"/>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67310</xdr:rowOff>
    </xdr:from>
    <xdr:to>
      <xdr:col>6</xdr:col>
      <xdr:colOff>561975</xdr:colOff>
      <xdr:row>73</xdr:row>
      <xdr:rowOff>168910</xdr:rowOff>
    </xdr:to>
    <xdr:sp macro="" textlink="">
      <xdr:nvSpPr>
        <xdr:cNvPr id="195" name="円/楕円 194"/>
        <xdr:cNvSpPr/>
      </xdr:nvSpPr>
      <xdr:spPr>
        <a:xfrm>
          <a:off x="4584700" y="125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90187</xdr:rowOff>
    </xdr:from>
    <xdr:ext cx="469744" cy="259045"/>
    <xdr:sp macro="" textlink="">
      <xdr:nvSpPr>
        <xdr:cNvPr id="196" name="維持補修費該当値テキスト"/>
        <xdr:cNvSpPr txBox="1"/>
      </xdr:nvSpPr>
      <xdr:spPr>
        <a:xfrm>
          <a:off x="4686300" y="12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135636</xdr:rowOff>
    </xdr:from>
    <xdr:to>
      <xdr:col>5</xdr:col>
      <xdr:colOff>409575</xdr:colOff>
      <xdr:row>75</xdr:row>
      <xdr:rowOff>65786</xdr:rowOff>
    </xdr:to>
    <xdr:sp macro="" textlink="">
      <xdr:nvSpPr>
        <xdr:cNvPr id="197" name="円/楕円 196"/>
        <xdr:cNvSpPr/>
      </xdr:nvSpPr>
      <xdr:spPr>
        <a:xfrm>
          <a:off x="37465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82313</xdr:rowOff>
    </xdr:from>
    <xdr:ext cx="469744" cy="259045"/>
    <xdr:sp macro="" textlink="">
      <xdr:nvSpPr>
        <xdr:cNvPr id="198" name="テキスト ボックス 197"/>
        <xdr:cNvSpPr txBox="1"/>
      </xdr:nvSpPr>
      <xdr:spPr>
        <a:xfrm>
          <a:off x="3562427" y="125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82169</xdr:rowOff>
    </xdr:from>
    <xdr:to>
      <xdr:col>4</xdr:col>
      <xdr:colOff>206375</xdr:colOff>
      <xdr:row>75</xdr:row>
      <xdr:rowOff>12319</xdr:rowOff>
    </xdr:to>
    <xdr:sp macro="" textlink="">
      <xdr:nvSpPr>
        <xdr:cNvPr id="199" name="円/楕円 198"/>
        <xdr:cNvSpPr/>
      </xdr:nvSpPr>
      <xdr:spPr>
        <a:xfrm>
          <a:off x="2857500" y="127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28846</xdr:rowOff>
    </xdr:from>
    <xdr:ext cx="469744" cy="259045"/>
    <xdr:sp macro="" textlink="">
      <xdr:nvSpPr>
        <xdr:cNvPr id="200" name="テキスト ボックス 199"/>
        <xdr:cNvSpPr txBox="1"/>
      </xdr:nvSpPr>
      <xdr:spPr>
        <a:xfrm>
          <a:off x="2673427" y="1254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49276</xdr:rowOff>
    </xdr:from>
    <xdr:to>
      <xdr:col>3</xdr:col>
      <xdr:colOff>3175</xdr:colOff>
      <xdr:row>74</xdr:row>
      <xdr:rowOff>150876</xdr:rowOff>
    </xdr:to>
    <xdr:sp macro="" textlink="">
      <xdr:nvSpPr>
        <xdr:cNvPr id="201" name="円/楕円 200"/>
        <xdr:cNvSpPr/>
      </xdr:nvSpPr>
      <xdr:spPr>
        <a:xfrm>
          <a:off x="1968500" y="127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167403</xdr:rowOff>
    </xdr:from>
    <xdr:ext cx="469744" cy="259045"/>
    <xdr:sp macro="" textlink="">
      <xdr:nvSpPr>
        <xdr:cNvPr id="202" name="テキスト ボックス 201"/>
        <xdr:cNvSpPr txBox="1"/>
      </xdr:nvSpPr>
      <xdr:spPr>
        <a:xfrm>
          <a:off x="1784427" y="1251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157226</xdr:rowOff>
    </xdr:from>
    <xdr:to>
      <xdr:col>1</xdr:col>
      <xdr:colOff>485775</xdr:colOff>
      <xdr:row>75</xdr:row>
      <xdr:rowOff>87376</xdr:rowOff>
    </xdr:to>
    <xdr:sp macro="" textlink="">
      <xdr:nvSpPr>
        <xdr:cNvPr id="203" name="円/楕円 202"/>
        <xdr:cNvSpPr/>
      </xdr:nvSpPr>
      <xdr:spPr>
        <a:xfrm>
          <a:off x="1079500" y="128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103903</xdr:rowOff>
    </xdr:from>
    <xdr:ext cx="469744" cy="259045"/>
    <xdr:sp macro="" textlink="">
      <xdr:nvSpPr>
        <xdr:cNvPr id="204" name="テキスト ボックス 203"/>
        <xdr:cNvSpPr txBox="1"/>
      </xdr:nvSpPr>
      <xdr:spPr>
        <a:xfrm>
          <a:off x="895427" y="1261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100888</xdr:rowOff>
    </xdr:from>
    <xdr:to>
      <xdr:col>6</xdr:col>
      <xdr:colOff>511175</xdr:colOff>
      <xdr:row>97</xdr:row>
      <xdr:rowOff>105093</xdr:rowOff>
    </xdr:to>
    <xdr:cxnSp macro="">
      <xdr:nvCxnSpPr>
        <xdr:cNvPr id="234" name="直線コネクタ 233"/>
        <xdr:cNvCxnSpPr/>
      </xdr:nvCxnSpPr>
      <xdr:spPr>
        <a:xfrm flipV="1">
          <a:off x="3797300" y="16731538"/>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105093</xdr:rowOff>
    </xdr:from>
    <xdr:to>
      <xdr:col>5</xdr:col>
      <xdr:colOff>358775</xdr:colOff>
      <xdr:row>97</xdr:row>
      <xdr:rowOff>113982</xdr:rowOff>
    </xdr:to>
    <xdr:cxnSp macro="">
      <xdr:nvCxnSpPr>
        <xdr:cNvPr id="237" name="直線コネクタ 236"/>
        <xdr:cNvCxnSpPr/>
      </xdr:nvCxnSpPr>
      <xdr:spPr>
        <a:xfrm flipV="1">
          <a:off x="2908300" y="16735743"/>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22949</xdr:rowOff>
    </xdr:from>
    <xdr:to>
      <xdr:col>4</xdr:col>
      <xdr:colOff>155575</xdr:colOff>
      <xdr:row>97</xdr:row>
      <xdr:rowOff>113982</xdr:rowOff>
    </xdr:to>
    <xdr:cxnSp macro="">
      <xdr:nvCxnSpPr>
        <xdr:cNvPr id="240" name="直線コネクタ 239"/>
        <xdr:cNvCxnSpPr/>
      </xdr:nvCxnSpPr>
      <xdr:spPr>
        <a:xfrm>
          <a:off x="2019300" y="16653599"/>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17081</xdr:rowOff>
    </xdr:from>
    <xdr:to>
      <xdr:col>2</xdr:col>
      <xdr:colOff>638175</xdr:colOff>
      <xdr:row>97</xdr:row>
      <xdr:rowOff>22949</xdr:rowOff>
    </xdr:to>
    <xdr:cxnSp macro="">
      <xdr:nvCxnSpPr>
        <xdr:cNvPr id="243" name="直線コネクタ 242"/>
        <xdr:cNvCxnSpPr/>
      </xdr:nvCxnSpPr>
      <xdr:spPr>
        <a:xfrm>
          <a:off x="1130300" y="16476281"/>
          <a:ext cx="889000" cy="17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50088</xdr:rowOff>
    </xdr:from>
    <xdr:to>
      <xdr:col>6</xdr:col>
      <xdr:colOff>561975</xdr:colOff>
      <xdr:row>97</xdr:row>
      <xdr:rowOff>151688</xdr:rowOff>
    </xdr:to>
    <xdr:sp macro="" textlink="">
      <xdr:nvSpPr>
        <xdr:cNvPr id="253" name="円/楕円 252"/>
        <xdr:cNvSpPr/>
      </xdr:nvSpPr>
      <xdr:spPr>
        <a:xfrm>
          <a:off x="45847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28515</xdr:rowOff>
    </xdr:from>
    <xdr:ext cx="534377" cy="259045"/>
    <xdr:sp macro="" textlink="">
      <xdr:nvSpPr>
        <xdr:cNvPr id="254" name="扶助費該当値テキスト"/>
        <xdr:cNvSpPr txBox="1"/>
      </xdr:nvSpPr>
      <xdr:spPr>
        <a:xfrm>
          <a:off x="4686300" y="166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54293</xdr:rowOff>
    </xdr:from>
    <xdr:to>
      <xdr:col>5</xdr:col>
      <xdr:colOff>409575</xdr:colOff>
      <xdr:row>97</xdr:row>
      <xdr:rowOff>155893</xdr:rowOff>
    </xdr:to>
    <xdr:sp macro="" textlink="">
      <xdr:nvSpPr>
        <xdr:cNvPr id="255" name="円/楕円 254"/>
        <xdr:cNvSpPr/>
      </xdr:nvSpPr>
      <xdr:spPr>
        <a:xfrm>
          <a:off x="3746500" y="166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147020</xdr:rowOff>
    </xdr:from>
    <xdr:ext cx="534377" cy="259045"/>
    <xdr:sp macro="" textlink="">
      <xdr:nvSpPr>
        <xdr:cNvPr id="256" name="テキスト ボックス 255"/>
        <xdr:cNvSpPr txBox="1"/>
      </xdr:nvSpPr>
      <xdr:spPr>
        <a:xfrm>
          <a:off x="3530111" y="167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63182</xdr:rowOff>
    </xdr:from>
    <xdr:to>
      <xdr:col>4</xdr:col>
      <xdr:colOff>206375</xdr:colOff>
      <xdr:row>97</xdr:row>
      <xdr:rowOff>164782</xdr:rowOff>
    </xdr:to>
    <xdr:sp macro="" textlink="">
      <xdr:nvSpPr>
        <xdr:cNvPr id="257" name="円/楕円 256"/>
        <xdr:cNvSpPr/>
      </xdr:nvSpPr>
      <xdr:spPr>
        <a:xfrm>
          <a:off x="28575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155909</xdr:rowOff>
    </xdr:from>
    <xdr:ext cx="534377" cy="259045"/>
    <xdr:sp macro="" textlink="">
      <xdr:nvSpPr>
        <xdr:cNvPr id="258" name="テキスト ボックス 257"/>
        <xdr:cNvSpPr txBox="1"/>
      </xdr:nvSpPr>
      <xdr:spPr>
        <a:xfrm>
          <a:off x="2641111"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143599</xdr:rowOff>
    </xdr:from>
    <xdr:to>
      <xdr:col>3</xdr:col>
      <xdr:colOff>3175</xdr:colOff>
      <xdr:row>97</xdr:row>
      <xdr:rowOff>73749</xdr:rowOff>
    </xdr:to>
    <xdr:sp macro="" textlink="">
      <xdr:nvSpPr>
        <xdr:cNvPr id="259" name="円/楕円 258"/>
        <xdr:cNvSpPr/>
      </xdr:nvSpPr>
      <xdr:spPr>
        <a:xfrm>
          <a:off x="1968500" y="16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64876</xdr:rowOff>
    </xdr:from>
    <xdr:ext cx="534377" cy="259045"/>
    <xdr:sp macro="" textlink="">
      <xdr:nvSpPr>
        <xdr:cNvPr id="260" name="テキスト ボックス 259"/>
        <xdr:cNvSpPr txBox="1"/>
      </xdr:nvSpPr>
      <xdr:spPr>
        <a:xfrm>
          <a:off x="1752111" y="166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137731</xdr:rowOff>
    </xdr:from>
    <xdr:to>
      <xdr:col>1</xdr:col>
      <xdr:colOff>485775</xdr:colOff>
      <xdr:row>96</xdr:row>
      <xdr:rowOff>67881</xdr:rowOff>
    </xdr:to>
    <xdr:sp macro="" textlink="">
      <xdr:nvSpPr>
        <xdr:cNvPr id="261" name="円/楕円 260"/>
        <xdr:cNvSpPr/>
      </xdr:nvSpPr>
      <xdr:spPr>
        <a:xfrm>
          <a:off x="1079500" y="164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84408</xdr:rowOff>
    </xdr:from>
    <xdr:ext cx="599010" cy="259045"/>
    <xdr:sp macro="" textlink="">
      <xdr:nvSpPr>
        <xdr:cNvPr id="262" name="テキスト ボックス 261"/>
        <xdr:cNvSpPr txBox="1"/>
      </xdr:nvSpPr>
      <xdr:spPr>
        <a:xfrm>
          <a:off x="830794" y="162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151435</xdr:rowOff>
    </xdr:from>
    <xdr:to>
      <xdr:col>15</xdr:col>
      <xdr:colOff>180975</xdr:colOff>
      <xdr:row>36</xdr:row>
      <xdr:rowOff>43421</xdr:rowOff>
    </xdr:to>
    <xdr:cxnSp macro="">
      <xdr:nvCxnSpPr>
        <xdr:cNvPr id="292" name="直線コネクタ 291"/>
        <xdr:cNvCxnSpPr/>
      </xdr:nvCxnSpPr>
      <xdr:spPr>
        <a:xfrm flipV="1">
          <a:off x="9639300" y="6152185"/>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43421</xdr:rowOff>
    </xdr:from>
    <xdr:to>
      <xdr:col>14</xdr:col>
      <xdr:colOff>28575</xdr:colOff>
      <xdr:row>36</xdr:row>
      <xdr:rowOff>138176</xdr:rowOff>
    </xdr:to>
    <xdr:cxnSp macro="">
      <xdr:nvCxnSpPr>
        <xdr:cNvPr id="295" name="直線コネクタ 294"/>
        <xdr:cNvCxnSpPr/>
      </xdr:nvCxnSpPr>
      <xdr:spPr>
        <a:xfrm flipV="1">
          <a:off x="8750300" y="6215621"/>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83807</xdr:rowOff>
    </xdr:from>
    <xdr:to>
      <xdr:col>12</xdr:col>
      <xdr:colOff>511175</xdr:colOff>
      <xdr:row>36</xdr:row>
      <xdr:rowOff>138176</xdr:rowOff>
    </xdr:to>
    <xdr:cxnSp macro="">
      <xdr:nvCxnSpPr>
        <xdr:cNvPr id="298" name="直線コネクタ 297"/>
        <xdr:cNvCxnSpPr/>
      </xdr:nvCxnSpPr>
      <xdr:spPr>
        <a:xfrm>
          <a:off x="7861300" y="6256007"/>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83807</xdr:rowOff>
    </xdr:from>
    <xdr:to>
      <xdr:col>11</xdr:col>
      <xdr:colOff>307975</xdr:colOff>
      <xdr:row>36</xdr:row>
      <xdr:rowOff>115392</xdr:rowOff>
    </xdr:to>
    <xdr:cxnSp macro="">
      <xdr:nvCxnSpPr>
        <xdr:cNvPr id="301" name="直線コネクタ 300"/>
        <xdr:cNvCxnSpPr/>
      </xdr:nvCxnSpPr>
      <xdr:spPr>
        <a:xfrm flipV="1">
          <a:off x="6972300" y="6256007"/>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100635</xdr:rowOff>
    </xdr:from>
    <xdr:to>
      <xdr:col>15</xdr:col>
      <xdr:colOff>231775</xdr:colOff>
      <xdr:row>36</xdr:row>
      <xdr:rowOff>30785</xdr:rowOff>
    </xdr:to>
    <xdr:sp macro="" textlink="">
      <xdr:nvSpPr>
        <xdr:cNvPr id="311" name="円/楕円 310"/>
        <xdr:cNvSpPr/>
      </xdr:nvSpPr>
      <xdr:spPr>
        <a:xfrm>
          <a:off x="10426700" y="61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79062</xdr:rowOff>
    </xdr:from>
    <xdr:ext cx="534377" cy="259045"/>
    <xdr:sp macro="" textlink="">
      <xdr:nvSpPr>
        <xdr:cNvPr id="312" name="補助費等該当値テキスト"/>
        <xdr:cNvSpPr txBox="1"/>
      </xdr:nvSpPr>
      <xdr:spPr>
        <a:xfrm>
          <a:off x="10528300" y="60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164071</xdr:rowOff>
    </xdr:from>
    <xdr:to>
      <xdr:col>14</xdr:col>
      <xdr:colOff>79375</xdr:colOff>
      <xdr:row>36</xdr:row>
      <xdr:rowOff>94221</xdr:rowOff>
    </xdr:to>
    <xdr:sp macro="" textlink="">
      <xdr:nvSpPr>
        <xdr:cNvPr id="313" name="円/楕円 312"/>
        <xdr:cNvSpPr/>
      </xdr:nvSpPr>
      <xdr:spPr>
        <a:xfrm>
          <a:off x="9588500" y="61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85348</xdr:rowOff>
    </xdr:from>
    <xdr:ext cx="534377" cy="259045"/>
    <xdr:sp macro="" textlink="">
      <xdr:nvSpPr>
        <xdr:cNvPr id="314" name="テキスト ボックス 313"/>
        <xdr:cNvSpPr txBox="1"/>
      </xdr:nvSpPr>
      <xdr:spPr>
        <a:xfrm>
          <a:off x="9372111" y="62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87376</xdr:rowOff>
    </xdr:from>
    <xdr:to>
      <xdr:col>12</xdr:col>
      <xdr:colOff>561975</xdr:colOff>
      <xdr:row>37</xdr:row>
      <xdr:rowOff>17526</xdr:rowOff>
    </xdr:to>
    <xdr:sp macro="" textlink="">
      <xdr:nvSpPr>
        <xdr:cNvPr id="315" name="円/楕円 314"/>
        <xdr:cNvSpPr/>
      </xdr:nvSpPr>
      <xdr:spPr>
        <a:xfrm>
          <a:off x="8699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8653</xdr:rowOff>
    </xdr:from>
    <xdr:ext cx="534377" cy="259045"/>
    <xdr:sp macro="" textlink="">
      <xdr:nvSpPr>
        <xdr:cNvPr id="316" name="テキスト ボックス 315"/>
        <xdr:cNvSpPr txBox="1"/>
      </xdr:nvSpPr>
      <xdr:spPr>
        <a:xfrm>
          <a:off x="8483111" y="63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33007</xdr:rowOff>
    </xdr:from>
    <xdr:to>
      <xdr:col>11</xdr:col>
      <xdr:colOff>358775</xdr:colOff>
      <xdr:row>36</xdr:row>
      <xdr:rowOff>134607</xdr:rowOff>
    </xdr:to>
    <xdr:sp macro="" textlink="">
      <xdr:nvSpPr>
        <xdr:cNvPr id="317" name="円/楕円 316"/>
        <xdr:cNvSpPr/>
      </xdr:nvSpPr>
      <xdr:spPr>
        <a:xfrm>
          <a:off x="7810500" y="62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125734</xdr:rowOff>
    </xdr:from>
    <xdr:ext cx="534377" cy="259045"/>
    <xdr:sp macro="" textlink="">
      <xdr:nvSpPr>
        <xdr:cNvPr id="318" name="テキスト ボックス 317"/>
        <xdr:cNvSpPr txBox="1"/>
      </xdr:nvSpPr>
      <xdr:spPr>
        <a:xfrm>
          <a:off x="7594111" y="62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64592</xdr:rowOff>
    </xdr:from>
    <xdr:to>
      <xdr:col>10</xdr:col>
      <xdr:colOff>155575</xdr:colOff>
      <xdr:row>36</xdr:row>
      <xdr:rowOff>166192</xdr:rowOff>
    </xdr:to>
    <xdr:sp macro="" textlink="">
      <xdr:nvSpPr>
        <xdr:cNvPr id="319" name="円/楕円 318"/>
        <xdr:cNvSpPr/>
      </xdr:nvSpPr>
      <xdr:spPr>
        <a:xfrm>
          <a:off x="6921500" y="62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157319</xdr:rowOff>
    </xdr:from>
    <xdr:ext cx="534377" cy="259045"/>
    <xdr:sp macro="" textlink="">
      <xdr:nvSpPr>
        <xdr:cNvPr id="320" name="テキスト ボックス 319"/>
        <xdr:cNvSpPr txBox="1"/>
      </xdr:nvSpPr>
      <xdr:spPr>
        <a:xfrm>
          <a:off x="6705111" y="63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48020</xdr:rowOff>
    </xdr:from>
    <xdr:to>
      <xdr:col>15</xdr:col>
      <xdr:colOff>180340</xdr:colOff>
      <xdr:row>57</xdr:row>
      <xdr:rowOff>169201</xdr:rowOff>
    </xdr:to>
    <xdr:cxnSp macro="">
      <xdr:nvCxnSpPr>
        <xdr:cNvPr id="346" name="直線コネクタ 345"/>
        <xdr:cNvCxnSpPr/>
      </xdr:nvCxnSpPr>
      <xdr:spPr>
        <a:xfrm flipV="1">
          <a:off x="10475595" y="8963420"/>
          <a:ext cx="1270" cy="97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1578</xdr:rowOff>
    </xdr:from>
    <xdr:ext cx="534377" cy="259045"/>
    <xdr:sp macro="" textlink="">
      <xdr:nvSpPr>
        <xdr:cNvPr id="347" name="普通建設事業費最小値テキスト"/>
        <xdr:cNvSpPr txBox="1"/>
      </xdr:nvSpPr>
      <xdr:spPr>
        <a:xfrm>
          <a:off x="10528300" y="9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57</xdr:row>
      <xdr:rowOff>169201</xdr:rowOff>
    </xdr:from>
    <xdr:to>
      <xdr:col>15</xdr:col>
      <xdr:colOff>269875</xdr:colOff>
      <xdr:row>57</xdr:row>
      <xdr:rowOff>169201</xdr:rowOff>
    </xdr:to>
    <xdr:cxnSp macro="">
      <xdr:nvCxnSpPr>
        <xdr:cNvPr id="348" name="直線コネクタ 347"/>
        <xdr:cNvCxnSpPr/>
      </xdr:nvCxnSpPr>
      <xdr:spPr>
        <a:xfrm>
          <a:off x="10388600" y="9941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166147</xdr:rowOff>
    </xdr:from>
    <xdr:ext cx="599010" cy="259045"/>
    <xdr:sp macro="" textlink="">
      <xdr:nvSpPr>
        <xdr:cNvPr id="349" name="普通建設事業費最大値テキスト"/>
        <xdr:cNvSpPr txBox="1"/>
      </xdr:nvSpPr>
      <xdr:spPr>
        <a:xfrm>
          <a:off x="10528300" y="87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52</xdr:row>
      <xdr:rowOff>48020</xdr:rowOff>
    </xdr:from>
    <xdr:to>
      <xdr:col>15</xdr:col>
      <xdr:colOff>269875</xdr:colOff>
      <xdr:row>52</xdr:row>
      <xdr:rowOff>48020</xdr:rowOff>
    </xdr:to>
    <xdr:cxnSp macro="">
      <xdr:nvCxnSpPr>
        <xdr:cNvPr id="350" name="直線コネクタ 349"/>
        <xdr:cNvCxnSpPr/>
      </xdr:nvCxnSpPr>
      <xdr:spPr>
        <a:xfrm>
          <a:off x="10388600" y="896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74603</xdr:rowOff>
    </xdr:from>
    <xdr:to>
      <xdr:col>15</xdr:col>
      <xdr:colOff>180975</xdr:colOff>
      <xdr:row>52</xdr:row>
      <xdr:rowOff>48020</xdr:rowOff>
    </xdr:to>
    <xdr:cxnSp macro="">
      <xdr:nvCxnSpPr>
        <xdr:cNvPr id="351" name="直線コネクタ 350"/>
        <xdr:cNvCxnSpPr/>
      </xdr:nvCxnSpPr>
      <xdr:spPr>
        <a:xfrm>
          <a:off x="9639300" y="8647103"/>
          <a:ext cx="838200" cy="3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158440</xdr:rowOff>
    </xdr:from>
    <xdr:ext cx="534377" cy="259045"/>
    <xdr:sp macro="" textlink="">
      <xdr:nvSpPr>
        <xdr:cNvPr id="352" name="普通建設事業費平均値テキスト"/>
        <xdr:cNvSpPr txBox="1"/>
      </xdr:nvSpPr>
      <xdr:spPr>
        <a:xfrm>
          <a:off x="10528300" y="9588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8563</xdr:rowOff>
    </xdr:from>
    <xdr:to>
      <xdr:col>15</xdr:col>
      <xdr:colOff>231775</xdr:colOff>
      <xdr:row>56</xdr:row>
      <xdr:rowOff>110163</xdr:rowOff>
    </xdr:to>
    <xdr:sp macro="" textlink="">
      <xdr:nvSpPr>
        <xdr:cNvPr id="353" name="フローチャート : 判断 352"/>
        <xdr:cNvSpPr/>
      </xdr:nvSpPr>
      <xdr:spPr>
        <a:xfrm>
          <a:off x="104267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74603</xdr:rowOff>
    </xdr:from>
    <xdr:to>
      <xdr:col>14</xdr:col>
      <xdr:colOff>28575</xdr:colOff>
      <xdr:row>52</xdr:row>
      <xdr:rowOff>76465</xdr:rowOff>
    </xdr:to>
    <xdr:cxnSp macro="">
      <xdr:nvCxnSpPr>
        <xdr:cNvPr id="354" name="直線コネクタ 353"/>
        <xdr:cNvCxnSpPr/>
      </xdr:nvCxnSpPr>
      <xdr:spPr>
        <a:xfrm flipV="1">
          <a:off x="8750300" y="8647103"/>
          <a:ext cx="889000" cy="3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584</xdr:rowOff>
    </xdr:from>
    <xdr:to>
      <xdr:col>14</xdr:col>
      <xdr:colOff>79375</xdr:colOff>
      <xdr:row>56</xdr:row>
      <xdr:rowOff>102184</xdr:rowOff>
    </xdr:to>
    <xdr:sp macro="" textlink="">
      <xdr:nvSpPr>
        <xdr:cNvPr id="355" name="フローチャート : 判断 354"/>
        <xdr:cNvSpPr/>
      </xdr:nvSpPr>
      <xdr:spPr>
        <a:xfrm>
          <a:off x="9588500" y="96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93311</xdr:rowOff>
    </xdr:from>
    <xdr:ext cx="534377" cy="259045"/>
    <xdr:sp macro="" textlink="">
      <xdr:nvSpPr>
        <xdr:cNvPr id="356" name="テキスト ボックス 355"/>
        <xdr:cNvSpPr txBox="1"/>
      </xdr:nvSpPr>
      <xdr:spPr>
        <a:xfrm>
          <a:off x="9372111" y="9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76465</xdr:rowOff>
    </xdr:from>
    <xdr:to>
      <xdr:col>12</xdr:col>
      <xdr:colOff>511175</xdr:colOff>
      <xdr:row>57</xdr:row>
      <xdr:rowOff>13404</xdr:rowOff>
    </xdr:to>
    <xdr:cxnSp macro="">
      <xdr:nvCxnSpPr>
        <xdr:cNvPr id="357" name="直線コネクタ 356"/>
        <xdr:cNvCxnSpPr/>
      </xdr:nvCxnSpPr>
      <xdr:spPr>
        <a:xfrm flipV="1">
          <a:off x="7861300" y="8991865"/>
          <a:ext cx="889000" cy="7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43431</xdr:rowOff>
    </xdr:from>
    <xdr:to>
      <xdr:col>12</xdr:col>
      <xdr:colOff>561975</xdr:colOff>
      <xdr:row>56</xdr:row>
      <xdr:rowOff>145031</xdr:rowOff>
    </xdr:to>
    <xdr:sp macro="" textlink="">
      <xdr:nvSpPr>
        <xdr:cNvPr id="358" name="フローチャート : 判断 357"/>
        <xdr:cNvSpPr/>
      </xdr:nvSpPr>
      <xdr:spPr>
        <a:xfrm>
          <a:off x="8699500" y="964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136158</xdr:rowOff>
    </xdr:from>
    <xdr:ext cx="534377" cy="259045"/>
    <xdr:sp macro="" textlink="">
      <xdr:nvSpPr>
        <xdr:cNvPr id="359" name="テキスト ボックス 358"/>
        <xdr:cNvSpPr txBox="1"/>
      </xdr:nvSpPr>
      <xdr:spPr>
        <a:xfrm>
          <a:off x="8483111" y="97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13404</xdr:rowOff>
    </xdr:from>
    <xdr:to>
      <xdr:col>11</xdr:col>
      <xdr:colOff>307975</xdr:colOff>
      <xdr:row>58</xdr:row>
      <xdr:rowOff>28273</xdr:rowOff>
    </xdr:to>
    <xdr:cxnSp macro="">
      <xdr:nvCxnSpPr>
        <xdr:cNvPr id="360" name="直線コネクタ 359"/>
        <xdr:cNvCxnSpPr/>
      </xdr:nvCxnSpPr>
      <xdr:spPr>
        <a:xfrm flipV="1">
          <a:off x="6972300" y="9786054"/>
          <a:ext cx="889000" cy="18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108440</xdr:rowOff>
    </xdr:from>
    <xdr:to>
      <xdr:col>11</xdr:col>
      <xdr:colOff>358775</xdr:colOff>
      <xdr:row>57</xdr:row>
      <xdr:rowOff>38590</xdr:rowOff>
    </xdr:to>
    <xdr:sp macro="" textlink="">
      <xdr:nvSpPr>
        <xdr:cNvPr id="361" name="フローチャート : 判断 360"/>
        <xdr:cNvSpPr/>
      </xdr:nvSpPr>
      <xdr:spPr>
        <a:xfrm>
          <a:off x="7810500" y="97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55117</xdr:rowOff>
    </xdr:from>
    <xdr:ext cx="534377" cy="259045"/>
    <xdr:sp macro="" textlink="">
      <xdr:nvSpPr>
        <xdr:cNvPr id="362" name="テキスト ボックス 361"/>
        <xdr:cNvSpPr txBox="1"/>
      </xdr:nvSpPr>
      <xdr:spPr>
        <a:xfrm>
          <a:off x="7594111" y="94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85003</xdr:rowOff>
    </xdr:from>
    <xdr:to>
      <xdr:col>10</xdr:col>
      <xdr:colOff>155575</xdr:colOff>
      <xdr:row>57</xdr:row>
      <xdr:rowOff>15153</xdr:rowOff>
    </xdr:to>
    <xdr:sp macro="" textlink="">
      <xdr:nvSpPr>
        <xdr:cNvPr id="363" name="フローチャート : 判断 362"/>
        <xdr:cNvSpPr/>
      </xdr:nvSpPr>
      <xdr:spPr>
        <a:xfrm>
          <a:off x="6921500" y="968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31680</xdr:rowOff>
    </xdr:from>
    <xdr:ext cx="534377" cy="259045"/>
    <xdr:sp macro="" textlink="">
      <xdr:nvSpPr>
        <xdr:cNvPr id="364" name="テキスト ボックス 363"/>
        <xdr:cNvSpPr txBox="1"/>
      </xdr:nvSpPr>
      <xdr:spPr>
        <a:xfrm>
          <a:off x="6705111" y="94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168670</xdr:rowOff>
    </xdr:from>
    <xdr:to>
      <xdr:col>15</xdr:col>
      <xdr:colOff>231775</xdr:colOff>
      <xdr:row>52</xdr:row>
      <xdr:rowOff>98820</xdr:rowOff>
    </xdr:to>
    <xdr:sp macro="" textlink="">
      <xdr:nvSpPr>
        <xdr:cNvPr id="370" name="円/楕円 369"/>
        <xdr:cNvSpPr/>
      </xdr:nvSpPr>
      <xdr:spPr>
        <a:xfrm>
          <a:off x="10426700" y="89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121697</xdr:rowOff>
    </xdr:from>
    <xdr:ext cx="599010" cy="259045"/>
    <xdr:sp macro="" textlink="">
      <xdr:nvSpPr>
        <xdr:cNvPr id="371" name="普通建設事業費該当値テキスト"/>
        <xdr:cNvSpPr txBox="1"/>
      </xdr:nvSpPr>
      <xdr:spPr>
        <a:xfrm>
          <a:off x="10528300" y="886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114,922</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23803</xdr:rowOff>
    </xdr:from>
    <xdr:to>
      <xdr:col>14</xdr:col>
      <xdr:colOff>79375</xdr:colOff>
      <xdr:row>50</xdr:row>
      <xdr:rowOff>125403</xdr:rowOff>
    </xdr:to>
    <xdr:sp macro="" textlink="">
      <xdr:nvSpPr>
        <xdr:cNvPr id="372" name="円/楕円 371"/>
        <xdr:cNvSpPr/>
      </xdr:nvSpPr>
      <xdr:spPr>
        <a:xfrm>
          <a:off x="9588500" y="85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141930</xdr:rowOff>
    </xdr:from>
    <xdr:ext cx="599010" cy="259045"/>
    <xdr:sp macro="" textlink="">
      <xdr:nvSpPr>
        <xdr:cNvPr id="373" name="テキスト ボックス 372"/>
        <xdr:cNvSpPr txBox="1"/>
      </xdr:nvSpPr>
      <xdr:spPr>
        <a:xfrm>
          <a:off x="9339794" y="837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25665</xdr:rowOff>
    </xdr:from>
    <xdr:to>
      <xdr:col>12</xdr:col>
      <xdr:colOff>561975</xdr:colOff>
      <xdr:row>52</xdr:row>
      <xdr:rowOff>127265</xdr:rowOff>
    </xdr:to>
    <xdr:sp macro="" textlink="">
      <xdr:nvSpPr>
        <xdr:cNvPr id="374" name="円/楕円 373"/>
        <xdr:cNvSpPr/>
      </xdr:nvSpPr>
      <xdr:spPr>
        <a:xfrm>
          <a:off x="8699500" y="8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143792</xdr:rowOff>
    </xdr:from>
    <xdr:ext cx="599010" cy="259045"/>
    <xdr:sp macro="" textlink="">
      <xdr:nvSpPr>
        <xdr:cNvPr id="375" name="テキスト ボックス 374"/>
        <xdr:cNvSpPr txBox="1"/>
      </xdr:nvSpPr>
      <xdr:spPr>
        <a:xfrm>
          <a:off x="8450794" y="871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134054</xdr:rowOff>
    </xdr:from>
    <xdr:to>
      <xdr:col>11</xdr:col>
      <xdr:colOff>358775</xdr:colOff>
      <xdr:row>57</xdr:row>
      <xdr:rowOff>64204</xdr:rowOff>
    </xdr:to>
    <xdr:sp macro="" textlink="">
      <xdr:nvSpPr>
        <xdr:cNvPr id="376" name="円/楕円 375"/>
        <xdr:cNvSpPr/>
      </xdr:nvSpPr>
      <xdr:spPr>
        <a:xfrm>
          <a:off x="7810500" y="97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55331</xdr:rowOff>
    </xdr:from>
    <xdr:ext cx="534377" cy="259045"/>
    <xdr:sp macro="" textlink="">
      <xdr:nvSpPr>
        <xdr:cNvPr id="377" name="テキスト ボックス 376"/>
        <xdr:cNvSpPr txBox="1"/>
      </xdr:nvSpPr>
      <xdr:spPr>
        <a:xfrm>
          <a:off x="7594111" y="98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148923</xdr:rowOff>
    </xdr:from>
    <xdr:to>
      <xdr:col>10</xdr:col>
      <xdr:colOff>155575</xdr:colOff>
      <xdr:row>58</xdr:row>
      <xdr:rowOff>79073</xdr:rowOff>
    </xdr:to>
    <xdr:sp macro="" textlink="">
      <xdr:nvSpPr>
        <xdr:cNvPr id="378" name="円/楕円 377"/>
        <xdr:cNvSpPr/>
      </xdr:nvSpPr>
      <xdr:spPr>
        <a:xfrm>
          <a:off x="6921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70200</xdr:rowOff>
    </xdr:from>
    <xdr:ext cx="534377" cy="259045"/>
    <xdr:sp macro="" textlink="">
      <xdr:nvSpPr>
        <xdr:cNvPr id="379" name="テキスト ボックス 378"/>
        <xdr:cNvSpPr txBox="1"/>
      </xdr:nvSpPr>
      <xdr:spPr>
        <a:xfrm>
          <a:off x="6705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5" name="直線コネクタ 404"/>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6"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7" name="直線コネクタ 406"/>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8"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09" name="直線コネクタ 408"/>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32731</xdr:rowOff>
    </xdr:from>
    <xdr:to>
      <xdr:col>15</xdr:col>
      <xdr:colOff>180975</xdr:colOff>
      <xdr:row>70</xdr:row>
      <xdr:rowOff>79187</xdr:rowOff>
    </xdr:to>
    <xdr:cxnSp macro="">
      <xdr:nvCxnSpPr>
        <xdr:cNvPr id="410" name="直線コネクタ 409"/>
        <xdr:cNvCxnSpPr/>
      </xdr:nvCxnSpPr>
      <xdr:spPr>
        <a:xfrm>
          <a:off x="9639300" y="12034231"/>
          <a:ext cx="8382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1"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2" name="フローチャート : 判断 411"/>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3" name="フローチャート : 判断 412"/>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4" name="テキスト ボックス 413"/>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28387</xdr:rowOff>
    </xdr:from>
    <xdr:to>
      <xdr:col>15</xdr:col>
      <xdr:colOff>231775</xdr:colOff>
      <xdr:row>70</xdr:row>
      <xdr:rowOff>129987</xdr:rowOff>
    </xdr:to>
    <xdr:sp macro="" textlink="">
      <xdr:nvSpPr>
        <xdr:cNvPr id="420" name="円/楕円 419"/>
        <xdr:cNvSpPr/>
      </xdr:nvSpPr>
      <xdr:spPr>
        <a:xfrm>
          <a:off x="10426700" y="12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152864</xdr:rowOff>
    </xdr:from>
    <xdr:ext cx="534377" cy="259045"/>
    <xdr:sp macro="" textlink="">
      <xdr:nvSpPr>
        <xdr:cNvPr id="421" name="普通建設事業費 （ うち新規整備　）該当値テキスト"/>
        <xdr:cNvSpPr txBox="1"/>
      </xdr:nvSpPr>
      <xdr:spPr>
        <a:xfrm>
          <a:off x="10528300" y="119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95,706</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153381</xdr:rowOff>
    </xdr:from>
    <xdr:to>
      <xdr:col>14</xdr:col>
      <xdr:colOff>79375</xdr:colOff>
      <xdr:row>70</xdr:row>
      <xdr:rowOff>83531</xdr:rowOff>
    </xdr:to>
    <xdr:sp macro="" textlink="">
      <xdr:nvSpPr>
        <xdr:cNvPr id="422" name="円/楕円 421"/>
        <xdr:cNvSpPr/>
      </xdr:nvSpPr>
      <xdr:spPr>
        <a:xfrm>
          <a:off x="9588500" y="11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100058</xdr:rowOff>
    </xdr:from>
    <xdr:ext cx="534377" cy="259045"/>
    <xdr:sp macro="" textlink="">
      <xdr:nvSpPr>
        <xdr:cNvPr id="423" name="テキスト ボックス 422"/>
        <xdr:cNvSpPr txBox="1"/>
      </xdr:nvSpPr>
      <xdr:spPr>
        <a:xfrm>
          <a:off x="9372111" y="117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49" name="直線コネクタ 448"/>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0"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1" name="直線コネクタ 450"/>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2"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3" name="直線コネクタ 452"/>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6753</xdr:rowOff>
    </xdr:from>
    <xdr:to>
      <xdr:col>15</xdr:col>
      <xdr:colOff>180975</xdr:colOff>
      <xdr:row>97</xdr:row>
      <xdr:rowOff>32159</xdr:rowOff>
    </xdr:to>
    <xdr:cxnSp macro="">
      <xdr:nvCxnSpPr>
        <xdr:cNvPr id="454" name="直線コネクタ 453"/>
        <xdr:cNvCxnSpPr/>
      </xdr:nvCxnSpPr>
      <xdr:spPr>
        <a:xfrm>
          <a:off x="9639300" y="16637403"/>
          <a:ext cx="8382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5"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6" name="フローチャート : 判断 455"/>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7" name="フローチャート : 判断 456"/>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8" name="テキスト ボックス 457"/>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152809</xdr:rowOff>
    </xdr:from>
    <xdr:to>
      <xdr:col>15</xdr:col>
      <xdr:colOff>231775</xdr:colOff>
      <xdr:row>97</xdr:row>
      <xdr:rowOff>82959</xdr:rowOff>
    </xdr:to>
    <xdr:sp macro="" textlink="">
      <xdr:nvSpPr>
        <xdr:cNvPr id="464" name="円/楕円 463"/>
        <xdr:cNvSpPr/>
      </xdr:nvSpPr>
      <xdr:spPr>
        <a:xfrm>
          <a:off x="10426700" y="166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131236</xdr:rowOff>
    </xdr:from>
    <xdr:ext cx="534377" cy="259045"/>
    <xdr:sp macro="" textlink="">
      <xdr:nvSpPr>
        <xdr:cNvPr id="465" name="普通建設事業費 （ うち更新整備　）該当値テキスト"/>
        <xdr:cNvSpPr txBox="1"/>
      </xdr:nvSpPr>
      <xdr:spPr>
        <a:xfrm>
          <a:off x="10528300" y="165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127403</xdr:rowOff>
    </xdr:from>
    <xdr:to>
      <xdr:col>14</xdr:col>
      <xdr:colOff>79375</xdr:colOff>
      <xdr:row>97</xdr:row>
      <xdr:rowOff>57553</xdr:rowOff>
    </xdr:to>
    <xdr:sp macro="" textlink="">
      <xdr:nvSpPr>
        <xdr:cNvPr id="466" name="円/楕円 465"/>
        <xdr:cNvSpPr/>
      </xdr:nvSpPr>
      <xdr:spPr>
        <a:xfrm>
          <a:off x="9588500" y="16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48680</xdr:rowOff>
    </xdr:from>
    <xdr:ext cx="534377" cy="259045"/>
    <xdr:sp macro="" textlink="">
      <xdr:nvSpPr>
        <xdr:cNvPr id="467" name="テキスト ボックス 466"/>
        <xdr:cNvSpPr txBox="1"/>
      </xdr:nvSpPr>
      <xdr:spPr>
        <a:xfrm>
          <a:off x="9372111" y="166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1" name="直線コネクタ 490"/>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2"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4"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5" name="直線コネクタ 494"/>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42621</xdr:rowOff>
    </xdr:from>
    <xdr:to>
      <xdr:col>23</xdr:col>
      <xdr:colOff>517525</xdr:colOff>
      <xdr:row>37</xdr:row>
      <xdr:rowOff>147472</xdr:rowOff>
    </xdr:to>
    <xdr:cxnSp macro="">
      <xdr:nvCxnSpPr>
        <xdr:cNvPr id="496" name="直線コネクタ 495"/>
        <xdr:cNvCxnSpPr/>
      </xdr:nvCxnSpPr>
      <xdr:spPr>
        <a:xfrm>
          <a:off x="15481300" y="6386271"/>
          <a:ext cx="8382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104360</xdr:rowOff>
    </xdr:from>
    <xdr:ext cx="469744" cy="259045"/>
    <xdr:sp macro="" textlink="">
      <xdr:nvSpPr>
        <xdr:cNvPr id="497" name="災害復旧事業費平均値テキスト"/>
        <xdr:cNvSpPr txBox="1"/>
      </xdr:nvSpPr>
      <xdr:spPr>
        <a:xfrm>
          <a:off x="16370300" y="661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8" name="フローチャート : 判断 497"/>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117068</xdr:rowOff>
    </xdr:from>
    <xdr:to>
      <xdr:col>22</xdr:col>
      <xdr:colOff>365125</xdr:colOff>
      <xdr:row>37</xdr:row>
      <xdr:rowOff>42621</xdr:rowOff>
    </xdr:to>
    <xdr:cxnSp macro="">
      <xdr:nvCxnSpPr>
        <xdr:cNvPr id="499" name="直線コネクタ 498"/>
        <xdr:cNvCxnSpPr/>
      </xdr:nvCxnSpPr>
      <xdr:spPr>
        <a:xfrm>
          <a:off x="14592300" y="6289268"/>
          <a:ext cx="889000" cy="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0" name="フローチャート : 判断 499"/>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49610</xdr:rowOff>
    </xdr:from>
    <xdr:ext cx="378565" cy="259045"/>
    <xdr:sp macro="" textlink="">
      <xdr:nvSpPr>
        <xdr:cNvPr id="501" name="テキスト ボックス 500"/>
        <xdr:cNvSpPr txBox="1"/>
      </xdr:nvSpPr>
      <xdr:spPr>
        <a:xfrm>
          <a:off x="15292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90132</xdr:rowOff>
    </xdr:from>
    <xdr:to>
      <xdr:col>21</xdr:col>
      <xdr:colOff>161925</xdr:colOff>
      <xdr:row>36</xdr:row>
      <xdr:rowOff>117068</xdr:rowOff>
    </xdr:to>
    <xdr:cxnSp macro="">
      <xdr:nvCxnSpPr>
        <xdr:cNvPr id="502" name="直線コネクタ 501"/>
        <xdr:cNvCxnSpPr/>
      </xdr:nvCxnSpPr>
      <xdr:spPr>
        <a:xfrm>
          <a:off x="13703300" y="5919432"/>
          <a:ext cx="889000" cy="3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3" name="フローチャート : 判断 502"/>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4" name="テキスト ボックス 503"/>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46507</xdr:rowOff>
    </xdr:from>
    <xdr:to>
      <xdr:col>19</xdr:col>
      <xdr:colOff>644525</xdr:colOff>
      <xdr:row>34</xdr:row>
      <xdr:rowOff>90132</xdr:rowOff>
    </xdr:to>
    <xdr:cxnSp macro="">
      <xdr:nvCxnSpPr>
        <xdr:cNvPr id="505" name="直線コネクタ 504"/>
        <xdr:cNvCxnSpPr/>
      </xdr:nvCxnSpPr>
      <xdr:spPr>
        <a:xfrm>
          <a:off x="12814300" y="587580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6" name="フローチャート : 判断 505"/>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33837</xdr:rowOff>
    </xdr:from>
    <xdr:ext cx="469744" cy="259045"/>
    <xdr:sp macro="" textlink="">
      <xdr:nvSpPr>
        <xdr:cNvPr id="507" name="テキスト ボックス 506"/>
        <xdr:cNvSpPr txBox="1"/>
      </xdr:nvSpPr>
      <xdr:spPr>
        <a:xfrm>
          <a:off x="13468427"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8" name="フローチャート : 判断 507"/>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35399</xdr:rowOff>
    </xdr:from>
    <xdr:ext cx="469744" cy="259045"/>
    <xdr:sp macro="" textlink="">
      <xdr:nvSpPr>
        <xdr:cNvPr id="509" name="テキスト ボックス 508"/>
        <xdr:cNvSpPr txBox="1"/>
      </xdr:nvSpPr>
      <xdr:spPr>
        <a:xfrm>
          <a:off x="12579427" y="67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96672</xdr:rowOff>
    </xdr:from>
    <xdr:to>
      <xdr:col>23</xdr:col>
      <xdr:colOff>568325</xdr:colOff>
      <xdr:row>38</xdr:row>
      <xdr:rowOff>26822</xdr:rowOff>
    </xdr:to>
    <xdr:sp macro="" textlink="">
      <xdr:nvSpPr>
        <xdr:cNvPr id="515" name="円/楕円 514"/>
        <xdr:cNvSpPr/>
      </xdr:nvSpPr>
      <xdr:spPr>
        <a:xfrm>
          <a:off x="162687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119549</xdr:rowOff>
    </xdr:from>
    <xdr:ext cx="469744" cy="259045"/>
    <xdr:sp macro="" textlink="">
      <xdr:nvSpPr>
        <xdr:cNvPr id="516" name="災害復旧事業費該当値テキスト"/>
        <xdr:cNvSpPr txBox="1"/>
      </xdr:nvSpPr>
      <xdr:spPr>
        <a:xfrm>
          <a:off x="16370300" y="62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163271</xdr:rowOff>
    </xdr:from>
    <xdr:to>
      <xdr:col>22</xdr:col>
      <xdr:colOff>415925</xdr:colOff>
      <xdr:row>37</xdr:row>
      <xdr:rowOff>93421</xdr:rowOff>
    </xdr:to>
    <xdr:sp macro="" textlink="">
      <xdr:nvSpPr>
        <xdr:cNvPr id="517" name="円/楕円 516"/>
        <xdr:cNvSpPr/>
      </xdr:nvSpPr>
      <xdr:spPr>
        <a:xfrm>
          <a:off x="15430500" y="63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109948</xdr:rowOff>
    </xdr:from>
    <xdr:ext cx="469744" cy="259045"/>
    <xdr:sp macro="" textlink="">
      <xdr:nvSpPr>
        <xdr:cNvPr id="518" name="テキスト ボックス 517"/>
        <xdr:cNvSpPr txBox="1"/>
      </xdr:nvSpPr>
      <xdr:spPr>
        <a:xfrm>
          <a:off x="15246427" y="61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66268</xdr:rowOff>
    </xdr:from>
    <xdr:to>
      <xdr:col>21</xdr:col>
      <xdr:colOff>212725</xdr:colOff>
      <xdr:row>36</xdr:row>
      <xdr:rowOff>167868</xdr:rowOff>
    </xdr:to>
    <xdr:sp macro="" textlink="">
      <xdr:nvSpPr>
        <xdr:cNvPr id="519" name="円/楕円 518"/>
        <xdr:cNvSpPr/>
      </xdr:nvSpPr>
      <xdr:spPr>
        <a:xfrm>
          <a:off x="145415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12945</xdr:rowOff>
    </xdr:from>
    <xdr:ext cx="534377" cy="259045"/>
    <xdr:sp macro="" textlink="">
      <xdr:nvSpPr>
        <xdr:cNvPr id="520" name="テキスト ボックス 519"/>
        <xdr:cNvSpPr txBox="1"/>
      </xdr:nvSpPr>
      <xdr:spPr>
        <a:xfrm>
          <a:off x="14325111" y="60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39332</xdr:rowOff>
    </xdr:from>
    <xdr:to>
      <xdr:col>20</xdr:col>
      <xdr:colOff>9525</xdr:colOff>
      <xdr:row>34</xdr:row>
      <xdr:rowOff>140932</xdr:rowOff>
    </xdr:to>
    <xdr:sp macro="" textlink="">
      <xdr:nvSpPr>
        <xdr:cNvPr id="521" name="円/楕円 520"/>
        <xdr:cNvSpPr/>
      </xdr:nvSpPr>
      <xdr:spPr>
        <a:xfrm>
          <a:off x="13652500" y="586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157459</xdr:rowOff>
    </xdr:from>
    <xdr:ext cx="534377" cy="259045"/>
    <xdr:sp macro="" textlink="">
      <xdr:nvSpPr>
        <xdr:cNvPr id="522" name="テキスト ボックス 521"/>
        <xdr:cNvSpPr txBox="1"/>
      </xdr:nvSpPr>
      <xdr:spPr>
        <a:xfrm>
          <a:off x="13436111" y="56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167157</xdr:rowOff>
    </xdr:from>
    <xdr:to>
      <xdr:col>18</xdr:col>
      <xdr:colOff>492125</xdr:colOff>
      <xdr:row>34</xdr:row>
      <xdr:rowOff>97307</xdr:rowOff>
    </xdr:to>
    <xdr:sp macro="" textlink="">
      <xdr:nvSpPr>
        <xdr:cNvPr id="523" name="円/楕円 522"/>
        <xdr:cNvSpPr/>
      </xdr:nvSpPr>
      <xdr:spPr>
        <a:xfrm>
          <a:off x="12763500" y="58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113834</xdr:rowOff>
    </xdr:from>
    <xdr:ext cx="534377" cy="259045"/>
    <xdr:sp macro="" textlink="">
      <xdr:nvSpPr>
        <xdr:cNvPr id="524" name="テキスト ボックス 523"/>
        <xdr:cNvSpPr txBox="1"/>
      </xdr:nvSpPr>
      <xdr:spPr>
        <a:xfrm>
          <a:off x="12547111" y="56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4" name="テキスト ボックス 58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6" name="テキスト ボックス 58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8" name="テキスト ボックス 58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0" name="テキスト ボックス 58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2" name="テキスト ボックス 59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6" name="直線コネクタ 595"/>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7"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8" name="直線コネクタ 597"/>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599"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0" name="直線コネクタ 599"/>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113799</xdr:rowOff>
    </xdr:from>
    <xdr:to>
      <xdr:col>23</xdr:col>
      <xdr:colOff>517525</xdr:colOff>
      <xdr:row>76</xdr:row>
      <xdr:rowOff>101935</xdr:rowOff>
    </xdr:to>
    <xdr:cxnSp macro="">
      <xdr:nvCxnSpPr>
        <xdr:cNvPr id="601" name="直線コネクタ 600"/>
        <xdr:cNvCxnSpPr/>
      </xdr:nvCxnSpPr>
      <xdr:spPr>
        <a:xfrm>
          <a:off x="15481300" y="12972549"/>
          <a:ext cx="838200" cy="1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2"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3" name="フローチャート : 判断 602"/>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61176</xdr:rowOff>
    </xdr:from>
    <xdr:to>
      <xdr:col>22</xdr:col>
      <xdr:colOff>365125</xdr:colOff>
      <xdr:row>75</xdr:row>
      <xdr:rowOff>113799</xdr:rowOff>
    </xdr:to>
    <xdr:cxnSp macro="">
      <xdr:nvCxnSpPr>
        <xdr:cNvPr id="604" name="直線コネクタ 603"/>
        <xdr:cNvCxnSpPr/>
      </xdr:nvCxnSpPr>
      <xdr:spPr>
        <a:xfrm>
          <a:off x="14592300" y="12919926"/>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5" name="フローチャート : 判断 604"/>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6" name="テキスト ボックス 605"/>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4643</xdr:rowOff>
    </xdr:from>
    <xdr:to>
      <xdr:col>21</xdr:col>
      <xdr:colOff>161925</xdr:colOff>
      <xdr:row>75</xdr:row>
      <xdr:rowOff>61176</xdr:rowOff>
    </xdr:to>
    <xdr:cxnSp macro="">
      <xdr:nvCxnSpPr>
        <xdr:cNvPr id="607" name="直線コネクタ 606"/>
        <xdr:cNvCxnSpPr/>
      </xdr:nvCxnSpPr>
      <xdr:spPr>
        <a:xfrm>
          <a:off x="13703300" y="12863393"/>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8" name="フローチャート : 判断 607"/>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09" name="テキスト ボックス 608"/>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133276</xdr:rowOff>
    </xdr:from>
    <xdr:to>
      <xdr:col>19</xdr:col>
      <xdr:colOff>644525</xdr:colOff>
      <xdr:row>75</xdr:row>
      <xdr:rowOff>4643</xdr:rowOff>
    </xdr:to>
    <xdr:cxnSp macro="">
      <xdr:nvCxnSpPr>
        <xdr:cNvPr id="610" name="直線コネクタ 609"/>
        <xdr:cNvCxnSpPr/>
      </xdr:nvCxnSpPr>
      <xdr:spPr>
        <a:xfrm>
          <a:off x="12814300" y="12820576"/>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1" name="フローチャート : 判断 610"/>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2" name="テキスト ボックス 611"/>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3" name="フローチャート : 判断 612"/>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4" name="テキスト ボックス 613"/>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51135</xdr:rowOff>
    </xdr:from>
    <xdr:to>
      <xdr:col>23</xdr:col>
      <xdr:colOff>568325</xdr:colOff>
      <xdr:row>76</xdr:row>
      <xdr:rowOff>152735</xdr:rowOff>
    </xdr:to>
    <xdr:sp macro="" textlink="">
      <xdr:nvSpPr>
        <xdr:cNvPr id="620" name="円/楕円 619"/>
        <xdr:cNvSpPr/>
      </xdr:nvSpPr>
      <xdr:spPr>
        <a:xfrm>
          <a:off x="16268700" y="130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29562</xdr:rowOff>
    </xdr:from>
    <xdr:ext cx="534377" cy="259045"/>
    <xdr:sp macro="" textlink="">
      <xdr:nvSpPr>
        <xdr:cNvPr id="621" name="公債費該当値テキスト"/>
        <xdr:cNvSpPr txBox="1"/>
      </xdr:nvSpPr>
      <xdr:spPr>
        <a:xfrm>
          <a:off x="16370300" y="130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62999</xdr:rowOff>
    </xdr:from>
    <xdr:to>
      <xdr:col>22</xdr:col>
      <xdr:colOff>415925</xdr:colOff>
      <xdr:row>75</xdr:row>
      <xdr:rowOff>164599</xdr:rowOff>
    </xdr:to>
    <xdr:sp macro="" textlink="">
      <xdr:nvSpPr>
        <xdr:cNvPr id="622" name="円/楕円 621"/>
        <xdr:cNvSpPr/>
      </xdr:nvSpPr>
      <xdr:spPr>
        <a:xfrm>
          <a:off x="15430500" y="129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9676</xdr:rowOff>
    </xdr:from>
    <xdr:ext cx="534377" cy="259045"/>
    <xdr:sp macro="" textlink="">
      <xdr:nvSpPr>
        <xdr:cNvPr id="623" name="テキスト ボックス 622"/>
        <xdr:cNvSpPr txBox="1"/>
      </xdr:nvSpPr>
      <xdr:spPr>
        <a:xfrm>
          <a:off x="15214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10376</xdr:rowOff>
    </xdr:from>
    <xdr:to>
      <xdr:col>21</xdr:col>
      <xdr:colOff>212725</xdr:colOff>
      <xdr:row>75</xdr:row>
      <xdr:rowOff>111976</xdr:rowOff>
    </xdr:to>
    <xdr:sp macro="" textlink="">
      <xdr:nvSpPr>
        <xdr:cNvPr id="624" name="円/楕円 623"/>
        <xdr:cNvSpPr/>
      </xdr:nvSpPr>
      <xdr:spPr>
        <a:xfrm>
          <a:off x="14541500" y="12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128503</xdr:rowOff>
    </xdr:from>
    <xdr:ext cx="534377" cy="259045"/>
    <xdr:sp macro="" textlink="">
      <xdr:nvSpPr>
        <xdr:cNvPr id="625" name="テキスト ボックス 624"/>
        <xdr:cNvSpPr txBox="1"/>
      </xdr:nvSpPr>
      <xdr:spPr>
        <a:xfrm>
          <a:off x="14325111" y="126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125293</xdr:rowOff>
    </xdr:from>
    <xdr:to>
      <xdr:col>20</xdr:col>
      <xdr:colOff>9525</xdr:colOff>
      <xdr:row>75</xdr:row>
      <xdr:rowOff>55443</xdr:rowOff>
    </xdr:to>
    <xdr:sp macro="" textlink="">
      <xdr:nvSpPr>
        <xdr:cNvPr id="626" name="円/楕円 625"/>
        <xdr:cNvSpPr/>
      </xdr:nvSpPr>
      <xdr:spPr>
        <a:xfrm>
          <a:off x="13652500" y="128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71970</xdr:rowOff>
    </xdr:from>
    <xdr:ext cx="534377" cy="259045"/>
    <xdr:sp macro="" textlink="">
      <xdr:nvSpPr>
        <xdr:cNvPr id="627" name="テキスト ボックス 626"/>
        <xdr:cNvSpPr txBox="1"/>
      </xdr:nvSpPr>
      <xdr:spPr>
        <a:xfrm>
          <a:off x="13436111" y="125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82476</xdr:rowOff>
    </xdr:from>
    <xdr:to>
      <xdr:col>18</xdr:col>
      <xdr:colOff>492125</xdr:colOff>
      <xdr:row>75</xdr:row>
      <xdr:rowOff>12626</xdr:rowOff>
    </xdr:to>
    <xdr:sp macro="" textlink="">
      <xdr:nvSpPr>
        <xdr:cNvPr id="628" name="円/楕円 627"/>
        <xdr:cNvSpPr/>
      </xdr:nvSpPr>
      <xdr:spPr>
        <a:xfrm>
          <a:off x="12763500" y="12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29153</xdr:rowOff>
    </xdr:from>
    <xdr:ext cx="534377" cy="259045"/>
    <xdr:sp macro="" textlink="">
      <xdr:nvSpPr>
        <xdr:cNvPr id="629" name="テキスト ボックス 628"/>
        <xdr:cNvSpPr txBox="1"/>
      </xdr:nvSpPr>
      <xdr:spPr>
        <a:xfrm>
          <a:off x="12547111" y="1254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5" name="テキスト ボックス 64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7" name="テキスト ボックス 64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61016</xdr:rowOff>
    </xdr:from>
    <xdr:to>
      <xdr:col>23</xdr:col>
      <xdr:colOff>516889</xdr:colOff>
      <xdr:row>99</xdr:row>
      <xdr:rowOff>44084</xdr:rowOff>
    </xdr:to>
    <xdr:cxnSp macro="">
      <xdr:nvCxnSpPr>
        <xdr:cNvPr id="653" name="直線コネクタ 652"/>
        <xdr:cNvCxnSpPr/>
      </xdr:nvCxnSpPr>
      <xdr:spPr>
        <a:xfrm flipV="1">
          <a:off x="16317595" y="16691666"/>
          <a:ext cx="1269" cy="325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47911</xdr:rowOff>
    </xdr:from>
    <xdr:ext cx="313932" cy="259045"/>
    <xdr:sp macro="" textlink="">
      <xdr:nvSpPr>
        <xdr:cNvPr id="654" name="積立金最小値テキスト"/>
        <xdr:cNvSpPr txBox="1"/>
      </xdr:nvSpPr>
      <xdr:spPr>
        <a:xfrm>
          <a:off x="16370300" y="17021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44084</xdr:rowOff>
    </xdr:from>
    <xdr:to>
      <xdr:col>23</xdr:col>
      <xdr:colOff>606425</xdr:colOff>
      <xdr:row>99</xdr:row>
      <xdr:rowOff>44084</xdr:rowOff>
    </xdr:to>
    <xdr:cxnSp macro="">
      <xdr:nvCxnSpPr>
        <xdr:cNvPr id="655" name="直線コネクタ 654"/>
        <xdr:cNvCxnSpPr/>
      </xdr:nvCxnSpPr>
      <xdr:spPr>
        <a:xfrm>
          <a:off x="16230600" y="1701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7693</xdr:rowOff>
    </xdr:from>
    <xdr:ext cx="534377" cy="259045"/>
    <xdr:sp macro="" textlink="">
      <xdr:nvSpPr>
        <xdr:cNvPr id="656" name="積立金最大値テキスト"/>
        <xdr:cNvSpPr txBox="1"/>
      </xdr:nvSpPr>
      <xdr:spPr>
        <a:xfrm>
          <a:off x="16370300" y="1646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97</xdr:row>
      <xdr:rowOff>61016</xdr:rowOff>
    </xdr:from>
    <xdr:to>
      <xdr:col>23</xdr:col>
      <xdr:colOff>606425</xdr:colOff>
      <xdr:row>97</xdr:row>
      <xdr:rowOff>61016</xdr:rowOff>
    </xdr:to>
    <xdr:cxnSp macro="">
      <xdr:nvCxnSpPr>
        <xdr:cNvPr id="657" name="直線コネクタ 656"/>
        <xdr:cNvCxnSpPr/>
      </xdr:nvCxnSpPr>
      <xdr:spPr>
        <a:xfrm>
          <a:off x="16230600" y="1669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74991</xdr:rowOff>
    </xdr:from>
    <xdr:to>
      <xdr:col>23</xdr:col>
      <xdr:colOff>517525</xdr:colOff>
      <xdr:row>97</xdr:row>
      <xdr:rowOff>61016</xdr:rowOff>
    </xdr:to>
    <xdr:cxnSp macro="">
      <xdr:nvCxnSpPr>
        <xdr:cNvPr id="658" name="直線コネクタ 657"/>
        <xdr:cNvCxnSpPr/>
      </xdr:nvCxnSpPr>
      <xdr:spPr>
        <a:xfrm>
          <a:off x="15481300" y="16362741"/>
          <a:ext cx="838200" cy="3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91788</xdr:rowOff>
    </xdr:from>
    <xdr:ext cx="469744" cy="259045"/>
    <xdr:sp macro="" textlink="">
      <xdr:nvSpPr>
        <xdr:cNvPr id="659" name="積立金平均値テキスト"/>
        <xdr:cNvSpPr txBox="1"/>
      </xdr:nvSpPr>
      <xdr:spPr>
        <a:xfrm>
          <a:off x="16370300" y="168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113361</xdr:rowOff>
    </xdr:from>
    <xdr:to>
      <xdr:col>23</xdr:col>
      <xdr:colOff>568325</xdr:colOff>
      <xdr:row>99</xdr:row>
      <xdr:rowOff>43511</xdr:rowOff>
    </xdr:to>
    <xdr:sp macro="" textlink="">
      <xdr:nvSpPr>
        <xdr:cNvPr id="660" name="フローチャート : 判断 659"/>
        <xdr:cNvSpPr/>
      </xdr:nvSpPr>
      <xdr:spPr>
        <a:xfrm>
          <a:off x="16268700" y="1691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157592</xdr:rowOff>
    </xdr:from>
    <xdr:to>
      <xdr:col>22</xdr:col>
      <xdr:colOff>365125</xdr:colOff>
      <xdr:row>95</xdr:row>
      <xdr:rowOff>74991</xdr:rowOff>
    </xdr:to>
    <xdr:cxnSp macro="">
      <xdr:nvCxnSpPr>
        <xdr:cNvPr id="661" name="直線コネクタ 660"/>
        <xdr:cNvCxnSpPr/>
      </xdr:nvCxnSpPr>
      <xdr:spPr>
        <a:xfrm>
          <a:off x="14592300" y="1627389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99865</xdr:rowOff>
    </xdr:from>
    <xdr:to>
      <xdr:col>22</xdr:col>
      <xdr:colOff>415925</xdr:colOff>
      <xdr:row>99</xdr:row>
      <xdr:rowOff>30015</xdr:rowOff>
    </xdr:to>
    <xdr:sp macro="" textlink="">
      <xdr:nvSpPr>
        <xdr:cNvPr id="662" name="フローチャート : 判断 661"/>
        <xdr:cNvSpPr/>
      </xdr:nvSpPr>
      <xdr:spPr>
        <a:xfrm>
          <a:off x="15430500" y="1690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21142</xdr:rowOff>
    </xdr:from>
    <xdr:ext cx="469744" cy="259045"/>
    <xdr:sp macro="" textlink="">
      <xdr:nvSpPr>
        <xdr:cNvPr id="663" name="テキスト ボックス 662"/>
        <xdr:cNvSpPr txBox="1"/>
      </xdr:nvSpPr>
      <xdr:spPr>
        <a:xfrm>
          <a:off x="15246427" y="1699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51926</xdr:rowOff>
    </xdr:from>
    <xdr:to>
      <xdr:col>21</xdr:col>
      <xdr:colOff>161925</xdr:colOff>
      <xdr:row>94</xdr:row>
      <xdr:rowOff>157592</xdr:rowOff>
    </xdr:to>
    <xdr:cxnSp macro="">
      <xdr:nvCxnSpPr>
        <xdr:cNvPr id="664" name="直線コネクタ 663"/>
        <xdr:cNvCxnSpPr/>
      </xdr:nvCxnSpPr>
      <xdr:spPr>
        <a:xfrm>
          <a:off x="13703300" y="15653876"/>
          <a:ext cx="889000" cy="6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91095</xdr:rowOff>
    </xdr:from>
    <xdr:to>
      <xdr:col>21</xdr:col>
      <xdr:colOff>212725</xdr:colOff>
      <xdr:row>99</xdr:row>
      <xdr:rowOff>21245</xdr:rowOff>
    </xdr:to>
    <xdr:sp macro="" textlink="">
      <xdr:nvSpPr>
        <xdr:cNvPr id="665" name="フローチャート : 判断 664"/>
        <xdr:cNvSpPr/>
      </xdr:nvSpPr>
      <xdr:spPr>
        <a:xfrm>
          <a:off x="14541500" y="1689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12372</xdr:rowOff>
    </xdr:from>
    <xdr:ext cx="469744" cy="259045"/>
    <xdr:sp macro="" textlink="">
      <xdr:nvSpPr>
        <xdr:cNvPr id="666" name="テキスト ボックス 665"/>
        <xdr:cNvSpPr txBox="1"/>
      </xdr:nvSpPr>
      <xdr:spPr>
        <a:xfrm>
          <a:off x="14357427" y="1698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51926</xdr:rowOff>
    </xdr:from>
    <xdr:to>
      <xdr:col>19</xdr:col>
      <xdr:colOff>644525</xdr:colOff>
      <xdr:row>96</xdr:row>
      <xdr:rowOff>34606</xdr:rowOff>
    </xdr:to>
    <xdr:cxnSp macro="">
      <xdr:nvCxnSpPr>
        <xdr:cNvPr id="667" name="直線コネクタ 666"/>
        <xdr:cNvCxnSpPr/>
      </xdr:nvCxnSpPr>
      <xdr:spPr>
        <a:xfrm flipV="1">
          <a:off x="12814300" y="15653876"/>
          <a:ext cx="889000" cy="8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93213</xdr:rowOff>
    </xdr:from>
    <xdr:to>
      <xdr:col>20</xdr:col>
      <xdr:colOff>9525</xdr:colOff>
      <xdr:row>99</xdr:row>
      <xdr:rowOff>23363</xdr:rowOff>
    </xdr:to>
    <xdr:sp macro="" textlink="">
      <xdr:nvSpPr>
        <xdr:cNvPr id="668" name="フローチャート : 判断 667"/>
        <xdr:cNvSpPr/>
      </xdr:nvSpPr>
      <xdr:spPr>
        <a:xfrm>
          <a:off x="13652500" y="168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14490</xdr:rowOff>
    </xdr:from>
    <xdr:ext cx="469744" cy="259045"/>
    <xdr:sp macro="" textlink="">
      <xdr:nvSpPr>
        <xdr:cNvPr id="669" name="テキスト ボックス 668"/>
        <xdr:cNvSpPr txBox="1"/>
      </xdr:nvSpPr>
      <xdr:spPr>
        <a:xfrm>
          <a:off x="13468427" y="169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109612</xdr:rowOff>
    </xdr:from>
    <xdr:to>
      <xdr:col>18</xdr:col>
      <xdr:colOff>492125</xdr:colOff>
      <xdr:row>99</xdr:row>
      <xdr:rowOff>39762</xdr:rowOff>
    </xdr:to>
    <xdr:sp macro="" textlink="">
      <xdr:nvSpPr>
        <xdr:cNvPr id="670" name="フローチャート : 判断 669"/>
        <xdr:cNvSpPr/>
      </xdr:nvSpPr>
      <xdr:spPr>
        <a:xfrm>
          <a:off x="12763500" y="169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30889</xdr:rowOff>
    </xdr:from>
    <xdr:ext cx="469744" cy="259045"/>
    <xdr:sp macro="" textlink="">
      <xdr:nvSpPr>
        <xdr:cNvPr id="671" name="テキスト ボックス 670"/>
        <xdr:cNvSpPr txBox="1"/>
      </xdr:nvSpPr>
      <xdr:spPr>
        <a:xfrm>
          <a:off x="12579427" y="1700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10216</xdr:rowOff>
    </xdr:from>
    <xdr:to>
      <xdr:col>23</xdr:col>
      <xdr:colOff>568325</xdr:colOff>
      <xdr:row>97</xdr:row>
      <xdr:rowOff>111816</xdr:rowOff>
    </xdr:to>
    <xdr:sp macro="" textlink="">
      <xdr:nvSpPr>
        <xdr:cNvPr id="677" name="円/楕円 676"/>
        <xdr:cNvSpPr/>
      </xdr:nvSpPr>
      <xdr:spPr>
        <a:xfrm>
          <a:off x="16268700" y="166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134693</xdr:rowOff>
    </xdr:from>
    <xdr:ext cx="534377" cy="259045"/>
    <xdr:sp macro="" textlink="">
      <xdr:nvSpPr>
        <xdr:cNvPr id="678" name="積立金該当値テキスト"/>
        <xdr:cNvSpPr txBox="1"/>
      </xdr:nvSpPr>
      <xdr:spPr>
        <a:xfrm>
          <a:off x="16370300" y="165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24191</xdr:rowOff>
    </xdr:from>
    <xdr:to>
      <xdr:col>22</xdr:col>
      <xdr:colOff>415925</xdr:colOff>
      <xdr:row>95</xdr:row>
      <xdr:rowOff>125791</xdr:rowOff>
    </xdr:to>
    <xdr:sp macro="" textlink="">
      <xdr:nvSpPr>
        <xdr:cNvPr id="679" name="円/楕円 678"/>
        <xdr:cNvSpPr/>
      </xdr:nvSpPr>
      <xdr:spPr>
        <a:xfrm>
          <a:off x="15430500" y="16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142318</xdr:rowOff>
    </xdr:from>
    <xdr:ext cx="534377" cy="259045"/>
    <xdr:sp macro="" textlink="">
      <xdr:nvSpPr>
        <xdr:cNvPr id="680" name="テキスト ボックス 679"/>
        <xdr:cNvSpPr txBox="1"/>
      </xdr:nvSpPr>
      <xdr:spPr>
        <a:xfrm>
          <a:off x="15214111" y="160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106792</xdr:rowOff>
    </xdr:from>
    <xdr:to>
      <xdr:col>21</xdr:col>
      <xdr:colOff>212725</xdr:colOff>
      <xdr:row>95</xdr:row>
      <xdr:rowOff>36942</xdr:rowOff>
    </xdr:to>
    <xdr:sp macro="" textlink="">
      <xdr:nvSpPr>
        <xdr:cNvPr id="681" name="円/楕円 680"/>
        <xdr:cNvSpPr/>
      </xdr:nvSpPr>
      <xdr:spPr>
        <a:xfrm>
          <a:off x="14541500" y="162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53469</xdr:rowOff>
    </xdr:from>
    <xdr:ext cx="534377" cy="259045"/>
    <xdr:sp macro="" textlink="">
      <xdr:nvSpPr>
        <xdr:cNvPr id="682" name="テキスト ボックス 681"/>
        <xdr:cNvSpPr txBox="1"/>
      </xdr:nvSpPr>
      <xdr:spPr>
        <a:xfrm>
          <a:off x="14325111" y="1599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1126</xdr:rowOff>
    </xdr:from>
    <xdr:to>
      <xdr:col>20</xdr:col>
      <xdr:colOff>9525</xdr:colOff>
      <xdr:row>91</xdr:row>
      <xdr:rowOff>102726</xdr:rowOff>
    </xdr:to>
    <xdr:sp macro="" textlink="">
      <xdr:nvSpPr>
        <xdr:cNvPr id="683" name="円/楕円 682"/>
        <xdr:cNvSpPr/>
      </xdr:nvSpPr>
      <xdr:spPr>
        <a:xfrm>
          <a:off x="13652500" y="156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119253</xdr:rowOff>
    </xdr:from>
    <xdr:ext cx="599010" cy="259045"/>
    <xdr:sp macro="" textlink="">
      <xdr:nvSpPr>
        <xdr:cNvPr id="684" name="テキスト ボックス 683"/>
        <xdr:cNvSpPr txBox="1"/>
      </xdr:nvSpPr>
      <xdr:spPr>
        <a:xfrm>
          <a:off x="13403794" y="153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179,019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155256</xdr:rowOff>
    </xdr:from>
    <xdr:to>
      <xdr:col>18</xdr:col>
      <xdr:colOff>492125</xdr:colOff>
      <xdr:row>96</xdr:row>
      <xdr:rowOff>85406</xdr:rowOff>
    </xdr:to>
    <xdr:sp macro="" textlink="">
      <xdr:nvSpPr>
        <xdr:cNvPr id="685" name="円/楕円 684"/>
        <xdr:cNvSpPr/>
      </xdr:nvSpPr>
      <xdr:spPr>
        <a:xfrm>
          <a:off x="12763500" y="164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101933</xdr:rowOff>
    </xdr:from>
    <xdr:ext cx="534377" cy="259045"/>
    <xdr:sp macro="" textlink="">
      <xdr:nvSpPr>
        <xdr:cNvPr id="686" name="テキスト ボックス 685"/>
        <xdr:cNvSpPr txBox="1"/>
      </xdr:nvSpPr>
      <xdr:spPr>
        <a:xfrm>
          <a:off x="12547111" y="162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2" name="直線コネクタ 711"/>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5"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6" name="直線コネクタ 715"/>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6296</xdr:rowOff>
    </xdr:from>
    <xdr:to>
      <xdr:col>32</xdr:col>
      <xdr:colOff>187325</xdr:colOff>
      <xdr:row>37</xdr:row>
      <xdr:rowOff>75039</xdr:rowOff>
    </xdr:to>
    <xdr:cxnSp macro="">
      <xdr:nvCxnSpPr>
        <xdr:cNvPr id="717" name="直線コネクタ 716"/>
        <xdr:cNvCxnSpPr/>
      </xdr:nvCxnSpPr>
      <xdr:spPr>
        <a:xfrm flipV="1">
          <a:off x="21323300" y="6349946"/>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8"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19" name="フローチャート : 判断 718"/>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28176</xdr:rowOff>
    </xdr:from>
    <xdr:to>
      <xdr:col>31</xdr:col>
      <xdr:colOff>34925</xdr:colOff>
      <xdr:row>37</xdr:row>
      <xdr:rowOff>75039</xdr:rowOff>
    </xdr:to>
    <xdr:cxnSp macro="">
      <xdr:nvCxnSpPr>
        <xdr:cNvPr id="720" name="直線コネクタ 719"/>
        <xdr:cNvCxnSpPr/>
      </xdr:nvCxnSpPr>
      <xdr:spPr>
        <a:xfrm>
          <a:off x="20434300" y="6200376"/>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1" name="フローチャート : 判断 720"/>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2" name="テキスト ボックス 721"/>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28176</xdr:rowOff>
    </xdr:from>
    <xdr:to>
      <xdr:col>29</xdr:col>
      <xdr:colOff>517525</xdr:colOff>
      <xdr:row>36</xdr:row>
      <xdr:rowOff>142966</xdr:rowOff>
    </xdr:to>
    <xdr:cxnSp macro="">
      <xdr:nvCxnSpPr>
        <xdr:cNvPr id="723" name="直線コネクタ 722"/>
        <xdr:cNvCxnSpPr/>
      </xdr:nvCxnSpPr>
      <xdr:spPr>
        <a:xfrm flipV="1">
          <a:off x="19545300" y="6200376"/>
          <a:ext cx="889000" cy="1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4" name="フローチャート : 判断 723"/>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5" name="テキスト ボックス 724"/>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142966</xdr:rowOff>
    </xdr:from>
    <xdr:to>
      <xdr:col>28</xdr:col>
      <xdr:colOff>314325</xdr:colOff>
      <xdr:row>37</xdr:row>
      <xdr:rowOff>75855</xdr:rowOff>
    </xdr:to>
    <xdr:cxnSp macro="">
      <xdr:nvCxnSpPr>
        <xdr:cNvPr id="726" name="直線コネクタ 725"/>
        <xdr:cNvCxnSpPr/>
      </xdr:nvCxnSpPr>
      <xdr:spPr>
        <a:xfrm flipV="1">
          <a:off x="18656300" y="6315166"/>
          <a:ext cx="889000" cy="10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7" name="フローチャート : 判断 726"/>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8" name="テキスト ボックス 727"/>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29" name="フローチャート : 判断 728"/>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0" name="テキスト ボックス 729"/>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126946</xdr:rowOff>
    </xdr:from>
    <xdr:to>
      <xdr:col>32</xdr:col>
      <xdr:colOff>238125</xdr:colOff>
      <xdr:row>37</xdr:row>
      <xdr:rowOff>57096</xdr:rowOff>
    </xdr:to>
    <xdr:sp macro="" textlink="">
      <xdr:nvSpPr>
        <xdr:cNvPr id="736" name="円/楕円 735"/>
        <xdr:cNvSpPr/>
      </xdr:nvSpPr>
      <xdr:spPr>
        <a:xfrm>
          <a:off x="22110700" y="62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149823</xdr:rowOff>
    </xdr:from>
    <xdr:ext cx="469744" cy="259045"/>
    <xdr:sp macro="" textlink="">
      <xdr:nvSpPr>
        <xdr:cNvPr id="737" name="投資及び出資金該当値テキスト"/>
        <xdr:cNvSpPr txBox="1"/>
      </xdr:nvSpPr>
      <xdr:spPr>
        <a:xfrm>
          <a:off x="22212300" y="615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24239</xdr:rowOff>
    </xdr:from>
    <xdr:to>
      <xdr:col>31</xdr:col>
      <xdr:colOff>85725</xdr:colOff>
      <xdr:row>37</xdr:row>
      <xdr:rowOff>125839</xdr:rowOff>
    </xdr:to>
    <xdr:sp macro="" textlink="">
      <xdr:nvSpPr>
        <xdr:cNvPr id="738" name="円/楕円 737"/>
        <xdr:cNvSpPr/>
      </xdr:nvSpPr>
      <xdr:spPr>
        <a:xfrm>
          <a:off x="21272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142366</xdr:rowOff>
    </xdr:from>
    <xdr:ext cx="469744" cy="259045"/>
    <xdr:sp macro="" textlink="">
      <xdr:nvSpPr>
        <xdr:cNvPr id="739" name="テキスト ボックス 738"/>
        <xdr:cNvSpPr txBox="1"/>
      </xdr:nvSpPr>
      <xdr:spPr>
        <a:xfrm>
          <a:off x="21088427" y="61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148826</xdr:rowOff>
    </xdr:from>
    <xdr:to>
      <xdr:col>29</xdr:col>
      <xdr:colOff>568325</xdr:colOff>
      <xdr:row>36</xdr:row>
      <xdr:rowOff>78976</xdr:rowOff>
    </xdr:to>
    <xdr:sp macro="" textlink="">
      <xdr:nvSpPr>
        <xdr:cNvPr id="740" name="円/楕円 739"/>
        <xdr:cNvSpPr/>
      </xdr:nvSpPr>
      <xdr:spPr>
        <a:xfrm>
          <a:off x="20383500" y="61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95503</xdr:rowOff>
    </xdr:from>
    <xdr:ext cx="469744" cy="259045"/>
    <xdr:sp macro="" textlink="">
      <xdr:nvSpPr>
        <xdr:cNvPr id="741" name="テキスト ボックス 740"/>
        <xdr:cNvSpPr txBox="1"/>
      </xdr:nvSpPr>
      <xdr:spPr>
        <a:xfrm>
          <a:off x="20199427" y="592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92166</xdr:rowOff>
    </xdr:from>
    <xdr:to>
      <xdr:col>28</xdr:col>
      <xdr:colOff>365125</xdr:colOff>
      <xdr:row>37</xdr:row>
      <xdr:rowOff>22316</xdr:rowOff>
    </xdr:to>
    <xdr:sp macro="" textlink="">
      <xdr:nvSpPr>
        <xdr:cNvPr id="742" name="円/楕円 741"/>
        <xdr:cNvSpPr/>
      </xdr:nvSpPr>
      <xdr:spPr>
        <a:xfrm>
          <a:off x="19494500" y="6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38843</xdr:rowOff>
    </xdr:from>
    <xdr:ext cx="469744" cy="259045"/>
    <xdr:sp macro="" textlink="">
      <xdr:nvSpPr>
        <xdr:cNvPr id="743" name="テキスト ボックス 742"/>
        <xdr:cNvSpPr txBox="1"/>
      </xdr:nvSpPr>
      <xdr:spPr>
        <a:xfrm>
          <a:off x="19310427" y="603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25055</xdr:rowOff>
    </xdr:from>
    <xdr:to>
      <xdr:col>27</xdr:col>
      <xdr:colOff>161925</xdr:colOff>
      <xdr:row>37</xdr:row>
      <xdr:rowOff>126655</xdr:rowOff>
    </xdr:to>
    <xdr:sp macro="" textlink="">
      <xdr:nvSpPr>
        <xdr:cNvPr id="744" name="円/楕円 743"/>
        <xdr:cNvSpPr/>
      </xdr:nvSpPr>
      <xdr:spPr>
        <a:xfrm>
          <a:off x="18605500" y="63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143182</xdr:rowOff>
    </xdr:from>
    <xdr:ext cx="469744" cy="259045"/>
    <xdr:sp macro="" textlink="">
      <xdr:nvSpPr>
        <xdr:cNvPr id="745" name="テキスト ボックス 744"/>
        <xdr:cNvSpPr txBox="1"/>
      </xdr:nvSpPr>
      <xdr:spPr>
        <a:xfrm>
          <a:off x="18421427" y="614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7" name="直線コネクタ 766"/>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8"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69" name="直線コネクタ 768"/>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0"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1" name="直線コネクタ 770"/>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163634</xdr:rowOff>
    </xdr:from>
    <xdr:to>
      <xdr:col>32</xdr:col>
      <xdr:colOff>187325</xdr:colOff>
      <xdr:row>57</xdr:row>
      <xdr:rowOff>19983</xdr:rowOff>
    </xdr:to>
    <xdr:cxnSp macro="">
      <xdr:nvCxnSpPr>
        <xdr:cNvPr id="772" name="直線コネクタ 771"/>
        <xdr:cNvCxnSpPr/>
      </xdr:nvCxnSpPr>
      <xdr:spPr>
        <a:xfrm>
          <a:off x="21323300" y="9764834"/>
          <a:ext cx="8382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3"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4" name="フローチャート : 判断 773"/>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128178</xdr:rowOff>
    </xdr:from>
    <xdr:to>
      <xdr:col>31</xdr:col>
      <xdr:colOff>34925</xdr:colOff>
      <xdr:row>56</xdr:row>
      <xdr:rowOff>163634</xdr:rowOff>
    </xdr:to>
    <xdr:cxnSp macro="">
      <xdr:nvCxnSpPr>
        <xdr:cNvPr id="775" name="直線コネクタ 774"/>
        <xdr:cNvCxnSpPr/>
      </xdr:nvCxnSpPr>
      <xdr:spPr>
        <a:xfrm>
          <a:off x="20434300" y="9729378"/>
          <a:ext cx="8890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6" name="フローチャート : 判断 775"/>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7" name="テキスト ボックス 776"/>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40602</xdr:rowOff>
    </xdr:from>
    <xdr:to>
      <xdr:col>29</xdr:col>
      <xdr:colOff>517525</xdr:colOff>
      <xdr:row>56</xdr:row>
      <xdr:rowOff>128178</xdr:rowOff>
    </xdr:to>
    <xdr:cxnSp macro="">
      <xdr:nvCxnSpPr>
        <xdr:cNvPr id="778" name="直線コネクタ 777"/>
        <xdr:cNvCxnSpPr/>
      </xdr:nvCxnSpPr>
      <xdr:spPr>
        <a:xfrm>
          <a:off x="19545300" y="9641802"/>
          <a:ext cx="889000" cy="8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79" name="フローチャート : 判断 778"/>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0" name="テキスト ボックス 779"/>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113160</xdr:rowOff>
    </xdr:from>
    <xdr:to>
      <xdr:col>28</xdr:col>
      <xdr:colOff>314325</xdr:colOff>
      <xdr:row>56</xdr:row>
      <xdr:rowOff>40602</xdr:rowOff>
    </xdr:to>
    <xdr:cxnSp macro="">
      <xdr:nvCxnSpPr>
        <xdr:cNvPr id="781" name="直線コネクタ 780"/>
        <xdr:cNvCxnSpPr/>
      </xdr:nvCxnSpPr>
      <xdr:spPr>
        <a:xfrm>
          <a:off x="18656300" y="9542910"/>
          <a:ext cx="889000" cy="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2" name="フローチャート : 判断 781"/>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3" name="テキスト ボックス 782"/>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4" name="フローチャート : 判断 783"/>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5" name="テキスト ボックス 784"/>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140633</xdr:rowOff>
    </xdr:from>
    <xdr:to>
      <xdr:col>32</xdr:col>
      <xdr:colOff>238125</xdr:colOff>
      <xdr:row>57</xdr:row>
      <xdr:rowOff>70783</xdr:rowOff>
    </xdr:to>
    <xdr:sp macro="" textlink="">
      <xdr:nvSpPr>
        <xdr:cNvPr id="791" name="円/楕円 790"/>
        <xdr:cNvSpPr/>
      </xdr:nvSpPr>
      <xdr:spPr>
        <a:xfrm>
          <a:off x="22110700" y="97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163510</xdr:rowOff>
    </xdr:from>
    <xdr:ext cx="534377" cy="259045"/>
    <xdr:sp macro="" textlink="">
      <xdr:nvSpPr>
        <xdr:cNvPr id="792" name="貸付金該当値テキスト"/>
        <xdr:cNvSpPr txBox="1"/>
      </xdr:nvSpPr>
      <xdr:spPr>
        <a:xfrm>
          <a:off x="22212300" y="95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112834</xdr:rowOff>
    </xdr:from>
    <xdr:to>
      <xdr:col>31</xdr:col>
      <xdr:colOff>85725</xdr:colOff>
      <xdr:row>57</xdr:row>
      <xdr:rowOff>42984</xdr:rowOff>
    </xdr:to>
    <xdr:sp macro="" textlink="">
      <xdr:nvSpPr>
        <xdr:cNvPr id="793" name="円/楕円 792"/>
        <xdr:cNvSpPr/>
      </xdr:nvSpPr>
      <xdr:spPr>
        <a:xfrm>
          <a:off x="21272500" y="97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59511</xdr:rowOff>
    </xdr:from>
    <xdr:ext cx="534377" cy="259045"/>
    <xdr:sp macro="" textlink="">
      <xdr:nvSpPr>
        <xdr:cNvPr id="794" name="テキスト ボックス 793"/>
        <xdr:cNvSpPr txBox="1"/>
      </xdr:nvSpPr>
      <xdr:spPr>
        <a:xfrm>
          <a:off x="21056111" y="94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77378</xdr:rowOff>
    </xdr:from>
    <xdr:to>
      <xdr:col>29</xdr:col>
      <xdr:colOff>568325</xdr:colOff>
      <xdr:row>57</xdr:row>
      <xdr:rowOff>7528</xdr:rowOff>
    </xdr:to>
    <xdr:sp macro="" textlink="">
      <xdr:nvSpPr>
        <xdr:cNvPr id="795" name="円/楕円 794"/>
        <xdr:cNvSpPr/>
      </xdr:nvSpPr>
      <xdr:spPr>
        <a:xfrm>
          <a:off x="20383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24055</xdr:rowOff>
    </xdr:from>
    <xdr:ext cx="534377" cy="259045"/>
    <xdr:sp macro="" textlink="">
      <xdr:nvSpPr>
        <xdr:cNvPr id="796" name="テキスト ボックス 795"/>
        <xdr:cNvSpPr txBox="1"/>
      </xdr:nvSpPr>
      <xdr:spPr>
        <a:xfrm>
          <a:off x="20167111" y="94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161252</xdr:rowOff>
    </xdr:from>
    <xdr:to>
      <xdr:col>28</xdr:col>
      <xdr:colOff>365125</xdr:colOff>
      <xdr:row>56</xdr:row>
      <xdr:rowOff>91402</xdr:rowOff>
    </xdr:to>
    <xdr:sp macro="" textlink="">
      <xdr:nvSpPr>
        <xdr:cNvPr id="797" name="円/楕円 796"/>
        <xdr:cNvSpPr/>
      </xdr:nvSpPr>
      <xdr:spPr>
        <a:xfrm>
          <a:off x="19494500" y="95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107929</xdr:rowOff>
    </xdr:from>
    <xdr:ext cx="534377" cy="259045"/>
    <xdr:sp macro="" textlink="">
      <xdr:nvSpPr>
        <xdr:cNvPr id="798" name="テキスト ボックス 797"/>
        <xdr:cNvSpPr txBox="1"/>
      </xdr:nvSpPr>
      <xdr:spPr>
        <a:xfrm>
          <a:off x="19278111" y="93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62360</xdr:rowOff>
    </xdr:from>
    <xdr:to>
      <xdr:col>27</xdr:col>
      <xdr:colOff>161925</xdr:colOff>
      <xdr:row>55</xdr:row>
      <xdr:rowOff>163960</xdr:rowOff>
    </xdr:to>
    <xdr:sp macro="" textlink="">
      <xdr:nvSpPr>
        <xdr:cNvPr id="799" name="円/楕円 798"/>
        <xdr:cNvSpPr/>
      </xdr:nvSpPr>
      <xdr:spPr>
        <a:xfrm>
          <a:off x="18605500" y="94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9037</xdr:rowOff>
    </xdr:from>
    <xdr:ext cx="534377" cy="259045"/>
    <xdr:sp macro="" textlink="">
      <xdr:nvSpPr>
        <xdr:cNvPr id="800" name="テキスト ボックス 799"/>
        <xdr:cNvSpPr txBox="1"/>
      </xdr:nvSpPr>
      <xdr:spPr>
        <a:xfrm>
          <a:off x="18389111" y="926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1" name="テキスト ボックス 82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5" name="直線コネクタ 824"/>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6"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7" name="直線コネクタ 826"/>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8"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29" name="直線コネクタ 828"/>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8407</xdr:rowOff>
    </xdr:from>
    <xdr:to>
      <xdr:col>32</xdr:col>
      <xdr:colOff>187325</xdr:colOff>
      <xdr:row>73</xdr:row>
      <xdr:rowOff>114516</xdr:rowOff>
    </xdr:to>
    <xdr:cxnSp macro="">
      <xdr:nvCxnSpPr>
        <xdr:cNvPr id="830" name="直線コネクタ 829"/>
        <xdr:cNvCxnSpPr/>
      </xdr:nvCxnSpPr>
      <xdr:spPr>
        <a:xfrm flipV="1">
          <a:off x="21323300" y="12524257"/>
          <a:ext cx="838200" cy="10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1"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2" name="フローチャート : 判断 831"/>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114516</xdr:rowOff>
    </xdr:from>
    <xdr:to>
      <xdr:col>31</xdr:col>
      <xdr:colOff>34925</xdr:colOff>
      <xdr:row>74</xdr:row>
      <xdr:rowOff>12941</xdr:rowOff>
    </xdr:to>
    <xdr:cxnSp macro="">
      <xdr:nvCxnSpPr>
        <xdr:cNvPr id="833" name="直線コネクタ 832"/>
        <xdr:cNvCxnSpPr/>
      </xdr:nvCxnSpPr>
      <xdr:spPr>
        <a:xfrm flipV="1">
          <a:off x="20434300" y="12630366"/>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4" name="フローチャート : 判断 833"/>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5" name="テキスト ボックス 834"/>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12941</xdr:rowOff>
    </xdr:from>
    <xdr:to>
      <xdr:col>29</xdr:col>
      <xdr:colOff>517525</xdr:colOff>
      <xdr:row>74</xdr:row>
      <xdr:rowOff>21437</xdr:rowOff>
    </xdr:to>
    <xdr:cxnSp macro="">
      <xdr:nvCxnSpPr>
        <xdr:cNvPr id="836" name="直線コネクタ 835"/>
        <xdr:cNvCxnSpPr/>
      </xdr:nvCxnSpPr>
      <xdr:spPr>
        <a:xfrm flipV="1">
          <a:off x="19545300" y="12700241"/>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7" name="フローチャート : 判断 836"/>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8" name="テキスト ボックス 837"/>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115545</xdr:rowOff>
    </xdr:from>
    <xdr:to>
      <xdr:col>28</xdr:col>
      <xdr:colOff>314325</xdr:colOff>
      <xdr:row>74</xdr:row>
      <xdr:rowOff>21437</xdr:rowOff>
    </xdr:to>
    <xdr:cxnSp macro="">
      <xdr:nvCxnSpPr>
        <xdr:cNvPr id="839" name="直線コネクタ 838"/>
        <xdr:cNvCxnSpPr/>
      </xdr:nvCxnSpPr>
      <xdr:spPr>
        <a:xfrm>
          <a:off x="18656300" y="12631395"/>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0" name="フローチャート : 判断 839"/>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1" name="テキスト ボックス 840"/>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2" name="フローチャート : 判断 841"/>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3" name="テキスト ボックス 842"/>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129057</xdr:rowOff>
    </xdr:from>
    <xdr:to>
      <xdr:col>32</xdr:col>
      <xdr:colOff>238125</xdr:colOff>
      <xdr:row>73</xdr:row>
      <xdr:rowOff>59207</xdr:rowOff>
    </xdr:to>
    <xdr:sp macro="" textlink="">
      <xdr:nvSpPr>
        <xdr:cNvPr id="849" name="円/楕円 848"/>
        <xdr:cNvSpPr/>
      </xdr:nvSpPr>
      <xdr:spPr>
        <a:xfrm>
          <a:off x="22110700" y="124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151934</xdr:rowOff>
    </xdr:from>
    <xdr:ext cx="534377" cy="259045"/>
    <xdr:sp macro="" textlink="">
      <xdr:nvSpPr>
        <xdr:cNvPr id="850" name="繰出金該当値テキスト"/>
        <xdr:cNvSpPr txBox="1"/>
      </xdr:nvSpPr>
      <xdr:spPr>
        <a:xfrm>
          <a:off x="22212300" y="123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63716</xdr:rowOff>
    </xdr:from>
    <xdr:to>
      <xdr:col>31</xdr:col>
      <xdr:colOff>85725</xdr:colOff>
      <xdr:row>73</xdr:row>
      <xdr:rowOff>165316</xdr:rowOff>
    </xdr:to>
    <xdr:sp macro="" textlink="">
      <xdr:nvSpPr>
        <xdr:cNvPr id="851" name="円/楕円 850"/>
        <xdr:cNvSpPr/>
      </xdr:nvSpPr>
      <xdr:spPr>
        <a:xfrm>
          <a:off x="21272500" y="12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10393</xdr:rowOff>
    </xdr:from>
    <xdr:ext cx="534377" cy="259045"/>
    <xdr:sp macro="" textlink="">
      <xdr:nvSpPr>
        <xdr:cNvPr id="852" name="テキスト ボックス 851"/>
        <xdr:cNvSpPr txBox="1"/>
      </xdr:nvSpPr>
      <xdr:spPr>
        <a:xfrm>
          <a:off x="21056111" y="123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133591</xdr:rowOff>
    </xdr:from>
    <xdr:to>
      <xdr:col>29</xdr:col>
      <xdr:colOff>568325</xdr:colOff>
      <xdr:row>74</xdr:row>
      <xdr:rowOff>63741</xdr:rowOff>
    </xdr:to>
    <xdr:sp macro="" textlink="">
      <xdr:nvSpPr>
        <xdr:cNvPr id="853" name="円/楕円 852"/>
        <xdr:cNvSpPr/>
      </xdr:nvSpPr>
      <xdr:spPr>
        <a:xfrm>
          <a:off x="20383500" y="126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80268</xdr:rowOff>
    </xdr:from>
    <xdr:ext cx="534377" cy="259045"/>
    <xdr:sp macro="" textlink="">
      <xdr:nvSpPr>
        <xdr:cNvPr id="854" name="テキスト ボックス 853"/>
        <xdr:cNvSpPr txBox="1"/>
      </xdr:nvSpPr>
      <xdr:spPr>
        <a:xfrm>
          <a:off x="20167111" y="124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142087</xdr:rowOff>
    </xdr:from>
    <xdr:to>
      <xdr:col>28</xdr:col>
      <xdr:colOff>365125</xdr:colOff>
      <xdr:row>74</xdr:row>
      <xdr:rowOff>72237</xdr:rowOff>
    </xdr:to>
    <xdr:sp macro="" textlink="">
      <xdr:nvSpPr>
        <xdr:cNvPr id="855" name="円/楕円 854"/>
        <xdr:cNvSpPr/>
      </xdr:nvSpPr>
      <xdr:spPr>
        <a:xfrm>
          <a:off x="19494500" y="12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88764</xdr:rowOff>
    </xdr:from>
    <xdr:ext cx="534377" cy="259045"/>
    <xdr:sp macro="" textlink="">
      <xdr:nvSpPr>
        <xdr:cNvPr id="856" name="テキスト ボックス 855"/>
        <xdr:cNvSpPr txBox="1"/>
      </xdr:nvSpPr>
      <xdr:spPr>
        <a:xfrm>
          <a:off x="19278111" y="124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64745</xdr:rowOff>
    </xdr:from>
    <xdr:to>
      <xdr:col>27</xdr:col>
      <xdr:colOff>161925</xdr:colOff>
      <xdr:row>73</xdr:row>
      <xdr:rowOff>166345</xdr:rowOff>
    </xdr:to>
    <xdr:sp macro="" textlink="">
      <xdr:nvSpPr>
        <xdr:cNvPr id="857" name="円/楕円 856"/>
        <xdr:cNvSpPr/>
      </xdr:nvSpPr>
      <xdr:spPr>
        <a:xfrm>
          <a:off x="18605500" y="125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11422</xdr:rowOff>
    </xdr:from>
    <xdr:ext cx="534377" cy="259045"/>
    <xdr:sp macro="" textlink="">
      <xdr:nvSpPr>
        <xdr:cNvPr id="858" name="テキスト ボックス 857"/>
        <xdr:cNvSpPr txBox="1"/>
      </xdr:nvSpPr>
      <xdr:spPr>
        <a:xfrm>
          <a:off x="18389111" y="123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・物件費については、事業終了に伴う災害廃棄物処理事業費の皆減や、事業進捗に伴う除染推進事業費の減等により、住民</a:t>
          </a:r>
          <a:r>
            <a:rPr kumimoji="1" lang="ja-JP" altLang="en-US" sz="1300">
              <a:solidFill>
                <a:schemeClr val="dk1"/>
              </a:solidFill>
              <a:effectLst/>
              <a:latin typeface="+mn-ea"/>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37,674</a:t>
          </a:r>
          <a:r>
            <a:rPr kumimoji="1" lang="ja-JP" altLang="ja-JP" sz="1300">
              <a:solidFill>
                <a:schemeClr val="dk1"/>
              </a:solidFill>
              <a:effectLst/>
              <a:latin typeface="+mn-ea"/>
              <a:ea typeface="+mn-ea"/>
              <a:cs typeface="+mn-cs"/>
            </a:rPr>
            <a:t>円の減となった。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・維持補修費については、陸上競技場改修事業費の増等により、住民</a:t>
          </a:r>
          <a:r>
            <a:rPr kumimoji="1" lang="ja-JP" altLang="ja-JP" sz="1100">
              <a:solidFill>
                <a:schemeClr val="dk1"/>
              </a:solidFill>
              <a:effectLst/>
              <a:latin typeface="+mn-ea"/>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1,888</a:t>
          </a:r>
          <a:r>
            <a:rPr kumimoji="1" lang="ja-JP" altLang="ja-JP" sz="1300">
              <a:solidFill>
                <a:schemeClr val="dk1"/>
              </a:solidFill>
              <a:effectLst/>
              <a:latin typeface="+mn-ea"/>
              <a:ea typeface="+mn-ea"/>
              <a:cs typeface="+mn-cs"/>
            </a:rPr>
            <a:t>円の増となった。なお、今後も施設の老朽化が進行し、事業費の増加が見込まれるため、公共施設等総合管理計画に基づき、普通建設事業費と合わせて動向を注視していく必要がある。</a:t>
          </a:r>
          <a:endParaRPr lang="ja-JP" altLang="ja-JP" sz="1300">
            <a:effectLst/>
            <a:latin typeface="+mn-ea"/>
            <a:ea typeface="+mn-ea"/>
          </a:endParaRPr>
        </a:p>
        <a:p>
          <a:r>
            <a:rPr kumimoji="1" lang="ja-JP" altLang="ja-JP" sz="1300">
              <a:solidFill>
                <a:schemeClr val="dk1"/>
              </a:solidFill>
              <a:effectLst/>
              <a:latin typeface="+mn-ea"/>
              <a:ea typeface="+mn-ea"/>
              <a:cs typeface="+mn-cs"/>
            </a:rPr>
            <a:t>・普通建設事業費については、事業進捗に伴う災害公営住宅整備事業費の減等により、住民</a:t>
          </a:r>
          <a:r>
            <a:rPr kumimoji="1" lang="ja-JP" altLang="ja-JP" sz="1100">
              <a:solidFill>
                <a:schemeClr val="dk1"/>
              </a:solidFill>
              <a:effectLst/>
              <a:latin typeface="+mn-ea"/>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29,058</a:t>
          </a:r>
          <a:r>
            <a:rPr kumimoji="1" lang="ja-JP" altLang="ja-JP" sz="1300">
              <a:solidFill>
                <a:schemeClr val="dk1"/>
              </a:solidFill>
              <a:effectLst/>
              <a:latin typeface="+mn-ea"/>
              <a:ea typeface="+mn-ea"/>
              <a:cs typeface="+mn-cs"/>
            </a:rPr>
            <a:t>円の減となった。なお、平成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年度以降においては</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万円を超える高い水準で推移しており、類似団体の中で最も高い結果となった。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・災害復旧事業費については、事業完了に伴う市立公民館災害復旧事業費の減等により、住民一人あたりのコストは、前年度と比較して</a:t>
          </a:r>
          <a:r>
            <a:rPr kumimoji="1" lang="en-US" altLang="ja-JP" sz="1300">
              <a:solidFill>
                <a:sysClr val="windowText" lastClr="000000"/>
              </a:solidFill>
              <a:effectLst/>
              <a:latin typeface="+mn-ea"/>
              <a:ea typeface="+mn-ea"/>
              <a:cs typeface="+mn-cs"/>
            </a:rPr>
            <a:t>2,752</a:t>
          </a:r>
          <a:r>
            <a:rPr kumimoji="1" lang="ja-JP" altLang="ja-JP" sz="1300">
              <a:solidFill>
                <a:srgbClr val="0000FF"/>
              </a:solidFill>
              <a:effectLst/>
              <a:latin typeface="+mn-ea"/>
              <a:ea typeface="+mn-ea"/>
              <a:cs typeface="+mn-cs"/>
            </a:rPr>
            <a:t>円</a:t>
          </a:r>
          <a:r>
            <a:rPr kumimoji="1" lang="ja-JP" altLang="ja-JP" sz="1300">
              <a:solidFill>
                <a:schemeClr val="dk1"/>
              </a:solidFill>
              <a:effectLst/>
              <a:latin typeface="+mn-ea"/>
              <a:ea typeface="+mn-ea"/>
              <a:cs typeface="+mn-cs"/>
            </a:rPr>
            <a:t>の減となった。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・公債費については、既発債の償還が進んだことにより、住民</a:t>
          </a:r>
          <a:r>
            <a:rPr kumimoji="1" lang="ja-JP" altLang="ja-JP" sz="1100">
              <a:solidFill>
                <a:schemeClr val="dk1"/>
              </a:solidFill>
              <a:effectLst/>
              <a:latin typeface="+mn-ea"/>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rgbClr val="0000FF"/>
              </a:solidFill>
              <a:effectLst/>
              <a:latin typeface="+mn-ea"/>
              <a:ea typeface="+mn-ea"/>
              <a:cs typeface="+mn-cs"/>
            </a:rPr>
            <a:t>6,981</a:t>
          </a:r>
          <a:r>
            <a:rPr kumimoji="1" lang="ja-JP" altLang="ja-JP" sz="1300">
              <a:solidFill>
                <a:srgbClr val="0000FF"/>
              </a:solidFill>
              <a:effectLst/>
              <a:latin typeface="+mn-ea"/>
              <a:ea typeface="+mn-ea"/>
              <a:cs typeface="+mn-cs"/>
            </a:rPr>
            <a:t>円</a:t>
          </a:r>
          <a:r>
            <a:rPr kumimoji="1" lang="ja-JP" altLang="ja-JP" sz="1300">
              <a:solidFill>
                <a:schemeClr val="dk1"/>
              </a:solidFill>
              <a:effectLst/>
              <a:latin typeface="+mn-ea"/>
              <a:ea typeface="+mn-ea"/>
              <a:cs typeface="+mn-cs"/>
            </a:rPr>
            <a:t>の減となった。</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331,920
330,038
1,232.02
182,369,756
168,505,816
5,226,211
73,381,106
127,483,396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171269</xdr:rowOff>
    </xdr:from>
    <xdr:to>
      <xdr:col>6</xdr:col>
      <xdr:colOff>511175</xdr:colOff>
      <xdr:row>33</xdr:row>
      <xdr:rowOff>138067</xdr:rowOff>
    </xdr:to>
    <xdr:cxnSp macro="">
      <xdr:nvCxnSpPr>
        <xdr:cNvPr id="63" name="直線コネクタ 62"/>
        <xdr:cNvCxnSpPr/>
      </xdr:nvCxnSpPr>
      <xdr:spPr>
        <a:xfrm flipV="1">
          <a:off x="3797300" y="5657669"/>
          <a:ext cx="8382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138067</xdr:rowOff>
    </xdr:from>
    <xdr:to>
      <xdr:col>5</xdr:col>
      <xdr:colOff>358775</xdr:colOff>
      <xdr:row>33</xdr:row>
      <xdr:rowOff>164193</xdr:rowOff>
    </xdr:to>
    <xdr:cxnSp macro="">
      <xdr:nvCxnSpPr>
        <xdr:cNvPr id="66" name="直線コネクタ 65"/>
        <xdr:cNvCxnSpPr/>
      </xdr:nvCxnSpPr>
      <xdr:spPr>
        <a:xfrm flipV="1">
          <a:off x="2908300" y="57959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164193</xdr:rowOff>
    </xdr:from>
    <xdr:to>
      <xdr:col>4</xdr:col>
      <xdr:colOff>155575</xdr:colOff>
      <xdr:row>34</xdr:row>
      <xdr:rowOff>70031</xdr:rowOff>
    </xdr:to>
    <xdr:cxnSp macro="">
      <xdr:nvCxnSpPr>
        <xdr:cNvPr id="69" name="直線コネクタ 68"/>
        <xdr:cNvCxnSpPr/>
      </xdr:nvCxnSpPr>
      <xdr:spPr>
        <a:xfrm flipV="1">
          <a:off x="2019300" y="5822043"/>
          <a:ext cx="889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4173</xdr:rowOff>
    </xdr:from>
    <xdr:to>
      <xdr:col>2</xdr:col>
      <xdr:colOff>638175</xdr:colOff>
      <xdr:row>34</xdr:row>
      <xdr:rowOff>70031</xdr:rowOff>
    </xdr:to>
    <xdr:cxnSp macro="">
      <xdr:nvCxnSpPr>
        <xdr:cNvPr id="72" name="直線コネクタ 71"/>
        <xdr:cNvCxnSpPr/>
      </xdr:nvCxnSpPr>
      <xdr:spPr>
        <a:xfrm>
          <a:off x="1130300" y="5662023"/>
          <a:ext cx="889000" cy="2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120469</xdr:rowOff>
    </xdr:from>
    <xdr:to>
      <xdr:col>6</xdr:col>
      <xdr:colOff>561975</xdr:colOff>
      <xdr:row>33</xdr:row>
      <xdr:rowOff>50619</xdr:rowOff>
    </xdr:to>
    <xdr:sp macro="" textlink="">
      <xdr:nvSpPr>
        <xdr:cNvPr id="82" name="円/楕円 81"/>
        <xdr:cNvSpPr/>
      </xdr:nvSpPr>
      <xdr:spPr>
        <a:xfrm>
          <a:off x="45847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143346</xdr:rowOff>
    </xdr:from>
    <xdr:ext cx="469744" cy="259045"/>
    <xdr:sp macro="" textlink="">
      <xdr:nvSpPr>
        <xdr:cNvPr id="83" name="議会費該当値テキスト"/>
        <xdr:cNvSpPr txBox="1"/>
      </xdr:nvSpPr>
      <xdr:spPr>
        <a:xfrm>
          <a:off x="4686300"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87267</xdr:rowOff>
    </xdr:from>
    <xdr:to>
      <xdr:col>5</xdr:col>
      <xdr:colOff>409575</xdr:colOff>
      <xdr:row>34</xdr:row>
      <xdr:rowOff>17417</xdr:rowOff>
    </xdr:to>
    <xdr:sp macro="" textlink="">
      <xdr:nvSpPr>
        <xdr:cNvPr id="84" name="円/楕円 83"/>
        <xdr:cNvSpPr/>
      </xdr:nvSpPr>
      <xdr:spPr>
        <a:xfrm>
          <a:off x="3746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33944</xdr:rowOff>
    </xdr:from>
    <xdr:ext cx="469744" cy="259045"/>
    <xdr:sp macro="" textlink="">
      <xdr:nvSpPr>
        <xdr:cNvPr id="85" name="テキスト ボックス 84"/>
        <xdr:cNvSpPr txBox="1"/>
      </xdr:nvSpPr>
      <xdr:spPr>
        <a:xfrm>
          <a:off x="3562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113393</xdr:rowOff>
    </xdr:from>
    <xdr:to>
      <xdr:col>4</xdr:col>
      <xdr:colOff>206375</xdr:colOff>
      <xdr:row>34</xdr:row>
      <xdr:rowOff>43543</xdr:rowOff>
    </xdr:to>
    <xdr:sp macro="" textlink="">
      <xdr:nvSpPr>
        <xdr:cNvPr id="86" name="円/楕円 85"/>
        <xdr:cNvSpPr/>
      </xdr:nvSpPr>
      <xdr:spPr>
        <a:xfrm>
          <a:off x="2857500" y="5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60070</xdr:rowOff>
    </xdr:from>
    <xdr:ext cx="469744" cy="259045"/>
    <xdr:sp macro="" textlink="">
      <xdr:nvSpPr>
        <xdr:cNvPr id="87" name="テキスト ボックス 86"/>
        <xdr:cNvSpPr txBox="1"/>
      </xdr:nvSpPr>
      <xdr:spPr>
        <a:xfrm>
          <a:off x="2673427" y="55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19231</xdr:rowOff>
    </xdr:from>
    <xdr:to>
      <xdr:col>3</xdr:col>
      <xdr:colOff>3175</xdr:colOff>
      <xdr:row>34</xdr:row>
      <xdr:rowOff>120831</xdr:rowOff>
    </xdr:to>
    <xdr:sp macro="" textlink="">
      <xdr:nvSpPr>
        <xdr:cNvPr id="88" name="円/楕円 87"/>
        <xdr:cNvSpPr/>
      </xdr:nvSpPr>
      <xdr:spPr>
        <a:xfrm>
          <a:off x="1968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137358</xdr:rowOff>
    </xdr:from>
    <xdr:ext cx="469744" cy="259045"/>
    <xdr:sp macro="" textlink="">
      <xdr:nvSpPr>
        <xdr:cNvPr id="89" name="テキスト ボックス 88"/>
        <xdr:cNvSpPr txBox="1"/>
      </xdr:nvSpPr>
      <xdr:spPr>
        <a:xfrm>
          <a:off x="1784427"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124823</xdr:rowOff>
    </xdr:from>
    <xdr:to>
      <xdr:col>1</xdr:col>
      <xdr:colOff>485775</xdr:colOff>
      <xdr:row>33</xdr:row>
      <xdr:rowOff>54973</xdr:rowOff>
    </xdr:to>
    <xdr:sp macro="" textlink="">
      <xdr:nvSpPr>
        <xdr:cNvPr id="90" name="円/楕円 89"/>
        <xdr:cNvSpPr/>
      </xdr:nvSpPr>
      <xdr:spPr>
        <a:xfrm>
          <a:off x="1079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46100</xdr:rowOff>
    </xdr:from>
    <xdr:ext cx="469744" cy="259045"/>
    <xdr:sp macro="" textlink="">
      <xdr:nvSpPr>
        <xdr:cNvPr id="91" name="テキスト ボックス 90"/>
        <xdr:cNvSpPr txBox="1"/>
      </xdr:nvSpPr>
      <xdr:spPr>
        <a:xfrm>
          <a:off x="895427" y="5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87285</xdr:rowOff>
    </xdr:from>
    <xdr:to>
      <xdr:col>6</xdr:col>
      <xdr:colOff>510540</xdr:colOff>
      <xdr:row>58</xdr:row>
      <xdr:rowOff>105743</xdr:rowOff>
    </xdr:to>
    <xdr:cxnSp macro="">
      <xdr:nvCxnSpPr>
        <xdr:cNvPr id="117" name="直線コネクタ 116"/>
        <xdr:cNvCxnSpPr/>
      </xdr:nvCxnSpPr>
      <xdr:spPr>
        <a:xfrm flipV="1">
          <a:off x="4633595" y="9688485"/>
          <a:ext cx="1270" cy="36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109570</xdr:rowOff>
    </xdr:from>
    <xdr:ext cx="534377" cy="259045"/>
    <xdr:sp macro="" textlink="">
      <xdr:nvSpPr>
        <xdr:cNvPr id="118" name="総務費最小値テキスト"/>
        <xdr:cNvSpPr txBox="1"/>
      </xdr:nvSpPr>
      <xdr:spPr>
        <a:xfrm>
          <a:off x="4686300" y="1005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105743</xdr:rowOff>
    </xdr:from>
    <xdr:to>
      <xdr:col>6</xdr:col>
      <xdr:colOff>600075</xdr:colOff>
      <xdr:row>58</xdr:row>
      <xdr:rowOff>105743</xdr:rowOff>
    </xdr:to>
    <xdr:cxnSp macro="">
      <xdr:nvCxnSpPr>
        <xdr:cNvPr id="119" name="直線コネクタ 118"/>
        <xdr:cNvCxnSpPr/>
      </xdr:nvCxnSpPr>
      <xdr:spPr>
        <a:xfrm>
          <a:off x="4546600" y="1004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33962</xdr:rowOff>
    </xdr:from>
    <xdr:ext cx="534377" cy="259045"/>
    <xdr:sp macro="" textlink="">
      <xdr:nvSpPr>
        <xdr:cNvPr id="120" name="総務費最大値テキスト"/>
        <xdr:cNvSpPr txBox="1"/>
      </xdr:nvSpPr>
      <xdr:spPr>
        <a:xfrm>
          <a:off x="4686300" y="94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56</xdr:row>
      <xdr:rowOff>87285</xdr:rowOff>
    </xdr:from>
    <xdr:to>
      <xdr:col>6</xdr:col>
      <xdr:colOff>600075</xdr:colOff>
      <xdr:row>56</xdr:row>
      <xdr:rowOff>87285</xdr:rowOff>
    </xdr:to>
    <xdr:cxnSp macro="">
      <xdr:nvCxnSpPr>
        <xdr:cNvPr id="121" name="直線コネクタ 120"/>
        <xdr:cNvCxnSpPr/>
      </xdr:nvCxnSpPr>
      <xdr:spPr>
        <a:xfrm>
          <a:off x="4546600" y="968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157811</xdr:rowOff>
    </xdr:from>
    <xdr:to>
      <xdr:col>6</xdr:col>
      <xdr:colOff>511175</xdr:colOff>
      <xdr:row>56</xdr:row>
      <xdr:rowOff>97748</xdr:rowOff>
    </xdr:to>
    <xdr:cxnSp macro="">
      <xdr:nvCxnSpPr>
        <xdr:cNvPr id="122" name="直線コネクタ 121"/>
        <xdr:cNvCxnSpPr/>
      </xdr:nvCxnSpPr>
      <xdr:spPr>
        <a:xfrm>
          <a:off x="3797300" y="9416111"/>
          <a:ext cx="838200" cy="28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125600</xdr:rowOff>
    </xdr:from>
    <xdr:ext cx="534377" cy="259045"/>
    <xdr:sp macro="" textlink="">
      <xdr:nvSpPr>
        <xdr:cNvPr id="123" name="総務費平均値テキスト"/>
        <xdr:cNvSpPr txBox="1"/>
      </xdr:nvSpPr>
      <xdr:spPr>
        <a:xfrm>
          <a:off x="4686300" y="989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147173</xdr:rowOff>
    </xdr:from>
    <xdr:to>
      <xdr:col>6</xdr:col>
      <xdr:colOff>561975</xdr:colOff>
      <xdr:row>58</xdr:row>
      <xdr:rowOff>77323</xdr:rowOff>
    </xdr:to>
    <xdr:sp macro="" textlink="">
      <xdr:nvSpPr>
        <xdr:cNvPr id="124" name="フローチャート : 判断 123"/>
        <xdr:cNvSpPr/>
      </xdr:nvSpPr>
      <xdr:spPr>
        <a:xfrm>
          <a:off x="4584700" y="991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85574</xdr:rowOff>
    </xdr:from>
    <xdr:to>
      <xdr:col>5</xdr:col>
      <xdr:colOff>358775</xdr:colOff>
      <xdr:row>54</xdr:row>
      <xdr:rowOff>157811</xdr:rowOff>
    </xdr:to>
    <xdr:cxnSp macro="">
      <xdr:nvCxnSpPr>
        <xdr:cNvPr id="125" name="直線コネクタ 124"/>
        <xdr:cNvCxnSpPr/>
      </xdr:nvCxnSpPr>
      <xdr:spPr>
        <a:xfrm>
          <a:off x="2908300" y="934387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146044</xdr:rowOff>
    </xdr:from>
    <xdr:to>
      <xdr:col>5</xdr:col>
      <xdr:colOff>409575</xdr:colOff>
      <xdr:row>58</xdr:row>
      <xdr:rowOff>76194</xdr:rowOff>
    </xdr:to>
    <xdr:sp macro="" textlink="">
      <xdr:nvSpPr>
        <xdr:cNvPr id="126" name="フローチャート : 判断 125"/>
        <xdr:cNvSpPr/>
      </xdr:nvSpPr>
      <xdr:spPr>
        <a:xfrm>
          <a:off x="3746500" y="9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67321</xdr:rowOff>
    </xdr:from>
    <xdr:ext cx="534377" cy="259045"/>
    <xdr:sp macro="" textlink="">
      <xdr:nvSpPr>
        <xdr:cNvPr id="127" name="テキスト ボックス 126"/>
        <xdr:cNvSpPr txBox="1"/>
      </xdr:nvSpPr>
      <xdr:spPr>
        <a:xfrm>
          <a:off x="3530111" y="10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49533</xdr:rowOff>
    </xdr:from>
    <xdr:to>
      <xdr:col>4</xdr:col>
      <xdr:colOff>155575</xdr:colOff>
      <xdr:row>54</xdr:row>
      <xdr:rowOff>85574</xdr:rowOff>
    </xdr:to>
    <xdr:cxnSp macro="">
      <xdr:nvCxnSpPr>
        <xdr:cNvPr id="128" name="直線コネクタ 127"/>
        <xdr:cNvCxnSpPr/>
      </xdr:nvCxnSpPr>
      <xdr:spPr>
        <a:xfrm>
          <a:off x="2019300" y="8793483"/>
          <a:ext cx="889000" cy="5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136005</xdr:rowOff>
    </xdr:from>
    <xdr:to>
      <xdr:col>4</xdr:col>
      <xdr:colOff>206375</xdr:colOff>
      <xdr:row>58</xdr:row>
      <xdr:rowOff>66155</xdr:rowOff>
    </xdr:to>
    <xdr:sp macro="" textlink="">
      <xdr:nvSpPr>
        <xdr:cNvPr id="129" name="フローチャート : 判断 128"/>
        <xdr:cNvSpPr/>
      </xdr:nvSpPr>
      <xdr:spPr>
        <a:xfrm>
          <a:off x="2857500" y="99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57282</xdr:rowOff>
    </xdr:from>
    <xdr:ext cx="534377" cy="259045"/>
    <xdr:sp macro="" textlink="">
      <xdr:nvSpPr>
        <xdr:cNvPr id="130" name="テキスト ボックス 129"/>
        <xdr:cNvSpPr txBox="1"/>
      </xdr:nvSpPr>
      <xdr:spPr>
        <a:xfrm>
          <a:off x="2641111" y="10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49533</xdr:rowOff>
    </xdr:from>
    <xdr:to>
      <xdr:col>2</xdr:col>
      <xdr:colOff>638175</xdr:colOff>
      <xdr:row>55</xdr:row>
      <xdr:rowOff>67318</xdr:rowOff>
    </xdr:to>
    <xdr:cxnSp macro="">
      <xdr:nvCxnSpPr>
        <xdr:cNvPr id="131" name="直線コネクタ 130"/>
        <xdr:cNvCxnSpPr/>
      </xdr:nvCxnSpPr>
      <xdr:spPr>
        <a:xfrm flipV="1">
          <a:off x="1130300" y="8793483"/>
          <a:ext cx="889000" cy="70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124189</xdr:rowOff>
    </xdr:from>
    <xdr:to>
      <xdr:col>3</xdr:col>
      <xdr:colOff>3175</xdr:colOff>
      <xdr:row>58</xdr:row>
      <xdr:rowOff>54339</xdr:rowOff>
    </xdr:to>
    <xdr:sp macro="" textlink="">
      <xdr:nvSpPr>
        <xdr:cNvPr id="132" name="フローチャート : 判断 131"/>
        <xdr:cNvSpPr/>
      </xdr:nvSpPr>
      <xdr:spPr>
        <a:xfrm>
          <a:off x="1968500" y="9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45466</xdr:rowOff>
    </xdr:from>
    <xdr:ext cx="534377" cy="259045"/>
    <xdr:sp macro="" textlink="">
      <xdr:nvSpPr>
        <xdr:cNvPr id="133" name="テキスト ボックス 132"/>
        <xdr:cNvSpPr txBox="1"/>
      </xdr:nvSpPr>
      <xdr:spPr>
        <a:xfrm>
          <a:off x="1752111" y="99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145240</xdr:rowOff>
    </xdr:from>
    <xdr:to>
      <xdr:col>1</xdr:col>
      <xdr:colOff>485775</xdr:colOff>
      <xdr:row>58</xdr:row>
      <xdr:rowOff>75390</xdr:rowOff>
    </xdr:to>
    <xdr:sp macro="" textlink="">
      <xdr:nvSpPr>
        <xdr:cNvPr id="134" name="フローチャート : 判断 133"/>
        <xdr:cNvSpPr/>
      </xdr:nvSpPr>
      <xdr:spPr>
        <a:xfrm>
          <a:off x="1079500" y="991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66517</xdr:rowOff>
    </xdr:from>
    <xdr:ext cx="534377" cy="259045"/>
    <xdr:sp macro="" textlink="">
      <xdr:nvSpPr>
        <xdr:cNvPr id="135" name="テキスト ボックス 134"/>
        <xdr:cNvSpPr txBox="1"/>
      </xdr:nvSpPr>
      <xdr:spPr>
        <a:xfrm>
          <a:off x="863111" y="100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46948</xdr:rowOff>
    </xdr:from>
    <xdr:to>
      <xdr:col>6</xdr:col>
      <xdr:colOff>561975</xdr:colOff>
      <xdr:row>56</xdr:row>
      <xdr:rowOff>148548</xdr:rowOff>
    </xdr:to>
    <xdr:sp macro="" textlink="">
      <xdr:nvSpPr>
        <xdr:cNvPr id="141" name="円/楕円 140"/>
        <xdr:cNvSpPr/>
      </xdr:nvSpPr>
      <xdr:spPr>
        <a:xfrm>
          <a:off x="4584700" y="96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160962</xdr:rowOff>
    </xdr:from>
    <xdr:ext cx="534377" cy="259045"/>
    <xdr:sp macro="" textlink="">
      <xdr:nvSpPr>
        <xdr:cNvPr id="142" name="総務費該当値テキスト"/>
        <xdr:cNvSpPr txBox="1"/>
      </xdr:nvSpPr>
      <xdr:spPr>
        <a:xfrm>
          <a:off x="4686300" y="95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78,923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107011</xdr:rowOff>
    </xdr:from>
    <xdr:to>
      <xdr:col>5</xdr:col>
      <xdr:colOff>409575</xdr:colOff>
      <xdr:row>55</xdr:row>
      <xdr:rowOff>37161</xdr:rowOff>
    </xdr:to>
    <xdr:sp macro="" textlink="">
      <xdr:nvSpPr>
        <xdr:cNvPr id="143" name="円/楕円 142"/>
        <xdr:cNvSpPr/>
      </xdr:nvSpPr>
      <xdr:spPr>
        <a:xfrm>
          <a:off x="3746500" y="93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53688</xdr:rowOff>
    </xdr:from>
    <xdr:ext cx="599010" cy="259045"/>
    <xdr:sp macro="" textlink="">
      <xdr:nvSpPr>
        <xdr:cNvPr id="144" name="テキスト ボックス 143"/>
        <xdr:cNvSpPr txBox="1"/>
      </xdr:nvSpPr>
      <xdr:spPr>
        <a:xfrm>
          <a:off x="3497794" y="91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34774</xdr:rowOff>
    </xdr:from>
    <xdr:to>
      <xdr:col>4</xdr:col>
      <xdr:colOff>206375</xdr:colOff>
      <xdr:row>54</xdr:row>
      <xdr:rowOff>136374</xdr:rowOff>
    </xdr:to>
    <xdr:sp macro="" textlink="">
      <xdr:nvSpPr>
        <xdr:cNvPr id="145" name="円/楕円 144"/>
        <xdr:cNvSpPr/>
      </xdr:nvSpPr>
      <xdr:spPr>
        <a:xfrm>
          <a:off x="2857500" y="92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152901</xdr:rowOff>
    </xdr:from>
    <xdr:ext cx="599010" cy="259045"/>
    <xdr:sp macro="" textlink="">
      <xdr:nvSpPr>
        <xdr:cNvPr id="146" name="テキスト ボックス 145"/>
        <xdr:cNvSpPr txBox="1"/>
      </xdr:nvSpPr>
      <xdr:spPr>
        <a:xfrm>
          <a:off x="2608794" y="90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133,287</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170183</xdr:rowOff>
    </xdr:from>
    <xdr:to>
      <xdr:col>3</xdr:col>
      <xdr:colOff>3175</xdr:colOff>
      <xdr:row>51</xdr:row>
      <xdr:rowOff>100333</xdr:rowOff>
    </xdr:to>
    <xdr:sp macro="" textlink="">
      <xdr:nvSpPr>
        <xdr:cNvPr id="147" name="円/楕円 146"/>
        <xdr:cNvSpPr/>
      </xdr:nvSpPr>
      <xdr:spPr>
        <a:xfrm>
          <a:off x="1968500" y="87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116860</xdr:rowOff>
    </xdr:from>
    <xdr:ext cx="599010" cy="259045"/>
    <xdr:sp macro="" textlink="">
      <xdr:nvSpPr>
        <xdr:cNvPr id="148" name="テキスト ボックス 147"/>
        <xdr:cNvSpPr txBox="1"/>
      </xdr:nvSpPr>
      <xdr:spPr>
        <a:xfrm>
          <a:off x="1719794" y="851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16518</xdr:rowOff>
    </xdr:from>
    <xdr:to>
      <xdr:col>1</xdr:col>
      <xdr:colOff>485775</xdr:colOff>
      <xdr:row>55</xdr:row>
      <xdr:rowOff>118118</xdr:rowOff>
    </xdr:to>
    <xdr:sp macro="" textlink="">
      <xdr:nvSpPr>
        <xdr:cNvPr id="149" name="円/楕円 148"/>
        <xdr:cNvSpPr/>
      </xdr:nvSpPr>
      <xdr:spPr>
        <a:xfrm>
          <a:off x="1079500" y="9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134645</xdr:rowOff>
    </xdr:from>
    <xdr:ext cx="599010" cy="259045"/>
    <xdr:sp macro="" textlink="">
      <xdr:nvSpPr>
        <xdr:cNvPr id="150" name="テキスト ボックス 149"/>
        <xdr:cNvSpPr txBox="1"/>
      </xdr:nvSpPr>
      <xdr:spPr>
        <a:xfrm>
          <a:off x="830794" y="922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3" name="テキスト ボックス 162"/>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7" name="直線コネクタ 176"/>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8"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9" name="直線コネクタ 178"/>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80"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81" name="直線コネクタ 180"/>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112530</xdr:rowOff>
    </xdr:from>
    <xdr:to>
      <xdr:col>6</xdr:col>
      <xdr:colOff>511175</xdr:colOff>
      <xdr:row>76</xdr:row>
      <xdr:rowOff>28808</xdr:rowOff>
    </xdr:to>
    <xdr:cxnSp macro="">
      <xdr:nvCxnSpPr>
        <xdr:cNvPr id="182" name="直線コネクタ 181"/>
        <xdr:cNvCxnSpPr/>
      </xdr:nvCxnSpPr>
      <xdr:spPr>
        <a:xfrm>
          <a:off x="3797300" y="12628380"/>
          <a:ext cx="838200" cy="4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3"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4" name="フローチャート : 判断 183"/>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112530</xdr:rowOff>
    </xdr:from>
    <xdr:to>
      <xdr:col>5</xdr:col>
      <xdr:colOff>358775</xdr:colOff>
      <xdr:row>74</xdr:row>
      <xdr:rowOff>54672</xdr:rowOff>
    </xdr:to>
    <xdr:cxnSp macro="">
      <xdr:nvCxnSpPr>
        <xdr:cNvPr id="185" name="直線コネクタ 184"/>
        <xdr:cNvCxnSpPr/>
      </xdr:nvCxnSpPr>
      <xdr:spPr>
        <a:xfrm flipV="1">
          <a:off x="2908300" y="12628380"/>
          <a:ext cx="889000" cy="1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6" name="フローチャート : 判断 185"/>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7" name="テキスト ボックス 186"/>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106575</xdr:rowOff>
    </xdr:from>
    <xdr:to>
      <xdr:col>4</xdr:col>
      <xdr:colOff>155575</xdr:colOff>
      <xdr:row>74</xdr:row>
      <xdr:rowOff>54672</xdr:rowOff>
    </xdr:to>
    <xdr:cxnSp macro="">
      <xdr:nvCxnSpPr>
        <xdr:cNvPr id="188" name="直線コネクタ 187"/>
        <xdr:cNvCxnSpPr/>
      </xdr:nvCxnSpPr>
      <xdr:spPr>
        <a:xfrm>
          <a:off x="2019300" y="12450975"/>
          <a:ext cx="889000" cy="29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9" name="フローチャート : 判断 188"/>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90" name="テキスト ボックス 189"/>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106575</xdr:rowOff>
    </xdr:from>
    <xdr:to>
      <xdr:col>2</xdr:col>
      <xdr:colOff>638175</xdr:colOff>
      <xdr:row>73</xdr:row>
      <xdr:rowOff>89636</xdr:rowOff>
    </xdr:to>
    <xdr:cxnSp macro="">
      <xdr:nvCxnSpPr>
        <xdr:cNvPr id="191" name="直線コネクタ 190"/>
        <xdr:cNvCxnSpPr/>
      </xdr:nvCxnSpPr>
      <xdr:spPr>
        <a:xfrm flipV="1">
          <a:off x="1130300" y="12450975"/>
          <a:ext cx="889000" cy="15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92" name="フローチャート : 判断 191"/>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3" name="テキスト ボックス 192"/>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4" name="フローチャート : 判断 193"/>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5" name="テキスト ボックス 194"/>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149458</xdr:rowOff>
    </xdr:from>
    <xdr:to>
      <xdr:col>6</xdr:col>
      <xdr:colOff>561975</xdr:colOff>
      <xdr:row>76</xdr:row>
      <xdr:rowOff>79608</xdr:rowOff>
    </xdr:to>
    <xdr:sp macro="" textlink="">
      <xdr:nvSpPr>
        <xdr:cNvPr id="201" name="円/楕円 200"/>
        <xdr:cNvSpPr/>
      </xdr:nvSpPr>
      <xdr:spPr>
        <a:xfrm>
          <a:off x="4584700" y="130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127885</xdr:rowOff>
    </xdr:from>
    <xdr:ext cx="599010" cy="259045"/>
    <xdr:sp macro="" textlink="">
      <xdr:nvSpPr>
        <xdr:cNvPr id="202" name="民生費該当値テキスト"/>
        <xdr:cNvSpPr txBox="1"/>
      </xdr:nvSpPr>
      <xdr:spPr>
        <a:xfrm>
          <a:off x="4686300" y="1298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143,687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61730</xdr:rowOff>
    </xdr:from>
    <xdr:to>
      <xdr:col>5</xdr:col>
      <xdr:colOff>409575</xdr:colOff>
      <xdr:row>73</xdr:row>
      <xdr:rowOff>163330</xdr:rowOff>
    </xdr:to>
    <xdr:sp macro="" textlink="">
      <xdr:nvSpPr>
        <xdr:cNvPr id="203" name="円/楕円 202"/>
        <xdr:cNvSpPr/>
      </xdr:nvSpPr>
      <xdr:spPr>
        <a:xfrm>
          <a:off x="3746500" y="125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8407</xdr:rowOff>
    </xdr:from>
    <xdr:ext cx="599010" cy="259045"/>
    <xdr:sp macro="" textlink="">
      <xdr:nvSpPr>
        <xdr:cNvPr id="204" name="テキスト ボックス 203"/>
        <xdr:cNvSpPr txBox="1"/>
      </xdr:nvSpPr>
      <xdr:spPr>
        <a:xfrm>
          <a:off x="3497794" y="1235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183,246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3872</xdr:rowOff>
    </xdr:from>
    <xdr:to>
      <xdr:col>4</xdr:col>
      <xdr:colOff>206375</xdr:colOff>
      <xdr:row>74</xdr:row>
      <xdr:rowOff>105472</xdr:rowOff>
    </xdr:to>
    <xdr:sp macro="" textlink="">
      <xdr:nvSpPr>
        <xdr:cNvPr id="205" name="円/楕円 204"/>
        <xdr:cNvSpPr/>
      </xdr:nvSpPr>
      <xdr:spPr>
        <a:xfrm>
          <a:off x="2857500" y="126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121999</xdr:rowOff>
    </xdr:from>
    <xdr:ext cx="599010" cy="259045"/>
    <xdr:sp macro="" textlink="">
      <xdr:nvSpPr>
        <xdr:cNvPr id="206" name="テキスト ボックス 205"/>
        <xdr:cNvSpPr txBox="1"/>
      </xdr:nvSpPr>
      <xdr:spPr>
        <a:xfrm>
          <a:off x="2608794" y="1246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172,811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55775</xdr:rowOff>
    </xdr:from>
    <xdr:to>
      <xdr:col>3</xdr:col>
      <xdr:colOff>3175</xdr:colOff>
      <xdr:row>72</xdr:row>
      <xdr:rowOff>157375</xdr:rowOff>
    </xdr:to>
    <xdr:sp macro="" textlink="">
      <xdr:nvSpPr>
        <xdr:cNvPr id="207" name="円/楕円 206"/>
        <xdr:cNvSpPr/>
      </xdr:nvSpPr>
      <xdr:spPr>
        <a:xfrm>
          <a:off x="1968500" y="124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2452</xdr:rowOff>
    </xdr:from>
    <xdr:ext cx="599010" cy="259045"/>
    <xdr:sp macro="" textlink="">
      <xdr:nvSpPr>
        <xdr:cNvPr id="208" name="テキスト ボックス 207"/>
        <xdr:cNvSpPr txBox="1"/>
      </xdr:nvSpPr>
      <xdr:spPr>
        <a:xfrm>
          <a:off x="1719794" y="121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199,543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38836</xdr:rowOff>
    </xdr:from>
    <xdr:to>
      <xdr:col>1</xdr:col>
      <xdr:colOff>485775</xdr:colOff>
      <xdr:row>73</xdr:row>
      <xdr:rowOff>140436</xdr:rowOff>
    </xdr:to>
    <xdr:sp macro="" textlink="">
      <xdr:nvSpPr>
        <xdr:cNvPr id="209" name="円/楕円 208"/>
        <xdr:cNvSpPr/>
      </xdr:nvSpPr>
      <xdr:spPr>
        <a:xfrm>
          <a:off x="10795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156963</xdr:rowOff>
    </xdr:from>
    <xdr:ext cx="599010" cy="259045"/>
    <xdr:sp macro="" textlink="">
      <xdr:nvSpPr>
        <xdr:cNvPr id="210" name="テキスト ボックス 209"/>
        <xdr:cNvSpPr txBox="1"/>
      </xdr:nvSpPr>
      <xdr:spPr>
        <a:xfrm>
          <a:off x="830794" y="1232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5" name="直線コネクタ 234"/>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6"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7" name="直線コネクタ 236"/>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8"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9" name="直線コネクタ 238"/>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141376</xdr:rowOff>
    </xdr:from>
    <xdr:to>
      <xdr:col>6</xdr:col>
      <xdr:colOff>511175</xdr:colOff>
      <xdr:row>97</xdr:row>
      <xdr:rowOff>40869</xdr:rowOff>
    </xdr:to>
    <xdr:cxnSp macro="">
      <xdr:nvCxnSpPr>
        <xdr:cNvPr id="240" name="直線コネクタ 239"/>
        <xdr:cNvCxnSpPr/>
      </xdr:nvCxnSpPr>
      <xdr:spPr>
        <a:xfrm flipV="1">
          <a:off x="3797300" y="16600576"/>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41"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42" name="フローチャート : 判断 241"/>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40869</xdr:rowOff>
    </xdr:from>
    <xdr:to>
      <xdr:col>5</xdr:col>
      <xdr:colOff>358775</xdr:colOff>
      <xdr:row>97</xdr:row>
      <xdr:rowOff>98609</xdr:rowOff>
    </xdr:to>
    <xdr:cxnSp macro="">
      <xdr:nvCxnSpPr>
        <xdr:cNvPr id="243" name="直線コネクタ 242"/>
        <xdr:cNvCxnSpPr/>
      </xdr:nvCxnSpPr>
      <xdr:spPr>
        <a:xfrm flipV="1">
          <a:off x="2908300" y="16671519"/>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4" name="フローチャート : 判断 243"/>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5" name="テキスト ボックス 244"/>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98609</xdr:rowOff>
    </xdr:from>
    <xdr:to>
      <xdr:col>4</xdr:col>
      <xdr:colOff>155575</xdr:colOff>
      <xdr:row>97</xdr:row>
      <xdr:rowOff>100971</xdr:rowOff>
    </xdr:to>
    <xdr:cxnSp macro="">
      <xdr:nvCxnSpPr>
        <xdr:cNvPr id="246" name="直線コネクタ 245"/>
        <xdr:cNvCxnSpPr/>
      </xdr:nvCxnSpPr>
      <xdr:spPr>
        <a:xfrm flipV="1">
          <a:off x="2019300" y="1672925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7" name="フローチャート : 判断 246"/>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8" name="テキスト ボックス 247"/>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66205</xdr:rowOff>
    </xdr:from>
    <xdr:to>
      <xdr:col>2</xdr:col>
      <xdr:colOff>638175</xdr:colOff>
      <xdr:row>97</xdr:row>
      <xdr:rowOff>100971</xdr:rowOff>
    </xdr:to>
    <xdr:cxnSp macro="">
      <xdr:nvCxnSpPr>
        <xdr:cNvPr id="249" name="直線コネクタ 248"/>
        <xdr:cNvCxnSpPr/>
      </xdr:nvCxnSpPr>
      <xdr:spPr>
        <a:xfrm>
          <a:off x="1130300" y="16696855"/>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50" name="フローチャート : 判断 249"/>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51" name="テキスト ボックス 250"/>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52" name="フローチャート : 判断 251"/>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3" name="テキスト ボックス 252"/>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90576</xdr:rowOff>
    </xdr:from>
    <xdr:to>
      <xdr:col>6</xdr:col>
      <xdr:colOff>561975</xdr:colOff>
      <xdr:row>97</xdr:row>
      <xdr:rowOff>20726</xdr:rowOff>
    </xdr:to>
    <xdr:sp macro="" textlink="">
      <xdr:nvSpPr>
        <xdr:cNvPr id="259" name="円/楕円 258"/>
        <xdr:cNvSpPr/>
      </xdr:nvSpPr>
      <xdr:spPr>
        <a:xfrm>
          <a:off x="4584700" y="1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113453</xdr:rowOff>
    </xdr:from>
    <xdr:ext cx="534377" cy="259045"/>
    <xdr:sp macro="" textlink="">
      <xdr:nvSpPr>
        <xdr:cNvPr id="260" name="衛生費該当値テキスト"/>
        <xdr:cNvSpPr txBox="1"/>
      </xdr:nvSpPr>
      <xdr:spPr>
        <a:xfrm>
          <a:off x="4686300" y="164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161519</xdr:rowOff>
    </xdr:from>
    <xdr:to>
      <xdr:col>5</xdr:col>
      <xdr:colOff>409575</xdr:colOff>
      <xdr:row>97</xdr:row>
      <xdr:rowOff>91669</xdr:rowOff>
    </xdr:to>
    <xdr:sp macro="" textlink="">
      <xdr:nvSpPr>
        <xdr:cNvPr id="261" name="円/楕円 260"/>
        <xdr:cNvSpPr/>
      </xdr:nvSpPr>
      <xdr:spPr>
        <a:xfrm>
          <a:off x="3746500" y="166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108196</xdr:rowOff>
    </xdr:from>
    <xdr:ext cx="534377" cy="259045"/>
    <xdr:sp macro="" textlink="">
      <xdr:nvSpPr>
        <xdr:cNvPr id="262" name="テキスト ボックス 261"/>
        <xdr:cNvSpPr txBox="1"/>
      </xdr:nvSpPr>
      <xdr:spPr>
        <a:xfrm>
          <a:off x="3530111" y="163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47809</xdr:rowOff>
    </xdr:from>
    <xdr:to>
      <xdr:col>4</xdr:col>
      <xdr:colOff>206375</xdr:colOff>
      <xdr:row>97</xdr:row>
      <xdr:rowOff>149409</xdr:rowOff>
    </xdr:to>
    <xdr:sp macro="" textlink="">
      <xdr:nvSpPr>
        <xdr:cNvPr id="263" name="円/楕円 262"/>
        <xdr:cNvSpPr/>
      </xdr:nvSpPr>
      <xdr:spPr>
        <a:xfrm>
          <a:off x="2857500" y="166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165936</xdr:rowOff>
    </xdr:from>
    <xdr:ext cx="534377" cy="259045"/>
    <xdr:sp macro="" textlink="">
      <xdr:nvSpPr>
        <xdr:cNvPr id="264" name="テキスト ボックス 263"/>
        <xdr:cNvSpPr txBox="1"/>
      </xdr:nvSpPr>
      <xdr:spPr>
        <a:xfrm>
          <a:off x="2641111" y="164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50171</xdr:rowOff>
    </xdr:from>
    <xdr:to>
      <xdr:col>3</xdr:col>
      <xdr:colOff>3175</xdr:colOff>
      <xdr:row>97</xdr:row>
      <xdr:rowOff>151771</xdr:rowOff>
    </xdr:to>
    <xdr:sp macro="" textlink="">
      <xdr:nvSpPr>
        <xdr:cNvPr id="265" name="円/楕円 264"/>
        <xdr:cNvSpPr/>
      </xdr:nvSpPr>
      <xdr:spPr>
        <a:xfrm>
          <a:off x="1968500" y="166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168298</xdr:rowOff>
    </xdr:from>
    <xdr:ext cx="534377" cy="259045"/>
    <xdr:sp macro="" textlink="">
      <xdr:nvSpPr>
        <xdr:cNvPr id="266" name="テキスト ボックス 265"/>
        <xdr:cNvSpPr txBox="1"/>
      </xdr:nvSpPr>
      <xdr:spPr>
        <a:xfrm>
          <a:off x="1752111" y="164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15405</xdr:rowOff>
    </xdr:from>
    <xdr:to>
      <xdr:col>1</xdr:col>
      <xdr:colOff>485775</xdr:colOff>
      <xdr:row>97</xdr:row>
      <xdr:rowOff>117005</xdr:rowOff>
    </xdr:to>
    <xdr:sp macro="" textlink="">
      <xdr:nvSpPr>
        <xdr:cNvPr id="267" name="円/楕円 266"/>
        <xdr:cNvSpPr/>
      </xdr:nvSpPr>
      <xdr:spPr>
        <a:xfrm>
          <a:off x="1079500" y="166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133532</xdr:rowOff>
    </xdr:from>
    <xdr:ext cx="534377" cy="259045"/>
    <xdr:sp macro="" textlink="">
      <xdr:nvSpPr>
        <xdr:cNvPr id="268" name="テキスト ボックス 267"/>
        <xdr:cNvSpPr txBox="1"/>
      </xdr:nvSpPr>
      <xdr:spPr>
        <a:xfrm>
          <a:off x="863111" y="164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23343</xdr:rowOff>
    </xdr:from>
    <xdr:to>
      <xdr:col>15</xdr:col>
      <xdr:colOff>180340</xdr:colOff>
      <xdr:row>38</xdr:row>
      <xdr:rowOff>133299</xdr:rowOff>
    </xdr:to>
    <xdr:cxnSp macro="">
      <xdr:nvCxnSpPr>
        <xdr:cNvPr id="290" name="直線コネクタ 289"/>
        <xdr:cNvCxnSpPr/>
      </xdr:nvCxnSpPr>
      <xdr:spPr>
        <a:xfrm flipV="1">
          <a:off x="10475595" y="5852643"/>
          <a:ext cx="1270" cy="79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137126</xdr:rowOff>
    </xdr:from>
    <xdr:ext cx="313932" cy="259045"/>
    <xdr:sp macro="" textlink="">
      <xdr:nvSpPr>
        <xdr:cNvPr id="291"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38</xdr:row>
      <xdr:rowOff>133299</xdr:rowOff>
    </xdr:from>
    <xdr:to>
      <xdr:col>15</xdr:col>
      <xdr:colOff>269875</xdr:colOff>
      <xdr:row>38</xdr:row>
      <xdr:rowOff>133299</xdr:rowOff>
    </xdr:to>
    <xdr:cxnSp macro="">
      <xdr:nvCxnSpPr>
        <xdr:cNvPr id="292" name="直線コネクタ 291"/>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141470</xdr:rowOff>
    </xdr:from>
    <xdr:ext cx="469744" cy="259045"/>
    <xdr:sp macro="" textlink="">
      <xdr:nvSpPr>
        <xdr:cNvPr id="293" name="労働費最大値テキスト"/>
        <xdr:cNvSpPr txBox="1"/>
      </xdr:nvSpPr>
      <xdr:spPr>
        <a:xfrm>
          <a:off x="10528300" y="56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34</xdr:row>
      <xdr:rowOff>23343</xdr:rowOff>
    </xdr:from>
    <xdr:to>
      <xdr:col>15</xdr:col>
      <xdr:colOff>269875</xdr:colOff>
      <xdr:row>34</xdr:row>
      <xdr:rowOff>23343</xdr:rowOff>
    </xdr:to>
    <xdr:cxnSp macro="">
      <xdr:nvCxnSpPr>
        <xdr:cNvPr id="294" name="直線コネクタ 293"/>
        <xdr:cNvCxnSpPr/>
      </xdr:nvCxnSpPr>
      <xdr:spPr>
        <a:xfrm>
          <a:off x="10388600" y="585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20142</xdr:rowOff>
    </xdr:from>
    <xdr:to>
      <xdr:col>15</xdr:col>
      <xdr:colOff>180975</xdr:colOff>
      <xdr:row>36</xdr:row>
      <xdr:rowOff>53975</xdr:rowOff>
    </xdr:to>
    <xdr:cxnSp macro="">
      <xdr:nvCxnSpPr>
        <xdr:cNvPr id="295" name="直線コネクタ 294"/>
        <xdr:cNvCxnSpPr/>
      </xdr:nvCxnSpPr>
      <xdr:spPr>
        <a:xfrm>
          <a:off x="9639300" y="5677992"/>
          <a:ext cx="838200" cy="5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60926</xdr:rowOff>
    </xdr:from>
    <xdr:ext cx="378565" cy="259045"/>
    <xdr:sp macro="" textlink="">
      <xdr:nvSpPr>
        <xdr:cNvPr id="296" name="労働費平均値テキスト"/>
        <xdr:cNvSpPr txBox="1"/>
      </xdr:nvSpPr>
      <xdr:spPr>
        <a:xfrm>
          <a:off x="10528300" y="6404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82499</xdr:rowOff>
    </xdr:from>
    <xdr:to>
      <xdr:col>15</xdr:col>
      <xdr:colOff>231775</xdr:colOff>
      <xdr:row>38</xdr:row>
      <xdr:rowOff>12649</xdr:rowOff>
    </xdr:to>
    <xdr:sp macro="" textlink="">
      <xdr:nvSpPr>
        <xdr:cNvPr id="297" name="フローチャート : 判断 296"/>
        <xdr:cNvSpPr/>
      </xdr:nvSpPr>
      <xdr:spPr>
        <a:xfrm>
          <a:off x="104267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103810</xdr:rowOff>
    </xdr:from>
    <xdr:to>
      <xdr:col>14</xdr:col>
      <xdr:colOff>28575</xdr:colOff>
      <xdr:row>33</xdr:row>
      <xdr:rowOff>20142</xdr:rowOff>
    </xdr:to>
    <xdr:cxnSp macro="">
      <xdr:nvCxnSpPr>
        <xdr:cNvPr id="298" name="直線コネクタ 297"/>
        <xdr:cNvCxnSpPr/>
      </xdr:nvCxnSpPr>
      <xdr:spPr>
        <a:xfrm>
          <a:off x="8750300" y="559021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41580</xdr:rowOff>
    </xdr:from>
    <xdr:to>
      <xdr:col>14</xdr:col>
      <xdr:colOff>79375</xdr:colOff>
      <xdr:row>37</xdr:row>
      <xdr:rowOff>143180</xdr:rowOff>
    </xdr:to>
    <xdr:sp macro="" textlink="">
      <xdr:nvSpPr>
        <xdr:cNvPr id="299" name="フローチャート : 判断 298"/>
        <xdr:cNvSpPr/>
      </xdr:nvSpPr>
      <xdr:spPr>
        <a:xfrm>
          <a:off x="9588500" y="63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134307</xdr:rowOff>
    </xdr:from>
    <xdr:ext cx="378565" cy="259045"/>
    <xdr:sp macro="" textlink="">
      <xdr:nvSpPr>
        <xdr:cNvPr id="300" name="テキスト ボックス 299"/>
        <xdr:cNvSpPr txBox="1"/>
      </xdr:nvSpPr>
      <xdr:spPr>
        <a:xfrm>
          <a:off x="9450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145415</xdr:rowOff>
    </xdr:from>
    <xdr:to>
      <xdr:col>12</xdr:col>
      <xdr:colOff>511175</xdr:colOff>
      <xdr:row>32</xdr:row>
      <xdr:rowOff>103810</xdr:rowOff>
    </xdr:to>
    <xdr:cxnSp macro="">
      <xdr:nvCxnSpPr>
        <xdr:cNvPr id="301" name="直線コネクタ 300"/>
        <xdr:cNvCxnSpPr/>
      </xdr:nvCxnSpPr>
      <xdr:spPr>
        <a:xfrm>
          <a:off x="7861300" y="5288915"/>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162966</xdr:rowOff>
    </xdr:from>
    <xdr:to>
      <xdr:col>12</xdr:col>
      <xdr:colOff>561975</xdr:colOff>
      <xdr:row>37</xdr:row>
      <xdr:rowOff>93116</xdr:rowOff>
    </xdr:to>
    <xdr:sp macro="" textlink="">
      <xdr:nvSpPr>
        <xdr:cNvPr id="302" name="フローチャート : 判断 301"/>
        <xdr:cNvSpPr/>
      </xdr:nvSpPr>
      <xdr:spPr>
        <a:xfrm>
          <a:off x="869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84243</xdr:rowOff>
    </xdr:from>
    <xdr:ext cx="469744" cy="259045"/>
    <xdr:sp macro="" textlink="">
      <xdr:nvSpPr>
        <xdr:cNvPr id="303" name="テキスト ボックス 302"/>
        <xdr:cNvSpPr txBox="1"/>
      </xdr:nvSpPr>
      <xdr:spPr>
        <a:xfrm>
          <a:off x="8515427" y="64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145415</xdr:rowOff>
    </xdr:from>
    <xdr:to>
      <xdr:col>11</xdr:col>
      <xdr:colOff>307975</xdr:colOff>
      <xdr:row>34</xdr:row>
      <xdr:rowOff>68148</xdr:rowOff>
    </xdr:to>
    <xdr:cxnSp macro="">
      <xdr:nvCxnSpPr>
        <xdr:cNvPr id="304" name="直線コネクタ 303"/>
        <xdr:cNvCxnSpPr/>
      </xdr:nvCxnSpPr>
      <xdr:spPr>
        <a:xfrm flipV="1">
          <a:off x="6972300" y="5288915"/>
          <a:ext cx="889000" cy="60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126619</xdr:rowOff>
    </xdr:from>
    <xdr:to>
      <xdr:col>11</xdr:col>
      <xdr:colOff>358775</xdr:colOff>
      <xdr:row>37</xdr:row>
      <xdr:rowOff>56769</xdr:rowOff>
    </xdr:to>
    <xdr:sp macro="" textlink="">
      <xdr:nvSpPr>
        <xdr:cNvPr id="305" name="フローチャート :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47896</xdr:rowOff>
    </xdr:from>
    <xdr:ext cx="469744" cy="259045"/>
    <xdr:sp macro="" textlink="">
      <xdr:nvSpPr>
        <xdr:cNvPr id="306" name="テキスト ボックス 305"/>
        <xdr:cNvSpPr txBox="1"/>
      </xdr:nvSpPr>
      <xdr:spPr>
        <a:xfrm>
          <a:off x="7626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163881</xdr:rowOff>
    </xdr:from>
    <xdr:to>
      <xdr:col>10</xdr:col>
      <xdr:colOff>155575</xdr:colOff>
      <xdr:row>36</xdr:row>
      <xdr:rowOff>94031</xdr:rowOff>
    </xdr:to>
    <xdr:sp macro="" textlink="">
      <xdr:nvSpPr>
        <xdr:cNvPr id="307" name="フローチャート : 判断 306"/>
        <xdr:cNvSpPr/>
      </xdr:nvSpPr>
      <xdr:spPr>
        <a:xfrm>
          <a:off x="6921500" y="616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85158</xdr:rowOff>
    </xdr:from>
    <xdr:ext cx="469744" cy="259045"/>
    <xdr:sp macro="" textlink="">
      <xdr:nvSpPr>
        <xdr:cNvPr id="308" name="テキスト ボックス 307"/>
        <xdr:cNvSpPr txBox="1"/>
      </xdr:nvSpPr>
      <xdr:spPr>
        <a:xfrm>
          <a:off x="6737427" y="62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3175</xdr:rowOff>
    </xdr:from>
    <xdr:to>
      <xdr:col>15</xdr:col>
      <xdr:colOff>231775</xdr:colOff>
      <xdr:row>36</xdr:row>
      <xdr:rowOff>104775</xdr:rowOff>
    </xdr:to>
    <xdr:sp macro="" textlink="">
      <xdr:nvSpPr>
        <xdr:cNvPr id="314" name="円/楕円 313"/>
        <xdr:cNvSpPr/>
      </xdr:nvSpPr>
      <xdr:spPr>
        <a:xfrm>
          <a:off x="104267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26052</xdr:rowOff>
    </xdr:from>
    <xdr:ext cx="469744" cy="259045"/>
    <xdr:sp macro="" textlink="">
      <xdr:nvSpPr>
        <xdr:cNvPr id="315" name="労働費該当値テキスト"/>
        <xdr:cNvSpPr txBox="1"/>
      </xdr:nvSpPr>
      <xdr:spPr>
        <a:xfrm>
          <a:off x="10528300"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140792</xdr:rowOff>
    </xdr:from>
    <xdr:to>
      <xdr:col>14</xdr:col>
      <xdr:colOff>79375</xdr:colOff>
      <xdr:row>33</xdr:row>
      <xdr:rowOff>70942</xdr:rowOff>
    </xdr:to>
    <xdr:sp macro="" textlink="">
      <xdr:nvSpPr>
        <xdr:cNvPr id="316" name="円/楕円 315"/>
        <xdr:cNvSpPr/>
      </xdr:nvSpPr>
      <xdr:spPr>
        <a:xfrm>
          <a:off x="9588500" y="56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87469</xdr:rowOff>
    </xdr:from>
    <xdr:ext cx="469744" cy="259045"/>
    <xdr:sp macro="" textlink="">
      <xdr:nvSpPr>
        <xdr:cNvPr id="317" name="テキスト ボックス 316"/>
        <xdr:cNvSpPr txBox="1"/>
      </xdr:nvSpPr>
      <xdr:spPr>
        <a:xfrm>
          <a:off x="9404427" y="54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53010</xdr:rowOff>
    </xdr:from>
    <xdr:to>
      <xdr:col>12</xdr:col>
      <xdr:colOff>561975</xdr:colOff>
      <xdr:row>32</xdr:row>
      <xdr:rowOff>154610</xdr:rowOff>
    </xdr:to>
    <xdr:sp macro="" textlink="">
      <xdr:nvSpPr>
        <xdr:cNvPr id="318" name="円/楕円 317"/>
        <xdr:cNvSpPr/>
      </xdr:nvSpPr>
      <xdr:spPr>
        <a:xfrm>
          <a:off x="8699500" y="55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171137</xdr:rowOff>
    </xdr:from>
    <xdr:ext cx="469744" cy="259045"/>
    <xdr:sp macro="" textlink="">
      <xdr:nvSpPr>
        <xdr:cNvPr id="319" name="テキスト ボックス 318"/>
        <xdr:cNvSpPr txBox="1"/>
      </xdr:nvSpPr>
      <xdr:spPr>
        <a:xfrm>
          <a:off x="8515427" y="53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94615</xdr:rowOff>
    </xdr:from>
    <xdr:to>
      <xdr:col>11</xdr:col>
      <xdr:colOff>358775</xdr:colOff>
      <xdr:row>31</xdr:row>
      <xdr:rowOff>24765</xdr:rowOff>
    </xdr:to>
    <xdr:sp macro="" textlink="">
      <xdr:nvSpPr>
        <xdr:cNvPr id="320" name="円/楕円 319"/>
        <xdr:cNvSpPr/>
      </xdr:nvSpPr>
      <xdr:spPr>
        <a:xfrm>
          <a:off x="7810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41292</xdr:rowOff>
    </xdr:from>
    <xdr:ext cx="469744" cy="259045"/>
    <xdr:sp macro="" textlink="">
      <xdr:nvSpPr>
        <xdr:cNvPr id="321" name="テキスト ボックス 320"/>
        <xdr:cNvSpPr txBox="1"/>
      </xdr:nvSpPr>
      <xdr:spPr>
        <a:xfrm>
          <a:off x="7626427" y="5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17348</xdr:rowOff>
    </xdr:from>
    <xdr:to>
      <xdr:col>10</xdr:col>
      <xdr:colOff>155575</xdr:colOff>
      <xdr:row>34</xdr:row>
      <xdr:rowOff>118948</xdr:rowOff>
    </xdr:to>
    <xdr:sp macro="" textlink="">
      <xdr:nvSpPr>
        <xdr:cNvPr id="322" name="円/楕円 321"/>
        <xdr:cNvSpPr/>
      </xdr:nvSpPr>
      <xdr:spPr>
        <a:xfrm>
          <a:off x="6921500" y="58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135475</xdr:rowOff>
    </xdr:from>
    <xdr:ext cx="469744" cy="259045"/>
    <xdr:sp macro="" textlink="">
      <xdr:nvSpPr>
        <xdr:cNvPr id="323" name="テキスト ボックス 322"/>
        <xdr:cNvSpPr txBox="1"/>
      </xdr:nvSpPr>
      <xdr:spPr>
        <a:xfrm>
          <a:off x="6737427" y="56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9" name="テキスト ボックス 338"/>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41859</xdr:rowOff>
    </xdr:from>
    <xdr:to>
      <xdr:col>15</xdr:col>
      <xdr:colOff>180340</xdr:colOff>
      <xdr:row>58</xdr:row>
      <xdr:rowOff>19228</xdr:rowOff>
    </xdr:to>
    <xdr:cxnSp macro="">
      <xdr:nvCxnSpPr>
        <xdr:cNvPr id="343" name="直線コネクタ 342"/>
        <xdr:cNvCxnSpPr/>
      </xdr:nvCxnSpPr>
      <xdr:spPr>
        <a:xfrm flipV="1">
          <a:off x="10475595" y="8957259"/>
          <a:ext cx="1270" cy="1006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23055</xdr:rowOff>
    </xdr:from>
    <xdr:ext cx="378565" cy="259045"/>
    <xdr:sp macro="" textlink="">
      <xdr:nvSpPr>
        <xdr:cNvPr id="344" name="農林水産業費最小値テキスト"/>
        <xdr:cNvSpPr txBox="1"/>
      </xdr:nvSpPr>
      <xdr:spPr>
        <a:xfrm>
          <a:off x="10528300" y="996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58</xdr:row>
      <xdr:rowOff>19228</xdr:rowOff>
    </xdr:from>
    <xdr:to>
      <xdr:col>15</xdr:col>
      <xdr:colOff>269875</xdr:colOff>
      <xdr:row>58</xdr:row>
      <xdr:rowOff>19228</xdr:rowOff>
    </xdr:to>
    <xdr:cxnSp macro="">
      <xdr:nvCxnSpPr>
        <xdr:cNvPr id="345" name="直線コネクタ 344"/>
        <xdr:cNvCxnSpPr/>
      </xdr:nvCxnSpPr>
      <xdr:spPr>
        <a:xfrm>
          <a:off x="10388600" y="99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159986</xdr:rowOff>
    </xdr:from>
    <xdr:ext cx="534377" cy="259045"/>
    <xdr:sp macro="" textlink="">
      <xdr:nvSpPr>
        <xdr:cNvPr id="346" name="農林水産業費最大値テキスト"/>
        <xdr:cNvSpPr txBox="1"/>
      </xdr:nvSpPr>
      <xdr:spPr>
        <a:xfrm>
          <a:off x="10528300" y="873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52</xdr:row>
      <xdr:rowOff>41859</xdr:rowOff>
    </xdr:from>
    <xdr:to>
      <xdr:col>15</xdr:col>
      <xdr:colOff>269875</xdr:colOff>
      <xdr:row>52</xdr:row>
      <xdr:rowOff>41859</xdr:rowOff>
    </xdr:to>
    <xdr:cxnSp macro="">
      <xdr:nvCxnSpPr>
        <xdr:cNvPr id="347" name="直線コネクタ 346"/>
        <xdr:cNvCxnSpPr/>
      </xdr:nvCxnSpPr>
      <xdr:spPr>
        <a:xfrm>
          <a:off x="10388600" y="8957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90322</xdr:rowOff>
    </xdr:from>
    <xdr:to>
      <xdr:col>15</xdr:col>
      <xdr:colOff>180975</xdr:colOff>
      <xdr:row>54</xdr:row>
      <xdr:rowOff>100895</xdr:rowOff>
    </xdr:to>
    <xdr:cxnSp macro="">
      <xdr:nvCxnSpPr>
        <xdr:cNvPr id="348" name="直線コネクタ 347"/>
        <xdr:cNvCxnSpPr/>
      </xdr:nvCxnSpPr>
      <xdr:spPr>
        <a:xfrm>
          <a:off x="9639300" y="8662822"/>
          <a:ext cx="838200" cy="69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19207</xdr:rowOff>
    </xdr:from>
    <xdr:ext cx="469744" cy="259045"/>
    <xdr:sp macro="" textlink="">
      <xdr:nvSpPr>
        <xdr:cNvPr id="349" name="農林水産業費平均値テキスト"/>
        <xdr:cNvSpPr txBox="1"/>
      </xdr:nvSpPr>
      <xdr:spPr>
        <a:xfrm>
          <a:off x="10528300" y="962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40780</xdr:rowOff>
    </xdr:from>
    <xdr:to>
      <xdr:col>15</xdr:col>
      <xdr:colOff>231775</xdr:colOff>
      <xdr:row>56</xdr:row>
      <xdr:rowOff>142380</xdr:rowOff>
    </xdr:to>
    <xdr:sp macro="" textlink="">
      <xdr:nvSpPr>
        <xdr:cNvPr id="350" name="フローチャート : 判断 349"/>
        <xdr:cNvSpPr/>
      </xdr:nvSpPr>
      <xdr:spPr>
        <a:xfrm>
          <a:off x="10426700" y="96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90322</xdr:rowOff>
    </xdr:from>
    <xdr:to>
      <xdr:col>14</xdr:col>
      <xdr:colOff>28575</xdr:colOff>
      <xdr:row>53</xdr:row>
      <xdr:rowOff>150902</xdr:rowOff>
    </xdr:to>
    <xdr:cxnSp macro="">
      <xdr:nvCxnSpPr>
        <xdr:cNvPr id="351" name="直線コネクタ 350"/>
        <xdr:cNvCxnSpPr/>
      </xdr:nvCxnSpPr>
      <xdr:spPr>
        <a:xfrm flipV="1">
          <a:off x="8750300" y="8662822"/>
          <a:ext cx="889000" cy="5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35179</xdr:rowOff>
    </xdr:from>
    <xdr:to>
      <xdr:col>14</xdr:col>
      <xdr:colOff>79375</xdr:colOff>
      <xdr:row>56</xdr:row>
      <xdr:rowOff>136779</xdr:rowOff>
    </xdr:to>
    <xdr:sp macro="" textlink="">
      <xdr:nvSpPr>
        <xdr:cNvPr id="352" name="フローチャート : 判断 351"/>
        <xdr:cNvSpPr/>
      </xdr:nvSpPr>
      <xdr:spPr>
        <a:xfrm>
          <a:off x="9588500" y="963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127906</xdr:rowOff>
    </xdr:from>
    <xdr:ext cx="469744" cy="259045"/>
    <xdr:sp macro="" textlink="">
      <xdr:nvSpPr>
        <xdr:cNvPr id="353" name="テキスト ボックス 352"/>
        <xdr:cNvSpPr txBox="1"/>
      </xdr:nvSpPr>
      <xdr:spPr>
        <a:xfrm>
          <a:off x="9404427" y="9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150902</xdr:rowOff>
    </xdr:from>
    <xdr:to>
      <xdr:col>12</xdr:col>
      <xdr:colOff>511175</xdr:colOff>
      <xdr:row>55</xdr:row>
      <xdr:rowOff>36144</xdr:rowOff>
    </xdr:to>
    <xdr:cxnSp macro="">
      <xdr:nvCxnSpPr>
        <xdr:cNvPr id="354" name="直線コネクタ 353"/>
        <xdr:cNvCxnSpPr/>
      </xdr:nvCxnSpPr>
      <xdr:spPr>
        <a:xfrm flipV="1">
          <a:off x="7861300" y="9237752"/>
          <a:ext cx="889000" cy="2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57982</xdr:rowOff>
    </xdr:from>
    <xdr:to>
      <xdr:col>12</xdr:col>
      <xdr:colOff>561975</xdr:colOff>
      <xdr:row>56</xdr:row>
      <xdr:rowOff>159582</xdr:rowOff>
    </xdr:to>
    <xdr:sp macro="" textlink="">
      <xdr:nvSpPr>
        <xdr:cNvPr id="355" name="フローチャート : 判断 354"/>
        <xdr:cNvSpPr/>
      </xdr:nvSpPr>
      <xdr:spPr>
        <a:xfrm>
          <a:off x="8699500" y="965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150709</xdr:rowOff>
    </xdr:from>
    <xdr:ext cx="469744" cy="259045"/>
    <xdr:sp macro="" textlink="">
      <xdr:nvSpPr>
        <xdr:cNvPr id="356" name="テキスト ボックス 355"/>
        <xdr:cNvSpPr txBox="1"/>
      </xdr:nvSpPr>
      <xdr:spPr>
        <a:xfrm>
          <a:off x="8515427" y="97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36144</xdr:rowOff>
    </xdr:from>
    <xdr:to>
      <xdr:col>11</xdr:col>
      <xdr:colOff>307975</xdr:colOff>
      <xdr:row>55</xdr:row>
      <xdr:rowOff>129584</xdr:rowOff>
    </xdr:to>
    <xdr:cxnSp macro="">
      <xdr:nvCxnSpPr>
        <xdr:cNvPr id="357" name="直線コネクタ 356"/>
        <xdr:cNvCxnSpPr/>
      </xdr:nvCxnSpPr>
      <xdr:spPr>
        <a:xfrm flipV="1">
          <a:off x="6972300" y="9465894"/>
          <a:ext cx="889000" cy="9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50267</xdr:rowOff>
    </xdr:from>
    <xdr:to>
      <xdr:col>11</xdr:col>
      <xdr:colOff>358775</xdr:colOff>
      <xdr:row>56</xdr:row>
      <xdr:rowOff>151867</xdr:rowOff>
    </xdr:to>
    <xdr:sp macro="" textlink="">
      <xdr:nvSpPr>
        <xdr:cNvPr id="358" name="フローチャート : 判断 357"/>
        <xdr:cNvSpPr/>
      </xdr:nvSpPr>
      <xdr:spPr>
        <a:xfrm>
          <a:off x="7810500" y="96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142994</xdr:rowOff>
    </xdr:from>
    <xdr:ext cx="469744" cy="259045"/>
    <xdr:sp macro="" textlink="">
      <xdr:nvSpPr>
        <xdr:cNvPr id="359" name="テキスト ボックス 358"/>
        <xdr:cNvSpPr txBox="1"/>
      </xdr:nvSpPr>
      <xdr:spPr>
        <a:xfrm>
          <a:off x="7626427" y="974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37294</xdr:rowOff>
    </xdr:from>
    <xdr:to>
      <xdr:col>10</xdr:col>
      <xdr:colOff>155575</xdr:colOff>
      <xdr:row>56</xdr:row>
      <xdr:rowOff>138894</xdr:rowOff>
    </xdr:to>
    <xdr:sp macro="" textlink="">
      <xdr:nvSpPr>
        <xdr:cNvPr id="360" name="フローチャート : 判断 359"/>
        <xdr:cNvSpPr/>
      </xdr:nvSpPr>
      <xdr:spPr>
        <a:xfrm>
          <a:off x="6921500" y="96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130021</xdr:rowOff>
    </xdr:from>
    <xdr:ext cx="469744" cy="259045"/>
    <xdr:sp macro="" textlink="">
      <xdr:nvSpPr>
        <xdr:cNvPr id="361" name="テキスト ボックス 360"/>
        <xdr:cNvSpPr txBox="1"/>
      </xdr:nvSpPr>
      <xdr:spPr>
        <a:xfrm>
          <a:off x="6737427" y="97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50095</xdr:rowOff>
    </xdr:from>
    <xdr:to>
      <xdr:col>15</xdr:col>
      <xdr:colOff>231775</xdr:colOff>
      <xdr:row>54</xdr:row>
      <xdr:rowOff>151695</xdr:rowOff>
    </xdr:to>
    <xdr:sp macro="" textlink="">
      <xdr:nvSpPr>
        <xdr:cNvPr id="367" name="円/楕円 366"/>
        <xdr:cNvSpPr/>
      </xdr:nvSpPr>
      <xdr:spPr>
        <a:xfrm>
          <a:off x="10426700" y="93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72972</xdr:rowOff>
    </xdr:from>
    <xdr:ext cx="534377" cy="259045"/>
    <xdr:sp macro="" textlink="">
      <xdr:nvSpPr>
        <xdr:cNvPr id="368" name="農林水産業費該当値テキスト"/>
        <xdr:cNvSpPr txBox="1"/>
      </xdr:nvSpPr>
      <xdr:spPr>
        <a:xfrm>
          <a:off x="10528300" y="91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10,679</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39522</xdr:rowOff>
    </xdr:from>
    <xdr:to>
      <xdr:col>14</xdr:col>
      <xdr:colOff>79375</xdr:colOff>
      <xdr:row>50</xdr:row>
      <xdr:rowOff>141122</xdr:rowOff>
    </xdr:to>
    <xdr:sp macro="" textlink="">
      <xdr:nvSpPr>
        <xdr:cNvPr id="369" name="円/楕円 368"/>
        <xdr:cNvSpPr/>
      </xdr:nvSpPr>
      <xdr:spPr>
        <a:xfrm>
          <a:off x="9588500" y="86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48</xdr:row>
      <xdr:rowOff>157649</xdr:rowOff>
    </xdr:from>
    <xdr:ext cx="534377" cy="259045"/>
    <xdr:sp macro="" textlink="">
      <xdr:nvSpPr>
        <xdr:cNvPr id="370" name="テキスト ボックス 369"/>
        <xdr:cNvSpPr txBox="1"/>
      </xdr:nvSpPr>
      <xdr:spPr>
        <a:xfrm>
          <a:off x="9372111" y="83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100102</xdr:rowOff>
    </xdr:from>
    <xdr:to>
      <xdr:col>12</xdr:col>
      <xdr:colOff>561975</xdr:colOff>
      <xdr:row>54</xdr:row>
      <xdr:rowOff>30252</xdr:rowOff>
    </xdr:to>
    <xdr:sp macro="" textlink="">
      <xdr:nvSpPr>
        <xdr:cNvPr id="371" name="円/楕円 370"/>
        <xdr:cNvSpPr/>
      </xdr:nvSpPr>
      <xdr:spPr>
        <a:xfrm>
          <a:off x="8699500" y="91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46779</xdr:rowOff>
    </xdr:from>
    <xdr:ext cx="534377" cy="259045"/>
    <xdr:sp macro="" textlink="">
      <xdr:nvSpPr>
        <xdr:cNvPr id="372" name="テキスト ボックス 371"/>
        <xdr:cNvSpPr txBox="1"/>
      </xdr:nvSpPr>
      <xdr:spPr>
        <a:xfrm>
          <a:off x="8483111" y="89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156794</xdr:rowOff>
    </xdr:from>
    <xdr:to>
      <xdr:col>11</xdr:col>
      <xdr:colOff>358775</xdr:colOff>
      <xdr:row>55</xdr:row>
      <xdr:rowOff>86944</xdr:rowOff>
    </xdr:to>
    <xdr:sp macro="" textlink="">
      <xdr:nvSpPr>
        <xdr:cNvPr id="373" name="円/楕円 372"/>
        <xdr:cNvSpPr/>
      </xdr:nvSpPr>
      <xdr:spPr>
        <a:xfrm>
          <a:off x="7810500" y="94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103471</xdr:rowOff>
    </xdr:from>
    <xdr:ext cx="469744" cy="259045"/>
    <xdr:sp macro="" textlink="">
      <xdr:nvSpPr>
        <xdr:cNvPr id="374" name="テキスト ボックス 373"/>
        <xdr:cNvSpPr txBox="1"/>
      </xdr:nvSpPr>
      <xdr:spPr>
        <a:xfrm>
          <a:off x="7626427" y="919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78784</xdr:rowOff>
    </xdr:from>
    <xdr:to>
      <xdr:col>10</xdr:col>
      <xdr:colOff>155575</xdr:colOff>
      <xdr:row>56</xdr:row>
      <xdr:rowOff>8934</xdr:rowOff>
    </xdr:to>
    <xdr:sp macro="" textlink="">
      <xdr:nvSpPr>
        <xdr:cNvPr id="375" name="円/楕円 374"/>
        <xdr:cNvSpPr/>
      </xdr:nvSpPr>
      <xdr:spPr>
        <a:xfrm>
          <a:off x="6921500" y="95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25461</xdr:rowOff>
    </xdr:from>
    <xdr:ext cx="469744" cy="259045"/>
    <xdr:sp macro="" textlink="">
      <xdr:nvSpPr>
        <xdr:cNvPr id="376" name="テキスト ボックス 375"/>
        <xdr:cNvSpPr txBox="1"/>
      </xdr:nvSpPr>
      <xdr:spPr>
        <a:xfrm>
          <a:off x="6737427" y="928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398" name="直線コネクタ 397"/>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399"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0" name="直線コネクタ 399"/>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1"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2" name="直線コネクタ 401"/>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40717</xdr:rowOff>
    </xdr:from>
    <xdr:to>
      <xdr:col>15</xdr:col>
      <xdr:colOff>180975</xdr:colOff>
      <xdr:row>76</xdr:row>
      <xdr:rowOff>57198</xdr:rowOff>
    </xdr:to>
    <xdr:cxnSp macro="">
      <xdr:nvCxnSpPr>
        <xdr:cNvPr id="403" name="直線コネクタ 402"/>
        <xdr:cNvCxnSpPr/>
      </xdr:nvCxnSpPr>
      <xdr:spPr>
        <a:xfrm flipV="1">
          <a:off x="9639300" y="13070917"/>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4"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5" name="フローチャート : 判断 404"/>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30749</xdr:rowOff>
    </xdr:from>
    <xdr:to>
      <xdr:col>14</xdr:col>
      <xdr:colOff>28575</xdr:colOff>
      <xdr:row>76</xdr:row>
      <xdr:rowOff>57198</xdr:rowOff>
    </xdr:to>
    <xdr:cxnSp macro="">
      <xdr:nvCxnSpPr>
        <xdr:cNvPr id="406" name="直線コネクタ 405"/>
        <xdr:cNvCxnSpPr/>
      </xdr:nvCxnSpPr>
      <xdr:spPr>
        <a:xfrm>
          <a:off x="8750300" y="13060949"/>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07" name="フローチャート : 判断 406"/>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08" name="テキスト ボックス 407"/>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1580</xdr:rowOff>
    </xdr:from>
    <xdr:to>
      <xdr:col>12</xdr:col>
      <xdr:colOff>511175</xdr:colOff>
      <xdr:row>76</xdr:row>
      <xdr:rowOff>30749</xdr:rowOff>
    </xdr:to>
    <xdr:cxnSp macro="">
      <xdr:nvCxnSpPr>
        <xdr:cNvPr id="409" name="直線コネクタ 408"/>
        <xdr:cNvCxnSpPr/>
      </xdr:nvCxnSpPr>
      <xdr:spPr>
        <a:xfrm>
          <a:off x="7861300" y="13031780"/>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0" name="フローチャート : 判断 409"/>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1" name="テキスト ボックス 410"/>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163840</xdr:rowOff>
    </xdr:from>
    <xdr:to>
      <xdr:col>11</xdr:col>
      <xdr:colOff>307975</xdr:colOff>
      <xdr:row>76</xdr:row>
      <xdr:rowOff>1580</xdr:rowOff>
    </xdr:to>
    <xdr:cxnSp macro="">
      <xdr:nvCxnSpPr>
        <xdr:cNvPr id="412" name="直線コネクタ 411"/>
        <xdr:cNvCxnSpPr/>
      </xdr:nvCxnSpPr>
      <xdr:spPr>
        <a:xfrm>
          <a:off x="6972300" y="13022590"/>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3" name="フローチャート : 判断 412"/>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4" name="テキスト ボックス 413"/>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5" name="フローチャート : 判断 414"/>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6" name="テキスト ボックス 415"/>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161367</xdr:rowOff>
    </xdr:from>
    <xdr:to>
      <xdr:col>15</xdr:col>
      <xdr:colOff>231775</xdr:colOff>
      <xdr:row>76</xdr:row>
      <xdr:rowOff>91517</xdr:rowOff>
    </xdr:to>
    <xdr:sp macro="" textlink="">
      <xdr:nvSpPr>
        <xdr:cNvPr id="422" name="円/楕円 421"/>
        <xdr:cNvSpPr/>
      </xdr:nvSpPr>
      <xdr:spPr>
        <a:xfrm>
          <a:off x="10426700" y="130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12793</xdr:rowOff>
    </xdr:from>
    <xdr:ext cx="534377" cy="259045"/>
    <xdr:sp macro="" textlink="">
      <xdr:nvSpPr>
        <xdr:cNvPr id="423" name="商工費該当値テキスト"/>
        <xdr:cNvSpPr txBox="1"/>
      </xdr:nvSpPr>
      <xdr:spPr>
        <a:xfrm>
          <a:off x="10528300" y="128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6398</xdr:rowOff>
    </xdr:from>
    <xdr:to>
      <xdr:col>14</xdr:col>
      <xdr:colOff>79375</xdr:colOff>
      <xdr:row>76</xdr:row>
      <xdr:rowOff>107998</xdr:rowOff>
    </xdr:to>
    <xdr:sp macro="" textlink="">
      <xdr:nvSpPr>
        <xdr:cNvPr id="424" name="円/楕円 423"/>
        <xdr:cNvSpPr/>
      </xdr:nvSpPr>
      <xdr:spPr>
        <a:xfrm>
          <a:off x="9588500" y="130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124525</xdr:rowOff>
    </xdr:from>
    <xdr:ext cx="534377" cy="259045"/>
    <xdr:sp macro="" textlink="">
      <xdr:nvSpPr>
        <xdr:cNvPr id="425" name="テキスト ボックス 424"/>
        <xdr:cNvSpPr txBox="1"/>
      </xdr:nvSpPr>
      <xdr:spPr>
        <a:xfrm>
          <a:off x="9372111" y="128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151399</xdr:rowOff>
    </xdr:from>
    <xdr:to>
      <xdr:col>12</xdr:col>
      <xdr:colOff>561975</xdr:colOff>
      <xdr:row>76</xdr:row>
      <xdr:rowOff>81549</xdr:rowOff>
    </xdr:to>
    <xdr:sp macro="" textlink="">
      <xdr:nvSpPr>
        <xdr:cNvPr id="426" name="円/楕円 425"/>
        <xdr:cNvSpPr/>
      </xdr:nvSpPr>
      <xdr:spPr>
        <a:xfrm>
          <a:off x="8699500" y="130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98076</xdr:rowOff>
    </xdr:from>
    <xdr:ext cx="534377" cy="259045"/>
    <xdr:sp macro="" textlink="">
      <xdr:nvSpPr>
        <xdr:cNvPr id="427" name="テキスト ボックス 426"/>
        <xdr:cNvSpPr txBox="1"/>
      </xdr:nvSpPr>
      <xdr:spPr>
        <a:xfrm>
          <a:off x="8483111" y="127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122230</xdr:rowOff>
    </xdr:from>
    <xdr:to>
      <xdr:col>11</xdr:col>
      <xdr:colOff>358775</xdr:colOff>
      <xdr:row>76</xdr:row>
      <xdr:rowOff>52380</xdr:rowOff>
    </xdr:to>
    <xdr:sp macro="" textlink="">
      <xdr:nvSpPr>
        <xdr:cNvPr id="428" name="円/楕円 427"/>
        <xdr:cNvSpPr/>
      </xdr:nvSpPr>
      <xdr:spPr>
        <a:xfrm>
          <a:off x="78105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68907</xdr:rowOff>
    </xdr:from>
    <xdr:ext cx="534377" cy="259045"/>
    <xdr:sp macro="" textlink="">
      <xdr:nvSpPr>
        <xdr:cNvPr id="429" name="テキスト ボックス 428"/>
        <xdr:cNvSpPr txBox="1"/>
      </xdr:nvSpPr>
      <xdr:spPr>
        <a:xfrm>
          <a:off x="7594111" y="127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113040</xdr:rowOff>
    </xdr:from>
    <xdr:to>
      <xdr:col>10</xdr:col>
      <xdr:colOff>155575</xdr:colOff>
      <xdr:row>76</xdr:row>
      <xdr:rowOff>43191</xdr:rowOff>
    </xdr:to>
    <xdr:sp macro="" textlink="">
      <xdr:nvSpPr>
        <xdr:cNvPr id="430" name="円/楕円 429"/>
        <xdr:cNvSpPr/>
      </xdr:nvSpPr>
      <xdr:spPr>
        <a:xfrm>
          <a:off x="6921500" y="12971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59717</xdr:rowOff>
    </xdr:from>
    <xdr:ext cx="534377" cy="259045"/>
    <xdr:sp macro="" textlink="">
      <xdr:nvSpPr>
        <xdr:cNvPr id="431" name="テキスト ボックス 430"/>
        <xdr:cNvSpPr txBox="1"/>
      </xdr:nvSpPr>
      <xdr:spPr>
        <a:xfrm>
          <a:off x="6705111" y="1274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168351</xdr:rowOff>
    </xdr:from>
    <xdr:to>
      <xdr:col>15</xdr:col>
      <xdr:colOff>180340</xdr:colOff>
      <xdr:row>99</xdr:row>
      <xdr:rowOff>82550</xdr:rowOff>
    </xdr:to>
    <xdr:cxnSp macro="">
      <xdr:nvCxnSpPr>
        <xdr:cNvPr id="454" name="直線コネクタ 453"/>
        <xdr:cNvCxnSpPr/>
      </xdr:nvCxnSpPr>
      <xdr:spPr>
        <a:xfrm flipV="1">
          <a:off x="10475595" y="15770301"/>
          <a:ext cx="1270" cy="1285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86377</xdr:rowOff>
    </xdr:from>
    <xdr:ext cx="534377" cy="259045"/>
    <xdr:sp macro="" textlink="">
      <xdr:nvSpPr>
        <xdr:cNvPr id="455" name="土木費最小値テキスト"/>
        <xdr:cNvSpPr txBox="1"/>
      </xdr:nvSpPr>
      <xdr:spPr>
        <a:xfrm>
          <a:off x="10528300" y="170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82550</xdr:rowOff>
    </xdr:from>
    <xdr:to>
      <xdr:col>15</xdr:col>
      <xdr:colOff>269875</xdr:colOff>
      <xdr:row>99</xdr:row>
      <xdr:rowOff>82550</xdr:rowOff>
    </xdr:to>
    <xdr:cxnSp macro="">
      <xdr:nvCxnSpPr>
        <xdr:cNvPr id="456" name="直線コネクタ 455"/>
        <xdr:cNvCxnSpPr/>
      </xdr:nvCxnSpPr>
      <xdr:spPr>
        <a:xfrm>
          <a:off x="10388600" y="1705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115028</xdr:rowOff>
    </xdr:from>
    <xdr:ext cx="599010" cy="259045"/>
    <xdr:sp macro="" textlink="">
      <xdr:nvSpPr>
        <xdr:cNvPr id="457" name="土木費最大値テキスト"/>
        <xdr:cNvSpPr txBox="1"/>
      </xdr:nvSpPr>
      <xdr:spPr>
        <a:xfrm>
          <a:off x="10528300" y="1554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168351</xdr:rowOff>
    </xdr:from>
    <xdr:to>
      <xdr:col>15</xdr:col>
      <xdr:colOff>269875</xdr:colOff>
      <xdr:row>91</xdr:row>
      <xdr:rowOff>168351</xdr:rowOff>
    </xdr:to>
    <xdr:cxnSp macro="">
      <xdr:nvCxnSpPr>
        <xdr:cNvPr id="458" name="直線コネクタ 457"/>
        <xdr:cNvCxnSpPr/>
      </xdr:nvCxnSpPr>
      <xdr:spPr>
        <a:xfrm>
          <a:off x="10388600" y="1577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44328</xdr:rowOff>
    </xdr:from>
    <xdr:to>
      <xdr:col>15</xdr:col>
      <xdr:colOff>180975</xdr:colOff>
      <xdr:row>91</xdr:row>
      <xdr:rowOff>168351</xdr:rowOff>
    </xdr:to>
    <xdr:cxnSp macro="">
      <xdr:nvCxnSpPr>
        <xdr:cNvPr id="459" name="直線コネクタ 458"/>
        <xdr:cNvCxnSpPr/>
      </xdr:nvCxnSpPr>
      <xdr:spPr>
        <a:xfrm>
          <a:off x="9639300" y="15474828"/>
          <a:ext cx="838200" cy="2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43187</xdr:rowOff>
    </xdr:from>
    <xdr:ext cx="534377" cy="259045"/>
    <xdr:sp macro="" textlink="">
      <xdr:nvSpPr>
        <xdr:cNvPr id="460" name="土木費平均値テキスト"/>
        <xdr:cNvSpPr txBox="1"/>
      </xdr:nvSpPr>
      <xdr:spPr>
        <a:xfrm>
          <a:off x="10528300" y="1667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64760</xdr:rowOff>
    </xdr:from>
    <xdr:to>
      <xdr:col>15</xdr:col>
      <xdr:colOff>231775</xdr:colOff>
      <xdr:row>97</xdr:row>
      <xdr:rowOff>166360</xdr:rowOff>
    </xdr:to>
    <xdr:sp macro="" textlink="">
      <xdr:nvSpPr>
        <xdr:cNvPr id="461" name="フローチャート : 判断 460"/>
        <xdr:cNvSpPr/>
      </xdr:nvSpPr>
      <xdr:spPr>
        <a:xfrm>
          <a:off x="10426700" y="1669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44328</xdr:rowOff>
    </xdr:from>
    <xdr:to>
      <xdr:col>14</xdr:col>
      <xdr:colOff>28575</xdr:colOff>
      <xdr:row>91</xdr:row>
      <xdr:rowOff>109768</xdr:rowOff>
    </xdr:to>
    <xdr:cxnSp macro="">
      <xdr:nvCxnSpPr>
        <xdr:cNvPr id="462" name="直線コネクタ 461"/>
        <xdr:cNvCxnSpPr/>
      </xdr:nvCxnSpPr>
      <xdr:spPr>
        <a:xfrm flipV="1">
          <a:off x="8750300" y="15474828"/>
          <a:ext cx="889000" cy="23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14117</xdr:rowOff>
    </xdr:from>
    <xdr:to>
      <xdr:col>14</xdr:col>
      <xdr:colOff>79375</xdr:colOff>
      <xdr:row>97</xdr:row>
      <xdr:rowOff>115717</xdr:rowOff>
    </xdr:to>
    <xdr:sp macro="" textlink="">
      <xdr:nvSpPr>
        <xdr:cNvPr id="463" name="フローチャート : 判断 462"/>
        <xdr:cNvSpPr/>
      </xdr:nvSpPr>
      <xdr:spPr>
        <a:xfrm>
          <a:off x="9588500" y="1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106844</xdr:rowOff>
    </xdr:from>
    <xdr:ext cx="534377" cy="259045"/>
    <xdr:sp macro="" textlink="">
      <xdr:nvSpPr>
        <xdr:cNvPr id="464" name="テキスト ボックス 463"/>
        <xdr:cNvSpPr txBox="1"/>
      </xdr:nvSpPr>
      <xdr:spPr>
        <a:xfrm>
          <a:off x="9372111" y="167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109768</xdr:rowOff>
    </xdr:from>
    <xdr:to>
      <xdr:col>12</xdr:col>
      <xdr:colOff>511175</xdr:colOff>
      <xdr:row>97</xdr:row>
      <xdr:rowOff>45822</xdr:rowOff>
    </xdr:to>
    <xdr:cxnSp macro="">
      <xdr:nvCxnSpPr>
        <xdr:cNvPr id="465" name="直線コネクタ 464"/>
        <xdr:cNvCxnSpPr/>
      </xdr:nvCxnSpPr>
      <xdr:spPr>
        <a:xfrm flipV="1">
          <a:off x="7861300" y="15711718"/>
          <a:ext cx="889000" cy="96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12426</xdr:rowOff>
    </xdr:from>
    <xdr:to>
      <xdr:col>12</xdr:col>
      <xdr:colOff>561975</xdr:colOff>
      <xdr:row>97</xdr:row>
      <xdr:rowOff>114026</xdr:rowOff>
    </xdr:to>
    <xdr:sp macro="" textlink="">
      <xdr:nvSpPr>
        <xdr:cNvPr id="466" name="フローチャート : 判断 465"/>
        <xdr:cNvSpPr/>
      </xdr:nvSpPr>
      <xdr:spPr>
        <a:xfrm>
          <a:off x="8699500" y="166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105153</xdr:rowOff>
    </xdr:from>
    <xdr:ext cx="534377" cy="259045"/>
    <xdr:sp macro="" textlink="">
      <xdr:nvSpPr>
        <xdr:cNvPr id="467" name="テキスト ボックス 466"/>
        <xdr:cNvSpPr txBox="1"/>
      </xdr:nvSpPr>
      <xdr:spPr>
        <a:xfrm>
          <a:off x="8483111" y="167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45822</xdr:rowOff>
    </xdr:from>
    <xdr:to>
      <xdr:col>11</xdr:col>
      <xdr:colOff>307975</xdr:colOff>
      <xdr:row>98</xdr:row>
      <xdr:rowOff>75051</xdr:rowOff>
    </xdr:to>
    <xdr:cxnSp macro="">
      <xdr:nvCxnSpPr>
        <xdr:cNvPr id="468" name="直線コネクタ 467"/>
        <xdr:cNvCxnSpPr/>
      </xdr:nvCxnSpPr>
      <xdr:spPr>
        <a:xfrm flipV="1">
          <a:off x="6972300" y="16676472"/>
          <a:ext cx="889000" cy="2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56211</xdr:rowOff>
    </xdr:from>
    <xdr:to>
      <xdr:col>11</xdr:col>
      <xdr:colOff>358775</xdr:colOff>
      <xdr:row>97</xdr:row>
      <xdr:rowOff>157811</xdr:rowOff>
    </xdr:to>
    <xdr:sp macro="" textlink="">
      <xdr:nvSpPr>
        <xdr:cNvPr id="469" name="フローチャート : 判断 468"/>
        <xdr:cNvSpPr/>
      </xdr:nvSpPr>
      <xdr:spPr>
        <a:xfrm>
          <a:off x="7810500" y="1668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148938</xdr:rowOff>
    </xdr:from>
    <xdr:ext cx="534377" cy="259045"/>
    <xdr:sp macro="" textlink="">
      <xdr:nvSpPr>
        <xdr:cNvPr id="470" name="テキスト ボックス 469"/>
        <xdr:cNvSpPr txBox="1"/>
      </xdr:nvSpPr>
      <xdr:spPr>
        <a:xfrm>
          <a:off x="7594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22225</xdr:rowOff>
    </xdr:from>
    <xdr:to>
      <xdr:col>10</xdr:col>
      <xdr:colOff>155575</xdr:colOff>
      <xdr:row>97</xdr:row>
      <xdr:rowOff>123825</xdr:rowOff>
    </xdr:to>
    <xdr:sp macro="" textlink="">
      <xdr:nvSpPr>
        <xdr:cNvPr id="471" name="フローチャート : 判断 470"/>
        <xdr:cNvSpPr/>
      </xdr:nvSpPr>
      <xdr:spPr>
        <a:xfrm>
          <a:off x="6921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140352</xdr:rowOff>
    </xdr:from>
    <xdr:ext cx="534377" cy="259045"/>
    <xdr:sp macro="" textlink="">
      <xdr:nvSpPr>
        <xdr:cNvPr id="472" name="テキスト ボックス 471"/>
        <xdr:cNvSpPr txBox="1"/>
      </xdr:nvSpPr>
      <xdr:spPr>
        <a:xfrm>
          <a:off x="6705111" y="164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117551</xdr:rowOff>
    </xdr:from>
    <xdr:to>
      <xdr:col>15</xdr:col>
      <xdr:colOff>231775</xdr:colOff>
      <xdr:row>92</xdr:row>
      <xdr:rowOff>47701</xdr:rowOff>
    </xdr:to>
    <xdr:sp macro="" textlink="">
      <xdr:nvSpPr>
        <xdr:cNvPr id="478" name="円/楕円 477"/>
        <xdr:cNvSpPr/>
      </xdr:nvSpPr>
      <xdr:spPr>
        <a:xfrm>
          <a:off x="10426700" y="157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70578</xdr:rowOff>
    </xdr:from>
    <xdr:ext cx="599010" cy="259045"/>
    <xdr:sp macro="" textlink="">
      <xdr:nvSpPr>
        <xdr:cNvPr id="479" name="土木費該当値テキスト"/>
        <xdr:cNvSpPr txBox="1"/>
      </xdr:nvSpPr>
      <xdr:spPr>
        <a:xfrm>
          <a:off x="10528300" y="1567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164978</xdr:rowOff>
    </xdr:from>
    <xdr:to>
      <xdr:col>14</xdr:col>
      <xdr:colOff>79375</xdr:colOff>
      <xdr:row>90</xdr:row>
      <xdr:rowOff>95128</xdr:rowOff>
    </xdr:to>
    <xdr:sp macro="" textlink="">
      <xdr:nvSpPr>
        <xdr:cNvPr id="480" name="円/楕円 479"/>
        <xdr:cNvSpPr/>
      </xdr:nvSpPr>
      <xdr:spPr>
        <a:xfrm>
          <a:off x="9588500" y="15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111655</xdr:rowOff>
    </xdr:from>
    <xdr:ext cx="599010" cy="259045"/>
    <xdr:sp macro="" textlink="">
      <xdr:nvSpPr>
        <xdr:cNvPr id="481" name="テキスト ボックス 480"/>
        <xdr:cNvSpPr txBox="1"/>
      </xdr:nvSpPr>
      <xdr:spPr>
        <a:xfrm>
          <a:off x="9339794" y="1519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126,258</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58968</xdr:rowOff>
    </xdr:from>
    <xdr:to>
      <xdr:col>12</xdr:col>
      <xdr:colOff>561975</xdr:colOff>
      <xdr:row>91</xdr:row>
      <xdr:rowOff>160568</xdr:rowOff>
    </xdr:to>
    <xdr:sp macro="" textlink="">
      <xdr:nvSpPr>
        <xdr:cNvPr id="482" name="円/楕円 481"/>
        <xdr:cNvSpPr/>
      </xdr:nvSpPr>
      <xdr:spPr>
        <a:xfrm>
          <a:off x="8699500" y="156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5645</xdr:rowOff>
    </xdr:from>
    <xdr:ext cx="599010" cy="259045"/>
    <xdr:sp macro="" textlink="">
      <xdr:nvSpPr>
        <xdr:cNvPr id="483" name="テキスト ボックス 482"/>
        <xdr:cNvSpPr txBox="1"/>
      </xdr:nvSpPr>
      <xdr:spPr>
        <a:xfrm>
          <a:off x="8450794" y="154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166472</xdr:rowOff>
    </xdr:from>
    <xdr:to>
      <xdr:col>11</xdr:col>
      <xdr:colOff>358775</xdr:colOff>
      <xdr:row>97</xdr:row>
      <xdr:rowOff>96622</xdr:rowOff>
    </xdr:to>
    <xdr:sp macro="" textlink="">
      <xdr:nvSpPr>
        <xdr:cNvPr id="484" name="円/楕円 483"/>
        <xdr:cNvSpPr/>
      </xdr:nvSpPr>
      <xdr:spPr>
        <a:xfrm>
          <a:off x="7810500" y="166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113149</xdr:rowOff>
    </xdr:from>
    <xdr:ext cx="534377" cy="259045"/>
    <xdr:sp macro="" textlink="">
      <xdr:nvSpPr>
        <xdr:cNvPr id="485" name="テキスト ボックス 484"/>
        <xdr:cNvSpPr txBox="1"/>
      </xdr:nvSpPr>
      <xdr:spPr>
        <a:xfrm>
          <a:off x="7594111" y="164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24251</xdr:rowOff>
    </xdr:from>
    <xdr:to>
      <xdr:col>10</xdr:col>
      <xdr:colOff>155575</xdr:colOff>
      <xdr:row>98</xdr:row>
      <xdr:rowOff>125851</xdr:rowOff>
    </xdr:to>
    <xdr:sp macro="" textlink="">
      <xdr:nvSpPr>
        <xdr:cNvPr id="486" name="円/楕円 485"/>
        <xdr:cNvSpPr/>
      </xdr:nvSpPr>
      <xdr:spPr>
        <a:xfrm>
          <a:off x="6921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116978</xdr:rowOff>
    </xdr:from>
    <xdr:ext cx="534377" cy="259045"/>
    <xdr:sp macro="" textlink="">
      <xdr:nvSpPr>
        <xdr:cNvPr id="487" name="テキスト ボックス 486"/>
        <xdr:cNvSpPr txBox="1"/>
      </xdr:nvSpPr>
      <xdr:spPr>
        <a:xfrm>
          <a:off x="6705111" y="16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2" name="直線コネクタ 511"/>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13"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14" name="直線コネクタ 513"/>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15"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16" name="直線コネクタ 515"/>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5740</xdr:rowOff>
    </xdr:from>
    <xdr:to>
      <xdr:col>23</xdr:col>
      <xdr:colOff>517525</xdr:colOff>
      <xdr:row>36</xdr:row>
      <xdr:rowOff>49250</xdr:rowOff>
    </xdr:to>
    <xdr:cxnSp macro="">
      <xdr:nvCxnSpPr>
        <xdr:cNvPr id="517" name="直線コネクタ 516"/>
        <xdr:cNvCxnSpPr/>
      </xdr:nvCxnSpPr>
      <xdr:spPr>
        <a:xfrm>
          <a:off x="15481300" y="6177940"/>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18"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19" name="フローチャート : 判断 518"/>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5740</xdr:rowOff>
    </xdr:from>
    <xdr:to>
      <xdr:col>22</xdr:col>
      <xdr:colOff>365125</xdr:colOff>
      <xdr:row>36</xdr:row>
      <xdr:rowOff>94132</xdr:rowOff>
    </xdr:to>
    <xdr:cxnSp macro="">
      <xdr:nvCxnSpPr>
        <xdr:cNvPr id="520" name="直線コネクタ 519"/>
        <xdr:cNvCxnSpPr/>
      </xdr:nvCxnSpPr>
      <xdr:spPr>
        <a:xfrm flipV="1">
          <a:off x="14592300" y="6177940"/>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1" name="フローチャート : 判断 520"/>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2" name="テキスト ボックス 521"/>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94132</xdr:rowOff>
    </xdr:from>
    <xdr:to>
      <xdr:col>21</xdr:col>
      <xdr:colOff>161925</xdr:colOff>
      <xdr:row>36</xdr:row>
      <xdr:rowOff>120193</xdr:rowOff>
    </xdr:to>
    <xdr:cxnSp macro="">
      <xdr:nvCxnSpPr>
        <xdr:cNvPr id="523" name="直線コネクタ 522"/>
        <xdr:cNvCxnSpPr/>
      </xdr:nvCxnSpPr>
      <xdr:spPr>
        <a:xfrm flipV="1">
          <a:off x="13703300" y="626633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24" name="フローチャート : 判断 523"/>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25" name="テキスト ボックス 524"/>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120193</xdr:rowOff>
    </xdr:from>
    <xdr:to>
      <xdr:col>19</xdr:col>
      <xdr:colOff>644525</xdr:colOff>
      <xdr:row>36</xdr:row>
      <xdr:rowOff>149530</xdr:rowOff>
    </xdr:to>
    <xdr:cxnSp macro="">
      <xdr:nvCxnSpPr>
        <xdr:cNvPr id="526" name="直線コネクタ 525"/>
        <xdr:cNvCxnSpPr/>
      </xdr:nvCxnSpPr>
      <xdr:spPr>
        <a:xfrm flipV="1">
          <a:off x="12814300" y="629239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27" name="フローチャート : 判断 526"/>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28" name="テキスト ボックス 527"/>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29" name="フローチャート : 判断 528"/>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0" name="テキスト ボックス 529"/>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169900</xdr:rowOff>
    </xdr:from>
    <xdr:to>
      <xdr:col>23</xdr:col>
      <xdr:colOff>568325</xdr:colOff>
      <xdr:row>36</xdr:row>
      <xdr:rowOff>100050</xdr:rowOff>
    </xdr:to>
    <xdr:sp macro="" textlink="">
      <xdr:nvSpPr>
        <xdr:cNvPr id="536" name="円/楕円 535"/>
        <xdr:cNvSpPr/>
      </xdr:nvSpPr>
      <xdr:spPr>
        <a:xfrm>
          <a:off x="16268700" y="61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148327</xdr:rowOff>
    </xdr:from>
    <xdr:ext cx="534377" cy="259045"/>
    <xdr:sp macro="" textlink="">
      <xdr:nvSpPr>
        <xdr:cNvPr id="537" name="消防費該当値テキスト"/>
        <xdr:cNvSpPr txBox="1"/>
      </xdr:nvSpPr>
      <xdr:spPr>
        <a:xfrm>
          <a:off x="16370300" y="61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126390</xdr:rowOff>
    </xdr:from>
    <xdr:to>
      <xdr:col>22</xdr:col>
      <xdr:colOff>415925</xdr:colOff>
      <xdr:row>36</xdr:row>
      <xdr:rowOff>56540</xdr:rowOff>
    </xdr:to>
    <xdr:sp macro="" textlink="">
      <xdr:nvSpPr>
        <xdr:cNvPr id="538" name="円/楕円 537"/>
        <xdr:cNvSpPr/>
      </xdr:nvSpPr>
      <xdr:spPr>
        <a:xfrm>
          <a:off x="15430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73067</xdr:rowOff>
    </xdr:from>
    <xdr:ext cx="534377" cy="259045"/>
    <xdr:sp macro="" textlink="">
      <xdr:nvSpPr>
        <xdr:cNvPr id="539" name="テキスト ボックス 538"/>
        <xdr:cNvSpPr txBox="1"/>
      </xdr:nvSpPr>
      <xdr:spPr>
        <a:xfrm>
          <a:off x="15214111" y="59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43332</xdr:rowOff>
    </xdr:from>
    <xdr:to>
      <xdr:col>21</xdr:col>
      <xdr:colOff>212725</xdr:colOff>
      <xdr:row>36</xdr:row>
      <xdr:rowOff>144932</xdr:rowOff>
    </xdr:to>
    <xdr:sp macro="" textlink="">
      <xdr:nvSpPr>
        <xdr:cNvPr id="540" name="円/楕円 539"/>
        <xdr:cNvSpPr/>
      </xdr:nvSpPr>
      <xdr:spPr>
        <a:xfrm>
          <a:off x="14541500" y="62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136059</xdr:rowOff>
    </xdr:from>
    <xdr:ext cx="534377" cy="259045"/>
    <xdr:sp macro="" textlink="">
      <xdr:nvSpPr>
        <xdr:cNvPr id="541" name="テキスト ボックス 540"/>
        <xdr:cNvSpPr txBox="1"/>
      </xdr:nvSpPr>
      <xdr:spPr>
        <a:xfrm>
          <a:off x="14325111" y="63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69393</xdr:rowOff>
    </xdr:from>
    <xdr:to>
      <xdr:col>20</xdr:col>
      <xdr:colOff>9525</xdr:colOff>
      <xdr:row>36</xdr:row>
      <xdr:rowOff>170993</xdr:rowOff>
    </xdr:to>
    <xdr:sp macro="" textlink="">
      <xdr:nvSpPr>
        <xdr:cNvPr id="542" name="円/楕円 541"/>
        <xdr:cNvSpPr/>
      </xdr:nvSpPr>
      <xdr:spPr>
        <a:xfrm>
          <a:off x="13652500" y="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162120</xdr:rowOff>
    </xdr:from>
    <xdr:ext cx="534377" cy="259045"/>
    <xdr:sp macro="" textlink="">
      <xdr:nvSpPr>
        <xdr:cNvPr id="543" name="テキスト ボックス 542"/>
        <xdr:cNvSpPr txBox="1"/>
      </xdr:nvSpPr>
      <xdr:spPr>
        <a:xfrm>
          <a:off x="13436111" y="63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98730</xdr:rowOff>
    </xdr:from>
    <xdr:to>
      <xdr:col>18</xdr:col>
      <xdr:colOff>492125</xdr:colOff>
      <xdr:row>37</xdr:row>
      <xdr:rowOff>28880</xdr:rowOff>
    </xdr:to>
    <xdr:sp macro="" textlink="">
      <xdr:nvSpPr>
        <xdr:cNvPr id="544" name="円/楕円 543"/>
        <xdr:cNvSpPr/>
      </xdr:nvSpPr>
      <xdr:spPr>
        <a:xfrm>
          <a:off x="12763500" y="62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20007</xdr:rowOff>
    </xdr:from>
    <xdr:ext cx="534377" cy="259045"/>
    <xdr:sp macro="" textlink="">
      <xdr:nvSpPr>
        <xdr:cNvPr id="545" name="テキスト ボックス 544"/>
        <xdr:cNvSpPr txBox="1"/>
      </xdr:nvSpPr>
      <xdr:spPr>
        <a:xfrm>
          <a:off x="12547111" y="6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6" name="テキスト ボックス 565"/>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8" name="テキスト ボックス 567"/>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2" name="直線コネクタ 571"/>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73"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74" name="直線コネクタ 573"/>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75"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76" name="直線コネクタ 575"/>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57306</xdr:rowOff>
    </xdr:from>
    <xdr:to>
      <xdr:col>23</xdr:col>
      <xdr:colOff>517525</xdr:colOff>
      <xdr:row>55</xdr:row>
      <xdr:rowOff>170463</xdr:rowOff>
    </xdr:to>
    <xdr:cxnSp macro="">
      <xdr:nvCxnSpPr>
        <xdr:cNvPr id="577" name="直線コネクタ 576"/>
        <xdr:cNvCxnSpPr/>
      </xdr:nvCxnSpPr>
      <xdr:spPr>
        <a:xfrm flipV="1">
          <a:off x="15481300" y="9315606"/>
          <a:ext cx="8382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78"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79" name="フローチャート : 判断 578"/>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170463</xdr:rowOff>
    </xdr:from>
    <xdr:to>
      <xdr:col>22</xdr:col>
      <xdr:colOff>365125</xdr:colOff>
      <xdr:row>56</xdr:row>
      <xdr:rowOff>68736</xdr:rowOff>
    </xdr:to>
    <xdr:cxnSp macro="">
      <xdr:nvCxnSpPr>
        <xdr:cNvPr id="580" name="直線コネクタ 579"/>
        <xdr:cNvCxnSpPr/>
      </xdr:nvCxnSpPr>
      <xdr:spPr>
        <a:xfrm flipV="1">
          <a:off x="14592300" y="96002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1" name="フローチャート : 判断 580"/>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2" name="テキスト ボックス 581"/>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68736</xdr:rowOff>
    </xdr:from>
    <xdr:to>
      <xdr:col>21</xdr:col>
      <xdr:colOff>161925</xdr:colOff>
      <xdr:row>57</xdr:row>
      <xdr:rowOff>33662</xdr:rowOff>
    </xdr:to>
    <xdr:cxnSp macro="">
      <xdr:nvCxnSpPr>
        <xdr:cNvPr id="583" name="直線コネクタ 582"/>
        <xdr:cNvCxnSpPr/>
      </xdr:nvCxnSpPr>
      <xdr:spPr>
        <a:xfrm flipV="1">
          <a:off x="13703300" y="9669936"/>
          <a:ext cx="889000" cy="1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84" name="フローチャート : 判断 583"/>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85" name="テキスト ボックス 584"/>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33662</xdr:rowOff>
    </xdr:from>
    <xdr:to>
      <xdr:col>19</xdr:col>
      <xdr:colOff>644525</xdr:colOff>
      <xdr:row>57</xdr:row>
      <xdr:rowOff>60800</xdr:rowOff>
    </xdr:to>
    <xdr:cxnSp macro="">
      <xdr:nvCxnSpPr>
        <xdr:cNvPr id="586" name="直線コネクタ 585"/>
        <xdr:cNvCxnSpPr/>
      </xdr:nvCxnSpPr>
      <xdr:spPr>
        <a:xfrm flipV="1">
          <a:off x="12814300" y="9806312"/>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87" name="フローチャート : 判断 586"/>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88" name="テキスト ボックス 587"/>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89" name="フローチャート : 判断 588"/>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0" name="テキスト ボックス 589"/>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6506</xdr:rowOff>
    </xdr:from>
    <xdr:to>
      <xdr:col>23</xdr:col>
      <xdr:colOff>568325</xdr:colOff>
      <xdr:row>54</xdr:row>
      <xdr:rowOff>108106</xdr:rowOff>
    </xdr:to>
    <xdr:sp macro="" textlink="">
      <xdr:nvSpPr>
        <xdr:cNvPr id="596" name="円/楕円 595"/>
        <xdr:cNvSpPr/>
      </xdr:nvSpPr>
      <xdr:spPr>
        <a:xfrm>
          <a:off x="16268700" y="92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29383</xdr:rowOff>
    </xdr:from>
    <xdr:ext cx="534377" cy="259045"/>
    <xdr:sp macro="" textlink="">
      <xdr:nvSpPr>
        <xdr:cNvPr id="597" name="教育費該当値テキスト"/>
        <xdr:cNvSpPr txBox="1"/>
      </xdr:nvSpPr>
      <xdr:spPr>
        <a:xfrm>
          <a:off x="16370300" y="91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119663</xdr:rowOff>
    </xdr:from>
    <xdr:to>
      <xdr:col>22</xdr:col>
      <xdr:colOff>415925</xdr:colOff>
      <xdr:row>56</xdr:row>
      <xdr:rowOff>49813</xdr:rowOff>
    </xdr:to>
    <xdr:sp macro="" textlink="">
      <xdr:nvSpPr>
        <xdr:cNvPr id="598" name="円/楕円 597"/>
        <xdr:cNvSpPr/>
      </xdr:nvSpPr>
      <xdr:spPr>
        <a:xfrm>
          <a:off x="15430500" y="95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40940</xdr:rowOff>
    </xdr:from>
    <xdr:ext cx="534377" cy="259045"/>
    <xdr:sp macro="" textlink="">
      <xdr:nvSpPr>
        <xdr:cNvPr id="599" name="テキスト ボックス 598"/>
        <xdr:cNvSpPr txBox="1"/>
      </xdr:nvSpPr>
      <xdr:spPr>
        <a:xfrm>
          <a:off x="15214111" y="96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17936</xdr:rowOff>
    </xdr:from>
    <xdr:to>
      <xdr:col>21</xdr:col>
      <xdr:colOff>212725</xdr:colOff>
      <xdr:row>56</xdr:row>
      <xdr:rowOff>119536</xdr:rowOff>
    </xdr:to>
    <xdr:sp macro="" textlink="">
      <xdr:nvSpPr>
        <xdr:cNvPr id="600" name="円/楕円 599"/>
        <xdr:cNvSpPr/>
      </xdr:nvSpPr>
      <xdr:spPr>
        <a:xfrm>
          <a:off x="14541500" y="96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110663</xdr:rowOff>
    </xdr:from>
    <xdr:ext cx="534377" cy="259045"/>
    <xdr:sp macro="" textlink="">
      <xdr:nvSpPr>
        <xdr:cNvPr id="601" name="テキスト ボックス 600"/>
        <xdr:cNvSpPr txBox="1"/>
      </xdr:nvSpPr>
      <xdr:spPr>
        <a:xfrm>
          <a:off x="14325111" y="97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154312</xdr:rowOff>
    </xdr:from>
    <xdr:to>
      <xdr:col>20</xdr:col>
      <xdr:colOff>9525</xdr:colOff>
      <xdr:row>57</xdr:row>
      <xdr:rowOff>84462</xdr:rowOff>
    </xdr:to>
    <xdr:sp macro="" textlink="">
      <xdr:nvSpPr>
        <xdr:cNvPr id="602" name="円/楕円 601"/>
        <xdr:cNvSpPr/>
      </xdr:nvSpPr>
      <xdr:spPr>
        <a:xfrm>
          <a:off x="13652500" y="97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75589</xdr:rowOff>
    </xdr:from>
    <xdr:ext cx="534377" cy="259045"/>
    <xdr:sp macro="" textlink="">
      <xdr:nvSpPr>
        <xdr:cNvPr id="603" name="テキスト ボックス 602"/>
        <xdr:cNvSpPr txBox="1"/>
      </xdr:nvSpPr>
      <xdr:spPr>
        <a:xfrm>
          <a:off x="13436111" y="98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10000</xdr:rowOff>
    </xdr:from>
    <xdr:to>
      <xdr:col>18</xdr:col>
      <xdr:colOff>492125</xdr:colOff>
      <xdr:row>57</xdr:row>
      <xdr:rowOff>111600</xdr:rowOff>
    </xdr:to>
    <xdr:sp macro="" textlink="">
      <xdr:nvSpPr>
        <xdr:cNvPr id="604" name="円/楕円 603"/>
        <xdr:cNvSpPr/>
      </xdr:nvSpPr>
      <xdr:spPr>
        <a:xfrm>
          <a:off x="12763500" y="97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102727</xdr:rowOff>
    </xdr:from>
    <xdr:ext cx="534377" cy="259045"/>
    <xdr:sp macro="" textlink="">
      <xdr:nvSpPr>
        <xdr:cNvPr id="605" name="テキスト ボックス 604"/>
        <xdr:cNvSpPr txBox="1"/>
      </xdr:nvSpPr>
      <xdr:spPr>
        <a:xfrm>
          <a:off x="12547111" y="98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29" name="直線コネクタ 628"/>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0"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2"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33" name="直線コネクタ 632"/>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42621</xdr:rowOff>
    </xdr:from>
    <xdr:to>
      <xdr:col>23</xdr:col>
      <xdr:colOff>517525</xdr:colOff>
      <xdr:row>77</xdr:row>
      <xdr:rowOff>147473</xdr:rowOff>
    </xdr:to>
    <xdr:cxnSp macro="">
      <xdr:nvCxnSpPr>
        <xdr:cNvPr id="634" name="直線コネクタ 633"/>
        <xdr:cNvCxnSpPr/>
      </xdr:nvCxnSpPr>
      <xdr:spPr>
        <a:xfrm>
          <a:off x="15481300" y="13244271"/>
          <a:ext cx="838200" cy="10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104360</xdr:rowOff>
    </xdr:from>
    <xdr:ext cx="469744" cy="259045"/>
    <xdr:sp macro="" textlink="">
      <xdr:nvSpPr>
        <xdr:cNvPr id="635" name="災害復旧費平均値テキスト"/>
        <xdr:cNvSpPr txBox="1"/>
      </xdr:nvSpPr>
      <xdr:spPr>
        <a:xfrm>
          <a:off x="16370300" y="13477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36" name="フローチャート : 判断 635"/>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117069</xdr:rowOff>
    </xdr:from>
    <xdr:to>
      <xdr:col>22</xdr:col>
      <xdr:colOff>365125</xdr:colOff>
      <xdr:row>77</xdr:row>
      <xdr:rowOff>42621</xdr:rowOff>
    </xdr:to>
    <xdr:cxnSp macro="">
      <xdr:nvCxnSpPr>
        <xdr:cNvPr id="637" name="直線コネクタ 636"/>
        <xdr:cNvCxnSpPr/>
      </xdr:nvCxnSpPr>
      <xdr:spPr>
        <a:xfrm>
          <a:off x="14592300" y="13147269"/>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38" name="フローチャート : 判断 637"/>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49610</xdr:rowOff>
    </xdr:from>
    <xdr:ext cx="378565" cy="259045"/>
    <xdr:sp macro="" textlink="">
      <xdr:nvSpPr>
        <xdr:cNvPr id="639" name="テキスト ボックス 638"/>
        <xdr:cNvSpPr txBox="1"/>
      </xdr:nvSpPr>
      <xdr:spPr>
        <a:xfrm>
          <a:off x="15292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90132</xdr:rowOff>
    </xdr:from>
    <xdr:to>
      <xdr:col>21</xdr:col>
      <xdr:colOff>161925</xdr:colOff>
      <xdr:row>76</xdr:row>
      <xdr:rowOff>117069</xdr:rowOff>
    </xdr:to>
    <xdr:cxnSp macro="">
      <xdr:nvCxnSpPr>
        <xdr:cNvPr id="640" name="直線コネクタ 639"/>
        <xdr:cNvCxnSpPr/>
      </xdr:nvCxnSpPr>
      <xdr:spPr>
        <a:xfrm>
          <a:off x="13703300" y="12777432"/>
          <a:ext cx="889000" cy="3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1" name="フローチャート : 判断 640"/>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2" name="テキスト ボックス 641"/>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46507</xdr:rowOff>
    </xdr:from>
    <xdr:to>
      <xdr:col>19</xdr:col>
      <xdr:colOff>644525</xdr:colOff>
      <xdr:row>74</xdr:row>
      <xdr:rowOff>90132</xdr:rowOff>
    </xdr:to>
    <xdr:cxnSp macro="">
      <xdr:nvCxnSpPr>
        <xdr:cNvPr id="643" name="直線コネクタ 642"/>
        <xdr:cNvCxnSpPr/>
      </xdr:nvCxnSpPr>
      <xdr:spPr>
        <a:xfrm>
          <a:off x="12814300" y="1273380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44" name="フローチャート : 判断 643"/>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33838</xdr:rowOff>
    </xdr:from>
    <xdr:ext cx="469744" cy="259045"/>
    <xdr:sp macro="" textlink="">
      <xdr:nvSpPr>
        <xdr:cNvPr id="645" name="テキスト ボックス 644"/>
        <xdr:cNvSpPr txBox="1"/>
      </xdr:nvSpPr>
      <xdr:spPr>
        <a:xfrm>
          <a:off x="13468427"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46" name="フローチャート : 判断 645"/>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35399</xdr:rowOff>
    </xdr:from>
    <xdr:ext cx="469744" cy="259045"/>
    <xdr:sp macro="" textlink="">
      <xdr:nvSpPr>
        <xdr:cNvPr id="647" name="テキスト ボックス 646"/>
        <xdr:cNvSpPr txBox="1"/>
      </xdr:nvSpPr>
      <xdr:spPr>
        <a:xfrm>
          <a:off x="12579427"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96673</xdr:rowOff>
    </xdr:from>
    <xdr:to>
      <xdr:col>23</xdr:col>
      <xdr:colOff>568325</xdr:colOff>
      <xdr:row>78</xdr:row>
      <xdr:rowOff>26823</xdr:rowOff>
    </xdr:to>
    <xdr:sp macro="" textlink="">
      <xdr:nvSpPr>
        <xdr:cNvPr id="653" name="円/楕円 652"/>
        <xdr:cNvSpPr/>
      </xdr:nvSpPr>
      <xdr:spPr>
        <a:xfrm>
          <a:off x="162687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119550</xdr:rowOff>
    </xdr:from>
    <xdr:ext cx="469744" cy="259045"/>
    <xdr:sp macro="" textlink="">
      <xdr:nvSpPr>
        <xdr:cNvPr id="654" name="災害復旧費該当値テキスト"/>
        <xdr:cNvSpPr txBox="1"/>
      </xdr:nvSpPr>
      <xdr:spPr>
        <a:xfrm>
          <a:off x="16370300" y="131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163271</xdr:rowOff>
    </xdr:from>
    <xdr:to>
      <xdr:col>22</xdr:col>
      <xdr:colOff>415925</xdr:colOff>
      <xdr:row>77</xdr:row>
      <xdr:rowOff>93421</xdr:rowOff>
    </xdr:to>
    <xdr:sp macro="" textlink="">
      <xdr:nvSpPr>
        <xdr:cNvPr id="655" name="円/楕円 654"/>
        <xdr:cNvSpPr/>
      </xdr:nvSpPr>
      <xdr:spPr>
        <a:xfrm>
          <a:off x="154305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109948</xdr:rowOff>
    </xdr:from>
    <xdr:ext cx="469744" cy="259045"/>
    <xdr:sp macro="" textlink="">
      <xdr:nvSpPr>
        <xdr:cNvPr id="656" name="テキスト ボックス 655"/>
        <xdr:cNvSpPr txBox="1"/>
      </xdr:nvSpPr>
      <xdr:spPr>
        <a:xfrm>
          <a:off x="15246427" y="129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66269</xdr:rowOff>
    </xdr:from>
    <xdr:to>
      <xdr:col>21</xdr:col>
      <xdr:colOff>212725</xdr:colOff>
      <xdr:row>76</xdr:row>
      <xdr:rowOff>167869</xdr:rowOff>
    </xdr:to>
    <xdr:sp macro="" textlink="">
      <xdr:nvSpPr>
        <xdr:cNvPr id="657" name="円/楕円 656"/>
        <xdr:cNvSpPr/>
      </xdr:nvSpPr>
      <xdr:spPr>
        <a:xfrm>
          <a:off x="145415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12946</xdr:rowOff>
    </xdr:from>
    <xdr:ext cx="534377" cy="259045"/>
    <xdr:sp macro="" textlink="">
      <xdr:nvSpPr>
        <xdr:cNvPr id="658" name="テキスト ボックス 657"/>
        <xdr:cNvSpPr txBox="1"/>
      </xdr:nvSpPr>
      <xdr:spPr>
        <a:xfrm>
          <a:off x="14325111" y="128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39332</xdr:rowOff>
    </xdr:from>
    <xdr:to>
      <xdr:col>20</xdr:col>
      <xdr:colOff>9525</xdr:colOff>
      <xdr:row>74</xdr:row>
      <xdr:rowOff>140932</xdr:rowOff>
    </xdr:to>
    <xdr:sp macro="" textlink="">
      <xdr:nvSpPr>
        <xdr:cNvPr id="659" name="円/楕円 658"/>
        <xdr:cNvSpPr/>
      </xdr:nvSpPr>
      <xdr:spPr>
        <a:xfrm>
          <a:off x="13652500" y="127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157459</xdr:rowOff>
    </xdr:from>
    <xdr:ext cx="534377" cy="259045"/>
    <xdr:sp macro="" textlink="">
      <xdr:nvSpPr>
        <xdr:cNvPr id="660" name="テキスト ボックス 659"/>
        <xdr:cNvSpPr txBox="1"/>
      </xdr:nvSpPr>
      <xdr:spPr>
        <a:xfrm>
          <a:off x="13436111" y="125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167157</xdr:rowOff>
    </xdr:from>
    <xdr:to>
      <xdr:col>18</xdr:col>
      <xdr:colOff>492125</xdr:colOff>
      <xdr:row>74</xdr:row>
      <xdr:rowOff>97307</xdr:rowOff>
    </xdr:to>
    <xdr:sp macro="" textlink="">
      <xdr:nvSpPr>
        <xdr:cNvPr id="661" name="円/楕円 660"/>
        <xdr:cNvSpPr/>
      </xdr:nvSpPr>
      <xdr:spPr>
        <a:xfrm>
          <a:off x="12763500" y="126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113834</xdr:rowOff>
    </xdr:from>
    <xdr:ext cx="534377" cy="259045"/>
    <xdr:sp macro="" textlink="">
      <xdr:nvSpPr>
        <xdr:cNvPr id="662" name="テキスト ボックス 661"/>
        <xdr:cNvSpPr txBox="1"/>
      </xdr:nvSpPr>
      <xdr:spPr>
        <a:xfrm>
          <a:off x="12547111" y="124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85" name="直線コネクタ 684"/>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86"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87" name="直線コネクタ 686"/>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88"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89" name="直線コネクタ 688"/>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113799</xdr:rowOff>
    </xdr:from>
    <xdr:to>
      <xdr:col>23</xdr:col>
      <xdr:colOff>517525</xdr:colOff>
      <xdr:row>96</xdr:row>
      <xdr:rowOff>101935</xdr:rowOff>
    </xdr:to>
    <xdr:cxnSp macro="">
      <xdr:nvCxnSpPr>
        <xdr:cNvPr id="690" name="直線コネクタ 689"/>
        <xdr:cNvCxnSpPr/>
      </xdr:nvCxnSpPr>
      <xdr:spPr>
        <a:xfrm>
          <a:off x="15481300" y="16401549"/>
          <a:ext cx="838200" cy="1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1"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2" name="フローチャート : 判断 691"/>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61176</xdr:rowOff>
    </xdr:from>
    <xdr:to>
      <xdr:col>22</xdr:col>
      <xdr:colOff>365125</xdr:colOff>
      <xdr:row>95</xdr:row>
      <xdr:rowOff>113799</xdr:rowOff>
    </xdr:to>
    <xdr:cxnSp macro="">
      <xdr:nvCxnSpPr>
        <xdr:cNvPr id="693" name="直線コネクタ 692"/>
        <xdr:cNvCxnSpPr/>
      </xdr:nvCxnSpPr>
      <xdr:spPr>
        <a:xfrm>
          <a:off x="14592300" y="16348926"/>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694" name="フローチャート : 判断 693"/>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695" name="テキスト ボックス 694"/>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4643</xdr:rowOff>
    </xdr:from>
    <xdr:to>
      <xdr:col>21</xdr:col>
      <xdr:colOff>161925</xdr:colOff>
      <xdr:row>95</xdr:row>
      <xdr:rowOff>61176</xdr:rowOff>
    </xdr:to>
    <xdr:cxnSp macro="">
      <xdr:nvCxnSpPr>
        <xdr:cNvPr id="696" name="直線コネクタ 695"/>
        <xdr:cNvCxnSpPr/>
      </xdr:nvCxnSpPr>
      <xdr:spPr>
        <a:xfrm>
          <a:off x="13703300" y="16292393"/>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697" name="フローチャート : 判断 696"/>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698" name="テキスト ボックス 697"/>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133276</xdr:rowOff>
    </xdr:from>
    <xdr:to>
      <xdr:col>19</xdr:col>
      <xdr:colOff>644525</xdr:colOff>
      <xdr:row>95</xdr:row>
      <xdr:rowOff>4643</xdr:rowOff>
    </xdr:to>
    <xdr:cxnSp macro="">
      <xdr:nvCxnSpPr>
        <xdr:cNvPr id="699" name="直線コネクタ 698"/>
        <xdr:cNvCxnSpPr/>
      </xdr:nvCxnSpPr>
      <xdr:spPr>
        <a:xfrm>
          <a:off x="12814300" y="16249576"/>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0" name="フローチャート : 判断 699"/>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1" name="テキスト ボックス 700"/>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2" name="フローチャート : 判断 701"/>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03" name="テキスト ボックス 702"/>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51135</xdr:rowOff>
    </xdr:from>
    <xdr:to>
      <xdr:col>23</xdr:col>
      <xdr:colOff>568325</xdr:colOff>
      <xdr:row>96</xdr:row>
      <xdr:rowOff>152735</xdr:rowOff>
    </xdr:to>
    <xdr:sp macro="" textlink="">
      <xdr:nvSpPr>
        <xdr:cNvPr id="709" name="円/楕円 708"/>
        <xdr:cNvSpPr/>
      </xdr:nvSpPr>
      <xdr:spPr>
        <a:xfrm>
          <a:off x="16268700" y="165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29562</xdr:rowOff>
    </xdr:from>
    <xdr:ext cx="534377" cy="259045"/>
    <xdr:sp macro="" textlink="">
      <xdr:nvSpPr>
        <xdr:cNvPr id="710" name="公債費該当値テキスト"/>
        <xdr:cNvSpPr txBox="1"/>
      </xdr:nvSpPr>
      <xdr:spPr>
        <a:xfrm>
          <a:off x="16370300" y="164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62999</xdr:rowOff>
    </xdr:from>
    <xdr:to>
      <xdr:col>22</xdr:col>
      <xdr:colOff>415925</xdr:colOff>
      <xdr:row>95</xdr:row>
      <xdr:rowOff>164599</xdr:rowOff>
    </xdr:to>
    <xdr:sp macro="" textlink="">
      <xdr:nvSpPr>
        <xdr:cNvPr id="711" name="円/楕円 710"/>
        <xdr:cNvSpPr/>
      </xdr:nvSpPr>
      <xdr:spPr>
        <a:xfrm>
          <a:off x="15430500" y="1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9676</xdr:rowOff>
    </xdr:from>
    <xdr:ext cx="534377" cy="259045"/>
    <xdr:sp macro="" textlink="">
      <xdr:nvSpPr>
        <xdr:cNvPr id="712" name="テキスト ボックス 711"/>
        <xdr:cNvSpPr txBox="1"/>
      </xdr:nvSpPr>
      <xdr:spPr>
        <a:xfrm>
          <a:off x="15214111" y="161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10376</xdr:rowOff>
    </xdr:from>
    <xdr:to>
      <xdr:col>21</xdr:col>
      <xdr:colOff>212725</xdr:colOff>
      <xdr:row>95</xdr:row>
      <xdr:rowOff>111976</xdr:rowOff>
    </xdr:to>
    <xdr:sp macro="" textlink="">
      <xdr:nvSpPr>
        <xdr:cNvPr id="713" name="円/楕円 712"/>
        <xdr:cNvSpPr/>
      </xdr:nvSpPr>
      <xdr:spPr>
        <a:xfrm>
          <a:off x="14541500" y="16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128503</xdr:rowOff>
    </xdr:from>
    <xdr:ext cx="534377" cy="259045"/>
    <xdr:sp macro="" textlink="">
      <xdr:nvSpPr>
        <xdr:cNvPr id="714" name="テキスト ボックス 713"/>
        <xdr:cNvSpPr txBox="1"/>
      </xdr:nvSpPr>
      <xdr:spPr>
        <a:xfrm>
          <a:off x="14325111" y="160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125293</xdr:rowOff>
    </xdr:from>
    <xdr:to>
      <xdr:col>20</xdr:col>
      <xdr:colOff>9525</xdr:colOff>
      <xdr:row>95</xdr:row>
      <xdr:rowOff>55443</xdr:rowOff>
    </xdr:to>
    <xdr:sp macro="" textlink="">
      <xdr:nvSpPr>
        <xdr:cNvPr id="715" name="円/楕円 714"/>
        <xdr:cNvSpPr/>
      </xdr:nvSpPr>
      <xdr:spPr>
        <a:xfrm>
          <a:off x="13652500" y="1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71970</xdr:rowOff>
    </xdr:from>
    <xdr:ext cx="534377" cy="259045"/>
    <xdr:sp macro="" textlink="">
      <xdr:nvSpPr>
        <xdr:cNvPr id="716" name="テキスト ボックス 715"/>
        <xdr:cNvSpPr txBox="1"/>
      </xdr:nvSpPr>
      <xdr:spPr>
        <a:xfrm>
          <a:off x="13436111" y="1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82476</xdr:rowOff>
    </xdr:from>
    <xdr:to>
      <xdr:col>18</xdr:col>
      <xdr:colOff>492125</xdr:colOff>
      <xdr:row>95</xdr:row>
      <xdr:rowOff>12626</xdr:rowOff>
    </xdr:to>
    <xdr:sp macro="" textlink="">
      <xdr:nvSpPr>
        <xdr:cNvPr id="717" name="円/楕円 716"/>
        <xdr:cNvSpPr/>
      </xdr:nvSpPr>
      <xdr:spPr>
        <a:xfrm>
          <a:off x="12763500" y="161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29153</xdr:rowOff>
    </xdr:from>
    <xdr:ext cx="534377" cy="259045"/>
    <xdr:sp macro="" textlink="">
      <xdr:nvSpPr>
        <xdr:cNvPr id="718" name="テキスト ボックス 717"/>
        <xdr:cNvSpPr txBox="1"/>
      </xdr:nvSpPr>
      <xdr:spPr>
        <a:xfrm>
          <a:off x="12547111" y="159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44" name="直線コネクタ 743"/>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47"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48" name="直線コネクタ 747"/>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0"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1" name="フローチャート : 判断 750"/>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53" name="フローチャート : 判断 752"/>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54" name="テキスト ボックス 753"/>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56" name="フローチャート : 判断 755"/>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57" name="テキスト ボックス 756"/>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59" name="フローチャート : 判断 758"/>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0" name="テキスト ボックス 759"/>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1" name="フローチャート : 判断 760"/>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2" name="テキスト ボックス 761"/>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8" name="円/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0" name="円/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1" name="テキスト ボックス 77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2" name="円/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3" name="テキスト ボックス 77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4" name="円/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5" name="テキスト ボックス 77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6" name="円/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7" name="テキスト ボックス 77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・総務費については、採択事業の減に伴う東日本大震災復興交付金基金積立金の減等により、住民</a:t>
          </a:r>
          <a:r>
            <a:rPr kumimoji="1" lang="ja-JP" altLang="en-US" sz="1300">
              <a:solidFill>
                <a:schemeClr val="dk1"/>
              </a:solidFill>
              <a:effectLst/>
              <a:latin typeface="+mn-ea"/>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rgbClr val="0000FF"/>
              </a:solidFill>
              <a:effectLst/>
              <a:latin typeface="+mn-ea"/>
              <a:ea typeface="+mn-ea"/>
              <a:cs typeface="+mn-cs"/>
            </a:rPr>
            <a:t>43,304</a:t>
          </a:r>
          <a:r>
            <a:rPr kumimoji="1" lang="ja-JP" altLang="ja-JP" sz="1300">
              <a:solidFill>
                <a:srgbClr val="0000FF"/>
              </a:solidFill>
              <a:effectLst/>
              <a:latin typeface="+mn-ea"/>
              <a:ea typeface="+mn-ea"/>
              <a:cs typeface="+mn-cs"/>
            </a:rPr>
            <a:t>円</a:t>
          </a:r>
          <a:r>
            <a:rPr kumimoji="1" lang="ja-JP" altLang="ja-JP" sz="1300">
              <a:solidFill>
                <a:schemeClr val="dk1"/>
              </a:solidFill>
              <a:effectLst/>
              <a:latin typeface="+mn-ea"/>
              <a:ea typeface="+mn-ea"/>
              <a:cs typeface="+mn-cs"/>
            </a:rPr>
            <a:t>の減となった。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・民生費については、事業終了に伴う災害廃棄物処理事業費の皆減や、事業進捗に伴う除染推進事業費の減等により、住民</a:t>
          </a:r>
          <a:r>
            <a:rPr kumimoji="1" lang="ja-JP" altLang="ja-JP" sz="1300">
              <a:solidFill>
                <a:schemeClr val="dk1"/>
              </a:solidFill>
              <a:effectLst/>
              <a:latin typeface="+mn-lt"/>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39,559</a:t>
          </a:r>
          <a:r>
            <a:rPr kumimoji="1" lang="ja-JP" altLang="ja-JP" sz="1300">
              <a:solidFill>
                <a:schemeClr val="dk1"/>
              </a:solidFill>
              <a:effectLst/>
              <a:latin typeface="+mn-ea"/>
              <a:ea typeface="+mn-ea"/>
              <a:cs typeface="+mn-cs"/>
            </a:rPr>
            <a:t>円の減となった。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・労働費については、採択事業の減に伴う緊急雇用創出事業の減等により、住民</a:t>
          </a:r>
          <a:r>
            <a:rPr kumimoji="1" lang="ja-JP" altLang="ja-JP" sz="1300">
              <a:solidFill>
                <a:schemeClr val="dk1"/>
              </a:solidFill>
              <a:effectLst/>
              <a:latin typeface="+mn-lt"/>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2,398</a:t>
          </a:r>
          <a:r>
            <a:rPr kumimoji="1" lang="ja-JP" altLang="ja-JP" sz="1300">
              <a:solidFill>
                <a:srgbClr val="0000FF"/>
              </a:solidFill>
              <a:effectLst/>
              <a:latin typeface="+mn-ea"/>
              <a:ea typeface="+mn-ea"/>
              <a:cs typeface="+mn-cs"/>
            </a:rPr>
            <a:t>円</a:t>
          </a:r>
          <a:r>
            <a:rPr kumimoji="1" lang="ja-JP" altLang="ja-JP" sz="1300">
              <a:solidFill>
                <a:schemeClr val="dk1"/>
              </a:solidFill>
              <a:effectLst/>
              <a:latin typeface="+mn-ea"/>
              <a:ea typeface="+mn-ea"/>
              <a:cs typeface="+mn-cs"/>
            </a:rPr>
            <a:t>の減となった。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・農林水産業費については、事業完了に伴う小名浜地域水産業施設復興整備事業費補助金の減等により、住民</a:t>
          </a:r>
          <a:r>
            <a:rPr kumimoji="1" lang="ja-JP" altLang="ja-JP" sz="1300">
              <a:solidFill>
                <a:schemeClr val="dk1"/>
              </a:solidFill>
              <a:effectLst/>
              <a:latin typeface="+mn-lt"/>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12,185</a:t>
          </a:r>
          <a:r>
            <a:rPr kumimoji="1" lang="ja-JP" altLang="ja-JP" sz="1300">
              <a:solidFill>
                <a:schemeClr val="dk1"/>
              </a:solidFill>
              <a:effectLst/>
              <a:latin typeface="+mn-ea"/>
              <a:ea typeface="+mn-ea"/>
              <a:cs typeface="+mn-cs"/>
            </a:rPr>
            <a:t>円の減となった。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・土木費については、、事業進捗に伴う災害公営住宅整備事業費の減等により、住民</a:t>
          </a:r>
          <a:r>
            <a:rPr kumimoji="1" lang="ja-JP" altLang="ja-JP" sz="1300">
              <a:solidFill>
                <a:schemeClr val="dk1"/>
              </a:solidFill>
              <a:effectLst/>
              <a:latin typeface="+mn-lt"/>
              <a:ea typeface="+mn-ea"/>
              <a:cs typeface="+mn-cs"/>
            </a:rPr>
            <a:t>一</a:t>
          </a:r>
          <a:r>
            <a:rPr kumimoji="1" lang="ja-JP" altLang="ja-JP" sz="1300">
              <a:solidFill>
                <a:schemeClr val="dk1"/>
              </a:solidFill>
              <a:effectLst/>
              <a:latin typeface="+mn-ea"/>
              <a:ea typeface="+mn-ea"/>
              <a:cs typeface="+mn-cs"/>
            </a:rPr>
            <a:t>人あたりのコストは、前年度と比較して</a:t>
          </a:r>
          <a:r>
            <a:rPr kumimoji="1" lang="en-US" altLang="ja-JP" sz="1300">
              <a:solidFill>
                <a:schemeClr val="dk1"/>
              </a:solidFill>
              <a:effectLst/>
              <a:latin typeface="+mn-ea"/>
              <a:ea typeface="+mn-ea"/>
              <a:cs typeface="+mn-cs"/>
            </a:rPr>
            <a:t>19,388</a:t>
          </a:r>
          <a:r>
            <a:rPr kumimoji="1" lang="ja-JP" altLang="ja-JP" sz="1300">
              <a:solidFill>
                <a:schemeClr val="dk1"/>
              </a:solidFill>
              <a:effectLst/>
              <a:latin typeface="+mn-ea"/>
              <a:ea typeface="+mn-ea"/>
              <a:cs typeface="+mn-cs"/>
            </a:rPr>
            <a:t>円の減となった。なお、平成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年度以降においては</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万円を超える高い水準で推移しており、類似団体の中で最も高い結果となった。</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・教育費については、事業進捗に伴うスポーツ交流促進施設（多目的運動場）整備事業費の増等により、</a:t>
          </a:r>
          <a:r>
            <a:rPr kumimoji="1" lang="ja-JP" altLang="ja-JP" sz="1300">
              <a:solidFill>
                <a:schemeClr val="dk1"/>
              </a:solidFill>
              <a:effectLst/>
              <a:latin typeface="+mn-lt"/>
              <a:ea typeface="+mn-ea"/>
              <a:cs typeface="+mn-cs"/>
            </a:rPr>
            <a:t>住民一人あたりのコストは、</a:t>
          </a:r>
          <a:r>
            <a:rPr kumimoji="1" lang="ja-JP" altLang="ja-JP" sz="1300">
              <a:solidFill>
                <a:schemeClr val="dk1"/>
              </a:solidFill>
              <a:effectLst/>
              <a:latin typeface="+mn-ea"/>
              <a:ea typeface="+mn-ea"/>
              <a:cs typeface="+mn-cs"/>
            </a:rPr>
            <a:t>前年度と比較して</a:t>
          </a:r>
          <a:r>
            <a:rPr kumimoji="1" lang="en-US" altLang="ja-JP" sz="1300">
              <a:solidFill>
                <a:schemeClr val="dk1"/>
              </a:solidFill>
              <a:effectLst/>
              <a:latin typeface="+mn-ea"/>
              <a:ea typeface="+mn-ea"/>
              <a:cs typeface="+mn-cs"/>
            </a:rPr>
            <a:t>8,715</a:t>
          </a:r>
          <a:r>
            <a:rPr kumimoji="1" lang="ja-JP" altLang="ja-JP" sz="1300">
              <a:solidFill>
                <a:srgbClr val="0000FF"/>
              </a:solidFill>
              <a:effectLst/>
              <a:latin typeface="+mn-ea"/>
              <a:ea typeface="+mn-ea"/>
              <a:cs typeface="+mn-cs"/>
            </a:rPr>
            <a:t>円</a:t>
          </a:r>
          <a:r>
            <a:rPr kumimoji="1" lang="ja-JP" altLang="ja-JP" sz="1300">
              <a:solidFill>
                <a:schemeClr val="dk1"/>
              </a:solidFill>
              <a:effectLst/>
              <a:latin typeface="+mn-ea"/>
              <a:ea typeface="+mn-ea"/>
              <a:cs typeface="+mn-cs"/>
            </a:rPr>
            <a:t>の増となった。</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財政調整基金残高については、実質収支等の積立により平成</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年度に大幅に増加し、震災以降増加傾向にある。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実質収支については、昨年度と同水準となっているが、標準財政規模が増となったことにより、標準財政規模比実質収支額は、前年度と比較して</a:t>
          </a:r>
          <a:r>
            <a:rPr kumimoji="1" lang="en-US" altLang="ja-JP" sz="1300">
              <a:solidFill>
                <a:schemeClr val="dk1"/>
              </a:solidFill>
              <a:effectLst/>
              <a:latin typeface="+mn-ea"/>
              <a:ea typeface="+mn-ea"/>
              <a:cs typeface="+mn-cs"/>
            </a:rPr>
            <a:t>0.36%</a:t>
          </a:r>
          <a:r>
            <a:rPr kumimoji="1" lang="ja-JP" altLang="ja-JP" sz="1300">
              <a:solidFill>
                <a:schemeClr val="dk1"/>
              </a:solidFill>
              <a:effectLst/>
              <a:latin typeface="+mn-ea"/>
              <a:ea typeface="+mn-ea"/>
              <a:cs typeface="+mn-cs"/>
            </a:rPr>
            <a:t>低下した。</a:t>
          </a:r>
          <a:endParaRPr lang="ja-JP" altLang="ja-JP" sz="1300">
            <a:effectLst/>
            <a:latin typeface="+mn-ea"/>
            <a:ea typeface="+mn-ea"/>
          </a:endParaRPr>
        </a:p>
        <a:p>
          <a:r>
            <a:rPr kumimoji="1" lang="ja-JP" altLang="ja-JP" sz="1300">
              <a:solidFill>
                <a:schemeClr val="dk1"/>
              </a:solidFill>
              <a:effectLst/>
              <a:latin typeface="+mn-ea"/>
              <a:ea typeface="+mn-ea"/>
              <a:cs typeface="+mn-cs"/>
            </a:rPr>
            <a:t>　実質単年度収支については、財政調整基金への積立額の増に伴い大幅に増加し、標準財政規模比実質単年度収支は、前年度と比較して</a:t>
          </a:r>
          <a:r>
            <a:rPr kumimoji="1" lang="en-US" altLang="ja-JP" sz="1300">
              <a:solidFill>
                <a:schemeClr val="dk1"/>
              </a:solidFill>
              <a:effectLst/>
              <a:latin typeface="+mn-ea"/>
              <a:ea typeface="+mn-ea"/>
              <a:cs typeface="+mn-cs"/>
            </a:rPr>
            <a:t>3.35%</a:t>
          </a:r>
          <a:r>
            <a:rPr kumimoji="1" lang="ja-JP" altLang="ja-JP" sz="1300">
              <a:solidFill>
                <a:schemeClr val="dk1"/>
              </a:solidFill>
              <a:effectLst/>
              <a:latin typeface="+mn-ea"/>
              <a:ea typeface="+mn-ea"/>
              <a:cs typeface="+mn-cs"/>
            </a:rPr>
            <a:t>上昇した。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土地区画整理事業特別会計において、事業繰越が減となったことや、下水道事業特別会計において、企業会計移行による打ち切り決算に伴い剰余金が増となったこと、また、水道事業会計及び病院事業会計において、流動資産が増となったことなどにより、連結実質黒字額は前年度と比較して、約</a:t>
          </a:r>
          <a:r>
            <a:rPr kumimoji="1" lang="en-US" altLang="ja-JP" sz="1300">
              <a:solidFill>
                <a:schemeClr val="dk1"/>
              </a:solidFill>
              <a:effectLst/>
              <a:latin typeface="+mn-ea"/>
              <a:ea typeface="+mn-ea"/>
              <a:cs typeface="+mn-cs"/>
            </a:rPr>
            <a:t>37.8</a:t>
          </a:r>
          <a:r>
            <a:rPr kumimoji="1" lang="ja-JP" altLang="ja-JP" sz="1300">
              <a:solidFill>
                <a:schemeClr val="dk1"/>
              </a:solidFill>
              <a:effectLst/>
              <a:latin typeface="+mn-ea"/>
              <a:ea typeface="+mn-ea"/>
              <a:cs typeface="+mn-cs"/>
            </a:rPr>
            <a:t>億円の増となった。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今後においても、引き続き健全な財政運営に努める。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182369756</v>
      </c>
      <c r="BO4" s="409"/>
      <c r="BP4" s="409"/>
      <c r="BQ4" s="409"/>
      <c r="BR4" s="409"/>
      <c r="BS4" s="409"/>
      <c r="BT4" s="409"/>
      <c r="BU4" s="410"/>
      <c r="BV4" s="408">
        <v>223391411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168505816</v>
      </c>
      <c r="BO5" s="414"/>
      <c r="BP5" s="414"/>
      <c r="BQ5" s="414"/>
      <c r="BR5" s="414"/>
      <c r="BS5" s="414"/>
      <c r="BT5" s="414"/>
      <c r="BU5" s="415"/>
      <c r="BV5" s="413">
        <v>207465141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83.9</v>
      </c>
      <c r="CU5" s="384"/>
      <c r="CV5" s="384"/>
      <c r="CW5" s="384"/>
      <c r="CX5" s="384"/>
      <c r="CY5" s="384"/>
      <c r="CZ5" s="384"/>
      <c r="DA5" s="385"/>
      <c r="DB5" s="383">
        <v>85.8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13863940</v>
      </c>
      <c r="BO6" s="414"/>
      <c r="BP6" s="414"/>
      <c r="BQ6" s="414"/>
      <c r="BR6" s="414"/>
      <c r="BS6" s="414"/>
      <c r="BT6" s="414"/>
      <c r="BU6" s="415"/>
      <c r="BV6" s="413">
        <v>15926270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89.7</v>
      </c>
      <c r="CU6" s="560"/>
      <c r="CV6" s="560"/>
      <c r="CW6" s="560"/>
      <c r="CX6" s="560"/>
      <c r="CY6" s="560"/>
      <c r="CZ6" s="560"/>
      <c r="DA6" s="561"/>
      <c r="DB6" s="559">
        <v>92.6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8637729</v>
      </c>
      <c r="BO7" s="414"/>
      <c r="BP7" s="414"/>
      <c r="BQ7" s="414"/>
      <c r="BR7" s="414"/>
      <c r="BS7" s="414"/>
      <c r="BT7" s="414"/>
      <c r="BU7" s="415"/>
      <c r="BV7" s="413">
        <v>10449127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73381106</v>
      </c>
      <c r="CU7" s="414"/>
      <c r="CV7" s="414"/>
      <c r="CW7" s="414"/>
      <c r="CX7" s="414"/>
      <c r="CY7" s="414"/>
      <c r="CZ7" s="414"/>
      <c r="DA7" s="415"/>
      <c r="DB7" s="413">
        <v>73244677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5226211</v>
      </c>
      <c r="BO8" s="414"/>
      <c r="BP8" s="414"/>
      <c r="BQ8" s="414"/>
      <c r="BR8" s="414"/>
      <c r="BS8" s="414"/>
      <c r="BT8" s="414"/>
      <c r="BU8" s="415"/>
      <c r="BV8" s="413">
        <v>5477143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0.72</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350237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-250932</v>
      </c>
      <c r="BO9" s="414"/>
      <c r="BP9" s="414"/>
      <c r="BQ9" s="414"/>
      <c r="BR9" s="414"/>
      <c r="BS9" s="414"/>
      <c r="BT9" s="414"/>
      <c r="BU9" s="415"/>
      <c r="BV9" s="413">
        <v>-1366274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10.9</v>
      </c>
      <c r="CU9" s="384"/>
      <c r="CV9" s="384"/>
      <c r="CW9" s="384"/>
      <c r="CX9" s="384"/>
      <c r="CY9" s="384"/>
      <c r="CZ9" s="384"/>
      <c r="DA9" s="385"/>
      <c r="DB9" s="383">
        <v>13.2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342249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8208025</v>
      </c>
      <c r="BO10" s="414"/>
      <c r="BP10" s="414"/>
      <c r="BQ10" s="414"/>
      <c r="BR10" s="414"/>
      <c r="BS10" s="414"/>
      <c r="BT10" s="414"/>
      <c r="BU10" s="415"/>
      <c r="BV10" s="413">
        <v>5140698</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331920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5683867</v>
      </c>
      <c r="BO12" s="414"/>
      <c r="BP12" s="414"/>
      <c r="BQ12" s="414"/>
      <c r="BR12" s="414"/>
      <c r="BS12" s="414"/>
      <c r="BT12" s="414"/>
      <c r="BU12" s="415"/>
      <c r="BV12" s="413">
        <v>3956144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330038</v>
      </c>
      <c r="S13" s="515"/>
      <c r="T13" s="515"/>
      <c r="U13" s="515"/>
      <c r="V13" s="516"/>
      <c r="W13" s="502" t="s">
        <v>120</v>
      </c>
      <c r="X13" s="426"/>
      <c r="Y13" s="426"/>
      <c r="Z13" s="426"/>
      <c r="AA13" s="426"/>
      <c r="AB13" s="427"/>
      <c r="AC13" s="389">
        <v>4736</v>
      </c>
      <c r="AD13" s="390"/>
      <c r="AE13" s="390"/>
      <c r="AF13" s="390"/>
      <c r="AG13" s="391"/>
      <c r="AH13" s="389">
        <v>6681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2273226</v>
      </c>
      <c r="BO13" s="414"/>
      <c r="BP13" s="414"/>
      <c r="BQ13" s="414"/>
      <c r="BR13" s="414"/>
      <c r="BS13" s="414"/>
      <c r="BT13" s="414"/>
      <c r="BU13" s="415"/>
      <c r="BV13" s="413">
        <v>-181720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11.1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333802</v>
      </c>
      <c r="S14" s="515"/>
      <c r="T14" s="515"/>
      <c r="U14" s="515"/>
      <c r="V14" s="516"/>
      <c r="W14" s="517"/>
      <c r="X14" s="429"/>
      <c r="Y14" s="429"/>
      <c r="Z14" s="429"/>
      <c r="AA14" s="429"/>
      <c r="AB14" s="430"/>
      <c r="AC14" s="507">
        <v>3.2</v>
      </c>
      <c r="AD14" s="508"/>
      <c r="AE14" s="508"/>
      <c r="AF14" s="508"/>
      <c r="AG14" s="509"/>
      <c r="AH14" s="507">
        <v>4.2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36.700000000000003</v>
      </c>
      <c r="CU14" s="486"/>
      <c r="CV14" s="486"/>
      <c r="CW14" s="486"/>
      <c r="CX14" s="486"/>
      <c r="CY14" s="486"/>
      <c r="CZ14" s="486"/>
      <c r="DA14" s="487"/>
      <c r="DB14" s="518">
        <v>40.799999999999997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332068</v>
      </c>
      <c r="S15" s="515"/>
      <c r="T15" s="515"/>
      <c r="U15" s="515"/>
      <c r="V15" s="516"/>
      <c r="W15" s="502" t="s">
        <v>127</v>
      </c>
      <c r="X15" s="426"/>
      <c r="Y15" s="426"/>
      <c r="Z15" s="426"/>
      <c r="AA15" s="426"/>
      <c r="AB15" s="427"/>
      <c r="AC15" s="389">
        <v>46002</v>
      </c>
      <c r="AD15" s="390"/>
      <c r="AE15" s="390"/>
      <c r="AF15" s="390"/>
      <c r="AG15" s="391"/>
      <c r="AH15" s="389">
        <v>51435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42503904</v>
      </c>
      <c r="BO15" s="409"/>
      <c r="BP15" s="409"/>
      <c r="BQ15" s="409"/>
      <c r="BR15" s="409"/>
      <c r="BS15" s="409"/>
      <c r="BT15" s="409"/>
      <c r="BU15" s="410"/>
      <c r="BV15" s="408">
        <v>40029330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31.2</v>
      </c>
      <c r="AD16" s="508"/>
      <c r="AE16" s="508"/>
      <c r="AF16" s="508"/>
      <c r="AG16" s="509"/>
      <c r="AH16" s="507">
        <v>32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56327382</v>
      </c>
      <c r="BO16" s="414"/>
      <c r="BP16" s="414"/>
      <c r="BQ16" s="414"/>
      <c r="BR16" s="414"/>
      <c r="BS16" s="414"/>
      <c r="BT16" s="414"/>
      <c r="BU16" s="415"/>
      <c r="BV16" s="413">
        <v>55668214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96852</v>
      </c>
      <c r="AD17" s="390"/>
      <c r="AE17" s="390"/>
      <c r="AF17" s="390"/>
      <c r="AG17" s="391"/>
      <c r="AH17" s="389">
        <v>101642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54634082</v>
      </c>
      <c r="BO17" s="414"/>
      <c r="BP17" s="414"/>
      <c r="BQ17" s="414"/>
      <c r="BR17" s="414"/>
      <c r="BS17" s="414"/>
      <c r="BT17" s="414"/>
      <c r="BU17" s="415"/>
      <c r="BV17" s="413">
        <v>52216965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1232.02</v>
      </c>
      <c r="M18" s="478"/>
      <c r="N18" s="478"/>
      <c r="O18" s="478"/>
      <c r="P18" s="478"/>
      <c r="Q18" s="478"/>
      <c r="R18" s="479"/>
      <c r="S18" s="479"/>
      <c r="T18" s="479"/>
      <c r="U18" s="479"/>
      <c r="V18" s="480"/>
      <c r="W18" s="494"/>
      <c r="X18" s="495"/>
      <c r="Y18" s="495"/>
      <c r="Z18" s="495"/>
      <c r="AA18" s="495"/>
      <c r="AB18" s="503"/>
      <c r="AC18" s="377">
        <v>65.599999999999994</v>
      </c>
      <c r="AD18" s="378"/>
      <c r="AE18" s="378"/>
      <c r="AF18" s="378"/>
      <c r="AG18" s="481"/>
      <c r="AH18" s="377">
        <v>63.2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61908013</v>
      </c>
      <c r="BO18" s="414"/>
      <c r="BP18" s="414"/>
      <c r="BQ18" s="414"/>
      <c r="BR18" s="414"/>
      <c r="BS18" s="414"/>
      <c r="BT18" s="414"/>
      <c r="BU18" s="415"/>
      <c r="BV18" s="413">
        <v>63132917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284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107833002</v>
      </c>
      <c r="BO19" s="414"/>
      <c r="BP19" s="414"/>
      <c r="BQ19" s="414"/>
      <c r="BR19" s="414"/>
      <c r="BS19" s="414"/>
      <c r="BT19" s="414"/>
      <c r="BU19" s="415"/>
      <c r="BV19" s="413">
        <v>106804905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141069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127483396</v>
      </c>
      <c r="BO23" s="414"/>
      <c r="BP23" s="414"/>
      <c r="BQ23" s="414"/>
      <c r="BR23" s="414"/>
      <c r="BS23" s="414"/>
      <c r="BT23" s="414"/>
      <c r="BU23" s="415"/>
      <c r="BV23" s="413">
        <v>127342413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10890</v>
      </c>
      <c r="R24" s="390"/>
      <c r="S24" s="390"/>
      <c r="T24" s="390"/>
      <c r="U24" s="390"/>
      <c r="V24" s="391"/>
      <c r="W24" s="455"/>
      <c r="X24" s="446"/>
      <c r="Y24" s="447"/>
      <c r="Z24" s="386" t="s">
        <v>150</v>
      </c>
      <c r="AA24" s="387"/>
      <c r="AB24" s="387"/>
      <c r="AC24" s="387"/>
      <c r="AD24" s="387"/>
      <c r="AE24" s="387"/>
      <c r="AF24" s="387"/>
      <c r="AG24" s="388"/>
      <c r="AH24" s="389">
        <v>2149</v>
      </c>
      <c r="AI24" s="390"/>
      <c r="AJ24" s="390"/>
      <c r="AK24" s="390"/>
      <c r="AL24" s="391"/>
      <c r="AM24" s="389">
        <v>6831671</v>
      </c>
      <c r="AN24" s="390"/>
      <c r="AO24" s="390"/>
      <c r="AP24" s="390"/>
      <c r="AQ24" s="390"/>
      <c r="AR24" s="391"/>
      <c r="AS24" s="389">
        <v>3179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88632375</v>
      </c>
      <c r="BO24" s="414"/>
      <c r="BP24" s="414"/>
      <c r="BQ24" s="414"/>
      <c r="BR24" s="414"/>
      <c r="BS24" s="414"/>
      <c r="BT24" s="414"/>
      <c r="BU24" s="415"/>
      <c r="BV24" s="413">
        <v>91629067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8910</v>
      </c>
      <c r="R25" s="390"/>
      <c r="S25" s="390"/>
      <c r="T25" s="390"/>
      <c r="U25" s="390"/>
      <c r="V25" s="391"/>
      <c r="W25" s="455"/>
      <c r="X25" s="446"/>
      <c r="Y25" s="447"/>
      <c r="Z25" s="386" t="s">
        <v>153</v>
      </c>
      <c r="AA25" s="387"/>
      <c r="AB25" s="387"/>
      <c r="AC25" s="387"/>
      <c r="AD25" s="387"/>
      <c r="AE25" s="387"/>
      <c r="AF25" s="387"/>
      <c r="AG25" s="388"/>
      <c r="AH25" s="389">
        <v>354</v>
      </c>
      <c r="AI25" s="390"/>
      <c r="AJ25" s="390"/>
      <c r="AK25" s="390"/>
      <c r="AL25" s="391"/>
      <c r="AM25" s="389">
        <v>1015980</v>
      </c>
      <c r="AN25" s="390"/>
      <c r="AO25" s="390"/>
      <c r="AP25" s="390"/>
      <c r="AQ25" s="390"/>
      <c r="AR25" s="391"/>
      <c r="AS25" s="389">
        <v>2870</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13045392</v>
      </c>
      <c r="BO25" s="409"/>
      <c r="BP25" s="409"/>
      <c r="BQ25" s="409"/>
      <c r="BR25" s="409"/>
      <c r="BS25" s="409"/>
      <c r="BT25" s="409"/>
      <c r="BU25" s="410"/>
      <c r="BV25" s="408">
        <v>18014828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7740</v>
      </c>
      <c r="R26" s="390"/>
      <c r="S26" s="390"/>
      <c r="T26" s="390"/>
      <c r="U26" s="390"/>
      <c r="V26" s="391"/>
      <c r="W26" s="455"/>
      <c r="X26" s="446"/>
      <c r="Y26" s="447"/>
      <c r="Z26" s="386" t="s">
        <v>156</v>
      </c>
      <c r="AA26" s="468"/>
      <c r="AB26" s="468"/>
      <c r="AC26" s="468"/>
      <c r="AD26" s="468"/>
      <c r="AE26" s="468"/>
      <c r="AF26" s="468"/>
      <c r="AG26" s="469"/>
      <c r="AH26" s="389">
        <v>139</v>
      </c>
      <c r="AI26" s="390"/>
      <c r="AJ26" s="390"/>
      <c r="AK26" s="390"/>
      <c r="AL26" s="391"/>
      <c r="AM26" s="389">
        <v>496925</v>
      </c>
      <c r="AN26" s="390"/>
      <c r="AO26" s="390"/>
      <c r="AP26" s="390"/>
      <c r="AQ26" s="390"/>
      <c r="AR26" s="391"/>
      <c r="AS26" s="389">
        <v>3575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400000</v>
      </c>
      <c r="BO26" s="414"/>
      <c r="BP26" s="414"/>
      <c r="BQ26" s="414"/>
      <c r="BR26" s="414"/>
      <c r="BS26" s="414"/>
      <c r="BT26" s="414"/>
      <c r="BU26" s="415"/>
      <c r="BV26" s="413">
        <v>500000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7000</v>
      </c>
      <c r="R27" s="390"/>
      <c r="S27" s="390"/>
      <c r="T27" s="390"/>
      <c r="U27" s="390"/>
      <c r="V27" s="391"/>
      <c r="W27" s="455"/>
      <c r="X27" s="446"/>
      <c r="Y27" s="447"/>
      <c r="Z27" s="386" t="s">
        <v>159</v>
      </c>
      <c r="AA27" s="387"/>
      <c r="AB27" s="387"/>
      <c r="AC27" s="387"/>
      <c r="AD27" s="387"/>
      <c r="AE27" s="387"/>
      <c r="AF27" s="387"/>
      <c r="AG27" s="388"/>
      <c r="AH27" s="389">
        <v>61</v>
      </c>
      <c r="AI27" s="390"/>
      <c r="AJ27" s="390"/>
      <c r="AK27" s="390"/>
      <c r="AL27" s="391"/>
      <c r="AM27" s="389">
        <v>204879</v>
      </c>
      <c r="AN27" s="390"/>
      <c r="AO27" s="390"/>
      <c r="AP27" s="390"/>
      <c r="AQ27" s="390"/>
      <c r="AR27" s="391"/>
      <c r="AS27" s="389">
        <v>3359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3990343</v>
      </c>
      <c r="BO27" s="417"/>
      <c r="BP27" s="417"/>
      <c r="BQ27" s="417"/>
      <c r="BR27" s="417"/>
      <c r="BS27" s="417"/>
      <c r="BT27" s="417"/>
      <c r="BU27" s="418"/>
      <c r="BV27" s="416">
        <v>3990343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6600</v>
      </c>
      <c r="R28" s="390"/>
      <c r="S28" s="390"/>
      <c r="T28" s="390"/>
      <c r="U28" s="390"/>
      <c r="V28" s="391"/>
      <c r="W28" s="455"/>
      <c r="X28" s="446"/>
      <c r="Y28" s="447"/>
      <c r="Z28" s="386" t="s">
        <v>162</v>
      </c>
      <c r="AA28" s="387"/>
      <c r="AB28" s="387"/>
      <c r="AC28" s="387"/>
      <c r="AD28" s="387"/>
      <c r="AE28" s="387"/>
      <c r="AF28" s="387"/>
      <c r="AG28" s="388"/>
      <c r="AH28" s="389">
        <v>1</v>
      </c>
      <c r="AI28" s="390"/>
      <c r="AJ28" s="390"/>
      <c r="AK28" s="390"/>
      <c r="AL28" s="391"/>
      <c r="AM28" s="389" t="s">
        <v>163</v>
      </c>
      <c r="AN28" s="390"/>
      <c r="AO28" s="390"/>
      <c r="AP28" s="390"/>
      <c r="AQ28" s="390"/>
      <c r="AR28" s="391"/>
      <c r="AS28" s="389" t="s">
        <v>163</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14340384</v>
      </c>
      <c r="BO28" s="409"/>
      <c r="BP28" s="409"/>
      <c r="BQ28" s="409"/>
      <c r="BR28" s="409"/>
      <c r="BS28" s="409"/>
      <c r="BT28" s="409"/>
      <c r="BU28" s="410"/>
      <c r="BV28" s="408">
        <v>11816226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35</v>
      </c>
      <c r="M29" s="390"/>
      <c r="N29" s="390"/>
      <c r="O29" s="390"/>
      <c r="P29" s="391"/>
      <c r="Q29" s="389">
        <v>6300</v>
      </c>
      <c r="R29" s="390"/>
      <c r="S29" s="390"/>
      <c r="T29" s="390"/>
      <c r="U29" s="390"/>
      <c r="V29" s="391"/>
      <c r="W29" s="456"/>
      <c r="X29" s="457"/>
      <c r="Y29" s="458"/>
      <c r="Z29" s="386" t="s">
        <v>167</v>
      </c>
      <c r="AA29" s="387"/>
      <c r="AB29" s="387"/>
      <c r="AC29" s="387"/>
      <c r="AD29" s="387"/>
      <c r="AE29" s="387"/>
      <c r="AF29" s="387"/>
      <c r="AG29" s="388"/>
      <c r="AH29" s="389">
        <v>2211</v>
      </c>
      <c r="AI29" s="390"/>
      <c r="AJ29" s="390"/>
      <c r="AK29" s="390"/>
      <c r="AL29" s="391"/>
      <c r="AM29" s="389">
        <v>7040243</v>
      </c>
      <c r="AN29" s="390"/>
      <c r="AO29" s="390"/>
      <c r="AP29" s="390"/>
      <c r="AQ29" s="390"/>
      <c r="AR29" s="391"/>
      <c r="AS29" s="389">
        <v>3184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2523853</v>
      </c>
      <c r="BO29" s="414"/>
      <c r="BP29" s="414"/>
      <c r="BQ29" s="414"/>
      <c r="BR29" s="414"/>
      <c r="BS29" s="414"/>
      <c r="BT29" s="414"/>
      <c r="BU29" s="415"/>
      <c r="BV29" s="413">
        <v>2522379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57693832</v>
      </c>
      <c r="BO30" s="417"/>
      <c r="BP30" s="417"/>
      <c r="BQ30" s="417"/>
      <c r="BR30" s="417"/>
      <c r="BS30" s="417"/>
      <c r="BT30" s="417"/>
      <c r="BU30" s="418"/>
      <c r="BV30" s="416">
        <v>69051360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国民健康保険事業（事業勘定）特別会計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公立小野町地方綜合病院企業団</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いわき市国際交流協会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母子父子寡婦福祉資金貸付金特別会計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国民健康保険事業（直診勘定）特別会計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福島県市町村総合事務組合（一般会計）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常磐湯本温泉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IF('各会計、関係団体の財政状況及び健全化判断比率'!B37="","",'各会計、関係団体の財政状況及び健全化判断比率'!B37)</f>
        <v>中央卸売市場事業特別会計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福島県市町村総合事務組合（消防補償等特別会計）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いわき市社会福祉施設事業団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地域汚水処理事業特別会計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福島県市町村総合事務組合（消防賞じゅつ特別会計）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いわきの里鬼ヶ城</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競輪事業特別会計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福島県市町村総合事務組合（非常勤職員公務災害補償特別会計）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いわき勤労福祉事業団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福島県市町村総合事務組合（自治会館管理特別会計）</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いわき市勤労者福祉サービスセンター</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福島県市民交通災害共済組合</v>
      </c>
      <c r="BZ40" s="372"/>
      <c r="CA40" s="372"/>
      <c r="CB40" s="372"/>
      <c r="CC40" s="372"/>
      <c r="CD40" s="372"/>
      <c r="CE40" s="372"/>
      <c r="CF40" s="372"/>
      <c r="CG40" s="372"/>
      <c r="CH40" s="372"/>
      <c r="CI40" s="372"/>
      <c r="CJ40" s="372"/>
      <c r="CK40" s="372"/>
      <c r="CL40" s="372"/>
      <c r="CM40" s="372"/>
      <c r="CN40" s="165"/>
      <c r="CO40" s="373">
        <f t="shared" si="3"/>
        <v>30</v>
      </c>
      <c r="CP40" s="373"/>
      <c r="CQ40" s="372" t="str">
        <f>IF('各会計、関係団体の財政状況及び健全化判断比率'!BS13="","",'各会計、関係団体の財政状況及び健全化判断比率'!BS13)</f>
        <v>いわき市産業振興公社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f t="shared" si="3"/>
        <v>31</v>
      </c>
      <c r="CP41" s="373"/>
      <c r="CQ41" s="372" t="str">
        <f>IF('各会計、関係団体の財政状況及び健全化判断比率'!BS14="","",'各会計、関係団体の財政状況及び健全化判断比率'!BS14)</f>
        <v>いわき市観光物産センター</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福島県後期高齢者医療広域連合（後期高齢者医療特別会計）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f t="shared" si="3"/>
        <v>32</v>
      </c>
      <c r="CP42" s="373"/>
      <c r="CQ42" s="372" t="str">
        <f>IF('各会計、関係団体の財政状況及び健全化判断比率'!BS15="","",'各会計、関係団体の財政状況及び健全化判断比率'!BS15)</f>
        <v>いわきニュータウンセンター</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33</v>
      </c>
      <c r="CP43" s="373"/>
      <c r="CQ43" s="372" t="str">
        <f>IF('各会計、関係団体の財政状況及び健全化判断比率'!BS16="","",'各会計、関係団体の財政状況及び健全化判断比率'!BS16)</f>
        <v>いわき市土地開発公社</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532</v>
      </c>
      <c r="D34" s="1181"/>
      <c r="E34" s="1182"/>
      <c r="F34" s="32">
        <v>0</v>
      </c>
      <c r="G34" s="33">
        <v>0</v>
      </c>
      <c r="H34" s="33">
        <v>0</v>
      </c>
      <c r="I34" s="33" t="s">
        <v>533</v>
      </c>
      <c r="J34" s="34" t="s">
        <v>534</v>
      </c>
      <c r="K34" s="22"/>
      <c r="L34" s="22"/>
      <c r="M34" s="22"/>
      <c r="N34" s="22"/>
      <c r="O34" s="22"/>
      <c r="P34" s="22"/>
    </row>
    <row r="35" spans="1:16" ht="39" customHeight="1" x14ac:dyDescent="0.15">
      <c r="A35" s="22"/>
      <c r="B35" s="35"/>
      <c r="C35" s="1175" t="s">
        <v>535</v>
      </c>
      <c r="D35" s="1176"/>
      <c r="E35" s="1177"/>
      <c r="F35" s="36">
        <v>9.2200000000000006</v>
      </c>
      <c r="G35" s="37">
        <v>9.94</v>
      </c>
      <c r="H35" s="37">
        <v>10.97</v>
      </c>
      <c r="I35" s="37">
        <v>11.39</v>
      </c>
      <c r="J35" s="38">
        <v>13.14</v>
      </c>
      <c r="K35" s="22"/>
      <c r="L35" s="22"/>
      <c r="M35" s="22"/>
      <c r="N35" s="22"/>
      <c r="O35" s="22"/>
      <c r="P35" s="22"/>
    </row>
    <row r="36" spans="1:16" ht="39" customHeight="1" x14ac:dyDescent="0.15">
      <c r="A36" s="22"/>
      <c r="B36" s="35"/>
      <c r="C36" s="1175" t="s">
        <v>536</v>
      </c>
      <c r="D36" s="1176"/>
      <c r="E36" s="1177"/>
      <c r="F36" s="36">
        <v>1.52</v>
      </c>
      <c r="G36" s="37">
        <v>3.52</v>
      </c>
      <c r="H36" s="37">
        <v>5.28</v>
      </c>
      <c r="I36" s="37">
        <v>6.84</v>
      </c>
      <c r="J36" s="38">
        <v>8.7799999999999994</v>
      </c>
      <c r="K36" s="22"/>
      <c r="L36" s="22"/>
      <c r="M36" s="22"/>
      <c r="N36" s="22"/>
      <c r="O36" s="22"/>
      <c r="P36" s="22"/>
    </row>
    <row r="37" spans="1:16" ht="39" customHeight="1" x14ac:dyDescent="0.15">
      <c r="A37" s="22"/>
      <c r="B37" s="35"/>
      <c r="C37" s="1175" t="s">
        <v>537</v>
      </c>
      <c r="D37" s="1176"/>
      <c r="E37" s="1177"/>
      <c r="F37" s="36">
        <v>4.18</v>
      </c>
      <c r="G37" s="37">
        <v>6.28</v>
      </c>
      <c r="H37" s="37">
        <v>9</v>
      </c>
      <c r="I37" s="37">
        <v>9.66</v>
      </c>
      <c r="J37" s="38">
        <v>7.15</v>
      </c>
      <c r="K37" s="22"/>
      <c r="L37" s="22"/>
      <c r="M37" s="22"/>
      <c r="N37" s="22"/>
      <c r="O37" s="22"/>
      <c r="P37" s="22"/>
    </row>
    <row r="38" spans="1:16" ht="39" customHeight="1" x14ac:dyDescent="0.15">
      <c r="A38" s="22"/>
      <c r="B38" s="35"/>
      <c r="C38" s="1175" t="s">
        <v>538</v>
      </c>
      <c r="D38" s="1176"/>
      <c r="E38" s="1177"/>
      <c r="F38" s="36">
        <v>1.99</v>
      </c>
      <c r="G38" s="37">
        <v>3.86</v>
      </c>
      <c r="H38" s="37">
        <v>3.36</v>
      </c>
      <c r="I38" s="37">
        <v>4.1900000000000004</v>
      </c>
      <c r="J38" s="38">
        <v>3.7</v>
      </c>
      <c r="K38" s="22"/>
      <c r="L38" s="22"/>
      <c r="M38" s="22"/>
      <c r="N38" s="22"/>
      <c r="O38" s="22"/>
      <c r="P38" s="22"/>
    </row>
    <row r="39" spans="1:16" ht="39" customHeight="1" x14ac:dyDescent="0.15">
      <c r="A39" s="22"/>
      <c r="B39" s="35"/>
      <c r="C39" s="1175" t="s">
        <v>539</v>
      </c>
      <c r="D39" s="1176"/>
      <c r="E39" s="1177"/>
      <c r="F39" s="36">
        <v>0</v>
      </c>
      <c r="G39" s="37">
        <v>0.22</v>
      </c>
      <c r="H39" s="37">
        <v>0</v>
      </c>
      <c r="I39" s="37">
        <v>0</v>
      </c>
      <c r="J39" s="38">
        <v>1.87</v>
      </c>
      <c r="K39" s="22"/>
      <c r="L39" s="22"/>
      <c r="M39" s="22"/>
      <c r="N39" s="22"/>
      <c r="O39" s="22"/>
      <c r="P39" s="22"/>
    </row>
    <row r="40" spans="1:16" ht="39" customHeight="1" x14ac:dyDescent="0.15">
      <c r="A40" s="22"/>
      <c r="B40" s="35"/>
      <c r="C40" s="1175" t="s">
        <v>540</v>
      </c>
      <c r="D40" s="1176"/>
      <c r="E40" s="1177"/>
      <c r="F40" s="36">
        <v>0.6</v>
      </c>
      <c r="G40" s="37">
        <v>1.27</v>
      </c>
      <c r="H40" s="37">
        <v>1.39</v>
      </c>
      <c r="I40" s="37">
        <v>0.78</v>
      </c>
      <c r="J40" s="38">
        <v>0.91</v>
      </c>
      <c r="K40" s="22"/>
      <c r="L40" s="22"/>
      <c r="M40" s="22"/>
      <c r="N40" s="22"/>
      <c r="O40" s="22"/>
      <c r="P40" s="22"/>
    </row>
    <row r="41" spans="1:16" ht="39" customHeight="1" x14ac:dyDescent="0.15">
      <c r="A41" s="22"/>
      <c r="B41" s="35"/>
      <c r="C41" s="1175" t="s">
        <v>541</v>
      </c>
      <c r="D41" s="1176"/>
      <c r="E41" s="1177"/>
      <c r="F41" s="36">
        <v>0.96</v>
      </c>
      <c r="G41" s="37">
        <v>1.19</v>
      </c>
      <c r="H41" s="37">
        <v>1.36</v>
      </c>
      <c r="I41" s="37">
        <v>0.78</v>
      </c>
      <c r="J41" s="38">
        <v>0.87</v>
      </c>
      <c r="K41" s="22"/>
      <c r="L41" s="22"/>
      <c r="M41" s="22"/>
      <c r="N41" s="22"/>
      <c r="O41" s="22"/>
      <c r="P41" s="22"/>
    </row>
    <row r="42" spans="1:16" ht="39" customHeight="1" x14ac:dyDescent="0.15">
      <c r="A42" s="22"/>
      <c r="B42" s="39"/>
      <c r="C42" s="1175" t="s">
        <v>542</v>
      </c>
      <c r="D42" s="1176"/>
      <c r="E42" s="1177"/>
      <c r="F42" s="36" t="s">
        <v>543</v>
      </c>
      <c r="G42" s="37" t="s">
        <v>487</v>
      </c>
      <c r="H42" s="37" t="s">
        <v>487</v>
      </c>
      <c r="I42" s="37" t="s">
        <v>487</v>
      </c>
      <c r="J42" s="38" t="s">
        <v>487</v>
      </c>
      <c r="K42" s="22"/>
      <c r="L42" s="22"/>
      <c r="M42" s="22"/>
      <c r="N42" s="22"/>
      <c r="O42" s="22"/>
      <c r="P42" s="22"/>
    </row>
    <row r="43" spans="1:16" ht="39" customHeight="1" thickBot="1" x14ac:dyDescent="0.2">
      <c r="A43" s="22"/>
      <c r="B43" s="40"/>
      <c r="C43" s="1178" t="s">
        <v>544</v>
      </c>
      <c r="D43" s="1179"/>
      <c r="E43" s="1180"/>
      <c r="F43" s="41">
        <v>0.38</v>
      </c>
      <c r="G43" s="42">
        <v>0.43</v>
      </c>
      <c r="H43" s="42">
        <v>0.47</v>
      </c>
      <c r="I43" s="42">
        <v>0.47</v>
      </c>
      <c r="J43" s="43">
        <v>0.52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17000</v>
      </c>
      <c r="L45" s="60">
        <v>16276</v>
      </c>
      <c r="M45" s="60">
        <v>15136</v>
      </c>
      <c r="N45" s="60">
        <v>14490</v>
      </c>
      <c r="O45" s="61">
        <v>12132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14</v>
      </c>
      <c r="F48" s="1185"/>
      <c r="G48" s="1185"/>
      <c r="H48" s="1185"/>
      <c r="I48" s="1185"/>
      <c r="J48" s="1186"/>
      <c r="K48" s="63">
        <v>3738</v>
      </c>
      <c r="L48" s="64">
        <v>3743</v>
      </c>
      <c r="M48" s="64">
        <v>3308</v>
      </c>
      <c r="N48" s="64">
        <v>3134</v>
      </c>
      <c r="O48" s="65">
        <v>3990</v>
      </c>
      <c r="P48" s="48"/>
      <c r="Q48" s="48"/>
      <c r="R48" s="48"/>
      <c r="S48" s="48"/>
      <c r="T48" s="48"/>
      <c r="U48" s="48"/>
    </row>
    <row r="49" spans="1:21" ht="30.75" customHeight="1" x14ac:dyDescent="0.15">
      <c r="A49" s="48"/>
      <c r="B49" s="1193"/>
      <c r="C49" s="1194"/>
      <c r="D49" s="62"/>
      <c r="E49" s="1185" t="s">
        <v>15</v>
      </c>
      <c r="F49" s="1185"/>
      <c r="G49" s="1185"/>
      <c r="H49" s="1185"/>
      <c r="I49" s="1185"/>
      <c r="J49" s="1186"/>
      <c r="K49" s="63">
        <v>3</v>
      </c>
      <c r="L49" s="64">
        <v>3</v>
      </c>
      <c r="M49" s="64">
        <v>3</v>
      </c>
      <c r="N49" s="64">
        <v>3</v>
      </c>
      <c r="O49" s="65">
        <v>3</v>
      </c>
      <c r="P49" s="48"/>
      <c r="Q49" s="48"/>
      <c r="R49" s="48"/>
      <c r="S49" s="48"/>
      <c r="T49" s="48"/>
      <c r="U49" s="48"/>
    </row>
    <row r="50" spans="1:21" ht="30.75" customHeight="1" x14ac:dyDescent="0.15">
      <c r="A50" s="48"/>
      <c r="B50" s="1193"/>
      <c r="C50" s="1194"/>
      <c r="D50" s="62"/>
      <c r="E50" s="1185" t="s">
        <v>16</v>
      </c>
      <c r="F50" s="1185"/>
      <c r="G50" s="1185"/>
      <c r="H50" s="1185"/>
      <c r="I50" s="1185"/>
      <c r="J50" s="1186"/>
      <c r="K50" s="63">
        <v>972</v>
      </c>
      <c r="L50" s="64">
        <v>973</v>
      </c>
      <c r="M50" s="64">
        <v>973</v>
      </c>
      <c r="N50" s="64">
        <v>1840</v>
      </c>
      <c r="O50" s="65">
        <v>973</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13462</v>
      </c>
      <c r="L52" s="64">
        <v>13253</v>
      </c>
      <c r="M52" s="64">
        <v>13024</v>
      </c>
      <c r="N52" s="64">
        <v>12765</v>
      </c>
      <c r="O52" s="65">
        <v>11864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8251</v>
      </c>
      <c r="L53" s="69">
        <v>7742</v>
      </c>
      <c r="M53" s="69">
        <v>6396</v>
      </c>
      <c r="N53" s="69">
        <v>6702</v>
      </c>
      <c r="O53" s="70">
        <v>5234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132768</v>
      </c>
      <c r="J41" s="83">
        <v>128713</v>
      </c>
      <c r="K41" s="83">
        <v>126446</v>
      </c>
      <c r="L41" s="83">
        <v>125224</v>
      </c>
      <c r="M41" s="84">
        <v>125337</v>
      </c>
    </row>
    <row r="42" spans="2:13" ht="27.75" customHeight="1" x14ac:dyDescent="0.15">
      <c r="B42" s="1201"/>
      <c r="C42" s="1202"/>
      <c r="D42" s="85"/>
      <c r="E42" s="1205" t="s">
        <v>25</v>
      </c>
      <c r="F42" s="1205"/>
      <c r="G42" s="1205"/>
      <c r="H42" s="1206"/>
      <c r="I42" s="86">
        <v>11179</v>
      </c>
      <c r="J42" s="87">
        <v>11283</v>
      </c>
      <c r="K42" s="87">
        <v>10873</v>
      </c>
      <c r="L42" s="87">
        <v>8151</v>
      </c>
      <c r="M42" s="88">
        <v>7365</v>
      </c>
    </row>
    <row r="43" spans="2:13" ht="27.75" customHeight="1" x14ac:dyDescent="0.15">
      <c r="B43" s="1201"/>
      <c r="C43" s="1202"/>
      <c r="D43" s="85"/>
      <c r="E43" s="1205" t="s">
        <v>26</v>
      </c>
      <c r="F43" s="1205"/>
      <c r="G43" s="1205"/>
      <c r="H43" s="1206"/>
      <c r="I43" s="86">
        <v>54290</v>
      </c>
      <c r="J43" s="87">
        <v>53311</v>
      </c>
      <c r="K43" s="87">
        <v>51110</v>
      </c>
      <c r="L43" s="87">
        <v>48072</v>
      </c>
      <c r="M43" s="88">
        <v>52839</v>
      </c>
    </row>
    <row r="44" spans="2:13" ht="27.75" customHeight="1" x14ac:dyDescent="0.15">
      <c r="B44" s="1201"/>
      <c r="C44" s="1202"/>
      <c r="D44" s="85"/>
      <c r="E44" s="1205" t="s">
        <v>27</v>
      </c>
      <c r="F44" s="1205"/>
      <c r="G44" s="1205"/>
      <c r="H44" s="1206"/>
      <c r="I44" s="86">
        <v>16</v>
      </c>
      <c r="J44" s="87">
        <v>14</v>
      </c>
      <c r="K44" s="87">
        <v>13</v>
      </c>
      <c r="L44" s="87">
        <v>26</v>
      </c>
      <c r="M44" s="88">
        <v>24</v>
      </c>
    </row>
    <row r="45" spans="2:13" ht="27.75" customHeight="1" x14ac:dyDescent="0.15">
      <c r="B45" s="1201"/>
      <c r="C45" s="1202"/>
      <c r="D45" s="85"/>
      <c r="E45" s="1205" t="s">
        <v>28</v>
      </c>
      <c r="F45" s="1205"/>
      <c r="G45" s="1205"/>
      <c r="H45" s="1206"/>
      <c r="I45" s="86">
        <v>20936</v>
      </c>
      <c r="J45" s="87">
        <v>19912</v>
      </c>
      <c r="K45" s="87">
        <v>18227</v>
      </c>
      <c r="L45" s="87">
        <v>16830</v>
      </c>
      <c r="M45" s="88">
        <v>16955</v>
      </c>
    </row>
    <row r="46" spans="2:13" ht="27.75" customHeight="1" x14ac:dyDescent="0.15">
      <c r="B46" s="1201"/>
      <c r="C46" s="1202"/>
      <c r="D46" s="85"/>
      <c r="E46" s="1205" t="s">
        <v>29</v>
      </c>
      <c r="F46" s="1205"/>
      <c r="G46" s="1205"/>
      <c r="H46" s="1206"/>
      <c r="I46" s="86" t="s">
        <v>487</v>
      </c>
      <c r="J46" s="87" t="s">
        <v>487</v>
      </c>
      <c r="K46" s="87" t="s">
        <v>487</v>
      </c>
      <c r="L46" s="87" t="s">
        <v>487</v>
      </c>
      <c r="M46" s="88" t="s">
        <v>487</v>
      </c>
    </row>
    <row r="47" spans="2:13" ht="27.75" customHeight="1" x14ac:dyDescent="0.15">
      <c r="B47" s="1201"/>
      <c r="C47" s="1202"/>
      <c r="D47" s="85"/>
      <c r="E47" s="1205" t="s">
        <v>30</v>
      </c>
      <c r="F47" s="1205"/>
      <c r="G47" s="1205"/>
      <c r="H47" s="1206"/>
      <c r="I47" s="86" t="s">
        <v>487</v>
      </c>
      <c r="J47" s="87" t="s">
        <v>487</v>
      </c>
      <c r="K47" s="87" t="s">
        <v>487</v>
      </c>
      <c r="L47" s="87" t="s">
        <v>487</v>
      </c>
      <c r="M47" s="88" t="s">
        <v>487</v>
      </c>
    </row>
    <row r="48" spans="2:13" ht="27.75" customHeight="1" x14ac:dyDescent="0.15">
      <c r="B48" s="1203"/>
      <c r="C48" s="1204"/>
      <c r="D48" s="85"/>
      <c r="E48" s="1205" t="s">
        <v>31</v>
      </c>
      <c r="F48" s="1205"/>
      <c r="G48" s="1205"/>
      <c r="H48" s="1206"/>
      <c r="I48" s="86" t="s">
        <v>487</v>
      </c>
      <c r="J48" s="87" t="s">
        <v>487</v>
      </c>
      <c r="K48" s="87" t="s">
        <v>487</v>
      </c>
      <c r="L48" s="87" t="s">
        <v>487</v>
      </c>
      <c r="M48" s="88" t="s">
        <v>487</v>
      </c>
    </row>
    <row r="49" spans="2:13" ht="27.75" customHeight="1" x14ac:dyDescent="0.15">
      <c r="B49" s="1199" t="s">
        <v>32</v>
      </c>
      <c r="C49" s="1200"/>
      <c r="D49" s="89"/>
      <c r="E49" s="1205" t="s">
        <v>33</v>
      </c>
      <c r="F49" s="1205"/>
      <c r="G49" s="1205"/>
      <c r="H49" s="1206"/>
      <c r="I49" s="86">
        <v>20803</v>
      </c>
      <c r="J49" s="87">
        <v>24857</v>
      </c>
      <c r="K49" s="87">
        <v>29456</v>
      </c>
      <c r="L49" s="87">
        <v>33004</v>
      </c>
      <c r="M49" s="88">
        <v>39203</v>
      </c>
    </row>
    <row r="50" spans="2:13" ht="27.75" customHeight="1" x14ac:dyDescent="0.15">
      <c r="B50" s="1201"/>
      <c r="C50" s="1202"/>
      <c r="D50" s="85"/>
      <c r="E50" s="1205" t="s">
        <v>34</v>
      </c>
      <c r="F50" s="1205"/>
      <c r="G50" s="1205"/>
      <c r="H50" s="1206"/>
      <c r="I50" s="86">
        <v>35254</v>
      </c>
      <c r="J50" s="87">
        <v>32563</v>
      </c>
      <c r="K50" s="87">
        <v>30274</v>
      </c>
      <c r="L50" s="87">
        <v>28257</v>
      </c>
      <c r="M50" s="88">
        <v>27623</v>
      </c>
    </row>
    <row r="51" spans="2:13" ht="27.75" customHeight="1" x14ac:dyDescent="0.15">
      <c r="B51" s="1203"/>
      <c r="C51" s="1204"/>
      <c r="D51" s="85"/>
      <c r="E51" s="1205" t="s">
        <v>35</v>
      </c>
      <c r="F51" s="1205"/>
      <c r="G51" s="1205"/>
      <c r="H51" s="1206"/>
      <c r="I51" s="86">
        <v>113069</v>
      </c>
      <c r="J51" s="87">
        <v>112406</v>
      </c>
      <c r="K51" s="87">
        <v>112207</v>
      </c>
      <c r="L51" s="87">
        <v>111479</v>
      </c>
      <c r="M51" s="88">
        <v>112327</v>
      </c>
    </row>
    <row r="52" spans="2:13" ht="27.75" customHeight="1" thickBot="1" x14ac:dyDescent="0.2">
      <c r="B52" s="1207" t="s">
        <v>36</v>
      </c>
      <c r="C52" s="1208"/>
      <c r="D52" s="90"/>
      <c r="E52" s="1209" t="s">
        <v>37</v>
      </c>
      <c r="F52" s="1209"/>
      <c r="G52" s="1209"/>
      <c r="H52" s="1210"/>
      <c r="I52" s="91">
        <v>50063</v>
      </c>
      <c r="J52" s="92">
        <v>43408</v>
      </c>
      <c r="K52" s="92">
        <v>34731</v>
      </c>
      <c r="L52" s="92">
        <v>25563</v>
      </c>
      <c r="M52" s="93">
        <v>23367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576</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577</v>
      </c>
      <c r="H51" s="1228"/>
      <c r="I51" s="1233" t="s">
        <v>578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579</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580</v>
      </c>
      <c r="H55" s="1241"/>
      <c r="I55" s="1237" t="s">
        <v>578</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579</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581</v>
      </c>
      <c r="C63" s="244"/>
      <c r="D63" s="244"/>
      <c r="E63" s="244"/>
      <c r="F63" s="244"/>
      <c r="G63" s="244"/>
      <c r="H63" s="244"/>
      <c r="I63" s="244"/>
      <c r="J63" s="244"/>
      <c r="K63" s="244"/>
      <c r="L63" s="244"/>
      <c r="M63" s="244"/>
      <c r="N63" s="244"/>
      <c r="O63" s="244"/>
    </row>
    <row r="64" spans="1:17" x14ac:dyDescent="0.15">
      <c r="B64" s="248"/>
      <c r="C64" s="244"/>
      <c r="D64" s="244"/>
      <c r="E64" s="244"/>
      <c r="F64" s="244"/>
      <c r="G64" s="351" t="s">
        <v>575</v>
      </c>
      <c r="I64" s="352"/>
      <c r="J64" s="352"/>
      <c r="K64" s="352"/>
      <c r="L64" s="244"/>
      <c r="M64" s="244"/>
      <c r="N64" s="244"/>
      <c r="O64" s="244"/>
    </row>
    <row r="65" spans="2:30" x14ac:dyDescent="0.15">
      <c r="B65" s="248"/>
      <c r="C65" s="244"/>
      <c r="D65" s="244"/>
      <c r="E65" s="244"/>
      <c r="F65" s="244"/>
      <c r="G65" s="1247" t="s">
        <v>584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582</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577</v>
      </c>
      <c r="H73" s="1228"/>
      <c r="I73" s="1233" t="s">
        <v>578</v>
      </c>
      <c r="J73" s="1233"/>
      <c r="K73" s="1248">
        <v>80.2</v>
      </c>
      <c r="L73" s="1248">
        <v>70.2</v>
      </c>
      <c r="M73" s="1236">
        <v>55.6</v>
      </c>
      <c r="N73" s="1236">
        <v>40.799999999999997</v>
      </c>
      <c r="O73" s="1236">
        <v>36.700000000000003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583</v>
      </c>
      <c r="J75" s="1237"/>
      <c r="K75" s="1249">
        <v>12.8</v>
      </c>
      <c r="L75" s="1249">
        <v>12.6</v>
      </c>
      <c r="M75" s="1249">
        <v>12</v>
      </c>
      <c r="N75" s="1249">
        <v>11.1</v>
      </c>
      <c r="O75" s="1249">
        <v>9.6999999999999993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580</v>
      </c>
      <c r="H77" s="1241"/>
      <c r="I77" s="1237" t="s">
        <v>578</v>
      </c>
      <c r="J77" s="1237"/>
      <c r="K77" s="1248">
        <v>74</v>
      </c>
      <c r="L77" s="1248">
        <v>62.7</v>
      </c>
      <c r="M77" s="1236">
        <v>54.4</v>
      </c>
      <c r="N77" s="1236">
        <v>47</v>
      </c>
      <c r="O77" s="1236">
        <v>41.4</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583</v>
      </c>
      <c r="J79" s="1246"/>
      <c r="K79" s="1251">
        <v>9.1999999999999993</v>
      </c>
      <c r="L79" s="1251">
        <v>8.6</v>
      </c>
      <c r="M79" s="1251">
        <v>8.1</v>
      </c>
      <c r="N79" s="1251">
        <v>7.3</v>
      </c>
      <c r="O79" s="1251">
        <v>6.7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22236</v>
      </c>
      <c r="E3" s="116"/>
      <c r="F3" s="117">
        <v>43858</v>
      </c>
      <c r="G3" s="118"/>
      <c r="H3" s="119"/>
    </row>
    <row r="4" spans="1:8" x14ac:dyDescent="0.15">
      <c r="A4" s="120"/>
      <c r="B4" s="121"/>
      <c r="C4" s="122"/>
      <c r="D4" s="123">
        <v>11910</v>
      </c>
      <c r="E4" s="124"/>
      <c r="F4" s="125">
        <v>23714</v>
      </c>
      <c r="G4" s="126"/>
      <c r="H4" s="127"/>
    </row>
    <row r="5" spans="1:8" x14ac:dyDescent="0.15">
      <c r="A5" s="108" t="s">
        <v>520</v>
      </c>
      <c r="B5" s="113"/>
      <c r="C5" s="114"/>
      <c r="D5" s="115">
        <v>39352</v>
      </c>
      <c r="E5" s="116"/>
      <c r="F5" s="117">
        <v>41705</v>
      </c>
      <c r="G5" s="118"/>
      <c r="H5" s="119"/>
    </row>
    <row r="6" spans="1:8" x14ac:dyDescent="0.15">
      <c r="A6" s="120"/>
      <c r="B6" s="121"/>
      <c r="C6" s="122"/>
      <c r="D6" s="123">
        <v>15365</v>
      </c>
      <c r="E6" s="124"/>
      <c r="F6" s="125">
        <v>22742</v>
      </c>
      <c r="G6" s="126"/>
      <c r="H6" s="127"/>
    </row>
    <row r="7" spans="1:8" x14ac:dyDescent="0.15">
      <c r="A7" s="108" t="s">
        <v>521</v>
      </c>
      <c r="B7" s="113"/>
      <c r="C7" s="114"/>
      <c r="D7" s="115">
        <v>112309</v>
      </c>
      <c r="E7" s="116"/>
      <c r="F7" s="117">
        <v>47677</v>
      </c>
      <c r="G7" s="118"/>
      <c r="H7" s="119"/>
    </row>
    <row r="8" spans="1:8" x14ac:dyDescent="0.15">
      <c r="A8" s="120"/>
      <c r="B8" s="121"/>
      <c r="C8" s="122"/>
      <c r="D8" s="123">
        <v>15236</v>
      </c>
      <c r="E8" s="124"/>
      <c r="F8" s="125">
        <v>23360</v>
      </c>
      <c r="G8" s="126"/>
      <c r="H8" s="127"/>
    </row>
    <row r="9" spans="1:8" x14ac:dyDescent="0.15">
      <c r="A9" s="108" t="s">
        <v>522</v>
      </c>
      <c r="B9" s="113"/>
      <c r="C9" s="114"/>
      <c r="D9" s="115">
        <v>143980</v>
      </c>
      <c r="E9" s="116"/>
      <c r="F9" s="117">
        <v>51613</v>
      </c>
      <c r="G9" s="118"/>
      <c r="H9" s="119"/>
    </row>
    <row r="10" spans="1:8" x14ac:dyDescent="0.15">
      <c r="A10" s="120"/>
      <c r="B10" s="121"/>
      <c r="C10" s="122"/>
      <c r="D10" s="123">
        <v>23681</v>
      </c>
      <c r="E10" s="124"/>
      <c r="F10" s="125">
        <v>25872</v>
      </c>
      <c r="G10" s="126"/>
      <c r="H10" s="127"/>
    </row>
    <row r="11" spans="1:8" x14ac:dyDescent="0.15">
      <c r="A11" s="108" t="s">
        <v>523</v>
      </c>
      <c r="B11" s="113"/>
      <c r="C11" s="114"/>
      <c r="D11" s="115">
        <v>114922</v>
      </c>
      <c r="E11" s="116"/>
      <c r="F11" s="117">
        <v>50880</v>
      </c>
      <c r="G11" s="118"/>
      <c r="H11" s="119"/>
    </row>
    <row r="12" spans="1:8" x14ac:dyDescent="0.15">
      <c r="A12" s="120"/>
      <c r="B12" s="121"/>
      <c r="C12" s="128"/>
      <c r="D12" s="123">
        <v>28920</v>
      </c>
      <c r="E12" s="124"/>
      <c r="F12" s="125">
        <v>27819</v>
      </c>
      <c r="G12" s="126"/>
      <c r="H12" s="127"/>
    </row>
    <row r="13" spans="1:8" x14ac:dyDescent="0.15">
      <c r="A13" s="108"/>
      <c r="B13" s="113"/>
      <c r="C13" s="129"/>
      <c r="D13" s="130">
        <v>86560</v>
      </c>
      <c r="E13" s="131"/>
      <c r="F13" s="132">
        <v>47147</v>
      </c>
      <c r="G13" s="133"/>
      <c r="H13" s="119"/>
    </row>
    <row r="14" spans="1:8" x14ac:dyDescent="0.15">
      <c r="A14" s="120"/>
      <c r="B14" s="121"/>
      <c r="C14" s="122"/>
      <c r="D14" s="123">
        <v>19022</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4.54</v>
      </c>
      <c r="C19" s="134">
        <f>ROUND(VALUE(SUBSTITUTE(実質収支比率等に係る経年分析!G$48,"▲","-")),2)</f>
        <v>6.64</v>
      </c>
      <c r="D19" s="134">
        <f>ROUND(VALUE(SUBSTITUTE(実質収支比率等に係る経年分析!H$48,"▲","-")),2)</f>
        <v>9.3800000000000008</v>
      </c>
      <c r="E19" s="134">
        <f>ROUND(VALUE(SUBSTITUTE(実質収支比率等に係る経年分析!I$48,"▲","-")),2)</f>
        <v>7.48</v>
      </c>
      <c r="F19" s="134">
        <f>ROUND(VALUE(SUBSTITUTE(実質収支比率等に係る経年分析!J$48,"▲","-")),2)</f>
        <v>7.12</v>
      </c>
    </row>
    <row r="20" spans="1:11" x14ac:dyDescent="0.15">
      <c r="A20" s="134" t="s">
        <v>42</v>
      </c>
      <c r="B20" s="134">
        <f>ROUND(VALUE(SUBSTITUTE(実質収支比率等に係る経年分析!F$47,"▲","-")),2)</f>
        <v>11.59</v>
      </c>
      <c r="C20" s="134">
        <f>ROUND(VALUE(SUBSTITUTE(実質収支比率等に係る経年分析!G$47,"▲","-")),2)</f>
        <v>13.89</v>
      </c>
      <c r="D20" s="134">
        <f>ROUND(VALUE(SUBSTITUTE(実質収支比率等に係る経年分析!H$47,"▲","-")),2)</f>
        <v>14.57</v>
      </c>
      <c r="E20" s="134">
        <f>ROUND(VALUE(SUBSTITUTE(実質収支比率等に係る経年分析!I$47,"▲","-")),2)</f>
        <v>16.13</v>
      </c>
      <c r="F20" s="134">
        <f>ROUND(VALUE(SUBSTITUTE(実質収支比率等に係る経年分析!J$47,"▲","-")),2)</f>
        <v>19.54</v>
      </c>
    </row>
    <row r="21" spans="1:11" x14ac:dyDescent="0.15">
      <c r="A21" s="134" t="s">
        <v>43</v>
      </c>
      <c r="B21" s="134">
        <f>IF(ISNUMBER(VALUE(SUBSTITUTE(実質収支比率等に係る経年分析!F$49,"▲","-"))),ROUND(VALUE(SUBSTITUTE(実質収支比率等に係る経年分析!F$49,"▲","-")),2),NA())</f>
        <v>0.31</v>
      </c>
      <c r="C21" s="134">
        <f>IF(ISNUMBER(VALUE(SUBSTITUTE(実質収支比率等に係る経年分析!G$49,"▲","-"))),ROUND(VALUE(SUBSTITUTE(実質収支比率等に係る経年分析!G$49,"▲","-")),2),NA())</f>
        <v>4.2699999999999996</v>
      </c>
      <c r="D21" s="134">
        <f>IF(ISNUMBER(VALUE(SUBSTITUTE(実質収支比率等に係る経年分析!H$49,"▲","-"))),ROUND(VALUE(SUBSTITUTE(実質収支比率等に係る経年分析!H$49,"▲","-")),2),NA())</f>
        <v>3.58</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0.52</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0.08</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0.96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1.36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0.87</v>
      </c>
    </row>
    <row r="30" spans="1:11" x14ac:dyDescent="0.15">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1.87</v>
      </c>
    </row>
    <row r="32" spans="1:11" x14ac:dyDescent="0.15">
      <c r="A32" s="135" t="str">
        <f>IF(連結実質赤字比率に係る赤字・黒字の構成分析!C$38="",NA(),連結実質赤字比率に係る赤字・黒字の構成分析!C$38)</f>
        <v>国民健康保険事業（事業勘定）特別会計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4.1900000000000004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3.7</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7.15</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8.7799999999999994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13.14</v>
      </c>
    </row>
    <row r="36" spans="1:16" x14ac:dyDescent="0.15">
      <c r="A36" s="135" t="str">
        <f>IF(連結実質赤字比率に係る赤字・黒字の構成分析!C$34="",NA(),連結実質赤字比率に係る赤字・黒字の構成分析!C$34)</f>
        <v>土地区画整理事業特別会計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f>IF(ROUND(VALUE(SUBSTITUTE(連結実質赤字比率に係る赤字・黒字の構成分析!I$34,"▲", "-")), 2) &lt; 0, ABS(ROUND(VALUE(SUBSTITUTE(連結実質赤字比率に係る赤字・黒字の構成分析!I$34,"▲", "-")), 2)), NA())</f>
        <v>2.61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13462</v>
      </c>
      <c r="E42" s="136"/>
      <c r="F42" s="136"/>
      <c r="G42" s="136">
        <f>'実質公債費比率（分子）の構造'!L$52</f>
        <v>13253</v>
      </c>
      <c r="H42" s="136"/>
      <c r="I42" s="136"/>
      <c r="J42" s="136">
        <f>'実質公債費比率（分子）の構造'!M$52</f>
        <v>13024</v>
      </c>
      <c r="K42" s="136"/>
      <c r="L42" s="136"/>
      <c r="M42" s="136">
        <f>'実質公債費比率（分子）の構造'!N$52</f>
        <v>12765</v>
      </c>
      <c r="N42" s="136"/>
      <c r="O42" s="136"/>
      <c r="P42" s="136">
        <f>'実質公債費比率（分子）の構造'!O$52</f>
        <v>11864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972</v>
      </c>
      <c r="C44" s="136"/>
      <c r="D44" s="136"/>
      <c r="E44" s="136">
        <f>'実質公債費比率（分子）の構造'!L$50</f>
        <v>973</v>
      </c>
      <c r="F44" s="136"/>
      <c r="G44" s="136"/>
      <c r="H44" s="136">
        <f>'実質公債費比率（分子）の構造'!M$50</f>
        <v>973</v>
      </c>
      <c r="I44" s="136"/>
      <c r="J44" s="136"/>
      <c r="K44" s="136">
        <f>'実質公債費比率（分子）の構造'!N$50</f>
        <v>1840</v>
      </c>
      <c r="L44" s="136"/>
      <c r="M44" s="136"/>
      <c r="N44" s="136">
        <f>'実質公債費比率（分子）の構造'!O$50</f>
        <v>973</v>
      </c>
      <c r="O44" s="136"/>
      <c r="P44" s="136"/>
    </row>
    <row r="45" spans="1:16" x14ac:dyDescent="0.15">
      <c r="A45" s="136" t="s">
        <v>53</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54</v>
      </c>
      <c r="B46" s="136">
        <f>'実質公債費比率（分子）の構造'!K$48</f>
        <v>3738</v>
      </c>
      <c r="C46" s="136"/>
      <c r="D46" s="136"/>
      <c r="E46" s="136">
        <f>'実質公債費比率（分子）の構造'!L$48</f>
        <v>3743</v>
      </c>
      <c r="F46" s="136"/>
      <c r="G46" s="136"/>
      <c r="H46" s="136">
        <f>'実質公債費比率（分子）の構造'!M$48</f>
        <v>3308</v>
      </c>
      <c r="I46" s="136"/>
      <c r="J46" s="136"/>
      <c r="K46" s="136">
        <f>'実質公債費比率（分子）の構造'!N$48</f>
        <v>3134</v>
      </c>
      <c r="L46" s="136"/>
      <c r="M46" s="136"/>
      <c r="N46" s="136">
        <f>'実質公債費比率（分子）の構造'!O$48</f>
        <v>3990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17000</v>
      </c>
      <c r="C49" s="136"/>
      <c r="D49" s="136"/>
      <c r="E49" s="136">
        <f>'実質公債費比率（分子）の構造'!L$45</f>
        <v>16276</v>
      </c>
      <c r="F49" s="136"/>
      <c r="G49" s="136"/>
      <c r="H49" s="136">
        <f>'実質公債費比率（分子）の構造'!M$45</f>
        <v>15136</v>
      </c>
      <c r="I49" s="136"/>
      <c r="J49" s="136"/>
      <c r="K49" s="136">
        <f>'実質公債費比率（分子）の構造'!N$45</f>
        <v>14490</v>
      </c>
      <c r="L49" s="136"/>
      <c r="M49" s="136"/>
      <c r="N49" s="136">
        <f>'実質公債費比率（分子）の構造'!O$45</f>
        <v>12132</v>
      </c>
      <c r="O49" s="136"/>
      <c r="P49" s="136"/>
    </row>
    <row r="50" spans="1:16" x14ac:dyDescent="0.15">
      <c r="A50" s="136" t="s">
        <v>58</v>
      </c>
      <c r="B50" s="136" t="e">
        <f>NA()</f>
        <v>#N/A</v>
      </c>
      <c r="C50" s="136">
        <f>IF(ISNUMBER('実質公債費比率（分子）の構造'!K$53),'実質公債費比率（分子）の構造'!K$53,NA())</f>
        <v>8251</v>
      </c>
      <c r="D50" s="136" t="e">
        <f>NA()</f>
        <v>#N/A</v>
      </c>
      <c r="E50" s="136" t="e">
        <f>NA()</f>
        <v>#N/A</v>
      </c>
      <c r="F50" s="136">
        <f>IF(ISNUMBER('実質公債費比率（分子）の構造'!L$53),'実質公債費比率（分子）の構造'!L$53,NA())</f>
        <v>7742</v>
      </c>
      <c r="G50" s="136" t="e">
        <f>NA()</f>
        <v>#N/A</v>
      </c>
      <c r="H50" s="136" t="e">
        <f>NA()</f>
        <v>#N/A</v>
      </c>
      <c r="I50" s="136">
        <f>IF(ISNUMBER('実質公債費比率（分子）の構造'!M$53),'実質公債費比率（分子）の構造'!M$53,NA())</f>
        <v>6396</v>
      </c>
      <c r="J50" s="136" t="e">
        <f>NA()</f>
        <v>#N/A</v>
      </c>
      <c r="K50" s="136" t="e">
        <f>NA()</f>
        <v>#N/A</v>
      </c>
      <c r="L50" s="136">
        <f>IF(ISNUMBER('実質公債費比率（分子）の構造'!N$53),'実質公債費比率（分子）の構造'!N$53,NA())</f>
        <v>6702</v>
      </c>
      <c r="M50" s="136" t="e">
        <f>NA()</f>
        <v>#N/A</v>
      </c>
      <c r="N50" s="136" t="e">
        <f>NA()</f>
        <v>#N/A</v>
      </c>
      <c r="O50" s="136">
        <f>IF(ISNUMBER('実質公債費比率（分子）の構造'!O$53),'実質公債費比率（分子）の構造'!O$53,NA())</f>
        <v>5234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113069</v>
      </c>
      <c r="E56" s="135"/>
      <c r="F56" s="135"/>
      <c r="G56" s="135">
        <f>'将来負担比率（分子）の構造'!J$51</f>
        <v>112406</v>
      </c>
      <c r="H56" s="135"/>
      <c r="I56" s="135"/>
      <c r="J56" s="135">
        <f>'将来負担比率（分子）の構造'!K$51</f>
        <v>112207</v>
      </c>
      <c r="K56" s="135"/>
      <c r="L56" s="135"/>
      <c r="M56" s="135">
        <f>'将来負担比率（分子）の構造'!L$51</f>
        <v>111479</v>
      </c>
      <c r="N56" s="135"/>
      <c r="O56" s="135"/>
      <c r="P56" s="135">
        <f>'将来負担比率（分子）の構造'!M$51</f>
        <v>112327</v>
      </c>
    </row>
    <row r="57" spans="1:16" x14ac:dyDescent="0.15">
      <c r="A57" s="135" t="s">
        <v>34</v>
      </c>
      <c r="B57" s="135"/>
      <c r="C57" s="135"/>
      <c r="D57" s="135">
        <f>'将来負担比率（分子）の構造'!I$50</f>
        <v>35254</v>
      </c>
      <c r="E57" s="135"/>
      <c r="F57" s="135"/>
      <c r="G57" s="135">
        <f>'将来負担比率（分子）の構造'!J$50</f>
        <v>32563</v>
      </c>
      <c r="H57" s="135"/>
      <c r="I57" s="135"/>
      <c r="J57" s="135">
        <f>'将来負担比率（分子）の構造'!K$50</f>
        <v>30274</v>
      </c>
      <c r="K57" s="135"/>
      <c r="L57" s="135"/>
      <c r="M57" s="135">
        <f>'将来負担比率（分子）の構造'!L$50</f>
        <v>28257</v>
      </c>
      <c r="N57" s="135"/>
      <c r="O57" s="135"/>
      <c r="P57" s="135">
        <f>'将来負担比率（分子）の構造'!M$50</f>
        <v>27623</v>
      </c>
    </row>
    <row r="58" spans="1:16" x14ac:dyDescent="0.15">
      <c r="A58" s="135" t="s">
        <v>33</v>
      </c>
      <c r="B58" s="135"/>
      <c r="C58" s="135"/>
      <c r="D58" s="135">
        <f>'将来負担比率（分子）の構造'!I$49</f>
        <v>20803</v>
      </c>
      <c r="E58" s="135"/>
      <c r="F58" s="135"/>
      <c r="G58" s="135">
        <f>'将来負担比率（分子）の構造'!J$49</f>
        <v>24857</v>
      </c>
      <c r="H58" s="135"/>
      <c r="I58" s="135"/>
      <c r="J58" s="135">
        <f>'将来負担比率（分子）の構造'!K$49</f>
        <v>29456</v>
      </c>
      <c r="K58" s="135"/>
      <c r="L58" s="135"/>
      <c r="M58" s="135">
        <f>'将来負担比率（分子）の構造'!L$49</f>
        <v>33004</v>
      </c>
      <c r="N58" s="135"/>
      <c r="O58" s="135"/>
      <c r="P58" s="135">
        <f>'将来負担比率（分子）の構造'!M$49</f>
        <v>39203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20936</v>
      </c>
      <c r="C62" s="135"/>
      <c r="D62" s="135"/>
      <c r="E62" s="135">
        <f>'将来負担比率（分子）の構造'!J$45</f>
        <v>19912</v>
      </c>
      <c r="F62" s="135"/>
      <c r="G62" s="135"/>
      <c r="H62" s="135">
        <f>'将来負担比率（分子）の構造'!K$45</f>
        <v>18227</v>
      </c>
      <c r="I62" s="135"/>
      <c r="J62" s="135"/>
      <c r="K62" s="135">
        <f>'将来負担比率（分子）の構造'!L$45</f>
        <v>16830</v>
      </c>
      <c r="L62" s="135"/>
      <c r="M62" s="135"/>
      <c r="N62" s="135">
        <f>'将来負担比率（分子）の構造'!M$45</f>
        <v>16955</v>
      </c>
      <c r="O62" s="135"/>
      <c r="P62" s="135"/>
    </row>
    <row r="63" spans="1:16" x14ac:dyDescent="0.15">
      <c r="A63" s="135" t="s">
        <v>27</v>
      </c>
      <c r="B63" s="135">
        <f>'将来負担比率（分子）の構造'!I$44</f>
        <v>16</v>
      </c>
      <c r="C63" s="135"/>
      <c r="D63" s="135"/>
      <c r="E63" s="135">
        <f>'将来負担比率（分子）の構造'!J$44</f>
        <v>14</v>
      </c>
      <c r="F63" s="135"/>
      <c r="G63" s="135"/>
      <c r="H63" s="135">
        <f>'将来負担比率（分子）の構造'!K$44</f>
        <v>13</v>
      </c>
      <c r="I63" s="135"/>
      <c r="J63" s="135"/>
      <c r="K63" s="135">
        <f>'将来負担比率（分子）の構造'!L$44</f>
        <v>26</v>
      </c>
      <c r="L63" s="135"/>
      <c r="M63" s="135"/>
      <c r="N63" s="135">
        <f>'将来負担比率（分子）の構造'!M$44</f>
        <v>24</v>
      </c>
      <c r="O63" s="135"/>
      <c r="P63" s="135"/>
    </row>
    <row r="64" spans="1:16" x14ac:dyDescent="0.15">
      <c r="A64" s="135" t="s">
        <v>26</v>
      </c>
      <c r="B64" s="135">
        <f>'将来負担比率（分子）の構造'!I$43</f>
        <v>54290</v>
      </c>
      <c r="C64" s="135"/>
      <c r="D64" s="135"/>
      <c r="E64" s="135">
        <f>'将来負担比率（分子）の構造'!J$43</f>
        <v>53311</v>
      </c>
      <c r="F64" s="135"/>
      <c r="G64" s="135"/>
      <c r="H64" s="135">
        <f>'将来負担比率（分子）の構造'!K$43</f>
        <v>51110</v>
      </c>
      <c r="I64" s="135"/>
      <c r="J64" s="135"/>
      <c r="K64" s="135">
        <f>'将来負担比率（分子）の構造'!L$43</f>
        <v>48072</v>
      </c>
      <c r="L64" s="135"/>
      <c r="M64" s="135"/>
      <c r="N64" s="135">
        <f>'将来負担比率（分子）の構造'!M$43</f>
        <v>52839</v>
      </c>
      <c r="O64" s="135"/>
      <c r="P64" s="135"/>
    </row>
    <row r="65" spans="1:16" x14ac:dyDescent="0.15">
      <c r="A65" s="135" t="s">
        <v>25</v>
      </c>
      <c r="B65" s="135">
        <f>'将来負担比率（分子）の構造'!I$42</f>
        <v>11179</v>
      </c>
      <c r="C65" s="135"/>
      <c r="D65" s="135"/>
      <c r="E65" s="135">
        <f>'将来負担比率（分子）の構造'!J$42</f>
        <v>11283</v>
      </c>
      <c r="F65" s="135"/>
      <c r="G65" s="135"/>
      <c r="H65" s="135">
        <f>'将来負担比率（分子）の構造'!K$42</f>
        <v>10873</v>
      </c>
      <c r="I65" s="135"/>
      <c r="J65" s="135"/>
      <c r="K65" s="135">
        <f>'将来負担比率（分子）の構造'!L$42</f>
        <v>8151</v>
      </c>
      <c r="L65" s="135"/>
      <c r="M65" s="135"/>
      <c r="N65" s="135">
        <f>'将来負担比率（分子）の構造'!M$42</f>
        <v>7365</v>
      </c>
      <c r="O65" s="135"/>
      <c r="P65" s="135"/>
    </row>
    <row r="66" spans="1:16" x14ac:dyDescent="0.15">
      <c r="A66" s="135" t="s">
        <v>24</v>
      </c>
      <c r="B66" s="135">
        <f>'将来負担比率（分子）の構造'!I$41</f>
        <v>132768</v>
      </c>
      <c r="C66" s="135"/>
      <c r="D66" s="135"/>
      <c r="E66" s="135">
        <f>'将来負担比率（分子）の構造'!J$41</f>
        <v>128713</v>
      </c>
      <c r="F66" s="135"/>
      <c r="G66" s="135"/>
      <c r="H66" s="135">
        <f>'将来負担比率（分子）の構造'!K$41</f>
        <v>126446</v>
      </c>
      <c r="I66" s="135"/>
      <c r="J66" s="135"/>
      <c r="K66" s="135">
        <f>'将来負担比率（分子）の構造'!L$41</f>
        <v>125224</v>
      </c>
      <c r="L66" s="135"/>
      <c r="M66" s="135"/>
      <c r="N66" s="135">
        <f>'将来負担比率（分子）の構造'!M$41</f>
        <v>125337</v>
      </c>
      <c r="O66" s="135"/>
      <c r="P66" s="135"/>
    </row>
    <row r="67" spans="1:16" x14ac:dyDescent="0.15">
      <c r="A67" s="135" t="s">
        <v>62</v>
      </c>
      <c r="B67" s="135" t="e">
        <f>NA()</f>
        <v>#N/A</v>
      </c>
      <c r="C67" s="135">
        <f>IF(ISNUMBER('将来負担比率（分子）の構造'!I$52), IF('将来負担比率（分子）の構造'!I$52 &lt; 0, 0, '将来負担比率（分子）の構造'!I$52), NA())</f>
        <v>50063</v>
      </c>
      <c r="D67" s="135" t="e">
        <f>NA()</f>
        <v>#N/A</v>
      </c>
      <c r="E67" s="135" t="e">
        <f>NA()</f>
        <v>#N/A</v>
      </c>
      <c r="F67" s="135">
        <f>IF(ISNUMBER('将来負担比率（分子）の構造'!J$52), IF('将来負担比率（分子）の構造'!J$52 &lt; 0, 0, '将来負担比率（分子）の構造'!J$52), NA())</f>
        <v>43408</v>
      </c>
      <c r="G67" s="135" t="e">
        <f>NA()</f>
        <v>#N/A</v>
      </c>
      <c r="H67" s="135" t="e">
        <f>NA()</f>
        <v>#N/A</v>
      </c>
      <c r="I67" s="135">
        <f>IF(ISNUMBER('将来負担比率（分子）の構造'!K$52), IF('将来負担比率（分子）の構造'!K$52 &lt; 0, 0, '将来負担比率（分子）の構造'!K$52), NA())</f>
        <v>34731</v>
      </c>
      <c r="J67" s="135" t="e">
        <f>NA()</f>
        <v>#N/A</v>
      </c>
      <c r="K67" s="135" t="e">
        <f>NA()</f>
        <v>#N/A</v>
      </c>
      <c r="L67" s="135">
        <f>IF(ISNUMBER('将来負担比率（分子）の構造'!L$52), IF('将来負担比率（分子）の構造'!L$52 &lt; 0, 0, '将来負担比率（分子）の構造'!L$52), NA())</f>
        <v>25563</v>
      </c>
      <c r="M67" s="135" t="e">
        <f>NA()</f>
        <v>#N/A</v>
      </c>
      <c r="N67" s="135" t="e">
        <f>NA()</f>
        <v>#N/A</v>
      </c>
      <c r="O67" s="135">
        <f>IF(ISNUMBER('将来負担比率（分子）の構造'!M$52), IF('将来負担比率（分子）の構造'!M$52 &lt; 0, 0, '将来負担比率（分子）の構造'!M$52), NA())</f>
        <v>23367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49185603</v>
      </c>
      <c r="S5" s="669"/>
      <c r="T5" s="669"/>
      <c r="U5" s="669"/>
      <c r="V5" s="669"/>
      <c r="W5" s="669"/>
      <c r="X5" s="669"/>
      <c r="Y5" s="716"/>
      <c r="Z5" s="729">
        <v>27</v>
      </c>
      <c r="AA5" s="729"/>
      <c r="AB5" s="729"/>
      <c r="AC5" s="729"/>
      <c r="AD5" s="730">
        <v>46395457</v>
      </c>
      <c r="AE5" s="730"/>
      <c r="AF5" s="730"/>
      <c r="AG5" s="730"/>
      <c r="AH5" s="730"/>
      <c r="AI5" s="730"/>
      <c r="AJ5" s="730"/>
      <c r="AK5" s="730"/>
      <c r="AL5" s="717">
        <v>67.2</v>
      </c>
      <c r="AM5" s="686"/>
      <c r="AN5" s="686"/>
      <c r="AO5" s="718"/>
      <c r="AP5" s="705" t="s">
        <v>206</v>
      </c>
      <c r="AQ5" s="706"/>
      <c r="AR5" s="706"/>
      <c r="AS5" s="706"/>
      <c r="AT5" s="706"/>
      <c r="AU5" s="706"/>
      <c r="AV5" s="706"/>
      <c r="AW5" s="706"/>
      <c r="AX5" s="706"/>
      <c r="AY5" s="706"/>
      <c r="AZ5" s="706"/>
      <c r="BA5" s="706"/>
      <c r="BB5" s="706"/>
      <c r="BC5" s="706"/>
      <c r="BD5" s="706"/>
      <c r="BE5" s="706"/>
      <c r="BF5" s="707"/>
      <c r="BG5" s="618">
        <v>43934717</v>
      </c>
      <c r="BH5" s="619"/>
      <c r="BI5" s="619"/>
      <c r="BJ5" s="619"/>
      <c r="BK5" s="619"/>
      <c r="BL5" s="619"/>
      <c r="BM5" s="619"/>
      <c r="BN5" s="620"/>
      <c r="BO5" s="671">
        <v>89.3</v>
      </c>
      <c r="BP5" s="671"/>
      <c r="BQ5" s="671"/>
      <c r="BR5" s="671"/>
      <c r="BS5" s="672">
        <v>587214</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1232897</v>
      </c>
      <c r="S6" s="619"/>
      <c r="T6" s="619"/>
      <c r="U6" s="619"/>
      <c r="V6" s="619"/>
      <c r="W6" s="619"/>
      <c r="X6" s="619"/>
      <c r="Y6" s="620"/>
      <c r="Z6" s="671">
        <v>0.7</v>
      </c>
      <c r="AA6" s="671"/>
      <c r="AB6" s="671"/>
      <c r="AC6" s="671"/>
      <c r="AD6" s="672">
        <v>1232897</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43934717</v>
      </c>
      <c r="BH6" s="619"/>
      <c r="BI6" s="619"/>
      <c r="BJ6" s="619"/>
      <c r="BK6" s="619"/>
      <c r="BL6" s="619"/>
      <c r="BM6" s="619"/>
      <c r="BN6" s="620"/>
      <c r="BO6" s="671">
        <v>89.3</v>
      </c>
      <c r="BP6" s="671"/>
      <c r="BQ6" s="671"/>
      <c r="BR6" s="671"/>
      <c r="BS6" s="672">
        <v>587214</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742258</v>
      </c>
      <c r="CS6" s="619"/>
      <c r="CT6" s="619"/>
      <c r="CU6" s="619"/>
      <c r="CV6" s="619"/>
      <c r="CW6" s="619"/>
      <c r="CX6" s="619"/>
      <c r="CY6" s="620"/>
      <c r="CZ6" s="671">
        <v>0.4</v>
      </c>
      <c r="DA6" s="671"/>
      <c r="DB6" s="671"/>
      <c r="DC6" s="671"/>
      <c r="DD6" s="624">
        <v>4860</v>
      </c>
      <c r="DE6" s="619"/>
      <c r="DF6" s="619"/>
      <c r="DG6" s="619"/>
      <c r="DH6" s="619"/>
      <c r="DI6" s="619"/>
      <c r="DJ6" s="619"/>
      <c r="DK6" s="619"/>
      <c r="DL6" s="619"/>
      <c r="DM6" s="619"/>
      <c r="DN6" s="619"/>
      <c r="DO6" s="619"/>
      <c r="DP6" s="620"/>
      <c r="DQ6" s="624">
        <v>741941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64083</v>
      </c>
      <c r="S7" s="619"/>
      <c r="T7" s="619"/>
      <c r="U7" s="619"/>
      <c r="V7" s="619"/>
      <c r="W7" s="619"/>
      <c r="X7" s="619"/>
      <c r="Y7" s="620"/>
      <c r="Z7" s="671">
        <v>0</v>
      </c>
      <c r="AA7" s="671"/>
      <c r="AB7" s="671"/>
      <c r="AC7" s="671"/>
      <c r="AD7" s="672">
        <v>64083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21021582</v>
      </c>
      <c r="BH7" s="619"/>
      <c r="BI7" s="619"/>
      <c r="BJ7" s="619"/>
      <c r="BK7" s="619"/>
      <c r="BL7" s="619"/>
      <c r="BM7" s="619"/>
      <c r="BN7" s="620"/>
      <c r="BO7" s="671">
        <v>42.7</v>
      </c>
      <c r="BP7" s="671"/>
      <c r="BQ7" s="671"/>
      <c r="BR7" s="671"/>
      <c r="BS7" s="672">
        <v>587214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26196150</v>
      </c>
      <c r="CS7" s="619"/>
      <c r="CT7" s="619"/>
      <c r="CU7" s="619"/>
      <c r="CV7" s="619"/>
      <c r="CW7" s="619"/>
      <c r="CX7" s="619"/>
      <c r="CY7" s="620"/>
      <c r="CZ7" s="671">
        <v>15.5</v>
      </c>
      <c r="DA7" s="671"/>
      <c r="DB7" s="671"/>
      <c r="DC7" s="671"/>
      <c r="DD7" s="624">
        <v>2013135</v>
      </c>
      <c r="DE7" s="619"/>
      <c r="DF7" s="619"/>
      <c r="DG7" s="619"/>
      <c r="DH7" s="619"/>
      <c r="DI7" s="619"/>
      <c r="DJ7" s="619"/>
      <c r="DK7" s="619"/>
      <c r="DL7" s="619"/>
      <c r="DM7" s="619"/>
      <c r="DN7" s="619"/>
      <c r="DO7" s="619"/>
      <c r="DP7" s="620"/>
      <c r="DQ7" s="624">
        <v>23056935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161426</v>
      </c>
      <c r="S8" s="619"/>
      <c r="T8" s="619"/>
      <c r="U8" s="619"/>
      <c r="V8" s="619"/>
      <c r="W8" s="619"/>
      <c r="X8" s="619"/>
      <c r="Y8" s="620"/>
      <c r="Z8" s="671">
        <v>0.1</v>
      </c>
      <c r="AA8" s="671"/>
      <c r="AB8" s="671"/>
      <c r="AC8" s="671"/>
      <c r="AD8" s="672">
        <v>161426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551515</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47692657</v>
      </c>
      <c r="CS8" s="619"/>
      <c r="CT8" s="619"/>
      <c r="CU8" s="619"/>
      <c r="CV8" s="619"/>
      <c r="CW8" s="619"/>
      <c r="CX8" s="619"/>
      <c r="CY8" s="620"/>
      <c r="CZ8" s="671">
        <v>28.3</v>
      </c>
      <c r="DA8" s="671"/>
      <c r="DB8" s="671"/>
      <c r="DC8" s="671"/>
      <c r="DD8" s="624">
        <v>780530</v>
      </c>
      <c r="DE8" s="619"/>
      <c r="DF8" s="619"/>
      <c r="DG8" s="619"/>
      <c r="DH8" s="619"/>
      <c r="DI8" s="619"/>
      <c r="DJ8" s="619"/>
      <c r="DK8" s="619"/>
      <c r="DL8" s="619"/>
      <c r="DM8" s="619"/>
      <c r="DN8" s="619"/>
      <c r="DO8" s="619"/>
      <c r="DP8" s="620"/>
      <c r="DQ8" s="624">
        <v>22210633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131521</v>
      </c>
      <c r="S9" s="619"/>
      <c r="T9" s="619"/>
      <c r="U9" s="619"/>
      <c r="V9" s="619"/>
      <c r="W9" s="619"/>
      <c r="X9" s="619"/>
      <c r="Y9" s="620"/>
      <c r="Z9" s="671">
        <v>0.1</v>
      </c>
      <c r="AA9" s="671"/>
      <c r="AB9" s="671"/>
      <c r="AC9" s="671"/>
      <c r="AD9" s="672">
        <v>131521</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15508110</v>
      </c>
      <c r="BH9" s="619"/>
      <c r="BI9" s="619"/>
      <c r="BJ9" s="619"/>
      <c r="BK9" s="619"/>
      <c r="BL9" s="619"/>
      <c r="BM9" s="619"/>
      <c r="BN9" s="620"/>
      <c r="BO9" s="671">
        <v>31.5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13911453</v>
      </c>
      <c r="CS9" s="619"/>
      <c r="CT9" s="619"/>
      <c r="CU9" s="619"/>
      <c r="CV9" s="619"/>
      <c r="CW9" s="619"/>
      <c r="CX9" s="619"/>
      <c r="CY9" s="620"/>
      <c r="CZ9" s="671">
        <v>8.3000000000000007</v>
      </c>
      <c r="DA9" s="671"/>
      <c r="DB9" s="671"/>
      <c r="DC9" s="671"/>
      <c r="DD9" s="624">
        <v>1782712</v>
      </c>
      <c r="DE9" s="619"/>
      <c r="DF9" s="619"/>
      <c r="DG9" s="619"/>
      <c r="DH9" s="619"/>
      <c r="DI9" s="619"/>
      <c r="DJ9" s="619"/>
      <c r="DK9" s="619"/>
      <c r="DL9" s="619"/>
      <c r="DM9" s="619"/>
      <c r="DN9" s="619"/>
      <c r="DO9" s="619"/>
      <c r="DP9" s="620"/>
      <c r="DQ9" s="624">
        <v>10823866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6194237</v>
      </c>
      <c r="S10" s="619"/>
      <c r="T10" s="619"/>
      <c r="U10" s="619"/>
      <c r="V10" s="619"/>
      <c r="W10" s="619"/>
      <c r="X10" s="619"/>
      <c r="Y10" s="620"/>
      <c r="Z10" s="671">
        <v>3.4</v>
      </c>
      <c r="AA10" s="671"/>
      <c r="AB10" s="671"/>
      <c r="AC10" s="671"/>
      <c r="AD10" s="672">
        <v>6194237</v>
      </c>
      <c r="AE10" s="672"/>
      <c r="AF10" s="672"/>
      <c r="AG10" s="672"/>
      <c r="AH10" s="672"/>
      <c r="AI10" s="672"/>
      <c r="AJ10" s="672"/>
      <c r="AK10" s="672"/>
      <c r="AL10" s="641">
        <v>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964701</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622503</v>
      </c>
      <c r="CS10" s="619"/>
      <c r="CT10" s="619"/>
      <c r="CU10" s="619"/>
      <c r="CV10" s="619"/>
      <c r="CW10" s="619"/>
      <c r="CX10" s="619"/>
      <c r="CY10" s="620"/>
      <c r="CZ10" s="671">
        <v>0.4</v>
      </c>
      <c r="DA10" s="671"/>
      <c r="DB10" s="671"/>
      <c r="DC10" s="671"/>
      <c r="DD10" s="624">
        <v>10675</v>
      </c>
      <c r="DE10" s="619"/>
      <c r="DF10" s="619"/>
      <c r="DG10" s="619"/>
      <c r="DH10" s="619"/>
      <c r="DI10" s="619"/>
      <c r="DJ10" s="619"/>
      <c r="DK10" s="619"/>
      <c r="DL10" s="619"/>
      <c r="DM10" s="619"/>
      <c r="DN10" s="619"/>
      <c r="DO10" s="619"/>
      <c r="DP10" s="620"/>
      <c r="DQ10" s="624">
        <v>98649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163687</v>
      </c>
      <c r="S11" s="619"/>
      <c r="T11" s="619"/>
      <c r="U11" s="619"/>
      <c r="V11" s="619"/>
      <c r="W11" s="619"/>
      <c r="X11" s="619"/>
      <c r="Y11" s="620"/>
      <c r="Z11" s="671">
        <v>0.1</v>
      </c>
      <c r="AA11" s="671"/>
      <c r="AB11" s="671"/>
      <c r="AC11" s="671"/>
      <c r="AD11" s="672">
        <v>163687</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3997256</v>
      </c>
      <c r="BH11" s="619"/>
      <c r="BI11" s="619"/>
      <c r="BJ11" s="619"/>
      <c r="BK11" s="619"/>
      <c r="BL11" s="619"/>
      <c r="BM11" s="619"/>
      <c r="BN11" s="620"/>
      <c r="BO11" s="671">
        <v>8.1</v>
      </c>
      <c r="BP11" s="671"/>
      <c r="BQ11" s="671"/>
      <c r="BR11" s="671"/>
      <c r="BS11" s="624">
        <v>587214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3544725</v>
      </c>
      <c r="CS11" s="619"/>
      <c r="CT11" s="619"/>
      <c r="CU11" s="619"/>
      <c r="CV11" s="619"/>
      <c r="CW11" s="619"/>
      <c r="CX11" s="619"/>
      <c r="CY11" s="620"/>
      <c r="CZ11" s="671">
        <v>2.1</v>
      </c>
      <c r="DA11" s="671"/>
      <c r="DB11" s="671"/>
      <c r="DC11" s="671"/>
      <c r="DD11" s="624">
        <v>958602</v>
      </c>
      <c r="DE11" s="619"/>
      <c r="DF11" s="619"/>
      <c r="DG11" s="619"/>
      <c r="DH11" s="619"/>
      <c r="DI11" s="619"/>
      <c r="DJ11" s="619"/>
      <c r="DK11" s="619"/>
      <c r="DL11" s="619"/>
      <c r="DM11" s="619"/>
      <c r="DN11" s="619"/>
      <c r="DO11" s="619"/>
      <c r="DP11" s="620"/>
      <c r="DQ11" s="624">
        <v>1959354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19000226</v>
      </c>
      <c r="BH12" s="619"/>
      <c r="BI12" s="619"/>
      <c r="BJ12" s="619"/>
      <c r="BK12" s="619"/>
      <c r="BL12" s="619"/>
      <c r="BM12" s="619"/>
      <c r="BN12" s="620"/>
      <c r="BO12" s="671">
        <v>38.6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6415883</v>
      </c>
      <c r="CS12" s="619"/>
      <c r="CT12" s="619"/>
      <c r="CU12" s="619"/>
      <c r="CV12" s="619"/>
      <c r="CW12" s="619"/>
      <c r="CX12" s="619"/>
      <c r="CY12" s="620"/>
      <c r="CZ12" s="671">
        <v>3.8</v>
      </c>
      <c r="DA12" s="671"/>
      <c r="DB12" s="671"/>
      <c r="DC12" s="671"/>
      <c r="DD12" s="624">
        <v>855268</v>
      </c>
      <c r="DE12" s="619"/>
      <c r="DF12" s="619"/>
      <c r="DG12" s="619"/>
      <c r="DH12" s="619"/>
      <c r="DI12" s="619"/>
      <c r="DJ12" s="619"/>
      <c r="DK12" s="619"/>
      <c r="DL12" s="619"/>
      <c r="DM12" s="619"/>
      <c r="DN12" s="619"/>
      <c r="DO12" s="619"/>
      <c r="DP12" s="620"/>
      <c r="DQ12" s="624">
        <v>1185848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208482</v>
      </c>
      <c r="S13" s="619"/>
      <c r="T13" s="619"/>
      <c r="U13" s="619"/>
      <c r="V13" s="619"/>
      <c r="W13" s="619"/>
      <c r="X13" s="619"/>
      <c r="Y13" s="620"/>
      <c r="Z13" s="671">
        <v>0.1</v>
      </c>
      <c r="AA13" s="671"/>
      <c r="AB13" s="671"/>
      <c r="AC13" s="671"/>
      <c r="AD13" s="672">
        <v>208482</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18910691</v>
      </c>
      <c r="BH13" s="619"/>
      <c r="BI13" s="619"/>
      <c r="BJ13" s="619"/>
      <c r="BK13" s="619"/>
      <c r="BL13" s="619"/>
      <c r="BM13" s="619"/>
      <c r="BN13" s="620"/>
      <c r="BO13" s="671">
        <v>38.4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35472246</v>
      </c>
      <c r="CS13" s="619"/>
      <c r="CT13" s="619"/>
      <c r="CU13" s="619"/>
      <c r="CV13" s="619"/>
      <c r="CW13" s="619"/>
      <c r="CX13" s="619"/>
      <c r="CY13" s="620"/>
      <c r="CZ13" s="671">
        <v>21.1</v>
      </c>
      <c r="DA13" s="671"/>
      <c r="DB13" s="671"/>
      <c r="DC13" s="671"/>
      <c r="DD13" s="624">
        <v>26010033</v>
      </c>
      <c r="DE13" s="619"/>
      <c r="DF13" s="619"/>
      <c r="DG13" s="619"/>
      <c r="DH13" s="619"/>
      <c r="DI13" s="619"/>
      <c r="DJ13" s="619"/>
      <c r="DK13" s="619"/>
      <c r="DL13" s="619"/>
      <c r="DM13" s="619"/>
      <c r="DN13" s="619"/>
      <c r="DO13" s="619"/>
      <c r="DP13" s="620"/>
      <c r="DQ13" s="624">
        <v>8246788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660031</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3878986</v>
      </c>
      <c r="CS14" s="619"/>
      <c r="CT14" s="619"/>
      <c r="CU14" s="619"/>
      <c r="CV14" s="619"/>
      <c r="CW14" s="619"/>
      <c r="CX14" s="619"/>
      <c r="CY14" s="620"/>
      <c r="CZ14" s="671">
        <v>2.2999999999999998</v>
      </c>
      <c r="DA14" s="671"/>
      <c r="DB14" s="671"/>
      <c r="DC14" s="671"/>
      <c r="DD14" s="624">
        <v>587158</v>
      </c>
      <c r="DE14" s="619"/>
      <c r="DF14" s="619"/>
      <c r="DG14" s="619"/>
      <c r="DH14" s="619"/>
      <c r="DI14" s="619"/>
      <c r="DJ14" s="619"/>
      <c r="DK14" s="619"/>
      <c r="DL14" s="619"/>
      <c r="DM14" s="619"/>
      <c r="DN14" s="619"/>
      <c r="DO14" s="619"/>
      <c r="DP14" s="620"/>
      <c r="DQ14" s="624">
        <v>3284841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139347</v>
      </c>
      <c r="S15" s="619"/>
      <c r="T15" s="619"/>
      <c r="U15" s="619"/>
      <c r="V15" s="619"/>
      <c r="W15" s="619"/>
      <c r="X15" s="619"/>
      <c r="Y15" s="620"/>
      <c r="Z15" s="671">
        <v>0.1</v>
      </c>
      <c r="AA15" s="671"/>
      <c r="AB15" s="671"/>
      <c r="AC15" s="671"/>
      <c r="AD15" s="672">
        <v>139347</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3252875</v>
      </c>
      <c r="BH15" s="619"/>
      <c r="BI15" s="619"/>
      <c r="BJ15" s="619"/>
      <c r="BK15" s="619"/>
      <c r="BL15" s="619"/>
      <c r="BM15" s="619"/>
      <c r="BN15" s="620"/>
      <c r="BO15" s="671">
        <v>6.6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15773697</v>
      </c>
      <c r="CS15" s="619"/>
      <c r="CT15" s="619"/>
      <c r="CU15" s="619"/>
      <c r="CV15" s="619"/>
      <c r="CW15" s="619"/>
      <c r="CX15" s="619"/>
      <c r="CY15" s="620"/>
      <c r="CZ15" s="671">
        <v>9.4</v>
      </c>
      <c r="DA15" s="671"/>
      <c r="DB15" s="671"/>
      <c r="DC15" s="671"/>
      <c r="DD15" s="624">
        <v>5141987</v>
      </c>
      <c r="DE15" s="619"/>
      <c r="DF15" s="619"/>
      <c r="DG15" s="619"/>
      <c r="DH15" s="619"/>
      <c r="DI15" s="619"/>
      <c r="DJ15" s="619"/>
      <c r="DK15" s="619"/>
      <c r="DL15" s="619"/>
      <c r="DM15" s="619"/>
      <c r="DN15" s="619"/>
      <c r="DO15" s="619"/>
      <c r="DP15" s="620"/>
      <c r="DQ15" s="624">
        <v>9656030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27358164</v>
      </c>
      <c r="S16" s="619"/>
      <c r="T16" s="619"/>
      <c r="U16" s="619"/>
      <c r="V16" s="619"/>
      <c r="W16" s="619"/>
      <c r="X16" s="619"/>
      <c r="Y16" s="620"/>
      <c r="Z16" s="671">
        <v>15</v>
      </c>
      <c r="AA16" s="671"/>
      <c r="AB16" s="671"/>
      <c r="AC16" s="671"/>
      <c r="AD16" s="672">
        <v>13976497</v>
      </c>
      <c r="AE16" s="672"/>
      <c r="AF16" s="672"/>
      <c r="AG16" s="672"/>
      <c r="AH16" s="672"/>
      <c r="AI16" s="672"/>
      <c r="AJ16" s="672"/>
      <c r="AK16" s="672"/>
      <c r="AL16" s="641">
        <v>20.2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3</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2089657</v>
      </c>
      <c r="CS16" s="619"/>
      <c r="CT16" s="619"/>
      <c r="CU16" s="619"/>
      <c r="CV16" s="619"/>
      <c r="CW16" s="619"/>
      <c r="CX16" s="619"/>
      <c r="CY16" s="620"/>
      <c r="CZ16" s="671">
        <v>1.2</v>
      </c>
      <c r="DA16" s="671"/>
      <c r="DB16" s="671"/>
      <c r="DC16" s="671"/>
      <c r="DD16" s="624" t="s">
        <v>108</v>
      </c>
      <c r="DE16" s="619"/>
      <c r="DF16" s="619"/>
      <c r="DG16" s="619"/>
      <c r="DH16" s="619"/>
      <c r="DI16" s="619"/>
      <c r="DJ16" s="619"/>
      <c r="DK16" s="619"/>
      <c r="DL16" s="619"/>
      <c r="DM16" s="619"/>
      <c r="DN16" s="619"/>
      <c r="DO16" s="619"/>
      <c r="DP16" s="620"/>
      <c r="DQ16" s="624">
        <v>988348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13976497</v>
      </c>
      <c r="S17" s="619"/>
      <c r="T17" s="619"/>
      <c r="U17" s="619"/>
      <c r="V17" s="619"/>
      <c r="W17" s="619"/>
      <c r="X17" s="619"/>
      <c r="Y17" s="620"/>
      <c r="Z17" s="671">
        <v>7.7</v>
      </c>
      <c r="AA17" s="671"/>
      <c r="AB17" s="671"/>
      <c r="AC17" s="671"/>
      <c r="AD17" s="672">
        <v>13976497</v>
      </c>
      <c r="AE17" s="672"/>
      <c r="AF17" s="672"/>
      <c r="AG17" s="672"/>
      <c r="AH17" s="672"/>
      <c r="AI17" s="672"/>
      <c r="AJ17" s="672"/>
      <c r="AK17" s="672"/>
      <c r="AL17" s="641">
        <v>20.2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12165601</v>
      </c>
      <c r="CS17" s="619"/>
      <c r="CT17" s="619"/>
      <c r="CU17" s="619"/>
      <c r="CV17" s="619"/>
      <c r="CW17" s="619"/>
      <c r="CX17" s="619"/>
      <c r="CY17" s="620"/>
      <c r="CZ17" s="671">
        <v>7.2</v>
      </c>
      <c r="DA17" s="671"/>
      <c r="DB17" s="671"/>
      <c r="DC17" s="671"/>
      <c r="DD17" s="624" t="s">
        <v>108</v>
      </c>
      <c r="DE17" s="619"/>
      <c r="DF17" s="619"/>
      <c r="DG17" s="619"/>
      <c r="DH17" s="619"/>
      <c r="DI17" s="619"/>
      <c r="DJ17" s="619"/>
      <c r="DK17" s="619"/>
      <c r="DL17" s="619"/>
      <c r="DM17" s="619"/>
      <c r="DN17" s="619"/>
      <c r="DO17" s="619"/>
      <c r="DP17" s="620"/>
      <c r="DQ17" s="624">
        <v>11715829</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2089869</v>
      </c>
      <c r="S18" s="619"/>
      <c r="T18" s="619"/>
      <c r="U18" s="619"/>
      <c r="V18" s="619"/>
      <c r="W18" s="619"/>
      <c r="X18" s="619"/>
      <c r="Y18" s="620"/>
      <c r="Z18" s="671">
        <v>1.1000000000000001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11291798</v>
      </c>
      <c r="S19" s="619"/>
      <c r="T19" s="619"/>
      <c r="U19" s="619"/>
      <c r="V19" s="619"/>
      <c r="W19" s="619"/>
      <c r="X19" s="619"/>
      <c r="Y19" s="620"/>
      <c r="Z19" s="671">
        <v>6.2</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5250886</v>
      </c>
      <c r="BH19" s="619"/>
      <c r="BI19" s="619"/>
      <c r="BJ19" s="619"/>
      <c r="BK19" s="619"/>
      <c r="BL19" s="619"/>
      <c r="BM19" s="619"/>
      <c r="BN19" s="620"/>
      <c r="BO19" s="671">
        <v>10.7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84839447</v>
      </c>
      <c r="S20" s="619"/>
      <c r="T20" s="619"/>
      <c r="U20" s="619"/>
      <c r="V20" s="619"/>
      <c r="W20" s="619"/>
      <c r="X20" s="619"/>
      <c r="Y20" s="620"/>
      <c r="Z20" s="671">
        <v>46.5</v>
      </c>
      <c r="AA20" s="671"/>
      <c r="AB20" s="671"/>
      <c r="AC20" s="671"/>
      <c r="AD20" s="672">
        <v>68667634</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5250886</v>
      </c>
      <c r="BH20" s="619"/>
      <c r="BI20" s="619"/>
      <c r="BJ20" s="619"/>
      <c r="BK20" s="619"/>
      <c r="BL20" s="619"/>
      <c r="BM20" s="619"/>
      <c r="BN20" s="620"/>
      <c r="BO20" s="671">
        <v>10.7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168505816</v>
      </c>
      <c r="CS20" s="619"/>
      <c r="CT20" s="619"/>
      <c r="CU20" s="619"/>
      <c r="CV20" s="619"/>
      <c r="CW20" s="619"/>
      <c r="CX20" s="619"/>
      <c r="CY20" s="620"/>
      <c r="CZ20" s="671">
        <v>100</v>
      </c>
      <c r="DA20" s="671"/>
      <c r="DB20" s="671"/>
      <c r="DC20" s="671"/>
      <c r="DD20" s="624">
        <v>38144960</v>
      </c>
      <c r="DE20" s="619"/>
      <c r="DF20" s="619"/>
      <c r="DG20" s="619"/>
      <c r="DH20" s="619"/>
      <c r="DI20" s="619"/>
      <c r="DJ20" s="619"/>
      <c r="DK20" s="619"/>
      <c r="DL20" s="619"/>
      <c r="DM20" s="619"/>
      <c r="DN20" s="619"/>
      <c r="DO20" s="619"/>
      <c r="DP20" s="620"/>
      <c r="DQ20" s="624">
        <v>93969062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70906</v>
      </c>
      <c r="S21" s="619"/>
      <c r="T21" s="619"/>
      <c r="U21" s="619"/>
      <c r="V21" s="619"/>
      <c r="W21" s="619"/>
      <c r="X21" s="619"/>
      <c r="Y21" s="620"/>
      <c r="Z21" s="671">
        <v>0</v>
      </c>
      <c r="AA21" s="671"/>
      <c r="AB21" s="671"/>
      <c r="AC21" s="671"/>
      <c r="AD21" s="672">
        <v>70906</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111900</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2701489</v>
      </c>
      <c r="S22" s="619"/>
      <c r="T22" s="619"/>
      <c r="U22" s="619"/>
      <c r="V22" s="619"/>
      <c r="W22" s="619"/>
      <c r="X22" s="619"/>
      <c r="Y22" s="620"/>
      <c r="Z22" s="671">
        <v>1.5</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2348840</v>
      </c>
      <c r="BH22" s="619"/>
      <c r="BI22" s="619"/>
      <c r="BJ22" s="619"/>
      <c r="BK22" s="619"/>
      <c r="BL22" s="619"/>
      <c r="BM22" s="619"/>
      <c r="BN22" s="620"/>
      <c r="BO22" s="671">
        <v>4.8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2634197</v>
      </c>
      <c r="S23" s="619"/>
      <c r="T23" s="619"/>
      <c r="U23" s="619"/>
      <c r="V23" s="619"/>
      <c r="W23" s="619"/>
      <c r="X23" s="619"/>
      <c r="Y23" s="620"/>
      <c r="Z23" s="671">
        <v>1.4</v>
      </c>
      <c r="AA23" s="671"/>
      <c r="AB23" s="671"/>
      <c r="AC23" s="671"/>
      <c r="AD23" s="672">
        <v>214226</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2790146</v>
      </c>
      <c r="BH23" s="619"/>
      <c r="BI23" s="619"/>
      <c r="BJ23" s="619"/>
      <c r="BK23" s="619"/>
      <c r="BL23" s="619"/>
      <c r="BM23" s="619"/>
      <c r="BN23" s="620"/>
      <c r="BO23" s="671">
        <v>5.7</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674844</v>
      </c>
      <c r="S24" s="619"/>
      <c r="T24" s="619"/>
      <c r="U24" s="619"/>
      <c r="V24" s="619"/>
      <c r="W24" s="619"/>
      <c r="X24" s="619"/>
      <c r="Y24" s="620"/>
      <c r="Z24" s="671">
        <v>0.4</v>
      </c>
      <c r="AA24" s="671"/>
      <c r="AB24" s="671"/>
      <c r="AC24" s="671"/>
      <c r="AD24" s="672">
        <v>30611</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58985707</v>
      </c>
      <c r="CS24" s="669"/>
      <c r="CT24" s="669"/>
      <c r="CU24" s="669"/>
      <c r="CV24" s="669"/>
      <c r="CW24" s="669"/>
      <c r="CX24" s="669"/>
      <c r="CY24" s="716"/>
      <c r="CZ24" s="720">
        <v>35</v>
      </c>
      <c r="DA24" s="721"/>
      <c r="DB24" s="721"/>
      <c r="DC24" s="722"/>
      <c r="DD24" s="715">
        <v>38370799</v>
      </c>
      <c r="DE24" s="669"/>
      <c r="DF24" s="669"/>
      <c r="DG24" s="669"/>
      <c r="DH24" s="669"/>
      <c r="DI24" s="669"/>
      <c r="DJ24" s="669"/>
      <c r="DK24" s="716"/>
      <c r="DL24" s="715">
        <v>35862370</v>
      </c>
      <c r="DM24" s="669"/>
      <c r="DN24" s="669"/>
      <c r="DO24" s="669"/>
      <c r="DP24" s="669"/>
      <c r="DQ24" s="669"/>
      <c r="DR24" s="669"/>
      <c r="DS24" s="669"/>
      <c r="DT24" s="669"/>
      <c r="DU24" s="669"/>
      <c r="DV24" s="716"/>
      <c r="DW24" s="717">
        <v>48.6</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20066406</v>
      </c>
      <c r="S25" s="619"/>
      <c r="T25" s="619"/>
      <c r="U25" s="619"/>
      <c r="V25" s="619"/>
      <c r="W25" s="619"/>
      <c r="X25" s="619"/>
      <c r="Y25" s="620"/>
      <c r="Z25" s="671">
        <v>11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19418096</v>
      </c>
      <c r="CS25" s="637"/>
      <c r="CT25" s="637"/>
      <c r="CU25" s="637"/>
      <c r="CV25" s="637"/>
      <c r="CW25" s="637"/>
      <c r="CX25" s="637"/>
      <c r="CY25" s="638"/>
      <c r="CZ25" s="621">
        <v>11.5</v>
      </c>
      <c r="DA25" s="639"/>
      <c r="DB25" s="639"/>
      <c r="DC25" s="640"/>
      <c r="DD25" s="624">
        <v>18129012</v>
      </c>
      <c r="DE25" s="637"/>
      <c r="DF25" s="637"/>
      <c r="DG25" s="637"/>
      <c r="DH25" s="637"/>
      <c r="DI25" s="637"/>
      <c r="DJ25" s="637"/>
      <c r="DK25" s="638"/>
      <c r="DL25" s="624">
        <v>15936147</v>
      </c>
      <c r="DM25" s="637"/>
      <c r="DN25" s="637"/>
      <c r="DO25" s="637"/>
      <c r="DP25" s="637"/>
      <c r="DQ25" s="637"/>
      <c r="DR25" s="637"/>
      <c r="DS25" s="637"/>
      <c r="DT25" s="637"/>
      <c r="DU25" s="637"/>
      <c r="DV25" s="638"/>
      <c r="DW25" s="641">
        <v>21.6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13316802</v>
      </c>
      <c r="CS26" s="619"/>
      <c r="CT26" s="619"/>
      <c r="CU26" s="619"/>
      <c r="CV26" s="619"/>
      <c r="CW26" s="619"/>
      <c r="CX26" s="619"/>
      <c r="CY26" s="620"/>
      <c r="CZ26" s="621">
        <v>7.9</v>
      </c>
      <c r="DA26" s="639"/>
      <c r="DB26" s="639"/>
      <c r="DC26" s="640"/>
      <c r="DD26" s="624">
        <v>12190411</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13359428</v>
      </c>
      <c r="S27" s="619"/>
      <c r="T27" s="619"/>
      <c r="U27" s="619"/>
      <c r="V27" s="619"/>
      <c r="W27" s="619"/>
      <c r="X27" s="619"/>
      <c r="Y27" s="620"/>
      <c r="Z27" s="671">
        <v>7.3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49185603</v>
      </c>
      <c r="BH27" s="619"/>
      <c r="BI27" s="619"/>
      <c r="BJ27" s="619"/>
      <c r="BK27" s="619"/>
      <c r="BL27" s="619"/>
      <c r="BM27" s="619"/>
      <c r="BN27" s="620"/>
      <c r="BO27" s="671">
        <v>100</v>
      </c>
      <c r="BP27" s="671"/>
      <c r="BQ27" s="671"/>
      <c r="BR27" s="671"/>
      <c r="BS27" s="624">
        <v>587214</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27402010</v>
      </c>
      <c r="CS27" s="637"/>
      <c r="CT27" s="637"/>
      <c r="CU27" s="637"/>
      <c r="CV27" s="637"/>
      <c r="CW27" s="637"/>
      <c r="CX27" s="637"/>
      <c r="CY27" s="638"/>
      <c r="CZ27" s="621">
        <v>16.3</v>
      </c>
      <c r="DA27" s="639"/>
      <c r="DB27" s="639"/>
      <c r="DC27" s="640"/>
      <c r="DD27" s="624">
        <v>8525958</v>
      </c>
      <c r="DE27" s="637"/>
      <c r="DF27" s="637"/>
      <c r="DG27" s="637"/>
      <c r="DH27" s="637"/>
      <c r="DI27" s="637"/>
      <c r="DJ27" s="637"/>
      <c r="DK27" s="638"/>
      <c r="DL27" s="624">
        <v>8215579</v>
      </c>
      <c r="DM27" s="637"/>
      <c r="DN27" s="637"/>
      <c r="DO27" s="637"/>
      <c r="DP27" s="637"/>
      <c r="DQ27" s="637"/>
      <c r="DR27" s="637"/>
      <c r="DS27" s="637"/>
      <c r="DT27" s="637"/>
      <c r="DU27" s="637"/>
      <c r="DV27" s="638"/>
      <c r="DW27" s="641">
        <v>11.1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323250</v>
      </c>
      <c r="S28" s="619"/>
      <c r="T28" s="619"/>
      <c r="U28" s="619"/>
      <c r="V28" s="619"/>
      <c r="W28" s="619"/>
      <c r="X28" s="619"/>
      <c r="Y28" s="620"/>
      <c r="Z28" s="671">
        <v>0.2</v>
      </c>
      <c r="AA28" s="671"/>
      <c r="AB28" s="671"/>
      <c r="AC28" s="671"/>
      <c r="AD28" s="672">
        <v>30795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12165601</v>
      </c>
      <c r="CS28" s="619"/>
      <c r="CT28" s="619"/>
      <c r="CU28" s="619"/>
      <c r="CV28" s="619"/>
      <c r="CW28" s="619"/>
      <c r="CX28" s="619"/>
      <c r="CY28" s="620"/>
      <c r="CZ28" s="621">
        <v>7.2</v>
      </c>
      <c r="DA28" s="639"/>
      <c r="DB28" s="639"/>
      <c r="DC28" s="640"/>
      <c r="DD28" s="624">
        <v>11715829</v>
      </c>
      <c r="DE28" s="619"/>
      <c r="DF28" s="619"/>
      <c r="DG28" s="619"/>
      <c r="DH28" s="619"/>
      <c r="DI28" s="619"/>
      <c r="DJ28" s="619"/>
      <c r="DK28" s="620"/>
      <c r="DL28" s="624">
        <v>11710644</v>
      </c>
      <c r="DM28" s="619"/>
      <c r="DN28" s="619"/>
      <c r="DO28" s="619"/>
      <c r="DP28" s="619"/>
      <c r="DQ28" s="619"/>
      <c r="DR28" s="619"/>
      <c r="DS28" s="619"/>
      <c r="DT28" s="619"/>
      <c r="DU28" s="619"/>
      <c r="DV28" s="620"/>
      <c r="DW28" s="641">
        <v>15.9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59761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12164881</v>
      </c>
      <c r="CS29" s="637"/>
      <c r="CT29" s="637"/>
      <c r="CU29" s="637"/>
      <c r="CV29" s="637"/>
      <c r="CW29" s="637"/>
      <c r="CX29" s="637"/>
      <c r="CY29" s="638"/>
      <c r="CZ29" s="621">
        <v>7.2</v>
      </c>
      <c r="DA29" s="639"/>
      <c r="DB29" s="639"/>
      <c r="DC29" s="640"/>
      <c r="DD29" s="624">
        <v>11715109</v>
      </c>
      <c r="DE29" s="637"/>
      <c r="DF29" s="637"/>
      <c r="DG29" s="637"/>
      <c r="DH29" s="637"/>
      <c r="DI29" s="637"/>
      <c r="DJ29" s="637"/>
      <c r="DK29" s="638"/>
      <c r="DL29" s="624">
        <v>11709924</v>
      </c>
      <c r="DM29" s="637"/>
      <c r="DN29" s="637"/>
      <c r="DO29" s="637"/>
      <c r="DP29" s="637"/>
      <c r="DQ29" s="637"/>
      <c r="DR29" s="637"/>
      <c r="DS29" s="637"/>
      <c r="DT29" s="637"/>
      <c r="DU29" s="637"/>
      <c r="DV29" s="638"/>
      <c r="DW29" s="641">
        <v>15.9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23051539</v>
      </c>
      <c r="S30" s="619"/>
      <c r="T30" s="619"/>
      <c r="U30" s="619"/>
      <c r="V30" s="619"/>
      <c r="W30" s="619"/>
      <c r="X30" s="619"/>
      <c r="Y30" s="620"/>
      <c r="Z30" s="671">
        <v>12.6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94.7</v>
      </c>
      <c r="BN30" s="685"/>
      <c r="BO30" s="685"/>
      <c r="BP30" s="685"/>
      <c r="BQ30" s="687"/>
      <c r="BR30" s="684">
        <v>98.4</v>
      </c>
      <c r="BS30" s="685"/>
      <c r="BT30" s="685"/>
      <c r="BU30" s="685"/>
      <c r="BV30" s="685"/>
      <c r="BW30" s="685"/>
      <c r="BX30" s="686">
        <v>93.8</v>
      </c>
      <c r="BY30" s="685"/>
      <c r="BZ30" s="685"/>
      <c r="CA30" s="685"/>
      <c r="CB30" s="687"/>
      <c r="CD30" s="690"/>
      <c r="CE30" s="691"/>
      <c r="CF30" s="655" t="s">
        <v>290</v>
      </c>
      <c r="CG30" s="652"/>
      <c r="CH30" s="652"/>
      <c r="CI30" s="652"/>
      <c r="CJ30" s="652"/>
      <c r="CK30" s="652"/>
      <c r="CL30" s="652"/>
      <c r="CM30" s="652"/>
      <c r="CN30" s="652"/>
      <c r="CO30" s="652"/>
      <c r="CP30" s="652"/>
      <c r="CQ30" s="653"/>
      <c r="CR30" s="618">
        <v>11305074</v>
      </c>
      <c r="CS30" s="619"/>
      <c r="CT30" s="619"/>
      <c r="CU30" s="619"/>
      <c r="CV30" s="619"/>
      <c r="CW30" s="619"/>
      <c r="CX30" s="619"/>
      <c r="CY30" s="620"/>
      <c r="CZ30" s="621">
        <v>6.7</v>
      </c>
      <c r="DA30" s="639"/>
      <c r="DB30" s="639"/>
      <c r="DC30" s="640"/>
      <c r="DD30" s="624">
        <v>10912777</v>
      </c>
      <c r="DE30" s="619"/>
      <c r="DF30" s="619"/>
      <c r="DG30" s="619"/>
      <c r="DH30" s="619"/>
      <c r="DI30" s="619"/>
      <c r="DJ30" s="619"/>
      <c r="DK30" s="620"/>
      <c r="DL30" s="624">
        <v>10912777</v>
      </c>
      <c r="DM30" s="619"/>
      <c r="DN30" s="619"/>
      <c r="DO30" s="619"/>
      <c r="DP30" s="619"/>
      <c r="DQ30" s="619"/>
      <c r="DR30" s="619"/>
      <c r="DS30" s="619"/>
      <c r="DT30" s="619"/>
      <c r="DU30" s="619"/>
      <c r="DV30" s="620"/>
      <c r="DW30" s="641">
        <v>14.8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15926270</v>
      </c>
      <c r="S31" s="619"/>
      <c r="T31" s="619"/>
      <c r="U31" s="619"/>
      <c r="V31" s="619"/>
      <c r="W31" s="619"/>
      <c r="X31" s="619"/>
      <c r="Y31" s="620"/>
      <c r="Z31" s="671">
        <v>8.6999999999999993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98.1</v>
      </c>
      <c r="BH31" s="637"/>
      <c r="BI31" s="637"/>
      <c r="BJ31" s="637"/>
      <c r="BK31" s="637"/>
      <c r="BL31" s="637"/>
      <c r="BM31" s="673">
        <v>94.8</v>
      </c>
      <c r="BN31" s="683"/>
      <c r="BO31" s="683"/>
      <c r="BP31" s="683"/>
      <c r="BQ31" s="647"/>
      <c r="BR31" s="682">
        <v>98</v>
      </c>
      <c r="BS31" s="637"/>
      <c r="BT31" s="637"/>
      <c r="BU31" s="637"/>
      <c r="BV31" s="637"/>
      <c r="BW31" s="637"/>
      <c r="BX31" s="673">
        <v>94.1</v>
      </c>
      <c r="BY31" s="683"/>
      <c r="BZ31" s="683"/>
      <c r="CA31" s="683"/>
      <c r="CB31" s="647"/>
      <c r="CD31" s="690"/>
      <c r="CE31" s="691"/>
      <c r="CF31" s="655" t="s">
        <v>294</v>
      </c>
      <c r="CG31" s="652"/>
      <c r="CH31" s="652"/>
      <c r="CI31" s="652"/>
      <c r="CJ31" s="652"/>
      <c r="CK31" s="652"/>
      <c r="CL31" s="652"/>
      <c r="CM31" s="652"/>
      <c r="CN31" s="652"/>
      <c r="CO31" s="652"/>
      <c r="CP31" s="652"/>
      <c r="CQ31" s="653"/>
      <c r="CR31" s="618">
        <v>859807</v>
      </c>
      <c r="CS31" s="637"/>
      <c r="CT31" s="637"/>
      <c r="CU31" s="637"/>
      <c r="CV31" s="637"/>
      <c r="CW31" s="637"/>
      <c r="CX31" s="637"/>
      <c r="CY31" s="638"/>
      <c r="CZ31" s="621">
        <v>0.5</v>
      </c>
      <c r="DA31" s="639"/>
      <c r="DB31" s="639"/>
      <c r="DC31" s="640"/>
      <c r="DD31" s="624">
        <v>802332</v>
      </c>
      <c r="DE31" s="637"/>
      <c r="DF31" s="637"/>
      <c r="DG31" s="637"/>
      <c r="DH31" s="637"/>
      <c r="DI31" s="637"/>
      <c r="DJ31" s="637"/>
      <c r="DK31" s="638"/>
      <c r="DL31" s="624">
        <v>797147</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7216162</v>
      </c>
      <c r="S32" s="619"/>
      <c r="T32" s="619"/>
      <c r="U32" s="619"/>
      <c r="V32" s="619"/>
      <c r="W32" s="619"/>
      <c r="X32" s="619"/>
      <c r="Y32" s="620"/>
      <c r="Z32" s="671">
        <v>4</v>
      </c>
      <c r="AA32" s="671"/>
      <c r="AB32" s="671"/>
      <c r="AC32" s="671"/>
      <c r="AD32" s="672">
        <v>17962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93.7</v>
      </c>
      <c r="BN32" s="603"/>
      <c r="BO32" s="603"/>
      <c r="BP32" s="603"/>
      <c r="BQ32" s="660"/>
      <c r="BR32" s="681">
        <v>98.4</v>
      </c>
      <c r="BS32" s="603"/>
      <c r="BT32" s="603"/>
      <c r="BU32" s="603"/>
      <c r="BV32" s="603"/>
      <c r="BW32" s="603"/>
      <c r="BX32" s="666">
        <v>92.4</v>
      </c>
      <c r="BY32" s="603"/>
      <c r="BZ32" s="603"/>
      <c r="CA32" s="603"/>
      <c r="CB32" s="660"/>
      <c r="CD32" s="692"/>
      <c r="CE32" s="693"/>
      <c r="CF32" s="655" t="s">
        <v>297</v>
      </c>
      <c r="CG32" s="652"/>
      <c r="CH32" s="652"/>
      <c r="CI32" s="652"/>
      <c r="CJ32" s="652"/>
      <c r="CK32" s="652"/>
      <c r="CL32" s="652"/>
      <c r="CM32" s="652"/>
      <c r="CN32" s="652"/>
      <c r="CO32" s="652"/>
      <c r="CP32" s="652"/>
      <c r="CQ32" s="653"/>
      <c r="CR32" s="618">
        <v>720</v>
      </c>
      <c r="CS32" s="619"/>
      <c r="CT32" s="619"/>
      <c r="CU32" s="619"/>
      <c r="CV32" s="619"/>
      <c r="CW32" s="619"/>
      <c r="CX32" s="619"/>
      <c r="CY32" s="620"/>
      <c r="CZ32" s="621">
        <v>0</v>
      </c>
      <c r="DA32" s="639"/>
      <c r="DB32" s="639"/>
      <c r="DC32" s="640"/>
      <c r="DD32" s="624">
        <v>720</v>
      </c>
      <c r="DE32" s="619"/>
      <c r="DF32" s="619"/>
      <c r="DG32" s="619"/>
      <c r="DH32" s="619"/>
      <c r="DI32" s="619"/>
      <c r="DJ32" s="619"/>
      <c r="DK32" s="620"/>
      <c r="DL32" s="624">
        <v>720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11446057</v>
      </c>
      <c r="S33" s="619"/>
      <c r="T33" s="619"/>
      <c r="U33" s="619"/>
      <c r="V33" s="619"/>
      <c r="W33" s="619"/>
      <c r="X33" s="619"/>
      <c r="Y33" s="620"/>
      <c r="Z33" s="671">
        <v>6.3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69285492</v>
      </c>
      <c r="CS33" s="637"/>
      <c r="CT33" s="637"/>
      <c r="CU33" s="637"/>
      <c r="CV33" s="637"/>
      <c r="CW33" s="637"/>
      <c r="CX33" s="637"/>
      <c r="CY33" s="638"/>
      <c r="CZ33" s="621">
        <v>41.1</v>
      </c>
      <c r="DA33" s="639"/>
      <c r="DB33" s="639"/>
      <c r="DC33" s="640"/>
      <c r="DD33" s="624">
        <v>49366888</v>
      </c>
      <c r="DE33" s="637"/>
      <c r="DF33" s="637"/>
      <c r="DG33" s="637"/>
      <c r="DH33" s="637"/>
      <c r="DI33" s="637"/>
      <c r="DJ33" s="637"/>
      <c r="DK33" s="638"/>
      <c r="DL33" s="624">
        <v>26045643</v>
      </c>
      <c r="DM33" s="637"/>
      <c r="DN33" s="637"/>
      <c r="DO33" s="637"/>
      <c r="DP33" s="637"/>
      <c r="DQ33" s="637"/>
      <c r="DR33" s="637"/>
      <c r="DS33" s="637"/>
      <c r="DT33" s="637"/>
      <c r="DU33" s="637"/>
      <c r="DV33" s="638"/>
      <c r="DW33" s="641">
        <v>35.299999999999997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23185996</v>
      </c>
      <c r="CS34" s="619"/>
      <c r="CT34" s="619"/>
      <c r="CU34" s="619"/>
      <c r="CV34" s="619"/>
      <c r="CW34" s="619"/>
      <c r="CX34" s="619"/>
      <c r="CY34" s="620"/>
      <c r="CZ34" s="621">
        <v>13.8</v>
      </c>
      <c r="DA34" s="639"/>
      <c r="DB34" s="639"/>
      <c r="DC34" s="640"/>
      <c r="DD34" s="624">
        <v>14533592</v>
      </c>
      <c r="DE34" s="619"/>
      <c r="DF34" s="619"/>
      <c r="DG34" s="619"/>
      <c r="DH34" s="619"/>
      <c r="DI34" s="619"/>
      <c r="DJ34" s="619"/>
      <c r="DK34" s="620"/>
      <c r="DL34" s="624">
        <v>10600001</v>
      </c>
      <c r="DM34" s="619"/>
      <c r="DN34" s="619"/>
      <c r="DO34" s="619"/>
      <c r="DP34" s="619"/>
      <c r="DQ34" s="619"/>
      <c r="DR34" s="619"/>
      <c r="DS34" s="619"/>
      <c r="DT34" s="619"/>
      <c r="DU34" s="619"/>
      <c r="DV34" s="620"/>
      <c r="DW34" s="641">
        <v>14.4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4770527</v>
      </c>
      <c r="S35" s="619"/>
      <c r="T35" s="619"/>
      <c r="U35" s="619"/>
      <c r="V35" s="619"/>
      <c r="W35" s="619"/>
      <c r="X35" s="619"/>
      <c r="Y35" s="620"/>
      <c r="Z35" s="671">
        <v>2.6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19576498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2711734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2496093</v>
      </c>
      <c r="CS35" s="637"/>
      <c r="CT35" s="637"/>
      <c r="CU35" s="637"/>
      <c r="CV35" s="637"/>
      <c r="CW35" s="637"/>
      <c r="CX35" s="637"/>
      <c r="CY35" s="638"/>
      <c r="CZ35" s="621">
        <v>1.5</v>
      </c>
      <c r="DA35" s="639"/>
      <c r="DB35" s="639"/>
      <c r="DC35" s="640"/>
      <c r="DD35" s="624">
        <v>2080201</v>
      </c>
      <c r="DE35" s="637"/>
      <c r="DF35" s="637"/>
      <c r="DG35" s="637"/>
      <c r="DH35" s="637"/>
      <c r="DI35" s="637"/>
      <c r="DJ35" s="637"/>
      <c r="DK35" s="638"/>
      <c r="DL35" s="624">
        <v>2078563</v>
      </c>
      <c r="DM35" s="637"/>
      <c r="DN35" s="637"/>
      <c r="DO35" s="637"/>
      <c r="DP35" s="637"/>
      <c r="DQ35" s="637"/>
      <c r="DR35" s="637"/>
      <c r="DS35" s="637"/>
      <c r="DT35" s="637"/>
      <c r="DU35" s="637"/>
      <c r="DV35" s="638"/>
      <c r="DW35" s="641">
        <v>2.8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182369756</v>
      </c>
      <c r="S36" s="659"/>
      <c r="T36" s="659"/>
      <c r="U36" s="659"/>
      <c r="V36" s="659"/>
      <c r="W36" s="659"/>
      <c r="X36" s="659"/>
      <c r="Y36" s="662"/>
      <c r="Z36" s="663">
        <v>100</v>
      </c>
      <c r="AA36" s="663"/>
      <c r="AB36" s="663"/>
      <c r="AC36" s="663"/>
      <c r="AD36" s="664">
        <v>69032134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4372120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1984043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8361763</v>
      </c>
      <c r="CS36" s="619"/>
      <c r="CT36" s="619"/>
      <c r="CU36" s="619"/>
      <c r="CV36" s="619"/>
      <c r="CW36" s="619"/>
      <c r="CX36" s="619"/>
      <c r="CY36" s="620"/>
      <c r="CZ36" s="621">
        <v>5</v>
      </c>
      <c r="DA36" s="639"/>
      <c r="DB36" s="639"/>
      <c r="DC36" s="640"/>
      <c r="DD36" s="624">
        <v>6783831</v>
      </c>
      <c r="DE36" s="619"/>
      <c r="DF36" s="619"/>
      <c r="DG36" s="619"/>
      <c r="DH36" s="619"/>
      <c r="DI36" s="619"/>
      <c r="DJ36" s="619"/>
      <c r="DK36" s="620"/>
      <c r="DL36" s="624">
        <v>1697560</v>
      </c>
      <c r="DM36" s="619"/>
      <c r="DN36" s="619"/>
      <c r="DO36" s="619"/>
      <c r="DP36" s="619"/>
      <c r="DQ36" s="619"/>
      <c r="DR36" s="619"/>
      <c r="DS36" s="619"/>
      <c r="DT36" s="619"/>
      <c r="DU36" s="619"/>
      <c r="DV36" s="620"/>
      <c r="DW36" s="641">
        <v>2.2999999999999998</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2695187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49293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187028</v>
      </c>
      <c r="CS37" s="637"/>
      <c r="CT37" s="637"/>
      <c r="CU37" s="637"/>
      <c r="CV37" s="637"/>
      <c r="CW37" s="637"/>
      <c r="CX37" s="637"/>
      <c r="CY37" s="638"/>
      <c r="CZ37" s="621">
        <v>0.1</v>
      </c>
      <c r="DA37" s="639"/>
      <c r="DB37" s="639"/>
      <c r="DC37" s="640"/>
      <c r="DD37" s="624">
        <v>187028</v>
      </c>
      <c r="DE37" s="637"/>
      <c r="DF37" s="637"/>
      <c r="DG37" s="637"/>
      <c r="DH37" s="637"/>
      <c r="DI37" s="637"/>
      <c r="DJ37" s="637"/>
      <c r="DK37" s="638"/>
      <c r="DL37" s="624">
        <v>187028</v>
      </c>
      <c r="DM37" s="637"/>
      <c r="DN37" s="637"/>
      <c r="DO37" s="637"/>
      <c r="DP37" s="637"/>
      <c r="DQ37" s="637"/>
      <c r="DR37" s="637"/>
      <c r="DS37" s="637"/>
      <c r="DT37" s="637"/>
      <c r="DU37" s="637"/>
      <c r="DV37" s="638"/>
      <c r="DW37" s="641">
        <v>0.3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967118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78557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15914193</v>
      </c>
      <c r="CS38" s="619"/>
      <c r="CT38" s="619"/>
      <c r="CU38" s="619"/>
      <c r="CV38" s="619"/>
      <c r="CW38" s="619"/>
      <c r="CX38" s="619"/>
      <c r="CY38" s="620"/>
      <c r="CZ38" s="621">
        <v>9.4</v>
      </c>
      <c r="DA38" s="639"/>
      <c r="DB38" s="639"/>
      <c r="DC38" s="640"/>
      <c r="DD38" s="624">
        <v>13511611</v>
      </c>
      <c r="DE38" s="619"/>
      <c r="DF38" s="619"/>
      <c r="DG38" s="619"/>
      <c r="DH38" s="619"/>
      <c r="DI38" s="619"/>
      <c r="DJ38" s="619"/>
      <c r="DK38" s="620"/>
      <c r="DL38" s="624">
        <v>11669519</v>
      </c>
      <c r="DM38" s="619"/>
      <c r="DN38" s="619"/>
      <c r="DO38" s="619"/>
      <c r="DP38" s="619"/>
      <c r="DQ38" s="619"/>
      <c r="DR38" s="619"/>
      <c r="DS38" s="619"/>
      <c r="DT38" s="619"/>
      <c r="DU38" s="619"/>
      <c r="DV38" s="620"/>
      <c r="DW38" s="641">
        <v>15.8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207358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14214834</v>
      </c>
      <c r="CS39" s="637"/>
      <c r="CT39" s="637"/>
      <c r="CU39" s="637"/>
      <c r="CV39" s="637"/>
      <c r="CW39" s="637"/>
      <c r="CX39" s="637"/>
      <c r="CY39" s="638"/>
      <c r="CZ39" s="621">
        <v>8.4</v>
      </c>
      <c r="DA39" s="639"/>
      <c r="DB39" s="639"/>
      <c r="DC39" s="640"/>
      <c r="DD39" s="624">
        <v>12170586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3074020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5112613</v>
      </c>
      <c r="CS40" s="619"/>
      <c r="CT40" s="619"/>
      <c r="CU40" s="619"/>
      <c r="CV40" s="619"/>
      <c r="CW40" s="619"/>
      <c r="CX40" s="619"/>
      <c r="CY40" s="620"/>
      <c r="CZ40" s="621">
        <v>3</v>
      </c>
      <c r="DA40" s="639"/>
      <c r="DB40" s="639"/>
      <c r="DC40" s="640"/>
      <c r="DD40" s="624">
        <v>287067</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8260695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276</v>
      </c>
      <c r="CS41" s="637"/>
      <c r="CT41" s="637"/>
      <c r="CU41" s="637"/>
      <c r="CV41" s="637"/>
      <c r="CW41" s="637"/>
      <c r="CX41" s="637"/>
      <c r="CY41" s="638"/>
      <c r="CZ41" s="621" t="s">
        <v>276</v>
      </c>
      <c r="DA41" s="639"/>
      <c r="DB41" s="639"/>
      <c r="DC41" s="640"/>
      <c r="DD41" s="624" t="s">
        <v>276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40234617</v>
      </c>
      <c r="CS42" s="619"/>
      <c r="CT42" s="619"/>
      <c r="CU42" s="619"/>
      <c r="CV42" s="619"/>
      <c r="CW42" s="619"/>
      <c r="CX42" s="619"/>
      <c r="CY42" s="620"/>
      <c r="CZ42" s="621">
        <v>23.9</v>
      </c>
      <c r="DA42" s="622"/>
      <c r="DB42" s="622"/>
      <c r="DC42" s="623"/>
      <c r="DD42" s="624">
        <v>6231375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141390</v>
      </c>
      <c r="CS43" s="637"/>
      <c r="CT43" s="637"/>
      <c r="CU43" s="637"/>
      <c r="CV43" s="637"/>
      <c r="CW43" s="637"/>
      <c r="CX43" s="637"/>
      <c r="CY43" s="638"/>
      <c r="CZ43" s="621">
        <v>0.1</v>
      </c>
      <c r="DA43" s="639"/>
      <c r="DB43" s="639"/>
      <c r="DC43" s="640"/>
      <c r="DD43" s="624">
        <v>99105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38144960</v>
      </c>
      <c r="CS44" s="619"/>
      <c r="CT44" s="619"/>
      <c r="CU44" s="619"/>
      <c r="CV44" s="619"/>
      <c r="CW44" s="619"/>
      <c r="CX44" s="619"/>
      <c r="CY44" s="620"/>
      <c r="CZ44" s="621">
        <v>22.6</v>
      </c>
      <c r="DA44" s="622"/>
      <c r="DB44" s="622"/>
      <c r="DC44" s="623"/>
      <c r="DD44" s="624">
        <v>5243027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28303614</v>
      </c>
      <c r="CS45" s="637"/>
      <c r="CT45" s="637"/>
      <c r="CU45" s="637"/>
      <c r="CV45" s="637"/>
      <c r="CW45" s="637"/>
      <c r="CX45" s="637"/>
      <c r="CY45" s="638"/>
      <c r="CZ45" s="621">
        <v>16.8</v>
      </c>
      <c r="DA45" s="639"/>
      <c r="DB45" s="639"/>
      <c r="DC45" s="640"/>
      <c r="DD45" s="624">
        <v>1536626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9599225</v>
      </c>
      <c r="CS46" s="619"/>
      <c r="CT46" s="619"/>
      <c r="CU46" s="619"/>
      <c r="CV46" s="619"/>
      <c r="CW46" s="619"/>
      <c r="CX46" s="619"/>
      <c r="CY46" s="620"/>
      <c r="CZ46" s="621">
        <v>5.7</v>
      </c>
      <c r="DA46" s="622"/>
      <c r="DB46" s="622"/>
      <c r="DC46" s="623"/>
      <c r="DD46" s="624">
        <v>3564103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2089657</v>
      </c>
      <c r="CS47" s="637"/>
      <c r="CT47" s="637"/>
      <c r="CU47" s="637"/>
      <c r="CV47" s="637"/>
      <c r="CW47" s="637"/>
      <c r="CX47" s="637"/>
      <c r="CY47" s="638"/>
      <c r="CZ47" s="621">
        <v>1.2</v>
      </c>
      <c r="DA47" s="639"/>
      <c r="DB47" s="639"/>
      <c r="DC47" s="640"/>
      <c r="DD47" s="624">
        <v>988348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168505816</v>
      </c>
      <c r="CS49" s="603"/>
      <c r="CT49" s="603"/>
      <c r="CU49" s="603"/>
      <c r="CV49" s="603"/>
      <c r="CW49" s="603"/>
      <c r="CX49" s="603"/>
      <c r="CY49" s="604"/>
      <c r="CZ49" s="605">
        <v>100</v>
      </c>
      <c r="DA49" s="606"/>
      <c r="DB49" s="606"/>
      <c r="DC49" s="607"/>
      <c r="DD49" s="608">
        <v>93969062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168409</v>
      </c>
      <c r="R7" s="1131"/>
      <c r="S7" s="1131"/>
      <c r="T7" s="1131"/>
      <c r="U7" s="1131"/>
      <c r="V7" s="1131">
        <v>157529</v>
      </c>
      <c r="W7" s="1131"/>
      <c r="X7" s="1131"/>
      <c r="Y7" s="1131"/>
      <c r="Z7" s="1131"/>
      <c r="AA7" s="1131">
        <v>10880</v>
      </c>
      <c r="AB7" s="1131"/>
      <c r="AC7" s="1131"/>
      <c r="AD7" s="1131"/>
      <c r="AE7" s="1132"/>
      <c r="AF7" s="1133">
        <v>5247</v>
      </c>
      <c r="AG7" s="1134"/>
      <c r="AH7" s="1134"/>
      <c r="AI7" s="1134"/>
      <c r="AJ7" s="1135"/>
      <c r="AK7" s="1117">
        <v>15994</v>
      </c>
      <c r="AL7" s="1118"/>
      <c r="AM7" s="1118"/>
      <c r="AN7" s="1118"/>
      <c r="AO7" s="1118"/>
      <c r="AP7" s="1118">
        <v>117308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555</v>
      </c>
      <c r="BT7" s="1122"/>
      <c r="BU7" s="1122"/>
      <c r="BV7" s="1122"/>
      <c r="BW7" s="1122"/>
      <c r="BX7" s="1122"/>
      <c r="BY7" s="1122"/>
      <c r="BZ7" s="1122"/>
      <c r="CA7" s="1122"/>
      <c r="CB7" s="1122"/>
      <c r="CC7" s="1122"/>
      <c r="CD7" s="1122"/>
      <c r="CE7" s="1122"/>
      <c r="CF7" s="1122"/>
      <c r="CG7" s="1123"/>
      <c r="CH7" s="1114">
        <v>-2</v>
      </c>
      <c r="CI7" s="1115"/>
      <c r="CJ7" s="1115"/>
      <c r="CK7" s="1115"/>
      <c r="CL7" s="1116"/>
      <c r="CM7" s="1114">
        <v>98</v>
      </c>
      <c r="CN7" s="1115"/>
      <c r="CO7" s="1115"/>
      <c r="CP7" s="1115"/>
      <c r="CQ7" s="1116"/>
      <c r="CR7" s="1114">
        <v>96</v>
      </c>
      <c r="CS7" s="1115"/>
      <c r="CT7" s="1115"/>
      <c r="CU7" s="1115"/>
      <c r="CV7" s="1116"/>
      <c r="CW7" s="1114">
        <v>4</v>
      </c>
      <c r="CX7" s="1115"/>
      <c r="CY7" s="1115"/>
      <c r="CZ7" s="1115"/>
      <c r="DA7" s="1116"/>
      <c r="DB7" s="1114" t="s">
        <v>487</v>
      </c>
      <c r="DC7" s="1115"/>
      <c r="DD7" s="1115"/>
      <c r="DE7" s="1115"/>
      <c r="DF7" s="1116"/>
      <c r="DG7" s="1114" t="s">
        <v>487</v>
      </c>
      <c r="DH7" s="1115"/>
      <c r="DI7" s="1115"/>
      <c r="DJ7" s="1115"/>
      <c r="DK7" s="1116"/>
      <c r="DL7" s="1114" t="s">
        <v>487</v>
      </c>
      <c r="DM7" s="1115"/>
      <c r="DN7" s="1115"/>
      <c r="DO7" s="1115"/>
      <c r="DP7" s="1116"/>
      <c r="DQ7" s="1114" t="s">
        <v>487</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125</v>
      </c>
      <c r="R8" s="1070"/>
      <c r="S8" s="1070"/>
      <c r="T8" s="1070"/>
      <c r="U8" s="1070"/>
      <c r="V8" s="1070">
        <v>110</v>
      </c>
      <c r="W8" s="1070"/>
      <c r="X8" s="1070"/>
      <c r="Y8" s="1070"/>
      <c r="Z8" s="1070"/>
      <c r="AA8" s="1070">
        <v>16</v>
      </c>
      <c r="AB8" s="1070"/>
      <c r="AC8" s="1070"/>
      <c r="AD8" s="1070"/>
      <c r="AE8" s="1071"/>
      <c r="AF8" s="1045">
        <v>7</v>
      </c>
      <c r="AG8" s="1046"/>
      <c r="AH8" s="1046"/>
      <c r="AI8" s="1046"/>
      <c r="AJ8" s="1047"/>
      <c r="AK8" s="1112">
        <v>7</v>
      </c>
      <c r="AL8" s="1113"/>
      <c r="AM8" s="1113"/>
      <c r="AN8" s="1113"/>
      <c r="AO8" s="1113"/>
      <c r="AP8" s="1113">
        <v>460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556</v>
      </c>
      <c r="BT8" s="1041"/>
      <c r="BU8" s="1041"/>
      <c r="BV8" s="1041"/>
      <c r="BW8" s="1041"/>
      <c r="BX8" s="1041"/>
      <c r="BY8" s="1041"/>
      <c r="BZ8" s="1041"/>
      <c r="CA8" s="1041"/>
      <c r="CB8" s="1041"/>
      <c r="CC8" s="1041"/>
      <c r="CD8" s="1041"/>
      <c r="CE8" s="1041"/>
      <c r="CF8" s="1041"/>
      <c r="CG8" s="1042"/>
      <c r="CH8" s="1015">
        <v>28</v>
      </c>
      <c r="CI8" s="1016"/>
      <c r="CJ8" s="1016"/>
      <c r="CK8" s="1016"/>
      <c r="CL8" s="1017"/>
      <c r="CM8" s="1015">
        <v>652</v>
      </c>
      <c r="CN8" s="1016"/>
      <c r="CO8" s="1016"/>
      <c r="CP8" s="1016"/>
      <c r="CQ8" s="1017"/>
      <c r="CR8" s="1015">
        <v>45</v>
      </c>
      <c r="CS8" s="1016"/>
      <c r="CT8" s="1016"/>
      <c r="CU8" s="1016"/>
      <c r="CV8" s="1017"/>
      <c r="CW8" s="1015" t="s">
        <v>487</v>
      </c>
      <c r="CX8" s="1016"/>
      <c r="CY8" s="1016"/>
      <c r="CZ8" s="1016"/>
      <c r="DA8" s="1017"/>
      <c r="DB8" s="1015" t="s">
        <v>487</v>
      </c>
      <c r="DC8" s="1016"/>
      <c r="DD8" s="1016"/>
      <c r="DE8" s="1016"/>
      <c r="DF8" s="1017"/>
      <c r="DG8" s="1015" t="s">
        <v>487</v>
      </c>
      <c r="DH8" s="1016"/>
      <c r="DI8" s="1016"/>
      <c r="DJ8" s="1016"/>
      <c r="DK8" s="1017"/>
      <c r="DL8" s="1015" t="s">
        <v>487</v>
      </c>
      <c r="DM8" s="1016"/>
      <c r="DN8" s="1016"/>
      <c r="DO8" s="1016"/>
      <c r="DP8" s="1017"/>
      <c r="DQ8" s="1015" t="s">
        <v>487</v>
      </c>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16765</v>
      </c>
      <c r="R9" s="1070"/>
      <c r="S9" s="1070"/>
      <c r="T9" s="1070"/>
      <c r="U9" s="1070"/>
      <c r="V9" s="1070">
        <v>14125</v>
      </c>
      <c r="W9" s="1070"/>
      <c r="X9" s="1070"/>
      <c r="Y9" s="1070"/>
      <c r="Z9" s="1070"/>
      <c r="AA9" s="1070">
        <v>2640</v>
      </c>
      <c r="AB9" s="1070"/>
      <c r="AC9" s="1070"/>
      <c r="AD9" s="1070"/>
      <c r="AE9" s="1071"/>
      <c r="AF9" s="1045">
        <v>-256</v>
      </c>
      <c r="AG9" s="1046"/>
      <c r="AH9" s="1046"/>
      <c r="AI9" s="1046"/>
      <c r="AJ9" s="1047"/>
      <c r="AK9" s="1112">
        <v>10025</v>
      </c>
      <c r="AL9" s="1113"/>
      <c r="AM9" s="1113"/>
      <c r="AN9" s="1113"/>
      <c r="AO9" s="1113"/>
      <c r="AP9" s="1113">
        <v>7569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557</v>
      </c>
      <c r="BT9" s="1041"/>
      <c r="BU9" s="1041"/>
      <c r="BV9" s="1041"/>
      <c r="BW9" s="1041"/>
      <c r="BX9" s="1041"/>
      <c r="BY9" s="1041"/>
      <c r="BZ9" s="1041"/>
      <c r="CA9" s="1041"/>
      <c r="CB9" s="1041"/>
      <c r="CC9" s="1041"/>
      <c r="CD9" s="1041"/>
      <c r="CE9" s="1041"/>
      <c r="CF9" s="1041"/>
      <c r="CG9" s="1042"/>
      <c r="CH9" s="1015">
        <v>-12</v>
      </c>
      <c r="CI9" s="1016"/>
      <c r="CJ9" s="1016"/>
      <c r="CK9" s="1016"/>
      <c r="CL9" s="1017"/>
      <c r="CM9" s="1015">
        <v>145</v>
      </c>
      <c r="CN9" s="1016"/>
      <c r="CO9" s="1016"/>
      <c r="CP9" s="1016"/>
      <c r="CQ9" s="1017"/>
      <c r="CR9" s="1015">
        <v>23</v>
      </c>
      <c r="CS9" s="1016"/>
      <c r="CT9" s="1016"/>
      <c r="CU9" s="1016"/>
      <c r="CV9" s="1017"/>
      <c r="CW9" s="1015" t="s">
        <v>487</v>
      </c>
      <c r="CX9" s="1016"/>
      <c r="CY9" s="1016"/>
      <c r="CZ9" s="1016"/>
      <c r="DA9" s="1017"/>
      <c r="DB9" s="1015" t="s">
        <v>487</v>
      </c>
      <c r="DC9" s="1016"/>
      <c r="DD9" s="1016"/>
      <c r="DE9" s="1016"/>
      <c r="DF9" s="1017"/>
      <c r="DG9" s="1015" t="s">
        <v>487</v>
      </c>
      <c r="DH9" s="1016"/>
      <c r="DI9" s="1016"/>
      <c r="DJ9" s="1016"/>
      <c r="DK9" s="1017"/>
      <c r="DL9" s="1015" t="s">
        <v>487</v>
      </c>
      <c r="DM9" s="1016"/>
      <c r="DN9" s="1016"/>
      <c r="DO9" s="1016"/>
      <c r="DP9" s="1017"/>
      <c r="DQ9" s="1015" t="s">
        <v>487</v>
      </c>
      <c r="DR9" s="1016"/>
      <c r="DS9" s="1016"/>
      <c r="DT9" s="1016"/>
      <c r="DU9" s="1017"/>
      <c r="DV9" s="1018"/>
      <c r="DW9" s="1019"/>
      <c r="DX9" s="1019"/>
      <c r="DY9" s="1019"/>
      <c r="DZ9" s="1020"/>
      <c r="EA9" s="205"/>
    </row>
    <row r="10" spans="1:131" s="206" customFormat="1" ht="26.25" customHeight="1" x14ac:dyDescent="0.15">
      <c r="A10" s="212">
        <v>4</v>
      </c>
      <c r="B10" s="1063" t="s">
        <v>364</v>
      </c>
      <c r="C10" s="1064"/>
      <c r="D10" s="1064"/>
      <c r="E10" s="1064"/>
      <c r="F10" s="1064"/>
      <c r="G10" s="1064"/>
      <c r="H10" s="1064"/>
      <c r="I10" s="1064"/>
      <c r="J10" s="1064"/>
      <c r="K10" s="1064"/>
      <c r="L10" s="1064"/>
      <c r="M10" s="1064"/>
      <c r="N10" s="1064"/>
      <c r="O10" s="1064"/>
      <c r="P10" s="1065"/>
      <c r="Q10" s="1069">
        <v>424</v>
      </c>
      <c r="R10" s="1070"/>
      <c r="S10" s="1070"/>
      <c r="T10" s="1070"/>
      <c r="U10" s="1070"/>
      <c r="V10" s="1070">
        <v>61</v>
      </c>
      <c r="W10" s="1070"/>
      <c r="X10" s="1070"/>
      <c r="Y10" s="1070"/>
      <c r="Z10" s="1070"/>
      <c r="AA10" s="1070">
        <v>363</v>
      </c>
      <c r="AB10" s="1070"/>
      <c r="AC10" s="1070"/>
      <c r="AD10" s="1070"/>
      <c r="AE10" s="1071"/>
      <c r="AF10" s="1045">
        <v>363</v>
      </c>
      <c r="AG10" s="1046"/>
      <c r="AH10" s="1046"/>
      <c r="AI10" s="1046"/>
      <c r="AJ10" s="1047"/>
      <c r="AK10" s="1112" t="s">
        <v>487</v>
      </c>
      <c r="AL10" s="1113"/>
      <c r="AM10" s="1113"/>
      <c r="AN10" s="1113"/>
      <c r="AO10" s="1113"/>
      <c r="AP10" s="1113" t="s">
        <v>487</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558</v>
      </c>
      <c r="BT10" s="1041"/>
      <c r="BU10" s="1041"/>
      <c r="BV10" s="1041"/>
      <c r="BW10" s="1041"/>
      <c r="BX10" s="1041"/>
      <c r="BY10" s="1041"/>
      <c r="BZ10" s="1041"/>
      <c r="CA10" s="1041"/>
      <c r="CB10" s="1041"/>
      <c r="CC10" s="1041"/>
      <c r="CD10" s="1041"/>
      <c r="CE10" s="1041"/>
      <c r="CF10" s="1041"/>
      <c r="CG10" s="1042"/>
      <c r="CH10" s="1015">
        <v>-11</v>
      </c>
      <c r="CI10" s="1016"/>
      <c r="CJ10" s="1016"/>
      <c r="CK10" s="1016"/>
      <c r="CL10" s="1017"/>
      <c r="CM10" s="1015">
        <v>29</v>
      </c>
      <c r="CN10" s="1016"/>
      <c r="CO10" s="1016"/>
      <c r="CP10" s="1016"/>
      <c r="CQ10" s="1017"/>
      <c r="CR10" s="1015">
        <v>10</v>
      </c>
      <c r="CS10" s="1016"/>
      <c r="CT10" s="1016"/>
      <c r="CU10" s="1016"/>
      <c r="CV10" s="1017"/>
      <c r="CW10" s="1015" t="s">
        <v>487</v>
      </c>
      <c r="CX10" s="1016"/>
      <c r="CY10" s="1016"/>
      <c r="CZ10" s="1016"/>
      <c r="DA10" s="1017"/>
      <c r="DB10" s="1015" t="s">
        <v>487</v>
      </c>
      <c r="DC10" s="1016"/>
      <c r="DD10" s="1016"/>
      <c r="DE10" s="1016"/>
      <c r="DF10" s="1017"/>
      <c r="DG10" s="1015" t="s">
        <v>487</v>
      </c>
      <c r="DH10" s="1016"/>
      <c r="DI10" s="1016"/>
      <c r="DJ10" s="1016"/>
      <c r="DK10" s="1017"/>
      <c r="DL10" s="1015" t="s">
        <v>487</v>
      </c>
      <c r="DM10" s="1016"/>
      <c r="DN10" s="1016"/>
      <c r="DO10" s="1016"/>
      <c r="DP10" s="1017"/>
      <c r="DQ10" s="1015" t="s">
        <v>487</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559</v>
      </c>
      <c r="BT11" s="1041"/>
      <c r="BU11" s="1041"/>
      <c r="BV11" s="1041"/>
      <c r="BW11" s="1041"/>
      <c r="BX11" s="1041"/>
      <c r="BY11" s="1041"/>
      <c r="BZ11" s="1041"/>
      <c r="CA11" s="1041"/>
      <c r="CB11" s="1041"/>
      <c r="CC11" s="1041"/>
      <c r="CD11" s="1041"/>
      <c r="CE11" s="1041"/>
      <c r="CF11" s="1041"/>
      <c r="CG11" s="1042"/>
      <c r="CH11" s="1015">
        <v>-50</v>
      </c>
      <c r="CI11" s="1016"/>
      <c r="CJ11" s="1016"/>
      <c r="CK11" s="1016"/>
      <c r="CL11" s="1017"/>
      <c r="CM11" s="1015">
        <v>95</v>
      </c>
      <c r="CN11" s="1016"/>
      <c r="CO11" s="1016"/>
      <c r="CP11" s="1016"/>
      <c r="CQ11" s="1017"/>
      <c r="CR11" s="1015">
        <v>15</v>
      </c>
      <c r="CS11" s="1016"/>
      <c r="CT11" s="1016"/>
      <c r="CU11" s="1016"/>
      <c r="CV11" s="1017"/>
      <c r="CW11" s="1015" t="s">
        <v>487</v>
      </c>
      <c r="CX11" s="1016"/>
      <c r="CY11" s="1016"/>
      <c r="CZ11" s="1016"/>
      <c r="DA11" s="1017"/>
      <c r="DB11" s="1015" t="s">
        <v>487</v>
      </c>
      <c r="DC11" s="1016"/>
      <c r="DD11" s="1016"/>
      <c r="DE11" s="1016"/>
      <c r="DF11" s="1017"/>
      <c r="DG11" s="1015" t="s">
        <v>487</v>
      </c>
      <c r="DH11" s="1016"/>
      <c r="DI11" s="1016"/>
      <c r="DJ11" s="1016"/>
      <c r="DK11" s="1017"/>
      <c r="DL11" s="1015" t="s">
        <v>487</v>
      </c>
      <c r="DM11" s="1016"/>
      <c r="DN11" s="1016"/>
      <c r="DO11" s="1016"/>
      <c r="DP11" s="1017"/>
      <c r="DQ11" s="1015" t="s">
        <v>487</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560</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178</v>
      </c>
      <c r="CN12" s="1016"/>
      <c r="CO12" s="1016"/>
      <c r="CP12" s="1016"/>
      <c r="CQ12" s="1017"/>
      <c r="CR12" s="1015">
        <v>50</v>
      </c>
      <c r="CS12" s="1016"/>
      <c r="CT12" s="1016"/>
      <c r="CU12" s="1016"/>
      <c r="CV12" s="1017"/>
      <c r="CW12" s="1015">
        <v>18</v>
      </c>
      <c r="CX12" s="1016"/>
      <c r="CY12" s="1016"/>
      <c r="CZ12" s="1016"/>
      <c r="DA12" s="1017"/>
      <c r="DB12" s="1015" t="s">
        <v>487</v>
      </c>
      <c r="DC12" s="1016"/>
      <c r="DD12" s="1016"/>
      <c r="DE12" s="1016"/>
      <c r="DF12" s="1017"/>
      <c r="DG12" s="1015" t="s">
        <v>487</v>
      </c>
      <c r="DH12" s="1016"/>
      <c r="DI12" s="1016"/>
      <c r="DJ12" s="1016"/>
      <c r="DK12" s="1017"/>
      <c r="DL12" s="1015" t="s">
        <v>487</v>
      </c>
      <c r="DM12" s="1016"/>
      <c r="DN12" s="1016"/>
      <c r="DO12" s="1016"/>
      <c r="DP12" s="1017"/>
      <c r="DQ12" s="1015" t="s">
        <v>487</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561</v>
      </c>
      <c r="BT13" s="1041"/>
      <c r="BU13" s="1041"/>
      <c r="BV13" s="1041"/>
      <c r="BW13" s="1041"/>
      <c r="BX13" s="1041"/>
      <c r="BY13" s="1041"/>
      <c r="BZ13" s="1041"/>
      <c r="CA13" s="1041"/>
      <c r="CB13" s="1041"/>
      <c r="CC13" s="1041"/>
      <c r="CD13" s="1041"/>
      <c r="CE13" s="1041"/>
      <c r="CF13" s="1041"/>
      <c r="CG13" s="1042"/>
      <c r="CH13" s="1015">
        <v>-6</v>
      </c>
      <c r="CI13" s="1016"/>
      <c r="CJ13" s="1016"/>
      <c r="CK13" s="1016"/>
      <c r="CL13" s="1017"/>
      <c r="CM13" s="1015">
        <v>183</v>
      </c>
      <c r="CN13" s="1016"/>
      <c r="CO13" s="1016"/>
      <c r="CP13" s="1016"/>
      <c r="CQ13" s="1017"/>
      <c r="CR13" s="1015">
        <v>40</v>
      </c>
      <c r="CS13" s="1016"/>
      <c r="CT13" s="1016"/>
      <c r="CU13" s="1016"/>
      <c r="CV13" s="1017"/>
      <c r="CW13" s="1015" t="s">
        <v>487</v>
      </c>
      <c r="CX13" s="1016"/>
      <c r="CY13" s="1016"/>
      <c r="CZ13" s="1016"/>
      <c r="DA13" s="1017"/>
      <c r="DB13" s="1015" t="s">
        <v>487</v>
      </c>
      <c r="DC13" s="1016"/>
      <c r="DD13" s="1016"/>
      <c r="DE13" s="1016"/>
      <c r="DF13" s="1017"/>
      <c r="DG13" s="1015" t="s">
        <v>487</v>
      </c>
      <c r="DH13" s="1016"/>
      <c r="DI13" s="1016"/>
      <c r="DJ13" s="1016"/>
      <c r="DK13" s="1017"/>
      <c r="DL13" s="1015" t="s">
        <v>487</v>
      </c>
      <c r="DM13" s="1016"/>
      <c r="DN13" s="1016"/>
      <c r="DO13" s="1016"/>
      <c r="DP13" s="1017"/>
      <c r="DQ13" s="1015" t="s">
        <v>487</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562</v>
      </c>
      <c r="BT14" s="1041"/>
      <c r="BU14" s="1041"/>
      <c r="BV14" s="1041"/>
      <c r="BW14" s="1041"/>
      <c r="BX14" s="1041"/>
      <c r="BY14" s="1041"/>
      <c r="BZ14" s="1041"/>
      <c r="CA14" s="1041"/>
      <c r="CB14" s="1041"/>
      <c r="CC14" s="1041"/>
      <c r="CD14" s="1041"/>
      <c r="CE14" s="1041"/>
      <c r="CF14" s="1041"/>
      <c r="CG14" s="1042"/>
      <c r="CH14" s="1015">
        <v>21</v>
      </c>
      <c r="CI14" s="1016"/>
      <c r="CJ14" s="1016"/>
      <c r="CK14" s="1016"/>
      <c r="CL14" s="1017"/>
      <c r="CM14" s="1015">
        <v>811</v>
      </c>
      <c r="CN14" s="1016"/>
      <c r="CO14" s="1016"/>
      <c r="CP14" s="1016"/>
      <c r="CQ14" s="1017"/>
      <c r="CR14" s="1015">
        <v>162</v>
      </c>
      <c r="CS14" s="1016"/>
      <c r="CT14" s="1016"/>
      <c r="CU14" s="1016"/>
      <c r="CV14" s="1017"/>
      <c r="CW14" s="1015" t="s">
        <v>487</v>
      </c>
      <c r="CX14" s="1016"/>
      <c r="CY14" s="1016"/>
      <c r="CZ14" s="1016"/>
      <c r="DA14" s="1017"/>
      <c r="DB14" s="1015" t="s">
        <v>487</v>
      </c>
      <c r="DC14" s="1016"/>
      <c r="DD14" s="1016"/>
      <c r="DE14" s="1016"/>
      <c r="DF14" s="1017"/>
      <c r="DG14" s="1015" t="s">
        <v>487</v>
      </c>
      <c r="DH14" s="1016"/>
      <c r="DI14" s="1016"/>
      <c r="DJ14" s="1016"/>
      <c r="DK14" s="1017"/>
      <c r="DL14" s="1015" t="s">
        <v>487</v>
      </c>
      <c r="DM14" s="1016"/>
      <c r="DN14" s="1016"/>
      <c r="DO14" s="1016"/>
      <c r="DP14" s="1017"/>
      <c r="DQ14" s="1015" t="s">
        <v>487</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563</v>
      </c>
      <c r="BT15" s="1041"/>
      <c r="BU15" s="1041"/>
      <c r="BV15" s="1041"/>
      <c r="BW15" s="1041"/>
      <c r="BX15" s="1041"/>
      <c r="BY15" s="1041"/>
      <c r="BZ15" s="1041"/>
      <c r="CA15" s="1041"/>
      <c r="CB15" s="1041"/>
      <c r="CC15" s="1041"/>
      <c r="CD15" s="1041"/>
      <c r="CE15" s="1041"/>
      <c r="CF15" s="1041"/>
      <c r="CG15" s="1042"/>
      <c r="CH15" s="1015">
        <v>36</v>
      </c>
      <c r="CI15" s="1016"/>
      <c r="CJ15" s="1016"/>
      <c r="CK15" s="1016"/>
      <c r="CL15" s="1017"/>
      <c r="CM15" s="1015">
        <v>781</v>
      </c>
      <c r="CN15" s="1016"/>
      <c r="CO15" s="1016"/>
      <c r="CP15" s="1016"/>
      <c r="CQ15" s="1017"/>
      <c r="CR15" s="1015">
        <v>136</v>
      </c>
      <c r="CS15" s="1016"/>
      <c r="CT15" s="1016"/>
      <c r="CU15" s="1016"/>
      <c r="CV15" s="1017"/>
      <c r="CW15" s="1015" t="s">
        <v>487</v>
      </c>
      <c r="CX15" s="1016"/>
      <c r="CY15" s="1016"/>
      <c r="CZ15" s="1016"/>
      <c r="DA15" s="1017"/>
      <c r="DB15" s="1015" t="s">
        <v>487</v>
      </c>
      <c r="DC15" s="1016"/>
      <c r="DD15" s="1016"/>
      <c r="DE15" s="1016"/>
      <c r="DF15" s="1017"/>
      <c r="DG15" s="1015" t="s">
        <v>487</v>
      </c>
      <c r="DH15" s="1016"/>
      <c r="DI15" s="1016"/>
      <c r="DJ15" s="1016"/>
      <c r="DK15" s="1017"/>
      <c r="DL15" s="1015" t="s">
        <v>487</v>
      </c>
      <c r="DM15" s="1016"/>
      <c r="DN15" s="1016"/>
      <c r="DO15" s="1016"/>
      <c r="DP15" s="1017"/>
      <c r="DQ15" s="1015" t="s">
        <v>487</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564</v>
      </c>
      <c r="BT16" s="1041"/>
      <c r="BU16" s="1041"/>
      <c r="BV16" s="1041"/>
      <c r="BW16" s="1041"/>
      <c r="BX16" s="1041"/>
      <c r="BY16" s="1041"/>
      <c r="BZ16" s="1041"/>
      <c r="CA16" s="1041"/>
      <c r="CB16" s="1041"/>
      <c r="CC16" s="1041"/>
      <c r="CD16" s="1041"/>
      <c r="CE16" s="1041"/>
      <c r="CF16" s="1041"/>
      <c r="CG16" s="1042"/>
      <c r="CH16" s="1015">
        <v>0</v>
      </c>
      <c r="CI16" s="1016"/>
      <c r="CJ16" s="1016"/>
      <c r="CK16" s="1016"/>
      <c r="CL16" s="1017"/>
      <c r="CM16" s="1015">
        <v>979</v>
      </c>
      <c r="CN16" s="1016"/>
      <c r="CO16" s="1016"/>
      <c r="CP16" s="1016"/>
      <c r="CQ16" s="1017"/>
      <c r="CR16" s="1015">
        <v>15</v>
      </c>
      <c r="CS16" s="1016"/>
      <c r="CT16" s="1016"/>
      <c r="CU16" s="1016"/>
      <c r="CV16" s="1017"/>
      <c r="CW16" s="1015" t="s">
        <v>487</v>
      </c>
      <c r="CX16" s="1016"/>
      <c r="CY16" s="1016"/>
      <c r="CZ16" s="1016"/>
      <c r="DA16" s="1017"/>
      <c r="DB16" s="1015" t="s">
        <v>487</v>
      </c>
      <c r="DC16" s="1016"/>
      <c r="DD16" s="1016"/>
      <c r="DE16" s="1016"/>
      <c r="DF16" s="1017"/>
      <c r="DG16" s="1015">
        <v>375</v>
      </c>
      <c r="DH16" s="1016"/>
      <c r="DI16" s="1016"/>
      <c r="DJ16" s="1016"/>
      <c r="DK16" s="1017"/>
      <c r="DL16" s="1015" t="s">
        <v>487</v>
      </c>
      <c r="DM16" s="1016"/>
      <c r="DN16" s="1016"/>
      <c r="DO16" s="1016"/>
      <c r="DP16" s="1017"/>
      <c r="DQ16" s="1015" t="s">
        <v>487</v>
      </c>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565</v>
      </c>
      <c r="BT17" s="1041"/>
      <c r="BU17" s="1041"/>
      <c r="BV17" s="1041"/>
      <c r="BW17" s="1041"/>
      <c r="BX17" s="1041"/>
      <c r="BY17" s="1041"/>
      <c r="BZ17" s="1041"/>
      <c r="CA17" s="1041"/>
      <c r="CB17" s="1041"/>
      <c r="CC17" s="1041"/>
      <c r="CD17" s="1041"/>
      <c r="CE17" s="1041"/>
      <c r="CF17" s="1041"/>
      <c r="CG17" s="1042"/>
      <c r="CH17" s="1015">
        <v>7</v>
      </c>
      <c r="CI17" s="1016"/>
      <c r="CJ17" s="1016"/>
      <c r="CK17" s="1016"/>
      <c r="CL17" s="1017"/>
      <c r="CM17" s="1015">
        <v>541</v>
      </c>
      <c r="CN17" s="1016"/>
      <c r="CO17" s="1016"/>
      <c r="CP17" s="1016"/>
      <c r="CQ17" s="1017"/>
      <c r="CR17" s="1015">
        <v>300</v>
      </c>
      <c r="CS17" s="1016"/>
      <c r="CT17" s="1016"/>
      <c r="CU17" s="1016"/>
      <c r="CV17" s="1017"/>
      <c r="CW17" s="1015" t="s">
        <v>487</v>
      </c>
      <c r="CX17" s="1016"/>
      <c r="CY17" s="1016"/>
      <c r="CZ17" s="1016"/>
      <c r="DA17" s="1017"/>
      <c r="DB17" s="1015" t="s">
        <v>487</v>
      </c>
      <c r="DC17" s="1016"/>
      <c r="DD17" s="1016"/>
      <c r="DE17" s="1016"/>
      <c r="DF17" s="1017"/>
      <c r="DG17" s="1015" t="s">
        <v>487</v>
      </c>
      <c r="DH17" s="1016"/>
      <c r="DI17" s="1016"/>
      <c r="DJ17" s="1016"/>
      <c r="DK17" s="1017"/>
      <c r="DL17" s="1015" t="s">
        <v>487</v>
      </c>
      <c r="DM17" s="1016"/>
      <c r="DN17" s="1016"/>
      <c r="DO17" s="1016"/>
      <c r="DP17" s="1017"/>
      <c r="DQ17" s="1015" t="s">
        <v>487</v>
      </c>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t="s">
        <v>566</v>
      </c>
      <c r="BT18" s="1041"/>
      <c r="BU18" s="1041"/>
      <c r="BV18" s="1041"/>
      <c r="BW18" s="1041"/>
      <c r="BX18" s="1041"/>
      <c r="BY18" s="1041"/>
      <c r="BZ18" s="1041"/>
      <c r="CA18" s="1041"/>
      <c r="CB18" s="1041"/>
      <c r="CC18" s="1041"/>
      <c r="CD18" s="1041"/>
      <c r="CE18" s="1041"/>
      <c r="CF18" s="1041"/>
      <c r="CG18" s="1042"/>
      <c r="CH18" s="1015">
        <v>2</v>
      </c>
      <c r="CI18" s="1016"/>
      <c r="CJ18" s="1016"/>
      <c r="CK18" s="1016"/>
      <c r="CL18" s="1017"/>
      <c r="CM18" s="1015">
        <v>57</v>
      </c>
      <c r="CN18" s="1016"/>
      <c r="CO18" s="1016"/>
      <c r="CP18" s="1016"/>
      <c r="CQ18" s="1017"/>
      <c r="CR18" s="1015">
        <v>2</v>
      </c>
      <c r="CS18" s="1016"/>
      <c r="CT18" s="1016"/>
      <c r="CU18" s="1016"/>
      <c r="CV18" s="1017"/>
      <c r="CW18" s="1015">
        <v>9</v>
      </c>
      <c r="CX18" s="1016"/>
      <c r="CY18" s="1016"/>
      <c r="CZ18" s="1016"/>
      <c r="DA18" s="1017"/>
      <c r="DB18" s="1015" t="s">
        <v>487</v>
      </c>
      <c r="DC18" s="1016"/>
      <c r="DD18" s="1016"/>
      <c r="DE18" s="1016"/>
      <c r="DF18" s="1017"/>
      <c r="DG18" s="1015" t="s">
        <v>487</v>
      </c>
      <c r="DH18" s="1016"/>
      <c r="DI18" s="1016"/>
      <c r="DJ18" s="1016"/>
      <c r="DK18" s="1017"/>
      <c r="DL18" s="1015" t="s">
        <v>487</v>
      </c>
      <c r="DM18" s="1016"/>
      <c r="DN18" s="1016"/>
      <c r="DO18" s="1016"/>
      <c r="DP18" s="1017"/>
      <c r="DQ18" s="1015" t="s">
        <v>487</v>
      </c>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t="s">
        <v>567</v>
      </c>
      <c r="BT19" s="1041"/>
      <c r="BU19" s="1041"/>
      <c r="BV19" s="1041"/>
      <c r="BW19" s="1041"/>
      <c r="BX19" s="1041"/>
      <c r="BY19" s="1041"/>
      <c r="BZ19" s="1041"/>
      <c r="CA19" s="1041"/>
      <c r="CB19" s="1041"/>
      <c r="CC19" s="1041"/>
      <c r="CD19" s="1041"/>
      <c r="CE19" s="1041"/>
      <c r="CF19" s="1041"/>
      <c r="CG19" s="1042"/>
      <c r="CH19" s="1015">
        <v>2</v>
      </c>
      <c r="CI19" s="1016"/>
      <c r="CJ19" s="1016"/>
      <c r="CK19" s="1016"/>
      <c r="CL19" s="1017"/>
      <c r="CM19" s="1015">
        <v>204</v>
      </c>
      <c r="CN19" s="1016"/>
      <c r="CO19" s="1016"/>
      <c r="CP19" s="1016"/>
      <c r="CQ19" s="1017"/>
      <c r="CR19" s="1015">
        <v>10</v>
      </c>
      <c r="CS19" s="1016"/>
      <c r="CT19" s="1016"/>
      <c r="CU19" s="1016"/>
      <c r="CV19" s="1017"/>
      <c r="CW19" s="1015" t="s">
        <v>487</v>
      </c>
      <c r="CX19" s="1016"/>
      <c r="CY19" s="1016"/>
      <c r="CZ19" s="1016"/>
      <c r="DA19" s="1017"/>
      <c r="DB19" s="1015" t="s">
        <v>487</v>
      </c>
      <c r="DC19" s="1016"/>
      <c r="DD19" s="1016"/>
      <c r="DE19" s="1016"/>
      <c r="DF19" s="1017"/>
      <c r="DG19" s="1015" t="s">
        <v>487</v>
      </c>
      <c r="DH19" s="1016"/>
      <c r="DI19" s="1016"/>
      <c r="DJ19" s="1016"/>
      <c r="DK19" s="1017"/>
      <c r="DL19" s="1015" t="s">
        <v>487</v>
      </c>
      <c r="DM19" s="1016"/>
      <c r="DN19" s="1016"/>
      <c r="DO19" s="1016"/>
      <c r="DP19" s="1017"/>
      <c r="DQ19" s="1015" t="s">
        <v>487</v>
      </c>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182392</v>
      </c>
      <c r="R23" s="1095"/>
      <c r="S23" s="1095"/>
      <c r="T23" s="1095"/>
      <c r="U23" s="1095"/>
      <c r="V23" s="1095">
        <v>168493</v>
      </c>
      <c r="W23" s="1095"/>
      <c r="X23" s="1095"/>
      <c r="Y23" s="1095"/>
      <c r="Z23" s="1095"/>
      <c r="AA23" s="1095">
        <v>13899</v>
      </c>
      <c r="AB23" s="1095"/>
      <c r="AC23" s="1095"/>
      <c r="AD23" s="1095"/>
      <c r="AE23" s="1096"/>
      <c r="AF23" s="1097">
        <v>5361</v>
      </c>
      <c r="AG23" s="1095"/>
      <c r="AH23" s="1095"/>
      <c r="AI23" s="1095"/>
      <c r="AJ23" s="1098"/>
      <c r="AK23" s="1099"/>
      <c r="AL23" s="1100"/>
      <c r="AM23" s="1100"/>
      <c r="AN23" s="1100"/>
      <c r="AO23" s="1100"/>
      <c r="AP23" s="1095">
        <v>125337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43990</v>
      </c>
      <c r="R28" s="1080"/>
      <c r="S28" s="1080"/>
      <c r="T28" s="1080"/>
      <c r="U28" s="1080"/>
      <c r="V28" s="1080">
        <v>41269</v>
      </c>
      <c r="W28" s="1080"/>
      <c r="X28" s="1080"/>
      <c r="Y28" s="1080"/>
      <c r="Z28" s="1080"/>
      <c r="AA28" s="1080">
        <v>2721</v>
      </c>
      <c r="AB28" s="1080"/>
      <c r="AC28" s="1080"/>
      <c r="AD28" s="1080"/>
      <c r="AE28" s="1081"/>
      <c r="AF28" s="1082">
        <v>2721</v>
      </c>
      <c r="AG28" s="1080"/>
      <c r="AH28" s="1080"/>
      <c r="AI28" s="1080"/>
      <c r="AJ28" s="1083"/>
      <c r="AK28" s="1084">
        <v>3058</v>
      </c>
      <c r="AL28" s="1072"/>
      <c r="AM28" s="1072"/>
      <c r="AN28" s="1072"/>
      <c r="AO28" s="1072"/>
      <c r="AP28" s="1072" t="s">
        <v>487</v>
      </c>
      <c r="AQ28" s="1072"/>
      <c r="AR28" s="1072"/>
      <c r="AS28" s="1072"/>
      <c r="AT28" s="1072"/>
      <c r="AU28" s="1072" t="s">
        <v>487</v>
      </c>
      <c r="AV28" s="1072"/>
      <c r="AW28" s="1072"/>
      <c r="AX28" s="1072"/>
      <c r="AY28" s="1072"/>
      <c r="AZ28" s="1073" t="s">
        <v>487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58</v>
      </c>
      <c r="R29" s="1070"/>
      <c r="S29" s="1070"/>
      <c r="T29" s="1070"/>
      <c r="U29" s="1070"/>
      <c r="V29" s="1070">
        <v>58</v>
      </c>
      <c r="W29" s="1070"/>
      <c r="X29" s="1070"/>
      <c r="Y29" s="1070"/>
      <c r="Z29" s="1070"/>
      <c r="AA29" s="1070">
        <v>0</v>
      </c>
      <c r="AB29" s="1070"/>
      <c r="AC29" s="1070"/>
      <c r="AD29" s="1070"/>
      <c r="AE29" s="1071"/>
      <c r="AF29" s="1045" t="s">
        <v>380</v>
      </c>
      <c r="AG29" s="1046"/>
      <c r="AH29" s="1046"/>
      <c r="AI29" s="1046"/>
      <c r="AJ29" s="1047"/>
      <c r="AK29" s="1006">
        <v>26</v>
      </c>
      <c r="AL29" s="997"/>
      <c r="AM29" s="997"/>
      <c r="AN29" s="997"/>
      <c r="AO29" s="997"/>
      <c r="AP29" s="997" t="s">
        <v>487</v>
      </c>
      <c r="AQ29" s="997"/>
      <c r="AR29" s="997"/>
      <c r="AS29" s="997"/>
      <c r="AT29" s="997"/>
      <c r="AU29" s="997" t="s">
        <v>487</v>
      </c>
      <c r="AV29" s="997"/>
      <c r="AW29" s="997"/>
      <c r="AX29" s="997"/>
      <c r="AY29" s="997"/>
      <c r="AZ29" s="1068" t="s">
        <v>487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3562</v>
      </c>
      <c r="R30" s="1070"/>
      <c r="S30" s="1070"/>
      <c r="T30" s="1070"/>
      <c r="U30" s="1070"/>
      <c r="V30" s="1070">
        <v>3560</v>
      </c>
      <c r="W30" s="1070"/>
      <c r="X30" s="1070"/>
      <c r="Y30" s="1070"/>
      <c r="Z30" s="1070"/>
      <c r="AA30" s="1070">
        <v>2</v>
      </c>
      <c r="AB30" s="1070"/>
      <c r="AC30" s="1070"/>
      <c r="AD30" s="1070"/>
      <c r="AE30" s="1071"/>
      <c r="AF30" s="1045">
        <v>2</v>
      </c>
      <c r="AG30" s="1046"/>
      <c r="AH30" s="1046"/>
      <c r="AI30" s="1046"/>
      <c r="AJ30" s="1047"/>
      <c r="AK30" s="1006">
        <v>867</v>
      </c>
      <c r="AL30" s="997"/>
      <c r="AM30" s="997"/>
      <c r="AN30" s="997"/>
      <c r="AO30" s="997"/>
      <c r="AP30" s="997" t="s">
        <v>487</v>
      </c>
      <c r="AQ30" s="997"/>
      <c r="AR30" s="997"/>
      <c r="AS30" s="997"/>
      <c r="AT30" s="997"/>
      <c r="AU30" s="997" t="s">
        <v>487</v>
      </c>
      <c r="AV30" s="997"/>
      <c r="AW30" s="997"/>
      <c r="AX30" s="997"/>
      <c r="AY30" s="997"/>
      <c r="AZ30" s="1068" t="s">
        <v>487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29659</v>
      </c>
      <c r="R31" s="1070"/>
      <c r="S31" s="1070"/>
      <c r="T31" s="1070"/>
      <c r="U31" s="1070"/>
      <c r="V31" s="1070">
        <v>29017</v>
      </c>
      <c r="W31" s="1070"/>
      <c r="X31" s="1070"/>
      <c r="Y31" s="1070"/>
      <c r="Z31" s="1070"/>
      <c r="AA31" s="1070">
        <v>642</v>
      </c>
      <c r="AB31" s="1070"/>
      <c r="AC31" s="1070"/>
      <c r="AD31" s="1070"/>
      <c r="AE31" s="1071"/>
      <c r="AF31" s="1045">
        <v>642</v>
      </c>
      <c r="AG31" s="1046"/>
      <c r="AH31" s="1046"/>
      <c r="AI31" s="1046"/>
      <c r="AJ31" s="1047"/>
      <c r="AK31" s="1006">
        <v>3987</v>
      </c>
      <c r="AL31" s="997"/>
      <c r="AM31" s="997"/>
      <c r="AN31" s="997"/>
      <c r="AO31" s="997"/>
      <c r="AP31" s="997">
        <v>355</v>
      </c>
      <c r="AQ31" s="997"/>
      <c r="AR31" s="997"/>
      <c r="AS31" s="997"/>
      <c r="AT31" s="997"/>
      <c r="AU31" s="997">
        <v>49</v>
      </c>
      <c r="AV31" s="997"/>
      <c r="AW31" s="997"/>
      <c r="AX31" s="997"/>
      <c r="AY31" s="997"/>
      <c r="AZ31" s="1068" t="s">
        <v>487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18175</v>
      </c>
      <c r="R32" s="1070"/>
      <c r="S32" s="1070"/>
      <c r="T32" s="1070"/>
      <c r="U32" s="1070"/>
      <c r="V32" s="1070">
        <v>17504</v>
      </c>
      <c r="W32" s="1070"/>
      <c r="X32" s="1070"/>
      <c r="Y32" s="1070"/>
      <c r="Z32" s="1070"/>
      <c r="AA32" s="1070">
        <v>672</v>
      </c>
      <c r="AB32" s="1070"/>
      <c r="AC32" s="1070"/>
      <c r="AD32" s="1070"/>
      <c r="AE32" s="1071"/>
      <c r="AF32" s="1045">
        <v>672</v>
      </c>
      <c r="AG32" s="1046"/>
      <c r="AH32" s="1046"/>
      <c r="AI32" s="1046"/>
      <c r="AJ32" s="1047"/>
      <c r="AK32" s="1006" t="s">
        <v>487</v>
      </c>
      <c r="AL32" s="997"/>
      <c r="AM32" s="997"/>
      <c r="AN32" s="997"/>
      <c r="AO32" s="997"/>
      <c r="AP32" s="997" t="s">
        <v>487</v>
      </c>
      <c r="AQ32" s="997"/>
      <c r="AR32" s="997"/>
      <c r="AS32" s="997"/>
      <c r="AT32" s="997"/>
      <c r="AU32" s="997" t="s">
        <v>487</v>
      </c>
      <c r="AV32" s="997"/>
      <c r="AW32" s="997"/>
      <c r="AX32" s="997"/>
      <c r="AY32" s="997"/>
      <c r="AZ32" s="1068" t="s">
        <v>487</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10297</v>
      </c>
      <c r="R33" s="1070"/>
      <c r="S33" s="1070"/>
      <c r="T33" s="1070"/>
      <c r="U33" s="1070"/>
      <c r="V33" s="1070">
        <v>7450</v>
      </c>
      <c r="W33" s="1070"/>
      <c r="X33" s="1070"/>
      <c r="Y33" s="1070"/>
      <c r="Z33" s="1070"/>
      <c r="AA33" s="1070">
        <v>2847</v>
      </c>
      <c r="AB33" s="1070"/>
      <c r="AC33" s="1070"/>
      <c r="AD33" s="1070"/>
      <c r="AE33" s="1071"/>
      <c r="AF33" s="1045">
        <v>9649</v>
      </c>
      <c r="AG33" s="1046"/>
      <c r="AH33" s="1046"/>
      <c r="AI33" s="1046"/>
      <c r="AJ33" s="1047"/>
      <c r="AK33" s="1006">
        <v>967</v>
      </c>
      <c r="AL33" s="997"/>
      <c r="AM33" s="997"/>
      <c r="AN33" s="997"/>
      <c r="AO33" s="997"/>
      <c r="AP33" s="997">
        <v>29331</v>
      </c>
      <c r="AQ33" s="997"/>
      <c r="AR33" s="997"/>
      <c r="AS33" s="997"/>
      <c r="AT33" s="997"/>
      <c r="AU33" s="997">
        <v>1643</v>
      </c>
      <c r="AV33" s="997"/>
      <c r="AW33" s="997"/>
      <c r="AX33" s="997"/>
      <c r="AY33" s="997"/>
      <c r="AZ33" s="1068" t="s">
        <v>487</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386</v>
      </c>
      <c r="C34" s="1064"/>
      <c r="D34" s="1064"/>
      <c r="E34" s="1064"/>
      <c r="F34" s="1064"/>
      <c r="G34" s="1064"/>
      <c r="H34" s="1064"/>
      <c r="I34" s="1064"/>
      <c r="J34" s="1064"/>
      <c r="K34" s="1064"/>
      <c r="L34" s="1064"/>
      <c r="M34" s="1064"/>
      <c r="N34" s="1064"/>
      <c r="O34" s="1064"/>
      <c r="P34" s="1065"/>
      <c r="Q34" s="1069">
        <v>20581</v>
      </c>
      <c r="R34" s="1070"/>
      <c r="S34" s="1070"/>
      <c r="T34" s="1070"/>
      <c r="U34" s="1070"/>
      <c r="V34" s="1070">
        <v>18962</v>
      </c>
      <c r="W34" s="1070"/>
      <c r="X34" s="1070"/>
      <c r="Y34" s="1070"/>
      <c r="Z34" s="1070"/>
      <c r="AA34" s="1070">
        <v>1619</v>
      </c>
      <c r="AB34" s="1070"/>
      <c r="AC34" s="1070"/>
      <c r="AD34" s="1070"/>
      <c r="AE34" s="1071"/>
      <c r="AF34" s="1045">
        <v>6445</v>
      </c>
      <c r="AG34" s="1046"/>
      <c r="AH34" s="1046"/>
      <c r="AI34" s="1046"/>
      <c r="AJ34" s="1047"/>
      <c r="AK34" s="1006">
        <v>2689</v>
      </c>
      <c r="AL34" s="997"/>
      <c r="AM34" s="997"/>
      <c r="AN34" s="997"/>
      <c r="AO34" s="997"/>
      <c r="AP34" s="997">
        <v>13814</v>
      </c>
      <c r="AQ34" s="997"/>
      <c r="AR34" s="997"/>
      <c r="AS34" s="997"/>
      <c r="AT34" s="997"/>
      <c r="AU34" s="997">
        <v>7211</v>
      </c>
      <c r="AV34" s="997"/>
      <c r="AW34" s="997"/>
      <c r="AX34" s="997"/>
      <c r="AY34" s="997"/>
      <c r="AZ34" s="1068" t="s">
        <v>487</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11099</v>
      </c>
      <c r="R35" s="1070"/>
      <c r="S35" s="1070"/>
      <c r="T35" s="1070"/>
      <c r="U35" s="1070"/>
      <c r="V35" s="1070">
        <v>9659</v>
      </c>
      <c r="W35" s="1070"/>
      <c r="X35" s="1070"/>
      <c r="Y35" s="1070"/>
      <c r="Z35" s="1070"/>
      <c r="AA35" s="1070">
        <v>1440</v>
      </c>
      <c r="AB35" s="1070"/>
      <c r="AC35" s="1070"/>
      <c r="AD35" s="1070"/>
      <c r="AE35" s="1071"/>
      <c r="AF35" s="1045">
        <v>1373</v>
      </c>
      <c r="AG35" s="1046"/>
      <c r="AH35" s="1046"/>
      <c r="AI35" s="1046"/>
      <c r="AJ35" s="1047"/>
      <c r="AK35" s="1006">
        <v>4170</v>
      </c>
      <c r="AL35" s="997"/>
      <c r="AM35" s="997"/>
      <c r="AN35" s="997"/>
      <c r="AO35" s="997"/>
      <c r="AP35" s="997">
        <v>66947</v>
      </c>
      <c r="AQ35" s="997"/>
      <c r="AR35" s="997"/>
      <c r="AS35" s="997"/>
      <c r="AT35" s="997"/>
      <c r="AU35" s="997">
        <v>40838</v>
      </c>
      <c r="AV35" s="997"/>
      <c r="AW35" s="997"/>
      <c r="AX35" s="997"/>
      <c r="AY35" s="997"/>
      <c r="AZ35" s="1068" t="s">
        <v>487</v>
      </c>
      <c r="BA35" s="1068"/>
      <c r="BB35" s="1068"/>
      <c r="BC35" s="1068"/>
      <c r="BD35" s="1068"/>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389</v>
      </c>
      <c r="C36" s="1064"/>
      <c r="D36" s="1064"/>
      <c r="E36" s="1064"/>
      <c r="F36" s="1064"/>
      <c r="G36" s="1064"/>
      <c r="H36" s="1064"/>
      <c r="I36" s="1064"/>
      <c r="J36" s="1064"/>
      <c r="K36" s="1064"/>
      <c r="L36" s="1064"/>
      <c r="M36" s="1064"/>
      <c r="N36" s="1064"/>
      <c r="O36" s="1064"/>
      <c r="P36" s="1065"/>
      <c r="Q36" s="1069">
        <v>241</v>
      </c>
      <c r="R36" s="1070"/>
      <c r="S36" s="1070"/>
      <c r="T36" s="1070"/>
      <c r="U36" s="1070"/>
      <c r="V36" s="1070">
        <v>229</v>
      </c>
      <c r="W36" s="1070"/>
      <c r="X36" s="1070"/>
      <c r="Y36" s="1070"/>
      <c r="Z36" s="1070"/>
      <c r="AA36" s="1070">
        <v>13</v>
      </c>
      <c r="AB36" s="1070"/>
      <c r="AC36" s="1070"/>
      <c r="AD36" s="1070"/>
      <c r="AE36" s="1071"/>
      <c r="AF36" s="1045">
        <v>13</v>
      </c>
      <c r="AG36" s="1046"/>
      <c r="AH36" s="1046"/>
      <c r="AI36" s="1046"/>
      <c r="AJ36" s="1047"/>
      <c r="AK36" s="1006">
        <v>202</v>
      </c>
      <c r="AL36" s="997"/>
      <c r="AM36" s="997"/>
      <c r="AN36" s="997"/>
      <c r="AO36" s="997"/>
      <c r="AP36" s="997">
        <v>3148</v>
      </c>
      <c r="AQ36" s="997"/>
      <c r="AR36" s="997"/>
      <c r="AS36" s="997"/>
      <c r="AT36" s="997"/>
      <c r="AU36" s="997">
        <v>3063</v>
      </c>
      <c r="AV36" s="997"/>
      <c r="AW36" s="997"/>
      <c r="AX36" s="997"/>
      <c r="AY36" s="997"/>
      <c r="AZ36" s="1068" t="s">
        <v>487</v>
      </c>
      <c r="BA36" s="1068"/>
      <c r="BB36" s="1068"/>
      <c r="BC36" s="1068"/>
      <c r="BD36" s="1068"/>
      <c r="BE36" s="1058" t="s">
        <v>388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390</v>
      </c>
      <c r="C37" s="1064"/>
      <c r="D37" s="1064"/>
      <c r="E37" s="1064"/>
      <c r="F37" s="1064"/>
      <c r="G37" s="1064"/>
      <c r="H37" s="1064"/>
      <c r="I37" s="1064"/>
      <c r="J37" s="1064"/>
      <c r="K37" s="1064"/>
      <c r="L37" s="1064"/>
      <c r="M37" s="1064"/>
      <c r="N37" s="1064"/>
      <c r="O37" s="1064"/>
      <c r="P37" s="1065"/>
      <c r="Q37" s="1069">
        <v>328</v>
      </c>
      <c r="R37" s="1070"/>
      <c r="S37" s="1070"/>
      <c r="T37" s="1070"/>
      <c r="U37" s="1070"/>
      <c r="V37" s="1070">
        <v>298</v>
      </c>
      <c r="W37" s="1070"/>
      <c r="X37" s="1070"/>
      <c r="Y37" s="1070"/>
      <c r="Z37" s="1070"/>
      <c r="AA37" s="1070">
        <v>30</v>
      </c>
      <c r="AB37" s="1070"/>
      <c r="AC37" s="1070"/>
      <c r="AD37" s="1070"/>
      <c r="AE37" s="1071"/>
      <c r="AF37" s="1045" t="s">
        <v>380</v>
      </c>
      <c r="AG37" s="1046"/>
      <c r="AH37" s="1046"/>
      <c r="AI37" s="1046"/>
      <c r="AJ37" s="1047"/>
      <c r="AK37" s="1006" t="s">
        <v>487</v>
      </c>
      <c r="AL37" s="997"/>
      <c r="AM37" s="997"/>
      <c r="AN37" s="997"/>
      <c r="AO37" s="997"/>
      <c r="AP37" s="997">
        <v>256</v>
      </c>
      <c r="AQ37" s="997"/>
      <c r="AR37" s="997"/>
      <c r="AS37" s="997"/>
      <c r="AT37" s="997"/>
      <c r="AU37" s="997">
        <v>37</v>
      </c>
      <c r="AV37" s="997"/>
      <c r="AW37" s="997"/>
      <c r="AX37" s="997"/>
      <c r="AY37" s="997"/>
      <c r="AZ37" s="1068" t="s">
        <v>487</v>
      </c>
      <c r="BA37" s="1068"/>
      <c r="BB37" s="1068"/>
      <c r="BC37" s="1068"/>
      <c r="BD37" s="1068"/>
      <c r="BE37" s="1058" t="s">
        <v>388</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21517</v>
      </c>
      <c r="AG63" s="985"/>
      <c r="AH63" s="985"/>
      <c r="AI63" s="985"/>
      <c r="AJ63" s="1056"/>
      <c r="AK63" s="1057"/>
      <c r="AL63" s="989"/>
      <c r="AM63" s="989"/>
      <c r="AN63" s="989"/>
      <c r="AO63" s="989"/>
      <c r="AP63" s="985">
        <v>113851</v>
      </c>
      <c r="AQ63" s="985"/>
      <c r="AR63" s="985"/>
      <c r="AS63" s="985"/>
      <c r="AT63" s="985"/>
      <c r="AU63" s="985">
        <v>43938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2292</v>
      </c>
      <c r="R68" s="1008"/>
      <c r="S68" s="1008"/>
      <c r="T68" s="1008"/>
      <c r="U68" s="1008"/>
      <c r="V68" s="1008">
        <v>2279</v>
      </c>
      <c r="W68" s="1008"/>
      <c r="X68" s="1008"/>
      <c r="Y68" s="1008"/>
      <c r="Z68" s="1008"/>
      <c r="AA68" s="1008">
        <v>13</v>
      </c>
      <c r="AB68" s="1008"/>
      <c r="AC68" s="1008"/>
      <c r="AD68" s="1008"/>
      <c r="AE68" s="1008"/>
      <c r="AF68" s="1008">
        <v>371</v>
      </c>
      <c r="AG68" s="1008"/>
      <c r="AH68" s="1008"/>
      <c r="AI68" s="1008"/>
      <c r="AJ68" s="1008"/>
      <c r="AK68" s="1008" t="s">
        <v>570</v>
      </c>
      <c r="AL68" s="1008"/>
      <c r="AM68" s="1008"/>
      <c r="AN68" s="1008"/>
      <c r="AO68" s="1008"/>
      <c r="AP68" s="1008">
        <v>744</v>
      </c>
      <c r="AQ68" s="1008"/>
      <c r="AR68" s="1008"/>
      <c r="AS68" s="1008"/>
      <c r="AT68" s="1008"/>
      <c r="AU68" s="1008" t="s">
        <v>571</v>
      </c>
      <c r="AV68" s="1008"/>
      <c r="AW68" s="1008"/>
      <c r="AX68" s="1008"/>
      <c r="AY68" s="1008"/>
      <c r="AZ68" s="1009" t="s">
        <v>554</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10258</v>
      </c>
      <c r="R69" s="997"/>
      <c r="S69" s="997"/>
      <c r="T69" s="997"/>
      <c r="U69" s="997"/>
      <c r="V69" s="997">
        <v>8973</v>
      </c>
      <c r="W69" s="997"/>
      <c r="X69" s="997"/>
      <c r="Y69" s="997"/>
      <c r="Z69" s="997"/>
      <c r="AA69" s="997">
        <v>1285</v>
      </c>
      <c r="AB69" s="997"/>
      <c r="AC69" s="997"/>
      <c r="AD69" s="997"/>
      <c r="AE69" s="997"/>
      <c r="AF69" s="997" t="s">
        <v>487</v>
      </c>
      <c r="AG69" s="997"/>
      <c r="AH69" s="997"/>
      <c r="AI69" s="997"/>
      <c r="AJ69" s="997"/>
      <c r="AK69" s="997">
        <v>16</v>
      </c>
      <c r="AL69" s="997"/>
      <c r="AM69" s="997"/>
      <c r="AN69" s="997"/>
      <c r="AO69" s="997"/>
      <c r="AP69" s="997" t="s">
        <v>487</v>
      </c>
      <c r="AQ69" s="997"/>
      <c r="AR69" s="997"/>
      <c r="AS69" s="997"/>
      <c r="AT69" s="997"/>
      <c r="AU69" s="997" t="s">
        <v>487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1171</v>
      </c>
      <c r="R70" s="997"/>
      <c r="S70" s="997"/>
      <c r="T70" s="997"/>
      <c r="U70" s="997"/>
      <c r="V70" s="997">
        <v>1170</v>
      </c>
      <c r="W70" s="997"/>
      <c r="X70" s="997"/>
      <c r="Y70" s="997"/>
      <c r="Z70" s="997"/>
      <c r="AA70" s="997">
        <v>1</v>
      </c>
      <c r="AB70" s="997"/>
      <c r="AC70" s="997"/>
      <c r="AD70" s="997"/>
      <c r="AE70" s="997"/>
      <c r="AF70" s="997" t="s">
        <v>487</v>
      </c>
      <c r="AG70" s="997"/>
      <c r="AH70" s="997"/>
      <c r="AI70" s="997"/>
      <c r="AJ70" s="997"/>
      <c r="AK70" s="997" t="s">
        <v>487</v>
      </c>
      <c r="AL70" s="997"/>
      <c r="AM70" s="997"/>
      <c r="AN70" s="997"/>
      <c r="AO70" s="997"/>
      <c r="AP70" s="997" t="s">
        <v>487</v>
      </c>
      <c r="AQ70" s="997"/>
      <c r="AR70" s="997"/>
      <c r="AS70" s="997"/>
      <c r="AT70" s="997"/>
      <c r="AU70" s="997" t="s">
        <v>487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1</v>
      </c>
      <c r="R71" s="997"/>
      <c r="S71" s="997"/>
      <c r="T71" s="997"/>
      <c r="U71" s="997"/>
      <c r="V71" s="997">
        <v>0</v>
      </c>
      <c r="W71" s="997"/>
      <c r="X71" s="997"/>
      <c r="Y71" s="997"/>
      <c r="Z71" s="997"/>
      <c r="AA71" s="997">
        <v>1</v>
      </c>
      <c r="AB71" s="997"/>
      <c r="AC71" s="997"/>
      <c r="AD71" s="997"/>
      <c r="AE71" s="997"/>
      <c r="AF71" s="997" t="s">
        <v>487</v>
      </c>
      <c r="AG71" s="997"/>
      <c r="AH71" s="997"/>
      <c r="AI71" s="997"/>
      <c r="AJ71" s="997"/>
      <c r="AK71" s="997" t="s">
        <v>487</v>
      </c>
      <c r="AL71" s="997"/>
      <c r="AM71" s="997"/>
      <c r="AN71" s="997"/>
      <c r="AO71" s="997"/>
      <c r="AP71" s="997" t="s">
        <v>487</v>
      </c>
      <c r="AQ71" s="997"/>
      <c r="AR71" s="997"/>
      <c r="AS71" s="997"/>
      <c r="AT71" s="997"/>
      <c r="AU71" s="997" t="s">
        <v>487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47</v>
      </c>
      <c r="R72" s="997"/>
      <c r="S72" s="997"/>
      <c r="T72" s="997"/>
      <c r="U72" s="997"/>
      <c r="V72" s="997">
        <v>34</v>
      </c>
      <c r="W72" s="997"/>
      <c r="X72" s="997"/>
      <c r="Y72" s="997"/>
      <c r="Z72" s="997"/>
      <c r="AA72" s="997">
        <v>13</v>
      </c>
      <c r="AB72" s="997"/>
      <c r="AC72" s="997"/>
      <c r="AD72" s="997"/>
      <c r="AE72" s="997"/>
      <c r="AF72" s="997" t="s">
        <v>487</v>
      </c>
      <c r="AG72" s="997"/>
      <c r="AH72" s="997"/>
      <c r="AI72" s="997"/>
      <c r="AJ72" s="997"/>
      <c r="AK72" s="997" t="s">
        <v>487</v>
      </c>
      <c r="AL72" s="997"/>
      <c r="AM72" s="997"/>
      <c r="AN72" s="997"/>
      <c r="AO72" s="997"/>
      <c r="AP72" s="997" t="s">
        <v>487</v>
      </c>
      <c r="AQ72" s="997"/>
      <c r="AR72" s="997"/>
      <c r="AS72" s="997"/>
      <c r="AT72" s="997"/>
      <c r="AU72" s="997" t="s">
        <v>487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28</v>
      </c>
      <c r="R73" s="997"/>
      <c r="S73" s="997"/>
      <c r="T73" s="997"/>
      <c r="U73" s="997"/>
      <c r="V73" s="997">
        <v>22</v>
      </c>
      <c r="W73" s="997"/>
      <c r="X73" s="997"/>
      <c r="Y73" s="997"/>
      <c r="Z73" s="997"/>
      <c r="AA73" s="997">
        <v>6</v>
      </c>
      <c r="AB73" s="997"/>
      <c r="AC73" s="997"/>
      <c r="AD73" s="997"/>
      <c r="AE73" s="997"/>
      <c r="AF73" s="997" t="s">
        <v>487</v>
      </c>
      <c r="AG73" s="997"/>
      <c r="AH73" s="997"/>
      <c r="AI73" s="997"/>
      <c r="AJ73" s="997"/>
      <c r="AK73" s="997">
        <v>12</v>
      </c>
      <c r="AL73" s="997"/>
      <c r="AM73" s="997"/>
      <c r="AN73" s="997"/>
      <c r="AO73" s="997"/>
      <c r="AP73" s="997" t="s">
        <v>487</v>
      </c>
      <c r="AQ73" s="997"/>
      <c r="AR73" s="997"/>
      <c r="AS73" s="997"/>
      <c r="AT73" s="997"/>
      <c r="AU73" s="997" t="s">
        <v>487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330</v>
      </c>
      <c r="R74" s="997"/>
      <c r="S74" s="997"/>
      <c r="T74" s="997"/>
      <c r="U74" s="997"/>
      <c r="V74" s="997">
        <v>294</v>
      </c>
      <c r="W74" s="997"/>
      <c r="X74" s="997"/>
      <c r="Y74" s="997"/>
      <c r="Z74" s="997"/>
      <c r="AA74" s="997">
        <v>36</v>
      </c>
      <c r="AB74" s="997"/>
      <c r="AC74" s="997"/>
      <c r="AD74" s="997"/>
      <c r="AE74" s="997"/>
      <c r="AF74" s="997">
        <v>36</v>
      </c>
      <c r="AG74" s="997"/>
      <c r="AH74" s="997"/>
      <c r="AI74" s="997"/>
      <c r="AJ74" s="997"/>
      <c r="AK74" s="997" t="s">
        <v>487</v>
      </c>
      <c r="AL74" s="997"/>
      <c r="AM74" s="997"/>
      <c r="AN74" s="997"/>
      <c r="AO74" s="997"/>
      <c r="AP74" s="997" t="s">
        <v>487</v>
      </c>
      <c r="AQ74" s="997"/>
      <c r="AR74" s="997"/>
      <c r="AS74" s="997"/>
      <c r="AT74" s="997"/>
      <c r="AU74" s="997" t="s">
        <v>487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552</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v>41</v>
      </c>
      <c r="AB75" s="1005"/>
      <c r="AC75" s="1005"/>
      <c r="AD75" s="1005"/>
      <c r="AE75" s="1006"/>
      <c r="AF75" s="1007">
        <v>41</v>
      </c>
      <c r="AG75" s="1005"/>
      <c r="AH75" s="1005"/>
      <c r="AI75" s="1005"/>
      <c r="AJ75" s="1006"/>
      <c r="AK75" s="1007" t="s">
        <v>487</v>
      </c>
      <c r="AL75" s="1005"/>
      <c r="AM75" s="1005"/>
      <c r="AN75" s="1005"/>
      <c r="AO75" s="1006"/>
      <c r="AP75" s="1007" t="s">
        <v>487</v>
      </c>
      <c r="AQ75" s="1005"/>
      <c r="AR75" s="1005"/>
      <c r="AS75" s="1005"/>
      <c r="AT75" s="1006"/>
      <c r="AU75" s="1007" t="s">
        <v>487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553</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v>11565</v>
      </c>
      <c r="AB76" s="1005"/>
      <c r="AC76" s="1005"/>
      <c r="AD76" s="1005"/>
      <c r="AE76" s="1006"/>
      <c r="AF76" s="1007">
        <v>11565</v>
      </c>
      <c r="AG76" s="1005"/>
      <c r="AH76" s="1005"/>
      <c r="AI76" s="1005"/>
      <c r="AJ76" s="1006"/>
      <c r="AK76" s="1007">
        <v>726</v>
      </c>
      <c r="AL76" s="1005"/>
      <c r="AM76" s="1005"/>
      <c r="AN76" s="1005"/>
      <c r="AO76" s="1006"/>
      <c r="AP76" s="1007" t="s">
        <v>487</v>
      </c>
      <c r="AQ76" s="1005"/>
      <c r="AR76" s="1005"/>
      <c r="AS76" s="1005"/>
      <c r="AT76" s="1006"/>
      <c r="AU76" s="1007" t="s">
        <v>487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12013</v>
      </c>
      <c r="AG88" s="985"/>
      <c r="AH88" s="985"/>
      <c r="AI88" s="985"/>
      <c r="AJ88" s="985"/>
      <c r="AK88" s="989"/>
      <c r="AL88" s="989"/>
      <c r="AM88" s="989"/>
      <c r="AN88" s="989"/>
      <c r="AO88" s="989"/>
      <c r="AP88" s="985">
        <v>744</v>
      </c>
      <c r="AQ88" s="985"/>
      <c r="AR88" s="985"/>
      <c r="AS88" s="985"/>
      <c r="AT88" s="985"/>
      <c r="AU88" s="985" t="s">
        <v>572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904</v>
      </c>
      <c r="CS102" s="977"/>
      <c r="CT102" s="977"/>
      <c r="CU102" s="977"/>
      <c r="CV102" s="978"/>
      <c r="CW102" s="976">
        <v>31</v>
      </c>
      <c r="CX102" s="977"/>
      <c r="CY102" s="977"/>
      <c r="CZ102" s="977"/>
      <c r="DA102" s="978"/>
      <c r="DB102" s="976" t="s">
        <v>568</v>
      </c>
      <c r="DC102" s="977"/>
      <c r="DD102" s="977"/>
      <c r="DE102" s="977"/>
      <c r="DF102" s="978"/>
      <c r="DG102" s="976">
        <v>375</v>
      </c>
      <c r="DH102" s="977"/>
      <c r="DI102" s="977"/>
      <c r="DJ102" s="977"/>
      <c r="DK102" s="978"/>
      <c r="DL102" s="976" t="s">
        <v>569</v>
      </c>
      <c r="DM102" s="977"/>
      <c r="DN102" s="977"/>
      <c r="DO102" s="977"/>
      <c r="DP102" s="978"/>
      <c r="DQ102" s="976" t="s">
        <v>569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15136291</v>
      </c>
      <c r="AB110" s="903"/>
      <c r="AC110" s="903"/>
      <c r="AD110" s="903"/>
      <c r="AE110" s="904"/>
      <c r="AF110" s="905">
        <v>14489822</v>
      </c>
      <c r="AG110" s="903"/>
      <c r="AH110" s="903"/>
      <c r="AI110" s="903"/>
      <c r="AJ110" s="904"/>
      <c r="AK110" s="905">
        <v>12131877</v>
      </c>
      <c r="AL110" s="903"/>
      <c r="AM110" s="903"/>
      <c r="AN110" s="903"/>
      <c r="AO110" s="904"/>
      <c r="AP110" s="906">
        <v>19.100000000000001</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126445965</v>
      </c>
      <c r="BR110" s="830"/>
      <c r="BS110" s="830"/>
      <c r="BT110" s="830"/>
      <c r="BU110" s="830"/>
      <c r="BV110" s="830">
        <v>125223674</v>
      </c>
      <c r="BW110" s="830"/>
      <c r="BX110" s="830"/>
      <c r="BY110" s="830"/>
      <c r="BZ110" s="830"/>
      <c r="CA110" s="830">
        <v>125336751</v>
      </c>
      <c r="CB110" s="830"/>
      <c r="CC110" s="830"/>
      <c r="CD110" s="830"/>
      <c r="CE110" s="830"/>
      <c r="CF110" s="891">
        <v>197.2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9236682</v>
      </c>
      <c r="DH110" s="830"/>
      <c r="DI110" s="830"/>
      <c r="DJ110" s="830"/>
      <c r="DK110" s="830"/>
      <c r="DL110" s="830">
        <v>7381846</v>
      </c>
      <c r="DM110" s="830"/>
      <c r="DN110" s="830"/>
      <c r="DO110" s="830"/>
      <c r="DP110" s="830"/>
      <c r="DQ110" s="830">
        <v>6595162</v>
      </c>
      <c r="DR110" s="830"/>
      <c r="DS110" s="830"/>
      <c r="DT110" s="830"/>
      <c r="DU110" s="830"/>
      <c r="DV110" s="831">
        <v>10.4</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10872655</v>
      </c>
      <c r="BR111" s="801"/>
      <c r="BS111" s="801"/>
      <c r="BT111" s="801"/>
      <c r="BU111" s="801"/>
      <c r="BV111" s="801">
        <v>8151441</v>
      </c>
      <c r="BW111" s="801"/>
      <c r="BX111" s="801"/>
      <c r="BY111" s="801"/>
      <c r="BZ111" s="801"/>
      <c r="CA111" s="801">
        <v>7364757</v>
      </c>
      <c r="CB111" s="801"/>
      <c r="CC111" s="801"/>
      <c r="CD111" s="801"/>
      <c r="CE111" s="801"/>
      <c r="CF111" s="878">
        <v>11.6</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51109689</v>
      </c>
      <c r="BR112" s="801"/>
      <c r="BS112" s="801"/>
      <c r="BT112" s="801"/>
      <c r="BU112" s="801"/>
      <c r="BV112" s="801">
        <v>48071800</v>
      </c>
      <c r="BW112" s="801"/>
      <c r="BX112" s="801"/>
      <c r="BY112" s="801"/>
      <c r="BZ112" s="801"/>
      <c r="CA112" s="801">
        <v>52838906</v>
      </c>
      <c r="CB112" s="801"/>
      <c r="CC112" s="801"/>
      <c r="CD112" s="801"/>
      <c r="CE112" s="801"/>
      <c r="CF112" s="878">
        <v>83.1</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3307697</v>
      </c>
      <c r="AB113" s="939"/>
      <c r="AC113" s="939"/>
      <c r="AD113" s="939"/>
      <c r="AE113" s="940"/>
      <c r="AF113" s="941">
        <v>3134275</v>
      </c>
      <c r="AG113" s="939"/>
      <c r="AH113" s="939"/>
      <c r="AI113" s="939"/>
      <c r="AJ113" s="940"/>
      <c r="AK113" s="941">
        <v>3989596</v>
      </c>
      <c r="AL113" s="939"/>
      <c r="AM113" s="939"/>
      <c r="AN113" s="939"/>
      <c r="AO113" s="940"/>
      <c r="AP113" s="942">
        <v>6.3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12943</v>
      </c>
      <c r="BR113" s="801"/>
      <c r="BS113" s="801"/>
      <c r="BT113" s="801"/>
      <c r="BU113" s="801"/>
      <c r="BV113" s="801">
        <v>26160</v>
      </c>
      <c r="BW113" s="801"/>
      <c r="BX113" s="801"/>
      <c r="BY113" s="801"/>
      <c r="BZ113" s="801"/>
      <c r="CA113" s="801">
        <v>23875</v>
      </c>
      <c r="CB113" s="801"/>
      <c r="CC113" s="801"/>
      <c r="CD113" s="801"/>
      <c r="CE113" s="801"/>
      <c r="CF113" s="878">
        <v>0</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2714</v>
      </c>
      <c r="AB114" s="814"/>
      <c r="AC114" s="814"/>
      <c r="AD114" s="814"/>
      <c r="AE114" s="815"/>
      <c r="AF114" s="816">
        <v>2823</v>
      </c>
      <c r="AG114" s="814"/>
      <c r="AH114" s="814"/>
      <c r="AI114" s="814"/>
      <c r="AJ114" s="815"/>
      <c r="AK114" s="816">
        <v>3008</v>
      </c>
      <c r="AL114" s="814"/>
      <c r="AM114" s="814"/>
      <c r="AN114" s="814"/>
      <c r="AO114" s="815"/>
      <c r="AP114" s="784">
        <v>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18226860</v>
      </c>
      <c r="BR114" s="801"/>
      <c r="BS114" s="801"/>
      <c r="BT114" s="801"/>
      <c r="BU114" s="801"/>
      <c r="BV114" s="801">
        <v>16830043</v>
      </c>
      <c r="BW114" s="801"/>
      <c r="BX114" s="801"/>
      <c r="BY114" s="801"/>
      <c r="BZ114" s="801"/>
      <c r="CA114" s="801">
        <v>16954813</v>
      </c>
      <c r="CB114" s="801"/>
      <c r="CC114" s="801"/>
      <c r="CD114" s="801"/>
      <c r="CE114" s="801"/>
      <c r="CF114" s="878">
        <v>26.7</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973438</v>
      </c>
      <c r="AB115" s="939"/>
      <c r="AC115" s="939"/>
      <c r="AD115" s="939"/>
      <c r="AE115" s="940"/>
      <c r="AF115" s="941">
        <v>1839820</v>
      </c>
      <c r="AG115" s="939"/>
      <c r="AH115" s="939"/>
      <c r="AI115" s="939"/>
      <c r="AJ115" s="940"/>
      <c r="AK115" s="941">
        <v>973475</v>
      </c>
      <c r="AL115" s="939"/>
      <c r="AM115" s="939"/>
      <c r="AN115" s="939"/>
      <c r="AO115" s="940"/>
      <c r="AP115" s="942">
        <v>1.5</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1635973</v>
      </c>
      <c r="DH115" s="814"/>
      <c r="DI115" s="814"/>
      <c r="DJ115" s="814"/>
      <c r="DK115" s="815"/>
      <c r="DL115" s="816">
        <v>769595</v>
      </c>
      <c r="DM115" s="814"/>
      <c r="DN115" s="814"/>
      <c r="DO115" s="814"/>
      <c r="DP115" s="815"/>
      <c r="DQ115" s="816">
        <v>769595</v>
      </c>
      <c r="DR115" s="814"/>
      <c r="DS115" s="814"/>
      <c r="DT115" s="814"/>
      <c r="DU115" s="815"/>
      <c r="DV115" s="784">
        <v>1.2</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19420140</v>
      </c>
      <c r="AB117" s="925"/>
      <c r="AC117" s="925"/>
      <c r="AD117" s="925"/>
      <c r="AE117" s="926"/>
      <c r="AF117" s="928">
        <v>19466740</v>
      </c>
      <c r="AG117" s="925"/>
      <c r="AH117" s="925"/>
      <c r="AI117" s="925"/>
      <c r="AJ117" s="926"/>
      <c r="AK117" s="928">
        <v>17097956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206668112</v>
      </c>
      <c r="BR118" s="888"/>
      <c r="BS118" s="888"/>
      <c r="BT118" s="888"/>
      <c r="BU118" s="888"/>
      <c r="BV118" s="888">
        <v>198303118</v>
      </c>
      <c r="BW118" s="888"/>
      <c r="BX118" s="888"/>
      <c r="BY118" s="888"/>
      <c r="BZ118" s="888"/>
      <c r="CA118" s="888">
        <v>202519102</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971024</v>
      </c>
      <c r="AB119" s="903"/>
      <c r="AC119" s="903"/>
      <c r="AD119" s="903"/>
      <c r="AE119" s="904"/>
      <c r="AF119" s="905">
        <v>971247</v>
      </c>
      <c r="AG119" s="903"/>
      <c r="AH119" s="903"/>
      <c r="AI119" s="903"/>
      <c r="AJ119" s="904"/>
      <c r="AK119" s="905">
        <v>971475</v>
      </c>
      <c r="AL119" s="903"/>
      <c r="AM119" s="903"/>
      <c r="AN119" s="903"/>
      <c r="AO119" s="904"/>
      <c r="AP119" s="906">
        <v>1.5</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29455964</v>
      </c>
      <c r="BR119" s="830"/>
      <c r="BS119" s="830"/>
      <c r="BT119" s="830"/>
      <c r="BU119" s="830"/>
      <c r="BV119" s="830">
        <v>33003978</v>
      </c>
      <c r="BW119" s="830"/>
      <c r="BX119" s="830"/>
      <c r="BY119" s="830"/>
      <c r="BZ119" s="830"/>
      <c r="CA119" s="830">
        <v>39202588</v>
      </c>
      <c r="CB119" s="830"/>
      <c r="CC119" s="830"/>
      <c r="CD119" s="830"/>
      <c r="CE119" s="830"/>
      <c r="CF119" s="891">
        <v>61.7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30273745</v>
      </c>
      <c r="BR120" s="801"/>
      <c r="BS120" s="801"/>
      <c r="BT120" s="801"/>
      <c r="BU120" s="801"/>
      <c r="BV120" s="801">
        <v>28257298</v>
      </c>
      <c r="BW120" s="801"/>
      <c r="BX120" s="801"/>
      <c r="BY120" s="801"/>
      <c r="BZ120" s="801"/>
      <c r="CA120" s="801">
        <v>27622606</v>
      </c>
      <c r="CB120" s="801"/>
      <c r="CC120" s="801"/>
      <c r="CD120" s="801"/>
      <c r="CE120" s="801"/>
      <c r="CF120" s="878">
        <v>43.4</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44038534</v>
      </c>
      <c r="DH120" s="830"/>
      <c r="DI120" s="830"/>
      <c r="DJ120" s="830"/>
      <c r="DK120" s="830"/>
      <c r="DL120" s="830">
        <v>40286287</v>
      </c>
      <c r="DM120" s="830"/>
      <c r="DN120" s="830"/>
      <c r="DO120" s="830"/>
      <c r="DP120" s="830"/>
      <c r="DQ120" s="830">
        <v>40837882</v>
      </c>
      <c r="DR120" s="830"/>
      <c r="DS120" s="830"/>
      <c r="DT120" s="830"/>
      <c r="DU120" s="830"/>
      <c r="DV120" s="831">
        <v>64.2</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112207195</v>
      </c>
      <c r="BR121" s="888"/>
      <c r="BS121" s="888"/>
      <c r="BT121" s="888"/>
      <c r="BU121" s="888"/>
      <c r="BV121" s="888">
        <v>111479160</v>
      </c>
      <c r="BW121" s="888"/>
      <c r="BX121" s="888"/>
      <c r="BY121" s="888"/>
      <c r="BZ121" s="888"/>
      <c r="CA121" s="888">
        <v>112326602</v>
      </c>
      <c r="CB121" s="888"/>
      <c r="CC121" s="888"/>
      <c r="CD121" s="888"/>
      <c r="CE121" s="888"/>
      <c r="CF121" s="889">
        <v>176.7</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2267022</v>
      </c>
      <c r="DH121" s="801"/>
      <c r="DI121" s="801"/>
      <c r="DJ121" s="801"/>
      <c r="DK121" s="801"/>
      <c r="DL121" s="801">
        <v>2976767</v>
      </c>
      <c r="DM121" s="801"/>
      <c r="DN121" s="801"/>
      <c r="DO121" s="801"/>
      <c r="DP121" s="801"/>
      <c r="DQ121" s="801">
        <v>7210737</v>
      </c>
      <c r="DR121" s="801"/>
      <c r="DS121" s="801"/>
      <c r="DT121" s="801"/>
      <c r="DU121" s="801"/>
      <c r="DV121" s="853">
        <v>11.3</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171936904</v>
      </c>
      <c r="BR122" s="870"/>
      <c r="BS122" s="870"/>
      <c r="BT122" s="870"/>
      <c r="BU122" s="870"/>
      <c r="BV122" s="870">
        <v>172740436</v>
      </c>
      <c r="BW122" s="870"/>
      <c r="BX122" s="870"/>
      <c r="BY122" s="870"/>
      <c r="BZ122" s="870"/>
      <c r="CA122" s="870">
        <v>179151796</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3184382</v>
      </c>
      <c r="DH122" s="801"/>
      <c r="DI122" s="801"/>
      <c r="DJ122" s="801"/>
      <c r="DK122" s="801"/>
      <c r="DL122" s="801">
        <v>3143134</v>
      </c>
      <c r="DM122" s="801"/>
      <c r="DN122" s="801"/>
      <c r="DO122" s="801"/>
      <c r="DP122" s="801"/>
      <c r="DQ122" s="801">
        <v>3062534</v>
      </c>
      <c r="DR122" s="801"/>
      <c r="DS122" s="801"/>
      <c r="DT122" s="801"/>
      <c r="DU122" s="801"/>
      <c r="DV122" s="853">
        <v>4.8</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55.6</v>
      </c>
      <c r="BR123" s="862"/>
      <c r="BS123" s="862"/>
      <c r="BT123" s="862"/>
      <c r="BU123" s="862"/>
      <c r="BV123" s="862">
        <v>40.799999999999997</v>
      </c>
      <c r="BW123" s="862"/>
      <c r="BX123" s="862"/>
      <c r="BY123" s="862"/>
      <c r="BZ123" s="862"/>
      <c r="CA123" s="862">
        <v>36.700000000000003</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1551104</v>
      </c>
      <c r="DH123" s="814"/>
      <c r="DI123" s="814"/>
      <c r="DJ123" s="814"/>
      <c r="DK123" s="815"/>
      <c r="DL123" s="816">
        <v>1601601</v>
      </c>
      <c r="DM123" s="814"/>
      <c r="DN123" s="814"/>
      <c r="DO123" s="814"/>
      <c r="DP123" s="815"/>
      <c r="DQ123" s="816">
        <v>1642519</v>
      </c>
      <c r="DR123" s="814"/>
      <c r="DS123" s="814"/>
      <c r="DT123" s="814"/>
      <c r="DU123" s="815"/>
      <c r="DV123" s="784">
        <v>2.6</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v>68647</v>
      </c>
      <c r="DH124" s="747"/>
      <c r="DI124" s="747"/>
      <c r="DJ124" s="747"/>
      <c r="DK124" s="748"/>
      <c r="DL124" s="749">
        <v>64011</v>
      </c>
      <c r="DM124" s="747"/>
      <c r="DN124" s="747"/>
      <c r="DO124" s="747"/>
      <c r="DP124" s="748"/>
      <c r="DQ124" s="749">
        <v>85234</v>
      </c>
      <c r="DR124" s="747"/>
      <c r="DS124" s="747"/>
      <c r="DT124" s="747"/>
      <c r="DU124" s="748"/>
      <c r="DV124" s="837">
        <v>0.1</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v>866378</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2414</v>
      </c>
      <c r="AB127" s="814"/>
      <c r="AC127" s="814"/>
      <c r="AD127" s="814"/>
      <c r="AE127" s="815"/>
      <c r="AF127" s="816">
        <v>2195</v>
      </c>
      <c r="AG127" s="814"/>
      <c r="AH127" s="814"/>
      <c r="AI127" s="814"/>
      <c r="AJ127" s="815"/>
      <c r="AK127" s="816">
        <v>2000</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2440636</v>
      </c>
      <c r="AB128" s="754"/>
      <c r="AC128" s="754"/>
      <c r="AD128" s="754"/>
      <c r="AE128" s="755"/>
      <c r="AF128" s="756">
        <v>2137860</v>
      </c>
      <c r="AG128" s="754"/>
      <c r="AH128" s="754"/>
      <c r="AI128" s="754"/>
      <c r="AJ128" s="755"/>
      <c r="AK128" s="756">
        <v>2057088</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72977037</v>
      </c>
      <c r="AB129" s="814"/>
      <c r="AC129" s="814"/>
      <c r="AD129" s="814"/>
      <c r="AE129" s="815"/>
      <c r="AF129" s="816">
        <v>73244677</v>
      </c>
      <c r="AG129" s="814"/>
      <c r="AH129" s="814"/>
      <c r="AI129" s="814"/>
      <c r="AJ129" s="815"/>
      <c r="AK129" s="816">
        <v>73381106</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10584068</v>
      </c>
      <c r="AB130" s="814"/>
      <c r="AC130" s="814"/>
      <c r="AD130" s="814"/>
      <c r="AE130" s="815"/>
      <c r="AF130" s="816">
        <v>10626213</v>
      </c>
      <c r="AG130" s="814"/>
      <c r="AH130" s="814"/>
      <c r="AI130" s="814"/>
      <c r="AJ130" s="815"/>
      <c r="AK130" s="816">
        <v>9807777</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36.700000000000003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62392969</v>
      </c>
      <c r="AB131" s="747"/>
      <c r="AC131" s="747"/>
      <c r="AD131" s="747"/>
      <c r="AE131" s="748"/>
      <c r="AF131" s="749">
        <v>62618464</v>
      </c>
      <c r="AG131" s="747"/>
      <c r="AH131" s="747"/>
      <c r="AI131" s="747"/>
      <c r="AJ131" s="748"/>
      <c r="AK131" s="749">
        <v>63573329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10.250251110000001</v>
      </c>
      <c r="AB132" s="770"/>
      <c r="AC132" s="770"/>
      <c r="AD132" s="770"/>
      <c r="AE132" s="771"/>
      <c r="AF132" s="772">
        <v>10.703978620000001</v>
      </c>
      <c r="AG132" s="770"/>
      <c r="AH132" s="770"/>
      <c r="AI132" s="770"/>
      <c r="AJ132" s="771"/>
      <c r="AK132" s="772">
        <v>8.2315824610000004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12</v>
      </c>
      <c r="AB133" s="779"/>
      <c r="AC133" s="779"/>
      <c r="AD133" s="779"/>
      <c r="AE133" s="780"/>
      <c r="AF133" s="778">
        <v>11.1</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19418096</v>
      </c>
      <c r="L9" s="264">
        <v>58502</v>
      </c>
      <c r="M9" s="265">
        <v>57944</v>
      </c>
      <c r="N9" s="266">
        <v>1</v>
      </c>
    </row>
    <row r="10" spans="1:16" x14ac:dyDescent="0.15">
      <c r="A10" s="248"/>
      <c r="B10" s="244"/>
      <c r="C10" s="244"/>
      <c r="D10" s="244"/>
      <c r="E10" s="244"/>
      <c r="F10" s="244"/>
      <c r="G10" s="1163" t="s">
        <v>483</v>
      </c>
      <c r="H10" s="1164"/>
      <c r="I10" s="1164"/>
      <c r="J10" s="1165"/>
      <c r="K10" s="267">
        <v>1443147</v>
      </c>
      <c r="L10" s="268">
        <v>4348</v>
      </c>
      <c r="M10" s="269">
        <v>2485</v>
      </c>
      <c r="N10" s="270">
        <v>75</v>
      </c>
    </row>
    <row r="11" spans="1:16" ht="13.5" customHeight="1" x14ac:dyDescent="0.15">
      <c r="A11" s="248"/>
      <c r="B11" s="244"/>
      <c r="C11" s="244"/>
      <c r="D11" s="244"/>
      <c r="E11" s="244"/>
      <c r="F11" s="244"/>
      <c r="G11" s="1163" t="s">
        <v>484</v>
      </c>
      <c r="H11" s="1164"/>
      <c r="I11" s="1164"/>
      <c r="J11" s="1165"/>
      <c r="K11" s="267">
        <v>33094</v>
      </c>
      <c r="L11" s="268">
        <v>100</v>
      </c>
      <c r="M11" s="269">
        <v>1532</v>
      </c>
      <c r="N11" s="270">
        <v>-93.5</v>
      </c>
    </row>
    <row r="12" spans="1:16" ht="13.5" customHeight="1" x14ac:dyDescent="0.15">
      <c r="A12" s="248"/>
      <c r="B12" s="244"/>
      <c r="C12" s="244"/>
      <c r="D12" s="244"/>
      <c r="E12" s="244"/>
      <c r="F12" s="244"/>
      <c r="G12" s="1163" t="s">
        <v>485</v>
      </c>
      <c r="H12" s="1164"/>
      <c r="I12" s="1164"/>
      <c r="J12" s="1165"/>
      <c r="K12" s="267">
        <v>1111963</v>
      </c>
      <c r="L12" s="268">
        <v>3350</v>
      </c>
      <c r="M12" s="269">
        <v>599</v>
      </c>
      <c r="N12" s="270">
        <v>459.3</v>
      </c>
    </row>
    <row r="13" spans="1:16" ht="13.5" customHeight="1" x14ac:dyDescent="0.15">
      <c r="A13" s="248"/>
      <c r="B13" s="244"/>
      <c r="C13" s="244"/>
      <c r="D13" s="244"/>
      <c r="E13" s="244"/>
      <c r="F13" s="244"/>
      <c r="G13" s="1163" t="s">
        <v>486</v>
      </c>
      <c r="H13" s="1164"/>
      <c r="I13" s="1164"/>
      <c r="J13" s="1165"/>
      <c r="K13" s="267" t="s">
        <v>487</v>
      </c>
      <c r="L13" s="268" t="s">
        <v>487</v>
      </c>
      <c r="M13" s="269">
        <v>18</v>
      </c>
      <c r="N13" s="270" t="s">
        <v>487</v>
      </c>
    </row>
    <row r="14" spans="1:16" ht="13.5" customHeight="1" x14ac:dyDescent="0.15">
      <c r="A14" s="248"/>
      <c r="B14" s="244"/>
      <c r="C14" s="244"/>
      <c r="D14" s="244"/>
      <c r="E14" s="244"/>
      <c r="F14" s="244"/>
      <c r="G14" s="1163" t="s">
        <v>488</v>
      </c>
      <c r="H14" s="1164"/>
      <c r="I14" s="1164"/>
      <c r="J14" s="1165"/>
      <c r="K14" s="267">
        <v>421080</v>
      </c>
      <c r="L14" s="268">
        <v>1269</v>
      </c>
      <c r="M14" s="269">
        <v>1786</v>
      </c>
      <c r="N14" s="270">
        <v>-28.9</v>
      </c>
    </row>
    <row r="15" spans="1:16" ht="13.5" customHeight="1" x14ac:dyDescent="0.15">
      <c r="A15" s="248"/>
      <c r="B15" s="244"/>
      <c r="C15" s="244"/>
      <c r="D15" s="244"/>
      <c r="E15" s="244"/>
      <c r="F15" s="244"/>
      <c r="G15" s="1163" t="s">
        <v>489</v>
      </c>
      <c r="H15" s="1164"/>
      <c r="I15" s="1164"/>
      <c r="J15" s="1165"/>
      <c r="K15" s="267">
        <v>141390</v>
      </c>
      <c r="L15" s="268">
        <v>426</v>
      </c>
      <c r="M15" s="269">
        <v>1355</v>
      </c>
      <c r="N15" s="270">
        <v>-68.599999999999994</v>
      </c>
    </row>
    <row r="16" spans="1:16" x14ac:dyDescent="0.15">
      <c r="A16" s="248"/>
      <c r="B16" s="244"/>
      <c r="C16" s="244"/>
      <c r="D16" s="244"/>
      <c r="E16" s="244"/>
      <c r="F16" s="244"/>
      <c r="G16" s="1166" t="s">
        <v>490</v>
      </c>
      <c r="H16" s="1167"/>
      <c r="I16" s="1167"/>
      <c r="J16" s="1168"/>
      <c r="K16" s="268">
        <v>-2042673</v>
      </c>
      <c r="L16" s="268">
        <v>-6154</v>
      </c>
      <c r="M16" s="269">
        <v>-4955</v>
      </c>
      <c r="N16" s="270">
        <v>24.2</v>
      </c>
    </row>
    <row r="17" spans="1:16" x14ac:dyDescent="0.15">
      <c r="A17" s="248"/>
      <c r="B17" s="244"/>
      <c r="C17" s="244"/>
      <c r="D17" s="244"/>
      <c r="E17" s="244"/>
      <c r="F17" s="244"/>
      <c r="G17" s="1166" t="s">
        <v>167</v>
      </c>
      <c r="H17" s="1167"/>
      <c r="I17" s="1167"/>
      <c r="J17" s="1168"/>
      <c r="K17" s="268">
        <v>20526097</v>
      </c>
      <c r="L17" s="268">
        <v>61840</v>
      </c>
      <c r="M17" s="269">
        <v>60765</v>
      </c>
      <c r="N17" s="270">
        <v>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6.66</v>
      </c>
      <c r="L21" s="281">
        <v>6.13</v>
      </c>
      <c r="M21" s="282">
        <v>0.53</v>
      </c>
      <c r="N21" s="249"/>
      <c r="O21" s="283"/>
      <c r="P21" s="279"/>
    </row>
    <row r="22" spans="1:16" s="284" customFormat="1" x14ac:dyDescent="0.15">
      <c r="A22" s="279"/>
      <c r="B22" s="249"/>
      <c r="C22" s="249"/>
      <c r="D22" s="249"/>
      <c r="E22" s="249"/>
      <c r="F22" s="249"/>
      <c r="G22" s="1160" t="s">
        <v>496</v>
      </c>
      <c r="H22" s="1161"/>
      <c r="I22" s="1161"/>
      <c r="J22" s="1162"/>
      <c r="K22" s="285">
        <v>101.6</v>
      </c>
      <c r="L22" s="286">
        <v>100.5</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12131877</v>
      </c>
      <c r="L32" s="294">
        <v>36551</v>
      </c>
      <c r="M32" s="295">
        <v>38141</v>
      </c>
      <c r="N32" s="296">
        <v>-4.2</v>
      </c>
    </row>
    <row r="33" spans="1:16" ht="13.5" customHeight="1" x14ac:dyDescent="0.15">
      <c r="A33" s="248"/>
      <c r="B33" s="244"/>
      <c r="C33" s="244"/>
      <c r="D33" s="244"/>
      <c r="E33" s="244"/>
      <c r="F33" s="244"/>
      <c r="G33" s="1151" t="s">
        <v>501</v>
      </c>
      <c r="H33" s="1152"/>
      <c r="I33" s="1152"/>
      <c r="J33" s="1153"/>
      <c r="K33" s="294" t="s">
        <v>487</v>
      </c>
      <c r="L33" s="294" t="s">
        <v>487</v>
      </c>
      <c r="M33" s="295">
        <v>3</v>
      </c>
      <c r="N33" s="296" t="s">
        <v>487</v>
      </c>
    </row>
    <row r="34" spans="1:16" ht="27" customHeight="1" x14ac:dyDescent="0.15">
      <c r="A34" s="248"/>
      <c r="B34" s="244"/>
      <c r="C34" s="244"/>
      <c r="D34" s="244"/>
      <c r="E34" s="244"/>
      <c r="F34" s="244"/>
      <c r="G34" s="1151" t="s">
        <v>502</v>
      </c>
      <c r="H34" s="1152"/>
      <c r="I34" s="1152"/>
      <c r="J34" s="1153"/>
      <c r="K34" s="294" t="s">
        <v>487</v>
      </c>
      <c r="L34" s="294" t="s">
        <v>487</v>
      </c>
      <c r="M34" s="295">
        <v>102</v>
      </c>
      <c r="N34" s="296" t="s">
        <v>487</v>
      </c>
    </row>
    <row r="35" spans="1:16" ht="27" customHeight="1" x14ac:dyDescent="0.15">
      <c r="A35" s="248"/>
      <c r="B35" s="244"/>
      <c r="C35" s="244"/>
      <c r="D35" s="244"/>
      <c r="E35" s="244"/>
      <c r="F35" s="244"/>
      <c r="G35" s="1151" t="s">
        <v>503</v>
      </c>
      <c r="H35" s="1152"/>
      <c r="I35" s="1152"/>
      <c r="J35" s="1153"/>
      <c r="K35" s="294">
        <v>3989596</v>
      </c>
      <c r="L35" s="294">
        <v>12020</v>
      </c>
      <c r="M35" s="295">
        <v>9900</v>
      </c>
      <c r="N35" s="296">
        <v>21.4</v>
      </c>
    </row>
    <row r="36" spans="1:16" ht="27" customHeight="1" x14ac:dyDescent="0.15">
      <c r="A36" s="248"/>
      <c r="B36" s="244"/>
      <c r="C36" s="244"/>
      <c r="D36" s="244"/>
      <c r="E36" s="244"/>
      <c r="F36" s="244"/>
      <c r="G36" s="1151" t="s">
        <v>504</v>
      </c>
      <c r="H36" s="1152"/>
      <c r="I36" s="1152"/>
      <c r="J36" s="1153"/>
      <c r="K36" s="294">
        <v>3008</v>
      </c>
      <c r="L36" s="294">
        <v>9</v>
      </c>
      <c r="M36" s="295">
        <v>437</v>
      </c>
      <c r="N36" s="296">
        <v>-97.9</v>
      </c>
    </row>
    <row r="37" spans="1:16" ht="13.5" customHeight="1" x14ac:dyDescent="0.15">
      <c r="A37" s="248"/>
      <c r="B37" s="244"/>
      <c r="C37" s="244"/>
      <c r="D37" s="244"/>
      <c r="E37" s="244"/>
      <c r="F37" s="244"/>
      <c r="G37" s="1151" t="s">
        <v>505</v>
      </c>
      <c r="H37" s="1152"/>
      <c r="I37" s="1152"/>
      <c r="J37" s="1153"/>
      <c r="K37" s="294">
        <v>973475</v>
      </c>
      <c r="L37" s="294">
        <v>2933</v>
      </c>
      <c r="M37" s="295">
        <v>880</v>
      </c>
      <c r="N37" s="296">
        <v>233.3</v>
      </c>
    </row>
    <row r="38" spans="1:16" ht="27" customHeight="1" x14ac:dyDescent="0.15">
      <c r="A38" s="248"/>
      <c r="B38" s="244"/>
      <c r="C38" s="244"/>
      <c r="D38" s="244"/>
      <c r="E38" s="244"/>
      <c r="F38" s="244"/>
      <c r="G38" s="1154" t="s">
        <v>506</v>
      </c>
      <c r="H38" s="1155"/>
      <c r="I38" s="1155"/>
      <c r="J38" s="1156"/>
      <c r="K38" s="297" t="s">
        <v>487</v>
      </c>
      <c r="L38" s="297" t="s">
        <v>487</v>
      </c>
      <c r="M38" s="298">
        <v>3</v>
      </c>
      <c r="N38" s="299" t="s">
        <v>487</v>
      </c>
      <c r="O38" s="293"/>
    </row>
    <row r="39" spans="1:16" x14ac:dyDescent="0.15">
      <c r="A39" s="248"/>
      <c r="B39" s="244"/>
      <c r="C39" s="244"/>
      <c r="D39" s="244"/>
      <c r="E39" s="244"/>
      <c r="F39" s="244"/>
      <c r="G39" s="1154" t="s">
        <v>507</v>
      </c>
      <c r="H39" s="1155"/>
      <c r="I39" s="1155"/>
      <c r="J39" s="1156"/>
      <c r="K39" s="300">
        <v>-2057088</v>
      </c>
      <c r="L39" s="300">
        <v>-6198</v>
      </c>
      <c r="M39" s="301">
        <v>-8348</v>
      </c>
      <c r="N39" s="302">
        <v>-25.8</v>
      </c>
      <c r="O39" s="293"/>
    </row>
    <row r="40" spans="1:16" ht="27" customHeight="1" x14ac:dyDescent="0.15">
      <c r="A40" s="248"/>
      <c r="B40" s="244"/>
      <c r="C40" s="244"/>
      <c r="D40" s="244"/>
      <c r="E40" s="244"/>
      <c r="F40" s="244"/>
      <c r="G40" s="1151" t="s">
        <v>508</v>
      </c>
      <c r="H40" s="1152"/>
      <c r="I40" s="1152"/>
      <c r="J40" s="1153"/>
      <c r="K40" s="300">
        <v>-9807777</v>
      </c>
      <c r="L40" s="300">
        <v>-29549</v>
      </c>
      <c r="M40" s="301">
        <v>-29144</v>
      </c>
      <c r="N40" s="302">
        <v>1.4</v>
      </c>
      <c r="O40" s="293"/>
    </row>
    <row r="41" spans="1:16" x14ac:dyDescent="0.15">
      <c r="A41" s="248"/>
      <c r="B41" s="244"/>
      <c r="C41" s="244"/>
      <c r="D41" s="244"/>
      <c r="E41" s="244"/>
      <c r="F41" s="244"/>
      <c r="G41" s="1157" t="s">
        <v>278</v>
      </c>
      <c r="H41" s="1158"/>
      <c r="I41" s="1158"/>
      <c r="J41" s="1159"/>
      <c r="K41" s="294">
        <v>5233091</v>
      </c>
      <c r="L41" s="300">
        <v>15766</v>
      </c>
      <c r="M41" s="301">
        <v>11972</v>
      </c>
      <c r="N41" s="302">
        <v>31.7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7518862</v>
      </c>
      <c r="J51" s="320">
        <v>22236</v>
      </c>
      <c r="K51" s="321">
        <v>-12.1</v>
      </c>
      <c r="L51" s="322">
        <v>43858</v>
      </c>
      <c r="M51" s="323">
        <v>-7</v>
      </c>
      <c r="N51" s="324">
        <v>-5.0999999999999996</v>
      </c>
    </row>
    <row r="52" spans="1:14" x14ac:dyDescent="0.15">
      <c r="A52" s="248"/>
      <c r="B52" s="244"/>
      <c r="C52" s="244"/>
      <c r="D52" s="244"/>
      <c r="E52" s="244"/>
      <c r="F52" s="244"/>
      <c r="G52" s="325"/>
      <c r="H52" s="326" t="s">
        <v>519</v>
      </c>
      <c r="I52" s="327">
        <v>4027112</v>
      </c>
      <c r="J52" s="328">
        <v>11910</v>
      </c>
      <c r="K52" s="329">
        <v>-30.9</v>
      </c>
      <c r="L52" s="330">
        <v>23714</v>
      </c>
      <c r="M52" s="331">
        <v>-11.5</v>
      </c>
      <c r="N52" s="332">
        <v>-19.399999999999999</v>
      </c>
    </row>
    <row r="53" spans="1:14" x14ac:dyDescent="0.15">
      <c r="A53" s="248"/>
      <c r="B53" s="244"/>
      <c r="C53" s="244"/>
      <c r="D53" s="244"/>
      <c r="E53" s="244"/>
      <c r="F53" s="244"/>
      <c r="G53" s="310" t="s">
        <v>520</v>
      </c>
      <c r="H53" s="311"/>
      <c r="I53" s="319">
        <v>13243068</v>
      </c>
      <c r="J53" s="320">
        <v>39352</v>
      </c>
      <c r="K53" s="321">
        <v>77</v>
      </c>
      <c r="L53" s="322">
        <v>41705</v>
      </c>
      <c r="M53" s="323">
        <v>-4.9000000000000004</v>
      </c>
      <c r="N53" s="324">
        <v>81.900000000000006</v>
      </c>
    </row>
    <row r="54" spans="1:14" x14ac:dyDescent="0.15">
      <c r="A54" s="248"/>
      <c r="B54" s="244"/>
      <c r="C54" s="244"/>
      <c r="D54" s="244"/>
      <c r="E54" s="244"/>
      <c r="F54" s="244"/>
      <c r="G54" s="325"/>
      <c r="H54" s="326" t="s">
        <v>519</v>
      </c>
      <c r="I54" s="327">
        <v>5170569</v>
      </c>
      <c r="J54" s="328">
        <v>15365</v>
      </c>
      <c r="K54" s="329">
        <v>29</v>
      </c>
      <c r="L54" s="330">
        <v>22742</v>
      </c>
      <c r="M54" s="331">
        <v>-4.0999999999999996</v>
      </c>
      <c r="N54" s="332">
        <v>33.1</v>
      </c>
    </row>
    <row r="55" spans="1:14" x14ac:dyDescent="0.15">
      <c r="A55" s="248"/>
      <c r="B55" s="244"/>
      <c r="C55" s="244"/>
      <c r="D55" s="244"/>
      <c r="E55" s="244"/>
      <c r="F55" s="244"/>
      <c r="G55" s="310" t="s">
        <v>521</v>
      </c>
      <c r="H55" s="311"/>
      <c r="I55" s="319">
        <v>37678483</v>
      </c>
      <c r="J55" s="320">
        <v>112309</v>
      </c>
      <c r="K55" s="321">
        <v>185.4</v>
      </c>
      <c r="L55" s="322">
        <v>47677</v>
      </c>
      <c r="M55" s="323">
        <v>14.3</v>
      </c>
      <c r="N55" s="324">
        <v>171.1</v>
      </c>
    </row>
    <row r="56" spans="1:14" x14ac:dyDescent="0.15">
      <c r="A56" s="248"/>
      <c r="B56" s="244"/>
      <c r="C56" s="244"/>
      <c r="D56" s="244"/>
      <c r="E56" s="244"/>
      <c r="F56" s="244"/>
      <c r="G56" s="325"/>
      <c r="H56" s="326" t="s">
        <v>519</v>
      </c>
      <c r="I56" s="327">
        <v>5111542</v>
      </c>
      <c r="J56" s="328">
        <v>15236</v>
      </c>
      <c r="K56" s="329">
        <v>-0.8</v>
      </c>
      <c r="L56" s="330">
        <v>23360</v>
      </c>
      <c r="M56" s="331">
        <v>2.7</v>
      </c>
      <c r="N56" s="332">
        <v>-3.5</v>
      </c>
    </row>
    <row r="57" spans="1:14" x14ac:dyDescent="0.15">
      <c r="A57" s="248"/>
      <c r="B57" s="244"/>
      <c r="C57" s="244"/>
      <c r="D57" s="244"/>
      <c r="E57" s="244"/>
      <c r="F57" s="244"/>
      <c r="G57" s="310" t="s">
        <v>522</v>
      </c>
      <c r="H57" s="311"/>
      <c r="I57" s="319">
        <v>48060834</v>
      </c>
      <c r="J57" s="320">
        <v>143980</v>
      </c>
      <c r="K57" s="321">
        <v>28.2</v>
      </c>
      <c r="L57" s="322">
        <v>51613</v>
      </c>
      <c r="M57" s="323">
        <v>8.3000000000000007</v>
      </c>
      <c r="N57" s="324">
        <v>19.899999999999999</v>
      </c>
    </row>
    <row r="58" spans="1:14" x14ac:dyDescent="0.15">
      <c r="A58" s="248"/>
      <c r="B58" s="244"/>
      <c r="C58" s="244"/>
      <c r="D58" s="244"/>
      <c r="E58" s="244"/>
      <c r="F58" s="244"/>
      <c r="G58" s="325"/>
      <c r="H58" s="326" t="s">
        <v>519</v>
      </c>
      <c r="I58" s="327">
        <v>7904865</v>
      </c>
      <c r="J58" s="328">
        <v>23681</v>
      </c>
      <c r="K58" s="329">
        <v>55.4</v>
      </c>
      <c r="L58" s="330">
        <v>25872</v>
      </c>
      <c r="M58" s="331">
        <v>10.8</v>
      </c>
      <c r="N58" s="332">
        <v>44.6</v>
      </c>
    </row>
    <row r="59" spans="1:14" x14ac:dyDescent="0.15">
      <c r="A59" s="248"/>
      <c r="B59" s="244"/>
      <c r="C59" s="244"/>
      <c r="D59" s="244"/>
      <c r="E59" s="244"/>
      <c r="F59" s="244"/>
      <c r="G59" s="310" t="s">
        <v>523</v>
      </c>
      <c r="H59" s="311"/>
      <c r="I59" s="319">
        <v>38144960</v>
      </c>
      <c r="J59" s="320">
        <v>114922</v>
      </c>
      <c r="K59" s="321">
        <v>-20.2</v>
      </c>
      <c r="L59" s="322">
        <v>50880</v>
      </c>
      <c r="M59" s="323">
        <v>-1.4</v>
      </c>
      <c r="N59" s="324">
        <v>-18.8</v>
      </c>
    </row>
    <row r="60" spans="1:14" x14ac:dyDescent="0.15">
      <c r="A60" s="248"/>
      <c r="B60" s="244"/>
      <c r="C60" s="244"/>
      <c r="D60" s="244"/>
      <c r="E60" s="244"/>
      <c r="F60" s="244"/>
      <c r="G60" s="325"/>
      <c r="H60" s="326" t="s">
        <v>519</v>
      </c>
      <c r="I60" s="333">
        <v>9599225</v>
      </c>
      <c r="J60" s="328">
        <v>28920</v>
      </c>
      <c r="K60" s="329">
        <v>22.1</v>
      </c>
      <c r="L60" s="330">
        <v>27819</v>
      </c>
      <c r="M60" s="331">
        <v>7.5</v>
      </c>
      <c r="N60" s="332">
        <v>14.6</v>
      </c>
    </row>
    <row r="61" spans="1:14" x14ac:dyDescent="0.15">
      <c r="A61" s="248"/>
      <c r="B61" s="244"/>
      <c r="C61" s="244"/>
      <c r="D61" s="244"/>
      <c r="E61" s="244"/>
      <c r="F61" s="244"/>
      <c r="G61" s="310" t="s">
        <v>524</v>
      </c>
      <c r="H61" s="334"/>
      <c r="I61" s="335">
        <v>28929241</v>
      </c>
      <c r="J61" s="336">
        <v>86560</v>
      </c>
      <c r="K61" s="337">
        <v>51.7</v>
      </c>
      <c r="L61" s="338">
        <v>47147</v>
      </c>
      <c r="M61" s="339">
        <v>1.9</v>
      </c>
      <c r="N61" s="324">
        <v>49.8</v>
      </c>
    </row>
    <row r="62" spans="1:14" x14ac:dyDescent="0.15">
      <c r="A62" s="248"/>
      <c r="B62" s="244"/>
      <c r="C62" s="244"/>
      <c r="D62" s="244"/>
      <c r="E62" s="244"/>
      <c r="F62" s="244"/>
      <c r="G62" s="325"/>
      <c r="H62" s="326" t="s">
        <v>519</v>
      </c>
      <c r="I62" s="327">
        <v>6362663</v>
      </c>
      <c r="J62" s="328">
        <v>19022</v>
      </c>
      <c r="K62" s="329">
        <v>15</v>
      </c>
      <c r="L62" s="330">
        <v>24701</v>
      </c>
      <c r="M62" s="331">
        <v>1.1000000000000001</v>
      </c>
      <c r="N62" s="332">
        <v>13.9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11.59</v>
      </c>
      <c r="G47" s="12">
        <v>13.89</v>
      </c>
      <c r="H47" s="12">
        <v>14.57</v>
      </c>
      <c r="I47" s="12">
        <v>16.13</v>
      </c>
      <c r="J47" s="13">
        <v>19.54</v>
      </c>
    </row>
    <row r="48" spans="2:10" ht="57.75" customHeight="1" x14ac:dyDescent="0.15">
      <c r="B48" s="14"/>
      <c r="C48" s="1171" t="s">
        <v>4</v>
      </c>
      <c r="D48" s="1171"/>
      <c r="E48" s="1172"/>
      <c r="F48" s="15">
        <v>4.54</v>
      </c>
      <c r="G48" s="16">
        <v>6.64</v>
      </c>
      <c r="H48" s="16">
        <v>9.3800000000000008</v>
      </c>
      <c r="I48" s="16">
        <v>7.48</v>
      </c>
      <c r="J48" s="17">
        <v>7.12</v>
      </c>
    </row>
    <row r="49" spans="2:10" ht="57.75" customHeight="1" thickBot="1" x14ac:dyDescent="0.2">
      <c r="B49" s="18"/>
      <c r="C49" s="1173" t="s">
        <v>5</v>
      </c>
      <c r="D49" s="1173"/>
      <c r="E49" s="1174"/>
      <c r="F49" s="19">
        <v>0.31</v>
      </c>
      <c r="G49" s="20">
        <v>4.2699999999999996</v>
      </c>
      <c r="H49" s="20">
        <v>3.58</v>
      </c>
      <c r="I49" s="20" t="s">
        <v>531</v>
      </c>
      <c r="J49" s="21">
        <v>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2017-03-28T02:58:44Z</cp:lastPrinted>
  <dcterms:created xsi:type="dcterms:W3CDTF">2017-02-15T16:05:02Z</dcterms:created>
  <dcterms:modified xsi:type="dcterms:W3CDTF">2017-03-29T08:14:53Z</dcterms:modified>
  <cp:category/>
</cp:coreProperties>
</file>