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9" i="9" l="1"/>
  <c r="BG38" i="9"/>
  <c r="BG37" i="9"/>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O42" i="9"/>
  <c r="BE42" i="9"/>
  <c r="AM42" i="9"/>
  <c r="U42" i="9"/>
  <c r="CO41" i="9"/>
  <c r="BE41" i="9"/>
  <c r="AM41" i="9"/>
  <c r="U41" i="9"/>
  <c r="CO40" i="9"/>
  <c r="BE40" i="9"/>
  <c r="AM40" i="9"/>
  <c r="U40" i="9"/>
  <c r="AM39" i="9"/>
  <c r="U39" i="9"/>
  <c r="AM38" i="9"/>
  <c r="U38" i="9"/>
  <c r="CO34" i="9"/>
  <c r="CO35" i="9" s="1"/>
  <c r="CO36" i="9" s="1"/>
  <c r="CO37" i="9" s="1"/>
  <c r="CO38" i="9" s="1"/>
  <c r="CO39" i="9" s="1"/>
  <c r="BW34" i="9"/>
  <c r="BW35" i="9" s="1"/>
  <c r="BW36" i="9" s="1"/>
  <c r="BW37" i="9" s="1"/>
  <c r="BW38" i="9" s="1"/>
  <c r="BW39" i="9" s="1"/>
  <c r="BW40" i="9" s="1"/>
  <c r="BW41" i="9" s="1"/>
  <c r="BW42" i="9" s="1"/>
  <c r="C34" i="9"/>
  <c r="C35" i="9" l="1"/>
  <c r="C36" i="9" s="1"/>
  <c r="C37" i="9" s="1"/>
  <c r="C38" i="9" s="1"/>
  <c r="C39" i="9" s="1"/>
  <c r="C40" i="9" s="1"/>
  <c r="C41" i="9" s="1"/>
  <c r="C42" i="9" s="1"/>
  <c r="C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BE38" i="9" s="1"/>
  <c r="BE39" i="9" s="1"/>
  <c r="AM34" i="9"/>
  <c r="AM35" i="9" s="1"/>
  <c r="AM36" i="9" s="1"/>
  <c r="AM37" i="9" s="1"/>
</calcChain>
</file>

<file path=xl/sharedStrings.xml><?xml version="1.0" encoding="utf-8"?>
<sst xmlns="http://schemas.openxmlformats.org/spreadsheetml/2006/main" count="1091" uniqueCount="574">
  <si>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</si>
  <si>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</si>
  <si>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</si>
  <si>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</si>
  <si>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</si>
  <si>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</si>
  <si>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</si>
  <si>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</si>
  <si>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</si>
  <si>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</si>
  <si>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</si>
  <si>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</si>
  <si>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</si>
  <si>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</si>
  <si>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</si>
  <si>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</si>
  <si>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</si>
  <si>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</si>
  <si>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</si>
  <si>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</si>
  <si>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</si>
  <si>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</si>
  <si>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</si>
  <si>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</si>
  <si>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</si>
  <si>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</si>
  <si>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</si>
  <si>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</si>
  <si>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</si>
  <si>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</si>
  <si>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</si>
  <si>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</si>
  <si>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</si>
  <si>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</si>
  <si>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</si>
  <si>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</si>
  <si>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</si>
  <si>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</si>
  <si>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</si>
  <si>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</si>
  <si>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</si>
  <si>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</si>
  <si>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</si>
  <si>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</si>
  <si>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</si>
  <si>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</si>
  <si>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</si>
  <si>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</si>
  <si>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</si>
  <si>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</si>
  <si>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</si>
  <si>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</si>
  <si>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</si>
  <si>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</si>
  <si>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</si>
  <si>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</si>
  <si>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</si>
  <si>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</si>
  <si>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</si>
  <si>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</si>
  <si>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</si>
  <si>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</si>
  <si>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</si>
  <si>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</si>
  <si>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</si>
  <si>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</si>
  <si>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</si>
  <si>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</si>
  <si>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</si>
  <si>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</si>
  <si>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</si>
  <si>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</si>
  <si>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</si>
  <si>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</si>
  <si>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</si>
  <si>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</si>
  <si>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</si>
  <si>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</si>
  <si>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</si>
  <si>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</si>
  <si>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</si>
  <si>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</si>
  <si>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</si>
  <si>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</si>
  <si>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</si>
  <si>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</si>
  <si>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</si>
  <si>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</si>
  <si>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</si>
  <si>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</si>
  <si>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</si>
  <si>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</si>
  <si>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</si>
  <si>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</si>
  <si>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</si>
  <si>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</si>
  <si>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</si>
  <si>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</si>
  <si>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</si>
  <si>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</si>
  <si>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</si>
  <si>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</si>
  <si>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</si>
  <si>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</si>
  <si>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</si>
  <si>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</si>
  <si>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</si>
  <si>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</si>
  <si>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</si>
  <si>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</si>
  <si>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</si>
  <si>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</si>
  <si>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</si>
  <si>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</si>
  <si>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</si>
  <si>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</si>
  <si>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</si>
  <si>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</si>
  <si>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</si>
  <si>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</si>
  <si>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</si>
  <si>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</si>
  <si>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</si>
  <si>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</si>
  <si>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</si>
  <si>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</si>
  <si>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</si>
  <si>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</si>
  <si>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</si>
  <si>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</si>
  <si>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</si>
  <si>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</si>
  <si>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</si>
  <si>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</si>
  <si>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</si>
  <si>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</si>
  <si>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</si>
  <si>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</si>
  <si>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</si>
  <si>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</si>
  <si>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</si>
  <si>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</si>
  <si>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</si>
  <si>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</si>
  <si>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</si>
  <si>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</si>
  <si>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</si>
  <si>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</si>
  <si>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</si>
  <si>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</si>
  <si>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</si>
  <si>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</si>
  <si>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</si>
  <si>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</si>
  <si>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</si>
  <si>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</si>
  <si>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</si>
  <si>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</si>
  <si>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</si>
  <si>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</si>
  <si>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</si>
  <si>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</si>
  <si>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</si>
  <si>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</si>
  <si>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</si>
  <si>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</si>
  <si>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</si>
  <si>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</si>
  <si>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</si>
  <si>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</si>
  <si>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</si>
  <si>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</si>
  <si>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</si>
  <si>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</si>
  <si>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</si>
  <si>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</si>
  <si>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</si>
  <si>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</si>
  <si>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</si>
  <si>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</si>
  <si>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</si>
  <si>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</si>
  <si>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</si>
  <si>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</si>
  <si>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</si>
  <si>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</si>
  <si>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</si>
  <si>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</si>
  <si>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</si>
  <si>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</si>
  <si>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</si>
  <si>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</si>
  <si>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</si>
  <si>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</si>
  <si>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</si>
  <si>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</si>
  <si>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</si>
  <si>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</si>
  <si>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</si>
  <si>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</si>
  <si>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</si>
  <si>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</si>
  <si>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</si>
  <si>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</si>
  <si>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</si>
  <si>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</si>
  <si>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</si>
  <si>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</si>
  <si>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</si>
  <si>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</si>
  <si>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</si>
  <si>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</si>
  <si>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</si>
  <si>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</si>
  <si>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</si>
  <si>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</si>
  <si>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</si>
  <si>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</si>
  <si>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</si>
  <si>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</si>
  <si>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</si>
  <si>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</si>
  <si>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</si>
  <si>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</si>
  <si>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</si>
  <si>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</si>
  <si>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</si>
  <si>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</si>
  <si>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</si>
  <si>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</si>
  <si>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</si>
  <si>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</si>
  <si>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</si>
  <si>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</si>
  <si>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</si>
  <si>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</si>
  <si>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</si>
  <si>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</si>
  <si>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</si>
  <si>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</si>
  <si>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</si>
  <si>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</si>
  <si>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</si>
  <si>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</si>
  <si>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</si>
  <si>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</si>
  <si>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</si>
  <si>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</si>
  <si>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</si>
  <si>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</si>
  <si>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</si>
  <si>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</si>
  <si>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</si>
  <si>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</si>
  <si>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</si>
  <si>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</si>
  <si>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</si>
  <si>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</si>
  <si>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</si>
  <si>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</si>
  <si>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</si>
  <si>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</si>
  <si>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</si>
  <si>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</si>
  <si>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</si>
  <si>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</si>
  <si>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</si>
  <si>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</si>
  <si>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</si>
  <si>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</si>
  <si>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</si>
  <si>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</si>
  <si>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</si>
  <si>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</si>
  <si>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</si>
  <si>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</si>
  <si>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</si>
  <si>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</si>
  <si>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</si>
  <si>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</si>
  <si>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</si>
  <si>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</si>
  <si>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</si>
  <si>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</si>
  <si>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</si>
  <si>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</si>
  <si>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</si>
  <si>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</si>
  <si>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</si>
  <si>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</si>
  <si>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</si>
  <si>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</si>
  <si>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</si>
  <si>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</si>
  <si>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</si>
  <si>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</si>
  <si>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</si>
  <si>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</si>
  <si>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</si>
  <si>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</si>
  <si>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</si>
  <si>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</si>
  <si>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</si>
  <si>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</si>
  <si>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</si>
  <si>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</si>
  <si>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</si>
  <si>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</si>
  <si>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</si>
  <si>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</si>
  <si>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</si>
  <si>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</si>
  <si>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</si>
  <si>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</si>
  <si>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</si>
  <si>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</si>
  <si>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</si>
  <si>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</si>
  <si>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</si>
  <si>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</si>
  <si>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</si>
  <si>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</si>
  <si>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</si>
  <si>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</si>
  <si>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</si>
  <si>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</si>
  <si>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</si>
  <si>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</si>
  <si>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</si>
  <si>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</si>
  <si>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</si>
  <si>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</si>
  <si>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</si>
  <si>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</si>
  <si>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</si>
  <si>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</si>
  <si>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</si>
  <si>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</si>
  <si>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</si>
  <si>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</si>
  <si>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</si>
  <si>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</si>
  <si>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</si>
  <si>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</si>
  <si>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</si>
  <si>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</si>
  <si>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</si>
  <si>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</si>
  <si>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</si>
  <si>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</si>
  <si>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</si>
  <si>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</si>
  <si>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</si>
  <si>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</si>
  <si>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</si>
  <si>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</si>
  <si>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</si>
  <si>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</si>
  <si>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</si>
  <si>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</si>
  <si>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</si>
  <si>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</si>
  <si>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</si>
  <si>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</si>
  <si>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荒井北井土地区画整理事業特別会計</t>
    <phoneticPr fontId="5"/>
  </si>
  <si>
    <t>中谷地土地区画整理事業特別会計</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</si>
  <si>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</si>
  <si>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</si>
  <si>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</si>
  <si>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</si>
  <si>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郡山駅西口市街地再開発事業特別会計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</si>
  <si>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</si>
  <si>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</si>
  <si>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</si>
  <si>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</si>
  <si>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</si>
  <si>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</si>
  <si>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</si>
  <si>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</si>
  <si>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</si>
  <si>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</si>
  <si>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</si>
  <si>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</si>
  <si>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</si>
  <si>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</si>
  <si>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</si>
  <si>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</si>
  <si>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</si>
  <si>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</si>
  <si>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</si>
  <si>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</si>
  <si>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工業用水道事業会計</t>
    <phoneticPr fontId="5"/>
  </si>
  <si>
    <t>下水道事業会計</t>
    <phoneticPr fontId="5"/>
  </si>
  <si>
    <t>農業集落排水事業会計</t>
    <phoneticPr fontId="5"/>
  </si>
  <si>
    <t>総合地方卸売市場特別会計</t>
    <phoneticPr fontId="5"/>
  </si>
  <si>
    <t>法非適用企業</t>
    <phoneticPr fontId="5"/>
  </si>
  <si>
    <t>熱海温泉事業特別会計</t>
    <phoneticPr fontId="5"/>
  </si>
  <si>
    <t>湖南簡易水道事業特別会計</t>
    <phoneticPr fontId="5"/>
  </si>
  <si>
    <t>中田簡易水道事業特別会計</t>
    <phoneticPr fontId="5"/>
  </si>
  <si>
    <t>熱海中山簡易水道事業特別会計</t>
    <phoneticPr fontId="5"/>
  </si>
  <si>
    <t>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</si>
  <si>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</si>
  <si>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</si>
  <si>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</si>
  <si>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</si>
  <si>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</si>
  <si>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</si>
  <si>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</si>
  <si>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</si>
  <si>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</si>
  <si>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</si>
  <si>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</si>
  <si>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</si>
  <si>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</si>
  <si>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</si>
  <si>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</si>
  <si>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</si>
  <si>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</si>
  <si>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</si>
  <si>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</si>
  <si>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</si>
  <si>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</si>
  <si>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</si>
  <si>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</si>
  <si>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</si>
  <si>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</si>
  <si>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</si>
  <si>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</si>
  <si>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</si>
  <si>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</si>
  <si>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</si>
  <si>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</si>
  <si>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</si>
  <si>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</si>
  <si>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</si>
  <si>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</si>
  <si>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</si>
  <si>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</si>
  <si>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</si>
  <si>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</si>
  <si>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</si>
  <si>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</si>
  <si>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</si>
  <si>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</si>
  <si>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</si>
  <si>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</si>
  <si>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</si>
  <si>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</si>
  <si>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</si>
  <si>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</si>
  <si>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</si>
  <si>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</si>
  <si>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</si>
  <si>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</si>
  <si>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</si>
  <si>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</si>
  <si>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</si>
  <si>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</si>
  <si>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</si>
  <si>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</si>
  <si>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</si>
  <si>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</si>
  <si>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</si>
  <si>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</si>
  <si>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</si>
  <si>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</si>
  <si>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</si>
  <si>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</si>
  <si>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</si>
  <si>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</si>
  <si>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</si>
  <si>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</si>
  <si>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</si>
  <si>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</si>
  <si>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</si>
  <si>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</si>
  <si>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</si>
  <si>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</si>
  <si>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</si>
  <si>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</si>
  <si>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</si>
  <si>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</si>
  <si>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</si>
  <si>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</si>
  <si>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</si>
  <si>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</si>
  <si>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</si>
  <si>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</si>
  <si>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</si>
  <si>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</si>
  <si>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</si>
  <si>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</si>
  <si>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</si>
  <si>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</si>
  <si>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</si>
  <si>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</si>
  <si>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</si>
  <si>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</si>
  <si>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</si>
  <si>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</si>
  <si>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</si>
  <si>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</si>
  <si>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</si>
  <si>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</si>
  <si>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</si>
  <si>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</si>
  <si>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</si>
  <si>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</si>
  <si>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</si>
  <si>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</si>
  <si>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</si>
  <si>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</si>
  <si>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</si>
  <si>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</si>
  <si>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</si>
  <si>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</si>
  <si>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</si>
  <si>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</si>
  <si>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</si>
  <si>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</si>
  <si>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</si>
  <si>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</si>
  <si>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</si>
  <si>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</si>
  <si>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</si>
  <si>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</si>
  <si>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</si>
  <si>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</si>
  <si>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</si>
  <si>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</si>
  <si>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</si>
  <si>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</si>
  <si>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</si>
  <si>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</si>
  <si>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</si>
  <si>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</si>
  <si>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</si>
  <si>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介護保険特別会計</t>
  </si>
  <si>
    <t>熱海温泉事業特別会計</t>
  </si>
  <si>
    <t>下水道事業会計</t>
  </si>
  <si>
    <t>工業用水道事業会計</t>
  </si>
  <si>
    <t>母子父子寡婦福祉資金貸付金特別会計</t>
  </si>
  <si>
    <t>その他会計（赤字）</t>
  </si>
  <si>
    <t>▲ 0.02</t>
  </si>
  <si>
    <t>その他会計（黒字）</t>
  </si>
  <si>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4"/>
  </si>
  <si>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4"/>
  </si>
  <si>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</si>
  <si>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</si>
  <si>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</si>
  <si>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4"/>
  </si>
  <si>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4"/>
  </si>
  <si>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4"/>
  </si>
  <si>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4"/>
  </si>
  <si>
    <t>郡山市文化・学び振興公社</t>
  </si>
  <si>
    <t>郡山市観光交流振興公社</t>
  </si>
  <si>
    <t>郡山市健康振興財団</t>
  </si>
  <si>
    <t>郡山コンベンションビューロー</t>
  </si>
  <si>
    <t>郡山駅西口再開発</t>
  </si>
  <si>
    <t>郡山地方土地開発公社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</si>
  <si>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</si>
  <si>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</si>
  <si>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</si>
  <si>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</si>
  <si>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下水道事業をはじめとする公営企業債に対する繰入見込額、債務負担行為に基づく支出予定額等が減少したことにより、将来負担比率が算出されない（マイナス値）結果であり、今後も計画的な起債償還と財源確保を図り、将来負担の軽減に努めていく。
　また、有形固定資産減価償却率は類似団体より低い水準にはあるが、施設等を多く保有しているため、更新及び維持補修等に要する経費が多額となることが見込まれ、今後は個別計画に基づき長寿命化並びに施設の最適化を推進していく必要がある。</t>
    <rPh sb="156" eb="158">
      <t>シセツ</t>
    </rPh>
    <rPh sb="158" eb="159">
      <t>トウ</t>
    </rPh>
    <rPh sb="160" eb="161">
      <t>オオ</t>
    </rPh>
    <rPh sb="162" eb="164">
      <t>ホユウ</t>
    </rPh>
    <rPh sb="171" eb="173">
      <t>コウシン</t>
    </rPh>
    <rPh sb="173" eb="174">
      <t>オヨ</t>
    </rPh>
    <rPh sb="175" eb="177">
      <t>イジ</t>
    </rPh>
    <rPh sb="177" eb="179">
      <t>ホシュウ</t>
    </rPh>
    <rPh sb="179" eb="180">
      <t>トウ</t>
    </rPh>
    <rPh sb="181" eb="182">
      <t>ヨウ</t>
    </rPh>
    <rPh sb="184" eb="186">
      <t>ケイヒ</t>
    </rPh>
    <rPh sb="187" eb="189">
      <t>タガク</t>
    </rPh>
    <rPh sb="195" eb="197">
      <t>ミコ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</si>
  <si>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</si>
  <si>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</si>
  <si>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</si>
  <si>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</si>
  <si>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</si>
  <si>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</si>
  <si>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実質公債費比率は類似団体平均値を下回るとともに、将来負担比率は、３年連続で将来負担比率が算出されない（マイナス値）結果となっている。
　今後も財政措置が見込まれる起債の活用や高利債の借換え等を積極的に行うとともに、計画的な起債償還と財源確保を図り、将来負担の軽減に努めていく。</t>
    <rPh sb="16" eb="17">
      <t>アタイ</t>
    </rPh>
    <rPh sb="35" eb="36">
      <t>ネン</t>
    </rPh>
    <rPh sb="36" eb="38">
      <t>レンゾク</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</si>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</sst>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18200</c:v>
                </c:pt>
                <c:pt idx="1">
                  <c:v>29748</c:v>
                </c:pt>
                <c:pt idx="2">
                  <c:v>31598</c:v>
                </c:pt>
                <c:pt idx="3">
                  <c:v>46041</c:v>
                </c:pt>
                <c:pt idx="4">
                  <c:v>63526</c:v>
                </c:pt>
              </c:numCache>
            </c:numRef>
          </c:val>
          <c:smooth val="0"/>
        </c:ser>
        <c:dLbls>
          <c:showLegendKey val="0"/>
          <c:showVal val="0"/>
          <c:showCatName val="0"/>
          <c:showSerName val="0"/>
          <c:showPercent val="0"/>
          <c:showBubbleSize val="0"/>
        </c:dLbls>
        <c:marker val="1"/>
        <c:smooth val="0"/>
        <c:axId val="100607872"/>
        <c:axId val="100610048"/>
      </c:lineChart>
      <c:catAx>
        <c:axId val="100607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10048"/>
        <c:crosses val="autoZero"/>
        <c:auto val="1"/>
        <c:lblAlgn val="ctr"/>
        <c:lblOffset val="100"/>
        <c:tickLblSkip val="1"/>
        <c:tickMarkSkip val="1"/>
        <c:noMultiLvlLbl val="0"/>
      </c:catAx>
      <c:valAx>
        <c:axId val="100610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07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6.93</c:v>
                </c:pt>
                <c:pt idx="1">
                  <c:v>6.1</c:v>
                </c:pt>
                <c:pt idx="2">
                  <c:v>6.22</c:v>
                </c:pt>
                <c:pt idx="3">
                  <c:v>6.61</c:v>
                </c:pt>
                <c:pt idx="4">
                  <c:v>6.11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13.33</c:v>
                </c:pt>
                <c:pt idx="1">
                  <c:v>16.71</c:v>
                </c:pt>
                <c:pt idx="2">
                  <c:v>18.22</c:v>
                </c:pt>
                <c:pt idx="3">
                  <c:v>18.91</c:v>
                </c:pt>
                <c:pt idx="4">
                  <c:v>20.3</c:v>
                </c:pt>
              </c:numCache>
            </c:numRef>
          </c:val>
        </c:ser>
        <c:dLbls>
          <c:showLegendKey val="0"/>
          <c:showVal val="0"/>
          <c:showCatName val="0"/>
          <c:showSerName val="0"/>
          <c:showPercent val="0"/>
          <c:showBubbleSize val="0"/>
        </c:dLbls>
        <c:gapWidth val="250"/>
        <c:overlap val="100"/>
        <c:axId val="111473792"/>
        <c:axId val="11147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c:v>
                </c:pt>
                <c:pt idx="1">
                  <c:v>2.34</c:v>
                </c:pt>
                <c:pt idx="2">
                  <c:v>2.12</c:v>
                </c:pt>
                <c:pt idx="3">
                  <c:v>1.21</c:v>
                </c:pt>
                <c:pt idx="4">
                  <c:v>1.01</c:v>
                </c:pt>
              </c:numCache>
            </c:numRef>
          </c:val>
          <c:smooth val="0"/>
        </c:ser>
        <c:dLbls>
          <c:showLegendKey val="0"/>
          <c:showVal val="0"/>
          <c:showCatName val="0"/>
          <c:showSerName val="0"/>
          <c:showPercent val="0"/>
          <c:showBubbleSize val="0"/>
        </c:dLbls>
        <c:marker val="1"/>
        <c:smooth val="0"/>
        <c:axId val="111473792"/>
        <c:axId val="111475712"/>
      </c:lineChart>
      <c:catAx>
        <c:axId val="11147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475712"/>
        <c:crosses val="autoZero"/>
        <c:auto val="1"/>
        <c:lblAlgn val="ctr"/>
        <c:lblOffset val="100"/>
        <c:tickLblSkip val="1"/>
        <c:tickMarkSkip val="1"/>
        <c:noMultiLvlLbl val="0"/>
      </c:catAx>
      <c:valAx>
        <c:axId val="11147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7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0.81</c:v>
                </c:pt>
                <c:pt idx="2">
                  <c:v>#N/A</c:v>
                </c:pt>
                <c:pt idx="3">
                  <c:v>0.24</c:v>
                </c:pt>
                <c:pt idx="4">
                  <c:v>#N/A</c:v>
                </c:pt>
                <c:pt idx="5">
                  <c:v>12.53</c:v>
                </c:pt>
                <c:pt idx="6">
                  <c:v>#N/A</c:v>
                </c:pt>
                <c:pt idx="7">
                  <c:v>0.22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0.02</c:v>
                </c:pt>
                <c:pt idx="5">
                  <c:v>#N/A</c:v>
                </c:pt>
                <c:pt idx="6">
                  <c:v>0</c:v>
                </c:pt>
                <c:pt idx="7">
                  <c:v>0</c:v>
                </c:pt>
                <c:pt idx="8">
                  <c:v>0</c:v>
                </c:pt>
                <c:pt idx="9">
                  <c:v>0</c:v>
                </c:pt>
              </c:numCache>
            </c:numRef>
          </c:val>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0.04</c:v>
                </c:pt>
                <c:pt idx="4">
                  <c:v>#N/A</c:v>
                </c:pt>
                <c:pt idx="5">
                  <c:v>0.06</c:v>
                </c:pt>
                <c:pt idx="6">
                  <c:v>#N/A</c:v>
                </c:pt>
                <c:pt idx="7">
                  <c:v>7.0000000000000007E-2</c:v>
                </c:pt>
                <c:pt idx="8">
                  <c:v>#N/A</c:v>
                </c:pt>
                <c:pt idx="9">
                  <c:v>0.05</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0.06</c:v>
                </c:pt>
                <c:pt idx="8">
                  <c:v>#N/A</c:v>
                </c:pt>
                <c:pt idx="9">
                  <c:v>0.06</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0.08</c:v>
                </c:pt>
                <c:pt idx="8">
                  <c:v>#N/A</c:v>
                </c:pt>
                <c:pt idx="9">
                  <c:v>0.12</c:v>
                </c:pt>
              </c:numCache>
            </c:numRef>
          </c:val>
        </c:ser>
        <c:ser>
          <c:idx val="5"/>
          <c:order val="5"/>
          <c:tx>
            <c:strRef>
              <c:f>データシート!$A$32</c:f>
              <c:strCache>
                <c:ptCount val="1"/>
                <c:pt idx="0">
                  <c:v>熱海温泉事業特別会計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0.31</c:v>
                </c:pt>
                <c:pt idx="4">
                  <c:v>#N/A</c:v>
                </c:pt>
                <c:pt idx="5">
                  <c:v>0.23</c:v>
                </c:pt>
                <c:pt idx="6">
                  <c:v>#N/A</c:v>
                </c:pt>
                <c:pt idx="7">
                  <c:v>0.2</c:v>
                </c:pt>
                <c:pt idx="8">
                  <c:v>#N/A</c:v>
                </c:pt>
                <c:pt idx="9">
                  <c:v>0.19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0.35</c:v>
                </c:pt>
                <c:pt idx="2">
                  <c:v>#N/A</c:v>
                </c:pt>
                <c:pt idx="3">
                  <c:v>0.31</c:v>
                </c:pt>
                <c:pt idx="4">
                  <c:v>#N/A</c:v>
                </c:pt>
                <c:pt idx="5">
                  <c:v>0.86</c:v>
                </c:pt>
                <c:pt idx="6">
                  <c:v>#N/A</c:v>
                </c:pt>
                <c:pt idx="7">
                  <c:v>0.75</c:v>
                </c:pt>
                <c:pt idx="8">
                  <c:v>#N/A</c:v>
                </c:pt>
                <c:pt idx="9">
                  <c:v>0.66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2.0299999999999998</c:v>
                </c:pt>
                <c:pt idx="2">
                  <c:v>#N/A</c:v>
                </c:pt>
                <c:pt idx="3">
                  <c:v>2.23</c:v>
                </c:pt>
                <c:pt idx="4">
                  <c:v>#N/A</c:v>
                </c:pt>
                <c:pt idx="5">
                  <c:v>1.75</c:v>
                </c:pt>
                <c:pt idx="6">
                  <c:v>#N/A</c:v>
                </c:pt>
                <c:pt idx="7">
                  <c:v>2.2400000000000002</c:v>
                </c:pt>
                <c:pt idx="8">
                  <c:v>#N/A</c:v>
                </c:pt>
                <c:pt idx="9">
                  <c:v>1.66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6.95</c:v>
                </c:pt>
                <c:pt idx="2">
                  <c:v>#N/A</c:v>
                </c:pt>
                <c:pt idx="3">
                  <c:v>6.05</c:v>
                </c:pt>
                <c:pt idx="4">
                  <c:v>#N/A</c:v>
                </c:pt>
                <c:pt idx="5">
                  <c:v>6.15</c:v>
                </c:pt>
                <c:pt idx="6">
                  <c:v>#N/A</c:v>
                </c:pt>
                <c:pt idx="7">
                  <c:v>6.52</c:v>
                </c:pt>
                <c:pt idx="8">
                  <c:v>#N/A</c:v>
                </c:pt>
                <c:pt idx="9">
                  <c:v>6.06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c:v>
                </c:pt>
                <c:pt idx="2">
                  <c:v>#N/A</c:v>
                </c:pt>
                <c:pt idx="3">
                  <c:v>7.6</c:v>
                </c:pt>
                <c:pt idx="4">
                  <c:v>#N/A</c:v>
                </c:pt>
                <c:pt idx="5">
                  <c:v>7.7</c:v>
                </c:pt>
                <c:pt idx="6">
                  <c:v>#N/A</c:v>
                </c:pt>
                <c:pt idx="7">
                  <c:v>9.08</c:v>
                </c:pt>
                <c:pt idx="8">
                  <c:v>#N/A</c:v>
                </c:pt>
                <c:pt idx="9">
                  <c:v>11.49</c:v>
                </c:pt>
              </c:numCache>
            </c:numRef>
          </c:val>
        </c:ser>
        <c:dLbls>
          <c:showLegendKey val="0"/>
          <c:showVal val="0"/>
          <c:showCatName val="0"/>
          <c:showSerName val="0"/>
          <c:showPercent val="0"/>
          <c:showBubbleSize val="0"/>
        </c:dLbls>
        <c:gapWidth val="150"/>
        <c:overlap val="100"/>
        <c:axId val="111569536"/>
        <c:axId val="111583616"/>
      </c:barChart>
      <c:catAx>
        <c:axId val="11156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83616"/>
        <c:crosses val="autoZero"/>
        <c:auto val="1"/>
        <c:lblAlgn val="ctr"/>
        <c:lblOffset val="100"/>
        <c:tickLblSkip val="1"/>
        <c:tickMarkSkip val="1"/>
        <c:noMultiLvlLbl val="0"/>
      </c:catAx>
      <c:valAx>
        <c:axId val="11158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69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13001</c:v>
                </c:pt>
                <c:pt idx="5">
                  <c:v>12069</c:v>
                </c:pt>
                <c:pt idx="8">
                  <c:v>12100</c:v>
                </c:pt>
                <c:pt idx="11">
                  <c:v>12136</c:v>
                </c:pt>
                <c:pt idx="14">
                  <c:v>11464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545</c:v>
                </c:pt>
                <c:pt idx="3">
                  <c:v>478</c:v>
                </c:pt>
                <c:pt idx="6">
                  <c:v>353</c:v>
                </c:pt>
                <c:pt idx="9">
                  <c:v>282</c:v>
                </c:pt>
                <c:pt idx="12">
                  <c:v>240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98</c:v>
                </c:pt>
                <c:pt idx="3">
                  <c:v>121</c:v>
                </c:pt>
                <c:pt idx="6">
                  <c:v>82</c:v>
                </c:pt>
                <c:pt idx="9">
                  <c:v>75</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5132</c:v>
                </c:pt>
                <c:pt idx="3">
                  <c:v>4240</c:v>
                </c:pt>
                <c:pt idx="6">
                  <c:v>3931</c:v>
                </c:pt>
                <c:pt idx="9">
                  <c:v>3867</c:v>
                </c:pt>
                <c:pt idx="12">
                  <c:v>4311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11137</c:v>
                </c:pt>
                <c:pt idx="3">
                  <c:v>10919</c:v>
                </c:pt>
                <c:pt idx="6">
                  <c:v>10357</c:v>
                </c:pt>
                <c:pt idx="9">
                  <c:v>10241</c:v>
                </c:pt>
                <c:pt idx="12">
                  <c:v>10047</c:v>
                </c:pt>
              </c:numCache>
            </c:numRef>
          </c:val>
        </c:ser>
        <c:dLbls>
          <c:showLegendKey val="0"/>
          <c:showVal val="0"/>
          <c:showCatName val="0"/>
          <c:showSerName val="0"/>
          <c:showPercent val="0"/>
          <c:showBubbleSize val="0"/>
        </c:dLbls>
        <c:gapWidth val="100"/>
        <c:overlap val="100"/>
        <c:axId val="4708992"/>
        <c:axId val="4711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3911</c:v>
                </c:pt>
                <c:pt idx="2">
                  <c:v>#N/A</c:v>
                </c:pt>
                <c:pt idx="3">
                  <c:v>#N/A</c:v>
                </c:pt>
                <c:pt idx="4">
                  <c:v>3689</c:v>
                </c:pt>
                <c:pt idx="5">
                  <c:v>#N/A</c:v>
                </c:pt>
                <c:pt idx="6">
                  <c:v>#N/A</c:v>
                </c:pt>
                <c:pt idx="7">
                  <c:v>2623</c:v>
                </c:pt>
                <c:pt idx="8">
                  <c:v>#N/A</c:v>
                </c:pt>
                <c:pt idx="9">
                  <c:v>#N/A</c:v>
                </c:pt>
                <c:pt idx="10">
                  <c:v>2329</c:v>
                </c:pt>
                <c:pt idx="11">
                  <c:v>#N/A</c:v>
                </c:pt>
                <c:pt idx="12">
                  <c:v>#N/A</c:v>
                </c:pt>
                <c:pt idx="13">
                  <c:v>3207</c:v>
                </c:pt>
                <c:pt idx="14">
                  <c:v>#N/A</c:v>
                </c:pt>
              </c:numCache>
            </c:numRef>
          </c:val>
          <c:smooth val="0"/>
        </c:ser>
        <c:dLbls>
          <c:showLegendKey val="0"/>
          <c:showVal val="0"/>
          <c:showCatName val="0"/>
          <c:showSerName val="0"/>
          <c:showPercent val="0"/>
          <c:showBubbleSize val="0"/>
        </c:dLbls>
        <c:marker val="1"/>
        <c:smooth val="0"/>
        <c:axId val="4708992"/>
        <c:axId val="4711168"/>
      </c:lineChart>
      <c:catAx>
        <c:axId val="470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11168"/>
        <c:crosses val="autoZero"/>
        <c:auto val="1"/>
        <c:lblAlgn val="ctr"/>
        <c:lblOffset val="100"/>
        <c:tickLblSkip val="1"/>
        <c:tickMarkSkip val="1"/>
        <c:noMultiLvlLbl val="0"/>
      </c:catAx>
      <c:valAx>
        <c:axId val="471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111290</c:v>
                </c:pt>
                <c:pt idx="5">
                  <c:v>111778</c:v>
                </c:pt>
                <c:pt idx="8">
                  <c:v>113452</c:v>
                </c:pt>
                <c:pt idx="11">
                  <c:v>111774</c:v>
                </c:pt>
                <c:pt idx="14">
                  <c:v>110126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26421</c:v>
                </c:pt>
                <c:pt idx="5">
                  <c:v>22112</c:v>
                </c:pt>
                <c:pt idx="8">
                  <c:v>19658</c:v>
                </c:pt>
                <c:pt idx="11">
                  <c:v>17621</c:v>
                </c:pt>
                <c:pt idx="14">
                  <c:v>18422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27907</c:v>
                </c:pt>
                <c:pt idx="5">
                  <c:v>30712</c:v>
                </c:pt>
                <c:pt idx="8">
                  <c:v>33270</c:v>
                </c:pt>
                <c:pt idx="11">
                  <c:v>32480</c:v>
                </c:pt>
                <c:pt idx="14">
                  <c:v>32756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402</c:v>
                </c:pt>
                <c:pt idx="3">
                  <c:v>303</c:v>
                </c:pt>
                <c:pt idx="6">
                  <c:v>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16008</c:v>
                </c:pt>
                <c:pt idx="3">
                  <c:v>15948</c:v>
                </c:pt>
                <c:pt idx="6">
                  <c:v>14841</c:v>
                </c:pt>
                <c:pt idx="9">
                  <c:v>14572</c:v>
                </c:pt>
                <c:pt idx="12">
                  <c:v>14951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843</c:v>
                </c:pt>
                <c:pt idx="3">
                  <c:v>714</c:v>
                </c:pt>
                <c:pt idx="6">
                  <c:v>651</c:v>
                </c:pt>
                <c:pt idx="9">
                  <c:v>665</c:v>
                </c:pt>
                <c:pt idx="12">
                  <c:v>677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66879</c:v>
                </c:pt>
                <c:pt idx="3">
                  <c:v>59952</c:v>
                </c:pt>
                <c:pt idx="6">
                  <c:v>56999</c:v>
                </c:pt>
                <c:pt idx="9">
                  <c:v>54451</c:v>
                </c:pt>
                <c:pt idx="12">
                  <c:v>53236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2506</c:v>
                </c:pt>
                <c:pt idx="3">
                  <c:v>2366</c:v>
                </c:pt>
                <c:pt idx="6">
                  <c:v>2026</c:v>
                </c:pt>
                <c:pt idx="9">
                  <c:v>1645</c:v>
                </c:pt>
                <c:pt idx="12">
                  <c:v>1502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87849</c:v>
                </c:pt>
                <c:pt idx="3">
                  <c:v>87723</c:v>
                </c:pt>
                <c:pt idx="6">
                  <c:v>87230</c:v>
                </c:pt>
                <c:pt idx="9">
                  <c:v>86517</c:v>
                </c:pt>
                <c:pt idx="12">
                  <c:v>85052</c:v>
                </c:pt>
              </c:numCache>
            </c:numRef>
          </c:val>
        </c:ser>
        <c:dLbls>
          <c:showLegendKey val="0"/>
          <c:showVal val="0"/>
          <c:showCatName val="0"/>
          <c:showSerName val="0"/>
          <c:showPercent val="0"/>
          <c:showBubbleSize val="0"/>
        </c:dLbls>
        <c:gapWidth val="100"/>
        <c:overlap val="100"/>
        <c:axId val="126118144"/>
        <c:axId val="12613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8870</c:v>
                </c:pt>
                <c:pt idx="2">
                  <c:v>#N/A</c:v>
                </c:pt>
                <c:pt idx="3">
                  <c:v>#N/A</c:v>
                </c:pt>
                <c:pt idx="4">
                  <c:v>2405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6118144"/>
        <c:axId val="126132608"/>
      </c:lineChart>
      <c:catAx>
        <c:axId val="1261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132608"/>
        <c:crosses val="autoZero"/>
        <c:auto val="1"/>
        <c:lblAlgn val="ctr"/>
        <c:lblOffset val="100"/>
        <c:tickLblSkip val="1"/>
        <c:tickMarkSkip val="1"/>
        <c:noMultiLvlLbl val="0"/>
      </c:catAx>
      <c:valAx>
        <c:axId val="12613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1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{480EE694-098F-44FE-9573-F654486896B2}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{E92B93BF-676E-495A-8418-8261D345C719}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{5310850D-76F9-4E03-9F7A-D1265CE2E3BF}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{6166BF7A-2607-4DB2-8D26-B0C8259C9830}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{DBC92A69-EFBD-4BD5-9AE7-366DCA9CE60B}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49.4</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{CB46BBA8-FBA5-4899-A2A2-7F666B0F44A3}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{54A1A2DB-5848-4459-9180-978E1CB0C655}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{36040B1B-192D-4A64-8CF0-7F91B4F05745}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{716DBE59-63F8-414F-A703-6F1702882450}</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{643D8370-37A1-44FD-8212-698C10CCF449}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60.3</c:v>
                </c:pt>
              </c:numCache>
            </c:numRef>
          </c:xVal>
          <c:yVal>
            <c:numRef>
              <c:f>公会計指標分析・財政指標組合せ分析表!$K$55:$O$55</c:f>
              <c:numCache>
                <c:formatCode>#,##0.0;"▲ "#,##0.0</c:formatCode>
                <c:ptCount val="5"/>
                <c:pt idx="4">
                  <c:v>41.4</c:v>
                </c:pt>
              </c:numCache>
            </c:numRef>
          </c:yVal>
          <c:smooth val="0"/>
        </c:ser>
        <c:dLbls>
          <c:showLegendKey val="0"/>
          <c:showVal val="0"/>
          <c:showCatName val="0"/>
          <c:showSerName val="0"/>
          <c:showPercent val="0"/>
          <c:showBubbleSize val="0"/>
        </c:dLbls>
        <c:axId val="125929728"/>
        <c:axId val="125944192"/>
      </c:scatterChart>
      <c:valAx>
        <c:axId val="125929728"/>
        <c:scaling>
          <c:orientation val="minMax"/>
          <c:max val="72.399999999999991"/>
          <c:min val="48.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44192"/>
        <c:crosses val="autoZero"/>
        <c:crossBetween val="midCat"/>
      </c:valAx>
      <c:valAx>
        <c:axId val="125944192"/>
        <c:scaling>
          <c:orientation val="minMax"/>
          <c:max val="49.7"/>
          <c:min val="3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29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{F8946383-EF00-4019-8C50-20EF82397C24}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{5D3A0886-4974-4504-9BDD-81438D7A4CFD}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{EF200AAC-DA74-4694-9615-0033AC995404}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{5EF7BFA0-0058-43C1-BF8B-024DAFEF463A}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{2BD1EDA4-2636-4FF5-8A3C-614FAB71125F}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6.7</c:v>
                </c:pt>
                <c:pt idx="2">
                  <c:v>5.9</c:v>
                </c:pt>
                <c:pt idx="3">
                  <c:v>5</c:v>
                </c:pt>
                <c:pt idx="4">
                  <c:v>4.5999999999999996</c:v>
                </c:pt>
              </c:numCache>
            </c:numRef>
          </c:xVal>
          <c:yVal>
            <c:numRef>
              <c:f>公会計指標分析・財政指標組合せ分析表!$K$73:$O$73</c:f>
              <c:numCache>
                <c:formatCode>#,##0.0;"▲ "#,##0.0</c:formatCode>
                <c:ptCount val="5"/>
                <c:pt idx="0">
                  <c:v>15.4</c:v>
                </c:pt>
                <c:pt idx="1">
                  <c:v>4.2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{3D505B3F-3904-4F78-A72A-F04B800E6363}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{4A9D02A0-BD02-4DB0-AA0E-E5F1F7D5FCD1}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{3F533C37-B977-428B-8092-E03D12BFDF64}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{9F7C0459-F59E-4797-B1AA-6B070124236F}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{E74BA8E2-B27F-45F6-A7B8-790ACB47FDB8}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25523456"/>
        <c:axId val="125525376"/>
      </c:scatterChart>
      <c:valAx>
        <c:axId val="125523456"/>
        <c:scaling>
          <c:orientation val="minMax"/>
          <c:max val="9.5"/>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525376"/>
        <c:crosses val="autoZero"/>
        <c:crossBetween val="midCat"/>
      </c:valAx>
      <c:valAx>
        <c:axId val="125525376"/>
        <c:scaling>
          <c:orientation val="minMax"/>
          <c:max val="8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23456"/>
        <c:crosses val="autoZero"/>
        <c:crossBetween val="midCat"/>
        <c:majorUnit val="10.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　実質公債費比率については、計画的な地方債の償還等により元利償還金が減少傾向にあることに加え、債務負担行為に基づく支出額が減少したことにより、前年度に比べ３ヵ年平均で</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ポイントの改善となった。一方、工業団地開発事業に伴う地方債の元金償還が開始となったことから、公営企業債の元利償還金に対する繰入金が増加し、単年度で</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今後とも、工業団地の早期売却を図るとともに、計画的な地方債償還に取り組み、一定の水準を保てるよう努める。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比率については、下水道事業をはじめとする公営企業債の繰入見込額、債務負担行為に基づく支出予定額等が減少したことにより、前年度に引き続き、将来負担比率が算出されない（マイナス値）結果となった。</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今後は、大型</a:t>
          </a:r>
          <a:r>
            <a:rPr lang="ja-JP" altLang="en-US" sz="1300" b="0" i="0" baseline="0">
              <a:solidFill>
                <a:schemeClr val="dk1"/>
              </a:solidFill>
              <a:effectLst/>
              <a:latin typeface="+mn-lt"/>
              <a:ea typeface="+mn-ea"/>
              <a:cs typeface="+mn-cs"/>
            </a:rPr>
            <a:t>の普通建設</a:t>
          </a:r>
          <a:r>
            <a:rPr lang="ja-JP" altLang="ja-JP" sz="1300" b="0" i="0" baseline="0">
              <a:solidFill>
                <a:schemeClr val="dk1"/>
              </a:solidFill>
              <a:effectLst/>
              <a:latin typeface="+mn-lt"/>
              <a:ea typeface="+mn-ea"/>
              <a:cs typeface="+mn-cs"/>
            </a:rPr>
            <a:t>事業実施に伴う地方債現在高の増加や、特定目的基金の取崩等による将来負担比率の増加が見込まれるため、計画的な地方債償還と財源確保に努め、将来負担の抑制を図る。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327,307
325,325
757.20
173,477,875
166,007,209
4,186,034
68,464,793
84,961,397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[ 49.4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年度に策定した公共施設等総合管理計画において、今後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年間において公共</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延床面積</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％に相当する更新費用の削減を目標</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掲げ、具体的な取り組みを推進するため、現在個別計画を策定中である。</a:t>
          </a:r>
          <a:endParaRPr lang="ja-JP" altLang="ja-JP">
            <a:effectLst/>
          </a:endParaRPr>
        </a:p>
        <a:p>
          <a:r>
            <a:rPr kumimoji="1" lang="ja-JP" altLang="ja-JP" sz="1100">
              <a:solidFill>
                <a:schemeClr val="dk1"/>
              </a:solidFill>
              <a:effectLst/>
              <a:latin typeface="+mn-lt"/>
              <a:ea typeface="+mn-ea"/>
              <a:cs typeface="+mn-cs"/>
            </a:rPr>
            <a:t>　有形固定資産減価償却率は類似団体より低い水準に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あるが、老朽化が</a:t>
          </a:r>
          <a:r>
            <a:rPr kumimoji="1" lang="ja-JP" altLang="en-US" sz="1100">
              <a:solidFill>
                <a:schemeClr val="dk1"/>
              </a:solidFill>
              <a:effectLst/>
              <a:latin typeface="+mn-lt"/>
              <a:ea typeface="+mn-ea"/>
              <a:cs typeface="+mn-cs"/>
            </a:rPr>
            <a:t>急速</a:t>
          </a:r>
          <a:r>
            <a:rPr kumimoji="1" lang="ja-JP" altLang="ja-JP" sz="1100">
              <a:solidFill>
                <a:schemeClr val="dk1"/>
              </a:solidFill>
              <a:effectLst/>
              <a:latin typeface="+mn-lt"/>
              <a:ea typeface="+mn-ea"/>
              <a:cs typeface="+mn-cs"/>
            </a:rPr>
            <a:t>に進行する見込みであり、今後は個別計画に基づき長寿命化並びに施設の最適化を推進していく必要がある。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133350</xdr:rowOff>
    </xdr:from>
    <xdr:to>
      <xdr:col>4</xdr:col>
      <xdr:colOff>539750</xdr:colOff>
      <xdr:row>33</xdr:row>
      <xdr:rowOff>133350</xdr:rowOff>
    </xdr:to>
    <xdr:cxnSp macro="">
      <xdr:nvCxnSpPr>
        <xdr:cNvPr id="55" name="直線コネクタ 54"/>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39549</xdr:rowOff>
    </xdr:from>
    <xdr:ext cx="359393" cy="225703"/>
    <xdr:sp macro="" textlink="">
      <xdr:nvSpPr>
        <xdr:cNvPr id="56" name="テキスト ボックス 55"/>
        <xdr:cNvSpPr txBox="1"/>
      </xdr:nvSpPr>
      <xdr:spPr>
        <a:xfrm>
          <a:off x="847107" y="6478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82550</xdr:rowOff>
    </xdr:from>
    <xdr:to>
      <xdr:col>4</xdr:col>
      <xdr:colOff>539750</xdr:colOff>
      <xdr:row>27</xdr:row>
      <xdr:rowOff>82550</xdr:rowOff>
    </xdr:to>
    <xdr:cxnSp macro="">
      <xdr:nvCxnSpPr>
        <xdr:cNvPr id="59" name="直線コネクタ 58"/>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160199</xdr:rowOff>
    </xdr:from>
    <xdr:ext cx="359393" cy="225703"/>
    <xdr:sp macro="" textlink="">
      <xdr:nvSpPr>
        <xdr:cNvPr id="60" name="テキスト ボックス 59"/>
        <xdr:cNvSpPr txBox="1"/>
      </xdr:nvSpPr>
      <xdr:spPr>
        <a:xfrm>
          <a:off x="847107" y="5398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92075</xdr:rowOff>
    </xdr:from>
    <xdr:to>
      <xdr:col>3</xdr:col>
      <xdr:colOff>1170940</xdr:colOff>
      <xdr:row>34</xdr:row>
      <xdr:rowOff>75247</xdr:rowOff>
    </xdr:to>
    <xdr:cxnSp macro="">
      <xdr:nvCxnSpPr>
        <xdr:cNvPr id="64" name="直線コネクタ 63"/>
        <xdr:cNvCxnSpPr/>
      </xdr:nvCxnSpPr>
      <xdr:spPr>
        <a:xfrm flipV="1">
          <a:off x="4760595" y="5330825"/>
          <a:ext cx="1270"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79074</xdr:rowOff>
    </xdr:from>
    <xdr:ext cx="405111" cy="259045"/>
    <xdr:sp macro="" textlink="">
      <xdr:nvSpPr>
        <xdr:cNvPr id="65" name="有形固定資産減価償却率最小値テキスト"/>
        <xdr:cNvSpPr txBox="1"/>
      </xdr:nvSpPr>
      <xdr:spPr>
        <a:xfrm>
          <a:off x="4813300" y="6689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3</xdr:col>
      <xdr:colOff>1082675</xdr:colOff>
      <xdr:row>34</xdr:row>
      <xdr:rowOff>75247</xdr:rowOff>
    </xdr:from>
    <xdr:to>
      <xdr:col>3</xdr:col>
      <xdr:colOff>1260475</xdr:colOff>
      <xdr:row>34</xdr:row>
      <xdr:rowOff>75247</xdr:rowOff>
    </xdr:to>
    <xdr:cxnSp macro="">
      <xdr:nvCxnSpPr>
        <xdr:cNvPr id="66" name="直線コネクタ 65"/>
        <xdr:cNvCxnSpPr/>
      </xdr:nvCxnSpPr>
      <xdr:spPr>
        <a:xfrm>
          <a:off x="4673600" y="668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38752</xdr:rowOff>
    </xdr:from>
    <xdr:ext cx="405111" cy="259045"/>
    <xdr:sp macro="" textlink="">
      <xdr:nvSpPr>
        <xdr:cNvPr id="67"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3</xdr:col>
      <xdr:colOff>1082675</xdr:colOff>
      <xdr:row>26</xdr:row>
      <xdr:rowOff>92075</xdr:rowOff>
    </xdr:from>
    <xdr:to>
      <xdr:col>3</xdr:col>
      <xdr:colOff>1260475</xdr:colOff>
      <xdr:row>26</xdr:row>
      <xdr:rowOff>92075</xdr:rowOff>
    </xdr:to>
    <xdr:cxnSp macro="">
      <xdr:nvCxnSpPr>
        <xdr:cNvPr id="68" name="直線コネクタ 67"/>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63835</xdr:rowOff>
    </xdr:from>
    <xdr:ext cx="405111" cy="259045"/>
    <xdr:sp macro="" textlink="">
      <xdr:nvSpPr>
        <xdr:cNvPr id="69" name="有形固定資産減価償却率平均値テキスト"/>
        <xdr:cNvSpPr txBox="1"/>
      </xdr:nvSpPr>
      <xdr:spPr>
        <a:xfrm>
          <a:off x="4813300" y="5816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40958</xdr:rowOff>
    </xdr:from>
    <xdr:to>
      <xdr:col>3</xdr:col>
      <xdr:colOff>1222375</xdr:colOff>
      <xdr:row>30</xdr:row>
      <xdr:rowOff>142558</xdr:rowOff>
    </xdr:to>
    <xdr:sp macro="" textlink="">
      <xdr:nvSpPr>
        <xdr:cNvPr id="70" name="フローチャート : 判断 69"/>
        <xdr:cNvSpPr/>
      </xdr:nvSpPr>
      <xdr:spPr>
        <a:xfrm>
          <a:off x="47117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114935</xdr:rowOff>
    </xdr:from>
    <xdr:to>
      <xdr:col>3</xdr:col>
      <xdr:colOff>1222375</xdr:colOff>
      <xdr:row>34</xdr:row>
      <xdr:rowOff>45085</xdr:rowOff>
    </xdr:to>
    <xdr:sp macro="" textlink="">
      <xdr:nvSpPr>
        <xdr:cNvPr id="76" name="円/楕円 75"/>
        <xdr:cNvSpPr/>
      </xdr:nvSpPr>
      <xdr:spPr>
        <a:xfrm>
          <a:off x="4711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29862</xdr:rowOff>
    </xdr:from>
    <xdr:ext cx="405111" cy="259045"/>
    <xdr:sp macro="" textlink="">
      <xdr:nvSpPr>
        <xdr:cNvPr id="77" name="有形固定資産減価償却率該当値テキスト"/>
        <xdr:cNvSpPr txBox="1"/>
      </xdr:nvSpPr>
      <xdr:spPr>
        <a:xfrm>
          <a:off x="4813300" y="6468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5" name="正方形/長方形 8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6" name="正方形/長方形 8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327,307
325,325
757.20
173,477,875
166,007,209
4,186,034
68,464,793
84,961,397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40277</xdr:rowOff>
    </xdr:from>
    <xdr:to>
      <xdr:col>6</xdr:col>
      <xdr:colOff>510540</xdr:colOff>
      <xdr:row>41</xdr:row>
      <xdr:rowOff>143147</xdr:rowOff>
    </xdr:to>
    <xdr:cxnSp macro="">
      <xdr:nvCxnSpPr>
        <xdr:cNvPr id="59" name="直線コネクタ 58"/>
        <xdr:cNvCxnSpPr/>
      </xdr:nvCxnSpPr>
      <xdr:spPr>
        <a:xfrm flipV="1">
          <a:off x="4634865" y="586957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146974</xdr:rowOff>
    </xdr:from>
    <xdr:ext cx="405111" cy="259045"/>
    <xdr:sp macro="" textlink="">
      <xdr:nvSpPr>
        <xdr:cNvPr id="60" name="【道路】&#10;有形固定資産減価償却率最小値テキスト"/>
        <xdr:cNvSpPr txBox="1"/>
      </xdr:nvSpPr>
      <xdr:spPr>
        <a:xfrm>
          <a:off x="47244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6</xdr:col>
      <xdr:colOff>422275</xdr:colOff>
      <xdr:row>41</xdr:row>
      <xdr:rowOff>143147</xdr:rowOff>
    </xdr:from>
    <xdr:to>
      <xdr:col>6</xdr:col>
      <xdr:colOff>600075</xdr:colOff>
      <xdr:row>41</xdr:row>
      <xdr:rowOff>143147</xdr:rowOff>
    </xdr:to>
    <xdr:cxnSp macro="">
      <xdr:nvCxnSpPr>
        <xdr:cNvPr id="61" name="直線コネクタ 60"/>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158404</xdr:rowOff>
    </xdr:from>
    <xdr:ext cx="405111" cy="259045"/>
    <xdr:sp macro="" textlink="">
      <xdr:nvSpPr>
        <xdr:cNvPr id="62" name="【道路】&#10;有形固定資産減価償却率最大値テキスト"/>
        <xdr:cNvSpPr txBox="1"/>
      </xdr:nvSpPr>
      <xdr:spPr>
        <a:xfrm>
          <a:off x="47244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34</xdr:row>
      <xdr:rowOff>40277</xdr:rowOff>
    </xdr:from>
    <xdr:to>
      <xdr:col>6</xdr:col>
      <xdr:colOff>600075</xdr:colOff>
      <xdr:row>34</xdr:row>
      <xdr:rowOff>40277</xdr:rowOff>
    </xdr:to>
    <xdr:cxnSp macro="">
      <xdr:nvCxnSpPr>
        <xdr:cNvPr id="63" name="直線コネクタ 62"/>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121755</xdr:rowOff>
    </xdr:from>
    <xdr:ext cx="405111" cy="259045"/>
    <xdr:sp macro="" textlink="">
      <xdr:nvSpPr>
        <xdr:cNvPr id="64" name="【道路】&#10;有形固定資産減価償却率平均値テキスト"/>
        <xdr:cNvSpPr txBox="1"/>
      </xdr:nvSpPr>
      <xdr:spPr>
        <a:xfrm>
          <a:off x="47244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98878</xdr:rowOff>
    </xdr:from>
    <xdr:to>
      <xdr:col>6</xdr:col>
      <xdr:colOff>561975</xdr:colOff>
      <xdr:row>38</xdr:row>
      <xdr:rowOff>29028</xdr:rowOff>
    </xdr:to>
    <xdr:sp macro="" textlink="">
      <xdr:nvSpPr>
        <xdr:cNvPr id="65" name="フローチャート : 判断 64"/>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92347</xdr:rowOff>
    </xdr:from>
    <xdr:to>
      <xdr:col>6</xdr:col>
      <xdr:colOff>561975</xdr:colOff>
      <xdr:row>42</xdr:row>
      <xdr:rowOff>22497</xdr:rowOff>
    </xdr:to>
    <xdr:sp macro="" textlink="">
      <xdr:nvSpPr>
        <xdr:cNvPr id="71" name="円/楕円 70"/>
        <xdr:cNvSpPr/>
      </xdr:nvSpPr>
      <xdr:spPr>
        <a:xfrm>
          <a:off x="45847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7274</xdr:rowOff>
    </xdr:from>
    <xdr:ext cx="405111" cy="259045"/>
    <xdr:sp macro="" textlink="">
      <xdr:nvSpPr>
        <xdr:cNvPr id="72" name="【道路】&#10;有形固定資産減価償却率該当値テキスト"/>
        <xdr:cNvSpPr txBox="1"/>
      </xdr:nvSpPr>
      <xdr:spPr>
        <a:xfrm>
          <a:off x="4724400" y="7036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112014</xdr:rowOff>
    </xdr:from>
    <xdr:to>
      <xdr:col>15</xdr:col>
      <xdr:colOff>180340</xdr:colOff>
      <xdr:row>42</xdr:row>
      <xdr:rowOff>99441</xdr:rowOff>
    </xdr:to>
    <xdr:cxnSp macro="">
      <xdr:nvCxnSpPr>
        <xdr:cNvPr id="97" name="直線コネクタ 96"/>
        <xdr:cNvCxnSpPr/>
      </xdr:nvCxnSpPr>
      <xdr:spPr>
        <a:xfrm flipV="1">
          <a:off x="10476865" y="5941314"/>
          <a:ext cx="0" cy="135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103268</xdr:rowOff>
    </xdr:from>
    <xdr:ext cx="469744" cy="259045"/>
    <xdr:sp macro="" textlink="">
      <xdr:nvSpPr>
        <xdr:cNvPr id="98" name="【道路】&#10;一人当たり延長最小値テキスト"/>
        <xdr:cNvSpPr txBox="1"/>
      </xdr:nvSpPr>
      <xdr:spPr>
        <a:xfrm>
          <a:off x="10566400" y="730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3.678</a:t>
          </a:r>
          <a:endParaRPr kumimoji="1" lang="ja-JP" altLang="en-US" sz="1000" b="1">
            <a:latin typeface="ＭＳ Ｐゴシック"/>
          </a:endParaRPr>
        </a:p>
      </xdr:txBody>
    </xdr:sp>
    <xdr:clientData/>
  </xdr:oneCellAnchor>
  <xdr:twoCellAnchor>
    <xdr:from>
      <xdr:col>15</xdr:col>
      <xdr:colOff>92075</xdr:colOff>
      <xdr:row>42</xdr:row>
      <xdr:rowOff>99441</xdr:rowOff>
    </xdr:from>
    <xdr:to>
      <xdr:col>15</xdr:col>
      <xdr:colOff>269875</xdr:colOff>
      <xdr:row>42</xdr:row>
      <xdr:rowOff>99441</xdr:rowOff>
    </xdr:to>
    <xdr:cxnSp macro="">
      <xdr:nvCxnSpPr>
        <xdr:cNvPr id="99" name="直線コネクタ 98"/>
        <xdr:cNvCxnSpPr/>
      </xdr:nvCxnSpPr>
      <xdr:spPr>
        <a:xfrm>
          <a:off x="10388600" y="730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58691</xdr:rowOff>
    </xdr:from>
    <xdr:ext cx="534377" cy="259045"/>
    <xdr:sp macro="" textlink="">
      <xdr:nvSpPr>
        <xdr:cNvPr id="100" name="【道路】&#10;一人当たり延長最大値テキスト"/>
        <xdr:cNvSpPr txBox="1"/>
      </xdr:nvSpPr>
      <xdr:spPr>
        <a:xfrm>
          <a:off x="10566400" y="57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10.812</a:t>
          </a:r>
          <a:endParaRPr kumimoji="1" lang="ja-JP" altLang="en-US" sz="1000" b="1">
            <a:latin typeface="ＭＳ Ｐゴシック"/>
          </a:endParaRPr>
        </a:p>
      </xdr:txBody>
    </xdr:sp>
    <xdr:clientData/>
  </xdr:oneCellAnchor>
  <xdr:twoCellAnchor>
    <xdr:from>
      <xdr:col>15</xdr:col>
      <xdr:colOff>92075</xdr:colOff>
      <xdr:row>34</xdr:row>
      <xdr:rowOff>112014</xdr:rowOff>
    </xdr:from>
    <xdr:to>
      <xdr:col>15</xdr:col>
      <xdr:colOff>269875</xdr:colOff>
      <xdr:row>34</xdr:row>
      <xdr:rowOff>112014</xdr:rowOff>
    </xdr:to>
    <xdr:cxnSp macro="">
      <xdr:nvCxnSpPr>
        <xdr:cNvPr id="101" name="直線コネクタ 100"/>
        <xdr:cNvCxnSpPr/>
      </xdr:nvCxnSpPr>
      <xdr:spPr>
        <a:xfrm>
          <a:off x="10388600" y="594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33926</xdr:rowOff>
    </xdr:from>
    <xdr:ext cx="469744" cy="259045"/>
    <xdr:sp macro="" textlink="">
      <xdr:nvSpPr>
        <xdr:cNvPr id="102" name="【道路】&#10;一人当たり延長平均値テキスト"/>
        <xdr:cNvSpPr txBox="1"/>
      </xdr:nvSpPr>
      <xdr:spPr>
        <a:xfrm>
          <a:off x="10566400" y="65490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55499</xdr:rowOff>
    </xdr:from>
    <xdr:to>
      <xdr:col>15</xdr:col>
      <xdr:colOff>231775</xdr:colOff>
      <xdr:row>38</xdr:row>
      <xdr:rowOff>157099</xdr:rowOff>
    </xdr:to>
    <xdr:sp macro="" textlink="">
      <xdr:nvSpPr>
        <xdr:cNvPr id="103" name="フローチャート : 判断 102"/>
        <xdr:cNvSpPr/>
      </xdr:nvSpPr>
      <xdr:spPr>
        <a:xfrm>
          <a:off x="10426700" y="657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61214</xdr:rowOff>
    </xdr:from>
    <xdr:to>
      <xdr:col>15</xdr:col>
      <xdr:colOff>231775</xdr:colOff>
      <xdr:row>34</xdr:row>
      <xdr:rowOff>162814</xdr:rowOff>
    </xdr:to>
    <xdr:sp macro="" textlink="">
      <xdr:nvSpPr>
        <xdr:cNvPr id="109" name="円/楕円 108"/>
        <xdr:cNvSpPr/>
      </xdr:nvSpPr>
      <xdr:spPr>
        <a:xfrm>
          <a:off x="10426700" y="58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14241</xdr:rowOff>
    </xdr:from>
    <xdr:ext cx="534377" cy="259045"/>
    <xdr:sp macro="" textlink="">
      <xdr:nvSpPr>
        <xdr:cNvPr id="110" name="【道路】&#10;一人当たり延長該当値テキスト"/>
        <xdr:cNvSpPr txBox="1"/>
      </xdr:nvSpPr>
      <xdr:spPr>
        <a:xfrm>
          <a:off x="10566400" y="58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34290</xdr:rowOff>
    </xdr:from>
    <xdr:to>
      <xdr:col>6</xdr:col>
      <xdr:colOff>510540</xdr:colOff>
      <xdr:row>64</xdr:row>
      <xdr:rowOff>22860</xdr:rowOff>
    </xdr:to>
    <xdr:cxnSp macro="">
      <xdr:nvCxnSpPr>
        <xdr:cNvPr id="133" name="直線コネクタ 132"/>
        <xdr:cNvCxnSpPr/>
      </xdr:nvCxnSpPr>
      <xdr:spPr>
        <a:xfrm flipV="1">
          <a:off x="4634865" y="946404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橋りょう・トンネ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152417</xdr:rowOff>
    </xdr:from>
    <xdr:ext cx="405111" cy="259045"/>
    <xdr:sp macro="" textlink="">
      <xdr:nvSpPr>
        <xdr:cNvPr id="136" name="【橋りょう・トンネル】&#10;有形固定資産減価償却率最大値テキスト"/>
        <xdr:cNvSpPr txBox="1"/>
      </xdr:nvSpPr>
      <xdr:spPr>
        <a:xfrm>
          <a:off x="4724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6</xdr:col>
      <xdr:colOff>422275</xdr:colOff>
      <xdr:row>55</xdr:row>
      <xdr:rowOff>34290</xdr:rowOff>
    </xdr:from>
    <xdr:to>
      <xdr:col>6</xdr:col>
      <xdr:colOff>600075</xdr:colOff>
      <xdr:row>55</xdr:row>
      <xdr:rowOff>34290</xdr:rowOff>
    </xdr:to>
    <xdr:cxnSp macro="">
      <xdr:nvCxnSpPr>
        <xdr:cNvPr id="137" name="直線コネクタ 136"/>
        <xdr:cNvCxnSpPr/>
      </xdr:nvCxnSpPr>
      <xdr:spPr>
        <a:xfrm>
          <a:off x="4546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115079</xdr:rowOff>
    </xdr:from>
    <xdr:ext cx="405111" cy="259045"/>
    <xdr:sp macro="" textlink="">
      <xdr:nvSpPr>
        <xdr:cNvPr id="138" name="【橋りょう・トンネル】&#10;有形固定資産減価償却率平均値テキスト"/>
        <xdr:cNvSpPr txBox="1"/>
      </xdr:nvSpPr>
      <xdr:spPr>
        <a:xfrm>
          <a:off x="4724400" y="1005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136652</xdr:rowOff>
    </xdr:from>
    <xdr:to>
      <xdr:col>6</xdr:col>
      <xdr:colOff>561975</xdr:colOff>
      <xdr:row>59</xdr:row>
      <xdr:rowOff>66802</xdr:rowOff>
    </xdr:to>
    <xdr:sp macro="" textlink="">
      <xdr:nvSpPr>
        <xdr:cNvPr id="139" name="フローチャート : 判断 138"/>
        <xdr:cNvSpPr/>
      </xdr:nvSpPr>
      <xdr:spPr>
        <a:xfrm>
          <a:off x="45847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154940</xdr:rowOff>
    </xdr:from>
    <xdr:to>
      <xdr:col>6</xdr:col>
      <xdr:colOff>561975</xdr:colOff>
      <xdr:row>55</xdr:row>
      <xdr:rowOff>85090</xdr:rowOff>
    </xdr:to>
    <xdr:sp macro="" textlink="">
      <xdr:nvSpPr>
        <xdr:cNvPr id="145" name="円/楕円 144"/>
        <xdr:cNvSpPr/>
      </xdr:nvSpPr>
      <xdr:spPr>
        <a:xfrm>
          <a:off x="45847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107967</xdr:rowOff>
    </xdr:from>
    <xdr:ext cx="405111" cy="259045"/>
    <xdr:sp macro="" textlink="">
      <xdr:nvSpPr>
        <xdr:cNvPr id="146" name="【橋りょう・トンネル】&#10;有形固定資産減価償却率該当値テキスト"/>
        <xdr:cNvSpPr txBox="1"/>
      </xdr:nvSpPr>
      <xdr:spPr>
        <a:xfrm>
          <a:off x="4724400" y="936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127,225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7" name="テキスト ボックス 15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63</xdr:row>
      <xdr:rowOff>159855</xdr:rowOff>
    </xdr:from>
    <xdr:ext cx="531299" cy="259045"/>
    <xdr:sp macro="" textlink="">
      <xdr:nvSpPr>
        <xdr:cNvPr id="159" name="テキスト ボックス 158"/>
        <xdr:cNvSpPr txBox="1"/>
      </xdr:nvSpPr>
      <xdr:spPr>
        <a:xfrm>
          <a:off x="6072701" y="1096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1" name="テキスト ボックス 160"/>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3" name="テキスト ボックス 162"/>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69" name="テキスト ボックス 168"/>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2"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41790</xdr:rowOff>
    </xdr:from>
    <xdr:to>
      <xdr:col>15</xdr:col>
      <xdr:colOff>180340</xdr:colOff>
      <xdr:row>64</xdr:row>
      <xdr:rowOff>81555</xdr:rowOff>
    </xdr:to>
    <xdr:cxnSp macro="">
      <xdr:nvCxnSpPr>
        <xdr:cNvPr id="173" name="直線コネクタ 172"/>
        <xdr:cNvCxnSpPr/>
      </xdr:nvCxnSpPr>
      <xdr:spPr>
        <a:xfrm flipV="1">
          <a:off x="10476865" y="9642990"/>
          <a:ext cx="0" cy="1411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85382</xdr:rowOff>
    </xdr:from>
    <xdr:ext cx="534377" cy="259045"/>
    <xdr:sp macro="" textlink="">
      <xdr:nvSpPr>
        <xdr:cNvPr id="174" name="【橋りょう・トンネル】&#10;一人当たり有形固定資産（償却資産）額最小値テキスト"/>
        <xdr:cNvSpPr txBox="1"/>
      </xdr:nvSpPr>
      <xdr:spPr>
        <a:xfrm>
          <a:off x="10566400" y="1105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34,508</a:t>
          </a:r>
          <a:endParaRPr kumimoji="1" lang="ja-JP" altLang="en-US" sz="1000" b="1">
            <a:latin typeface="ＭＳ Ｐゴシック"/>
          </a:endParaRPr>
        </a:p>
      </xdr:txBody>
    </xdr:sp>
    <xdr:clientData/>
  </xdr:oneCellAnchor>
  <xdr:twoCellAnchor>
    <xdr:from>
      <xdr:col>15</xdr:col>
      <xdr:colOff>92075</xdr:colOff>
      <xdr:row>64</xdr:row>
      <xdr:rowOff>81555</xdr:rowOff>
    </xdr:from>
    <xdr:to>
      <xdr:col>15</xdr:col>
      <xdr:colOff>269875</xdr:colOff>
      <xdr:row>64</xdr:row>
      <xdr:rowOff>81555</xdr:rowOff>
    </xdr:to>
    <xdr:cxnSp macro="">
      <xdr:nvCxnSpPr>
        <xdr:cNvPr id="175" name="直線コネクタ 174"/>
        <xdr:cNvCxnSpPr/>
      </xdr:nvCxnSpPr>
      <xdr:spPr>
        <a:xfrm>
          <a:off x="10388600" y="1105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159917</xdr:rowOff>
    </xdr:from>
    <xdr:ext cx="599010" cy="259045"/>
    <xdr:sp macro="" textlink="">
      <xdr:nvSpPr>
        <xdr:cNvPr id="176" name="【橋りょう・トンネル】&#10;一人当たり有形固定資産（償却資産）額最大値テキスト"/>
        <xdr:cNvSpPr txBox="1"/>
      </xdr:nvSpPr>
      <xdr:spPr>
        <a:xfrm>
          <a:off x="10566400" y="941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164,161</a:t>
          </a:r>
          <a:endParaRPr kumimoji="1" lang="ja-JP" altLang="en-US" sz="1000" b="1">
            <a:latin typeface="ＭＳ Ｐゴシック"/>
          </a:endParaRPr>
        </a:p>
      </xdr:txBody>
    </xdr:sp>
    <xdr:clientData/>
  </xdr:oneCellAnchor>
  <xdr:twoCellAnchor>
    <xdr:from>
      <xdr:col>15</xdr:col>
      <xdr:colOff>92075</xdr:colOff>
      <xdr:row>56</xdr:row>
      <xdr:rowOff>41790</xdr:rowOff>
    </xdr:from>
    <xdr:to>
      <xdr:col>15</xdr:col>
      <xdr:colOff>269875</xdr:colOff>
      <xdr:row>56</xdr:row>
      <xdr:rowOff>41790</xdr:rowOff>
    </xdr:to>
    <xdr:cxnSp macro="">
      <xdr:nvCxnSpPr>
        <xdr:cNvPr id="177" name="直線コネクタ 176"/>
        <xdr:cNvCxnSpPr/>
      </xdr:nvCxnSpPr>
      <xdr:spPr>
        <a:xfrm>
          <a:off x="10388600" y="964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168550</xdr:rowOff>
    </xdr:from>
    <xdr:ext cx="534377" cy="259045"/>
    <xdr:sp macro="" textlink="">
      <xdr:nvSpPr>
        <xdr:cNvPr id="178" name="【橋りょう・トンネル】&#10;一人当たり有形固定資産（償却資産）額平均値テキスト"/>
        <xdr:cNvSpPr txBox="1"/>
      </xdr:nvSpPr>
      <xdr:spPr>
        <a:xfrm>
          <a:off x="10566400" y="10284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18673</xdr:rowOff>
    </xdr:from>
    <xdr:to>
      <xdr:col>15</xdr:col>
      <xdr:colOff>231775</xdr:colOff>
      <xdr:row>60</xdr:row>
      <xdr:rowOff>120273</xdr:rowOff>
    </xdr:to>
    <xdr:sp macro="" textlink="">
      <xdr:nvSpPr>
        <xdr:cNvPr id="179" name="フローチャート : 判断 178"/>
        <xdr:cNvSpPr/>
      </xdr:nvSpPr>
      <xdr:spPr>
        <a:xfrm>
          <a:off x="10426700" y="1030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123317</xdr:rowOff>
    </xdr:from>
    <xdr:to>
      <xdr:col>15</xdr:col>
      <xdr:colOff>231775</xdr:colOff>
      <xdr:row>60</xdr:row>
      <xdr:rowOff>53467</xdr:rowOff>
    </xdr:to>
    <xdr:sp macro="" textlink="">
      <xdr:nvSpPr>
        <xdr:cNvPr id="185" name="円/楕円 184"/>
        <xdr:cNvSpPr/>
      </xdr:nvSpPr>
      <xdr:spPr>
        <a:xfrm>
          <a:off x="10426700" y="102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146194</xdr:rowOff>
    </xdr:from>
    <xdr:ext cx="599010" cy="259045"/>
    <xdr:sp macro="" textlink="">
      <xdr:nvSpPr>
        <xdr:cNvPr id="186" name="【橋りょう・トンネル】&#10;一人当たり有形固定資産（償却資産）額該当値テキスト"/>
        <xdr:cNvSpPr txBox="1"/>
      </xdr:nvSpPr>
      <xdr:spPr>
        <a:xfrm>
          <a:off x="10566400" y="1009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7" name="正方形/長方形 186"/>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4" name="正方形/長方形 193"/>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166115</xdr:rowOff>
    </xdr:from>
    <xdr:to>
      <xdr:col>6</xdr:col>
      <xdr:colOff>510540</xdr:colOff>
      <xdr:row>85</xdr:row>
      <xdr:rowOff>108965</xdr:rowOff>
    </xdr:to>
    <xdr:cxnSp macro="">
      <xdr:nvCxnSpPr>
        <xdr:cNvPr id="209" name="直線コネクタ 208"/>
        <xdr:cNvCxnSpPr/>
      </xdr:nvCxnSpPr>
      <xdr:spPr>
        <a:xfrm flipV="1">
          <a:off x="4634865" y="13539215"/>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112792</xdr:rowOff>
    </xdr:from>
    <xdr:ext cx="405111" cy="259045"/>
    <xdr:sp macro="" textlink="">
      <xdr:nvSpPr>
        <xdr:cNvPr id="210" name="【公営住宅】&#10;有形固定資産減価償却率最小値テキスト"/>
        <xdr:cNvSpPr txBox="1"/>
      </xdr:nvSpPr>
      <xdr:spPr>
        <a:xfrm>
          <a:off x="4724400" y="1468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a:t>
          </a:r>
          <a:endParaRPr kumimoji="1" lang="ja-JP" altLang="en-US" sz="1000" b="1">
            <a:latin typeface="ＭＳ Ｐゴシック"/>
          </a:endParaRPr>
        </a:p>
      </xdr:txBody>
    </xdr:sp>
    <xdr:clientData/>
  </xdr:oneCellAnchor>
  <xdr:twoCellAnchor>
    <xdr:from>
      <xdr:col>6</xdr:col>
      <xdr:colOff>422275</xdr:colOff>
      <xdr:row>85</xdr:row>
      <xdr:rowOff>108965</xdr:rowOff>
    </xdr:from>
    <xdr:to>
      <xdr:col>6</xdr:col>
      <xdr:colOff>600075</xdr:colOff>
      <xdr:row>85</xdr:row>
      <xdr:rowOff>108965</xdr:rowOff>
    </xdr:to>
    <xdr:cxnSp macro="">
      <xdr:nvCxnSpPr>
        <xdr:cNvPr id="211" name="直線コネクタ 210"/>
        <xdr:cNvCxnSpPr/>
      </xdr:nvCxnSpPr>
      <xdr:spPr>
        <a:xfrm>
          <a:off x="4546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112792</xdr:rowOff>
    </xdr:from>
    <xdr:ext cx="405111" cy="259045"/>
    <xdr:sp macro="" textlink="">
      <xdr:nvSpPr>
        <xdr:cNvPr id="212" name="【公営住宅】&#10;有形固定資産減価償却率最大値テキスト"/>
        <xdr:cNvSpPr txBox="1"/>
      </xdr:nvSpPr>
      <xdr:spPr>
        <a:xfrm>
          <a:off x="4724400" y="1331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78</xdr:row>
      <xdr:rowOff>166115</xdr:rowOff>
    </xdr:from>
    <xdr:to>
      <xdr:col>6</xdr:col>
      <xdr:colOff>600075</xdr:colOff>
      <xdr:row>78</xdr:row>
      <xdr:rowOff>166115</xdr:rowOff>
    </xdr:to>
    <xdr:cxnSp macro="">
      <xdr:nvCxnSpPr>
        <xdr:cNvPr id="213" name="直線コネクタ 212"/>
        <xdr:cNvCxnSpPr/>
      </xdr:nvCxnSpPr>
      <xdr:spPr>
        <a:xfrm>
          <a:off x="4546600" y="135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151909</xdr:rowOff>
    </xdr:from>
    <xdr:ext cx="405111" cy="259045"/>
    <xdr:sp macro="" textlink="">
      <xdr:nvSpPr>
        <xdr:cNvPr id="214" name="【公営住宅】&#10;有形固定資産減価償却率平均値テキスト"/>
        <xdr:cNvSpPr txBox="1"/>
      </xdr:nvSpPr>
      <xdr:spPr>
        <a:xfrm>
          <a:off x="4724400" y="1403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129032</xdr:rowOff>
    </xdr:from>
    <xdr:to>
      <xdr:col>6</xdr:col>
      <xdr:colOff>561975</xdr:colOff>
      <xdr:row>83</xdr:row>
      <xdr:rowOff>59182</xdr:rowOff>
    </xdr:to>
    <xdr:sp macro="" textlink="">
      <xdr:nvSpPr>
        <xdr:cNvPr id="215" name="フローチャート : 判断 214"/>
        <xdr:cNvSpPr/>
      </xdr:nvSpPr>
      <xdr:spPr>
        <a:xfrm>
          <a:off x="45847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122174</xdr:rowOff>
    </xdr:from>
    <xdr:to>
      <xdr:col>6</xdr:col>
      <xdr:colOff>561975</xdr:colOff>
      <xdr:row>84</xdr:row>
      <xdr:rowOff>52324</xdr:rowOff>
    </xdr:to>
    <xdr:sp macro="" textlink="">
      <xdr:nvSpPr>
        <xdr:cNvPr id="221" name="円/楕円 220"/>
        <xdr:cNvSpPr/>
      </xdr:nvSpPr>
      <xdr:spPr>
        <a:xfrm>
          <a:off x="4584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100601</xdr:rowOff>
    </xdr:from>
    <xdr:ext cx="405111" cy="259045"/>
    <xdr:sp macro="" textlink="">
      <xdr:nvSpPr>
        <xdr:cNvPr id="222" name="【公営住宅】&#10;有形固定資産減価償却率該当値テキスト"/>
        <xdr:cNvSpPr txBox="1"/>
      </xdr:nvSpPr>
      <xdr:spPr>
        <a:xfrm>
          <a:off x="4724400"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77470</xdr:rowOff>
    </xdr:from>
    <xdr:to>
      <xdr:col>15</xdr:col>
      <xdr:colOff>180340</xdr:colOff>
      <xdr:row>86</xdr:row>
      <xdr:rowOff>69850</xdr:rowOff>
    </xdr:to>
    <xdr:cxnSp macro="">
      <xdr:nvCxnSpPr>
        <xdr:cNvPr id="246" name="直線コネクタ 245"/>
        <xdr:cNvCxnSpPr/>
      </xdr:nvCxnSpPr>
      <xdr:spPr>
        <a:xfrm flipV="1">
          <a:off x="10476865" y="1345057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73677</xdr:rowOff>
    </xdr:from>
    <xdr:ext cx="469744" cy="259045"/>
    <xdr:sp macro="" textlink="">
      <xdr:nvSpPr>
        <xdr:cNvPr id="247" name="【公営住宅】&#10;一人当たり面積最小値テキスト"/>
        <xdr:cNvSpPr txBox="1"/>
      </xdr:nvSpPr>
      <xdr:spPr>
        <a:xfrm>
          <a:off x="10566400"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86</xdr:row>
      <xdr:rowOff>69850</xdr:rowOff>
    </xdr:from>
    <xdr:to>
      <xdr:col>15</xdr:col>
      <xdr:colOff>269875</xdr:colOff>
      <xdr:row>86</xdr:row>
      <xdr:rowOff>69850</xdr:rowOff>
    </xdr:to>
    <xdr:cxnSp macro="">
      <xdr:nvCxnSpPr>
        <xdr:cNvPr id="248" name="直線コネクタ 247"/>
        <xdr:cNvCxnSpPr/>
      </xdr:nvCxnSpPr>
      <xdr:spPr>
        <a:xfrm>
          <a:off x="10388600" y="1481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24147</xdr:rowOff>
    </xdr:from>
    <xdr:ext cx="469744" cy="259045"/>
    <xdr:sp macro="" textlink="">
      <xdr:nvSpPr>
        <xdr:cNvPr id="249" name="【公営住宅】&#10;一人当たり面積最大値テキスト"/>
        <xdr:cNvSpPr txBox="1"/>
      </xdr:nvSpPr>
      <xdr:spPr>
        <a:xfrm>
          <a:off x="10566400" y="132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a:t>
          </a:r>
          <a:endParaRPr kumimoji="1" lang="ja-JP" altLang="en-US" sz="1000" b="1">
            <a:latin typeface="ＭＳ Ｐゴシック"/>
          </a:endParaRPr>
        </a:p>
      </xdr:txBody>
    </xdr:sp>
    <xdr:clientData/>
  </xdr:oneCellAnchor>
  <xdr:twoCellAnchor>
    <xdr:from>
      <xdr:col>15</xdr:col>
      <xdr:colOff>92075</xdr:colOff>
      <xdr:row>78</xdr:row>
      <xdr:rowOff>77470</xdr:rowOff>
    </xdr:from>
    <xdr:to>
      <xdr:col>15</xdr:col>
      <xdr:colOff>269875</xdr:colOff>
      <xdr:row>78</xdr:row>
      <xdr:rowOff>77470</xdr:rowOff>
    </xdr:to>
    <xdr:cxnSp macro="">
      <xdr:nvCxnSpPr>
        <xdr:cNvPr id="250" name="直線コネクタ 249"/>
        <xdr:cNvCxnSpPr/>
      </xdr:nvCxnSpPr>
      <xdr:spPr>
        <a:xfrm>
          <a:off x="10388600" y="1345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xdr:rowOff>
    </xdr:from>
    <xdr:ext cx="469744" cy="259045"/>
    <xdr:sp macro="" textlink="">
      <xdr:nvSpPr>
        <xdr:cNvPr id="251" name="【公営住宅】&#10;一人当たり面積平均値テキスト"/>
        <xdr:cNvSpPr txBox="1"/>
      </xdr:nvSpPr>
      <xdr:spPr>
        <a:xfrm>
          <a:off x="10566400" y="1405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21589</xdr:rowOff>
    </xdr:from>
    <xdr:to>
      <xdr:col>15</xdr:col>
      <xdr:colOff>231775</xdr:colOff>
      <xdr:row>82</xdr:row>
      <xdr:rowOff>123189</xdr:rowOff>
    </xdr:to>
    <xdr:sp macro="" textlink="">
      <xdr:nvSpPr>
        <xdr:cNvPr id="252" name="フローチャート : 判断 251"/>
        <xdr:cNvSpPr/>
      </xdr:nvSpPr>
      <xdr:spPr>
        <a:xfrm>
          <a:off x="10426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161289</xdr:rowOff>
    </xdr:from>
    <xdr:to>
      <xdr:col>15</xdr:col>
      <xdr:colOff>231775</xdr:colOff>
      <xdr:row>81</xdr:row>
      <xdr:rowOff>91439</xdr:rowOff>
    </xdr:to>
    <xdr:sp macro="" textlink="">
      <xdr:nvSpPr>
        <xdr:cNvPr id="258" name="円/楕円 257"/>
        <xdr:cNvSpPr/>
      </xdr:nvSpPr>
      <xdr:spPr>
        <a:xfrm>
          <a:off x="10426700" y="138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12716</xdr:rowOff>
    </xdr:from>
    <xdr:ext cx="469744" cy="259045"/>
    <xdr:sp macro="" textlink="">
      <xdr:nvSpPr>
        <xdr:cNvPr id="259" name="【公営住宅】&#10;一人当たり面積該当値テキスト"/>
        <xdr:cNvSpPr txBox="1"/>
      </xdr:nvSpPr>
      <xdr:spPr>
        <a:xfrm>
          <a:off x="10566400" y="1372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0.733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5" name="正方形/長方形 26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6" name="正方形/長方形 26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7" name="正方形/長方形 26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8" name="正方形/長方形 26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9" name="正方形/長方形 26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0" name="正方形/長方形 26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2" name="テキスト ボックス 2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3" name="直線コネクタ 2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4" name="テキスト ボックス 2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5" name="直線コネクタ 2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6" name="テキスト ボックス 2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7" name="直線コネクタ 2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8" name="テキスト ボックス 2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9" name="直線コネクタ 2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0" name="テキスト ボックス 2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1" name="直線コネクタ 2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2" name="テキスト ボックス 2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3"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3048</xdr:rowOff>
    </xdr:from>
    <xdr:to>
      <xdr:col>23</xdr:col>
      <xdr:colOff>516889</xdr:colOff>
      <xdr:row>41</xdr:row>
      <xdr:rowOff>5334</xdr:rowOff>
    </xdr:to>
    <xdr:cxnSp macro="">
      <xdr:nvCxnSpPr>
        <xdr:cNvPr id="294" name="直線コネクタ 293"/>
        <xdr:cNvCxnSpPr/>
      </xdr:nvCxnSpPr>
      <xdr:spPr>
        <a:xfrm flipV="1">
          <a:off x="16318864" y="58323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9161</xdr:rowOff>
    </xdr:from>
    <xdr:ext cx="405111" cy="259045"/>
    <xdr:sp macro="" textlink="">
      <xdr:nvSpPr>
        <xdr:cNvPr id="295" name="【認定こども園・幼稚園・保育所】&#10;有形固定資産減価償却率最小値テキスト"/>
        <xdr:cNvSpPr txBox="1"/>
      </xdr:nvSpPr>
      <xdr:spPr>
        <a:xfrm>
          <a:off x="16408400" y="703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428625</xdr:colOff>
      <xdr:row>41</xdr:row>
      <xdr:rowOff>5334</xdr:rowOff>
    </xdr:from>
    <xdr:to>
      <xdr:col>23</xdr:col>
      <xdr:colOff>606425</xdr:colOff>
      <xdr:row>41</xdr:row>
      <xdr:rowOff>5334</xdr:rowOff>
    </xdr:to>
    <xdr:cxnSp macro="">
      <xdr:nvCxnSpPr>
        <xdr:cNvPr id="296" name="直線コネクタ 295"/>
        <xdr:cNvCxnSpPr/>
      </xdr:nvCxnSpPr>
      <xdr:spPr>
        <a:xfrm>
          <a:off x="16230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121175</xdr:rowOff>
    </xdr:from>
    <xdr:ext cx="405111" cy="259045"/>
    <xdr:sp macro="" textlink="">
      <xdr:nvSpPr>
        <xdr:cNvPr id="297" name="【認定こども園・幼稚園・保育所】&#10;有形固定資産減価償却率最大値テキスト"/>
        <xdr:cNvSpPr txBox="1"/>
      </xdr:nvSpPr>
      <xdr:spPr>
        <a:xfrm>
          <a:off x="16408400" y="560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23</xdr:col>
      <xdr:colOff>428625</xdr:colOff>
      <xdr:row>34</xdr:row>
      <xdr:rowOff>3048</xdr:rowOff>
    </xdr:from>
    <xdr:to>
      <xdr:col>23</xdr:col>
      <xdr:colOff>606425</xdr:colOff>
      <xdr:row>34</xdr:row>
      <xdr:rowOff>3048</xdr:rowOff>
    </xdr:to>
    <xdr:cxnSp macro="">
      <xdr:nvCxnSpPr>
        <xdr:cNvPr id="298" name="直線コネクタ 297"/>
        <xdr:cNvCxnSpPr/>
      </xdr:nvCxnSpPr>
      <xdr:spPr>
        <a:xfrm>
          <a:off x="16230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146575</xdr:rowOff>
    </xdr:from>
    <xdr:ext cx="405111" cy="259045"/>
    <xdr:sp macro="" textlink="">
      <xdr:nvSpPr>
        <xdr:cNvPr id="299" name="【認定こども園・幼稚園・保育所】&#10;有形固定資産減価償却率平均値テキスト"/>
        <xdr:cNvSpPr txBox="1"/>
      </xdr:nvSpPr>
      <xdr:spPr>
        <a:xfrm>
          <a:off x="16408400" y="59758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123698</xdr:rowOff>
    </xdr:from>
    <xdr:to>
      <xdr:col>23</xdr:col>
      <xdr:colOff>568325</xdr:colOff>
      <xdr:row>36</xdr:row>
      <xdr:rowOff>53848</xdr:rowOff>
    </xdr:to>
    <xdr:sp macro="" textlink="">
      <xdr:nvSpPr>
        <xdr:cNvPr id="300" name="フローチャート : 判断 299"/>
        <xdr:cNvSpPr/>
      </xdr:nvSpPr>
      <xdr:spPr>
        <a:xfrm>
          <a:off x="16268700" y="612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1" name="テキスト ボックス 3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2" name="テキスト ボックス 3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3" name="テキスト ボックス 3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4" name="テキスト ボックス 3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5" name="テキスト ボックス 3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82550</xdr:rowOff>
    </xdr:from>
    <xdr:to>
      <xdr:col>23</xdr:col>
      <xdr:colOff>568325</xdr:colOff>
      <xdr:row>38</xdr:row>
      <xdr:rowOff>12700</xdr:rowOff>
    </xdr:to>
    <xdr:sp macro="" textlink="">
      <xdr:nvSpPr>
        <xdr:cNvPr id="306" name="円/楕円 305"/>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60977</xdr:rowOff>
    </xdr:from>
    <xdr:ext cx="405111" cy="259045"/>
    <xdr:sp macro="" textlink="">
      <xdr:nvSpPr>
        <xdr:cNvPr id="307" name="【認定こども園・幼稚園・保育所】&#10;有形固定資産減価償却率該当値テキスト"/>
        <xdr:cNvSpPr txBox="1"/>
      </xdr:nvSpPr>
      <xdr:spPr>
        <a:xfrm>
          <a:off x="164084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8" name="正方形/長方形 30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5" name="正方形/長方形 31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6" name="テキスト ボックス 3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7" name="直線コネクタ 3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18" name="直線コネクタ 3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19" name="テキスト ボックス 31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20" name="直線コネクタ 3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21" name="テキスト ボックス 32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22" name="直線コネクタ 3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23" name="テキスト ボックス 32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4" name="直線コネクタ 3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5" name="テキスト ボックス 32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6" name="直線コネクタ 3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7" name="テキスト ボックス 32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8"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78486</xdr:rowOff>
    </xdr:to>
    <xdr:cxnSp macro="">
      <xdr:nvCxnSpPr>
        <xdr:cNvPr id="329" name="直線コネクタ 328"/>
        <xdr:cNvCxnSpPr/>
      </xdr:nvCxnSpPr>
      <xdr:spPr>
        <a:xfrm flipV="1">
          <a:off x="22160864" y="5681472"/>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82313</xdr:rowOff>
    </xdr:from>
    <xdr:ext cx="469744" cy="259045"/>
    <xdr:sp macro="" textlink="">
      <xdr:nvSpPr>
        <xdr:cNvPr id="330" name="【認定こども園・幼稚園・保育所】&#10;一人当たり面積最小値テキスト"/>
        <xdr:cNvSpPr txBox="1"/>
      </xdr:nvSpPr>
      <xdr:spPr>
        <a:xfrm>
          <a:off x="222504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78486</xdr:rowOff>
    </xdr:from>
    <xdr:to>
      <xdr:col>32</xdr:col>
      <xdr:colOff>276225</xdr:colOff>
      <xdr:row>41</xdr:row>
      <xdr:rowOff>78486</xdr:rowOff>
    </xdr:to>
    <xdr:cxnSp macro="">
      <xdr:nvCxnSpPr>
        <xdr:cNvPr id="331" name="直線コネクタ 33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32"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33" name="直線コネクタ 332"/>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123715</xdr:rowOff>
    </xdr:from>
    <xdr:ext cx="469744" cy="259045"/>
    <xdr:sp macro="" textlink="">
      <xdr:nvSpPr>
        <xdr:cNvPr id="334" name="【認定こども園・幼稚園・保育所】&#10;一人当たり面積平均値テキスト"/>
        <xdr:cNvSpPr txBox="1"/>
      </xdr:nvSpPr>
      <xdr:spPr>
        <a:xfrm>
          <a:off x="22250400" y="62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100838</xdr:rowOff>
    </xdr:from>
    <xdr:to>
      <xdr:col>32</xdr:col>
      <xdr:colOff>238125</xdr:colOff>
      <xdr:row>38</xdr:row>
      <xdr:rowOff>30988</xdr:rowOff>
    </xdr:to>
    <xdr:sp macro="" textlink="">
      <xdr:nvSpPr>
        <xdr:cNvPr id="335" name="フローチャート : 判断 334"/>
        <xdr:cNvSpPr/>
      </xdr:nvSpPr>
      <xdr:spPr>
        <a:xfrm>
          <a:off x="22110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167132</xdr:rowOff>
    </xdr:from>
    <xdr:to>
      <xdr:col>32</xdr:col>
      <xdr:colOff>238125</xdr:colOff>
      <xdr:row>39</xdr:row>
      <xdr:rowOff>97282</xdr:rowOff>
    </xdr:to>
    <xdr:sp macro="" textlink="">
      <xdr:nvSpPr>
        <xdr:cNvPr id="341" name="円/楕円 340"/>
        <xdr:cNvSpPr/>
      </xdr:nvSpPr>
      <xdr:spPr>
        <a:xfrm>
          <a:off x="22110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145559</xdr:rowOff>
    </xdr:from>
    <xdr:ext cx="469744" cy="259045"/>
    <xdr:sp macro="" textlink="">
      <xdr:nvSpPr>
        <xdr:cNvPr id="342" name="【認定こども園・幼稚園・保育所】&#10;一人当たり面積該当値テキスト"/>
        <xdr:cNvSpPr txBox="1"/>
      </xdr:nvSpPr>
      <xdr:spPr>
        <a:xfrm>
          <a:off x="22250400"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3" name="正方形/長方形 34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0" name="正方形/長方形 349"/>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3" name="テキスト ボックス 3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4" name="直線コネクタ 3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5" name="テキスト ボックス 3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56" name="直線コネクタ 3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57" name="テキスト ボックス 3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58" name="直線コネクタ 3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59" name="テキスト ボックス 3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0" name="直線コネクタ 3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1" name="テキスト ボックス 3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62" name="直線コネクタ 3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63" name="テキスト ボックス 3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4" name="直線コネクタ 3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5" name="テキスト ボックス 3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7" name="テキスト ボックス 36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54428</xdr:rowOff>
    </xdr:from>
    <xdr:to>
      <xdr:col>23</xdr:col>
      <xdr:colOff>516889</xdr:colOff>
      <xdr:row>63</xdr:row>
      <xdr:rowOff>73478</xdr:rowOff>
    </xdr:to>
    <xdr:cxnSp macro="">
      <xdr:nvCxnSpPr>
        <xdr:cNvPr id="369" name="直線コネクタ 368"/>
        <xdr:cNvCxnSpPr/>
      </xdr:nvCxnSpPr>
      <xdr:spPr>
        <a:xfrm flipV="1">
          <a:off x="16318864" y="9655628"/>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77305</xdr:rowOff>
    </xdr:from>
    <xdr:ext cx="405111" cy="259045"/>
    <xdr:sp macro="" textlink="">
      <xdr:nvSpPr>
        <xdr:cNvPr id="370" name="【学校施設】&#10;有形固定資産減価償却率最小値テキスト"/>
        <xdr:cNvSpPr txBox="1"/>
      </xdr:nvSpPr>
      <xdr:spPr>
        <a:xfrm>
          <a:off x="164084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a:t>
          </a:r>
          <a:endParaRPr kumimoji="1" lang="ja-JP" altLang="en-US" sz="1000" b="1">
            <a:latin typeface="ＭＳ Ｐゴシック"/>
          </a:endParaRPr>
        </a:p>
      </xdr:txBody>
    </xdr:sp>
    <xdr:clientData/>
  </xdr:oneCellAnchor>
  <xdr:twoCellAnchor>
    <xdr:from>
      <xdr:col>23</xdr:col>
      <xdr:colOff>428625</xdr:colOff>
      <xdr:row>63</xdr:row>
      <xdr:rowOff>73478</xdr:rowOff>
    </xdr:from>
    <xdr:to>
      <xdr:col>23</xdr:col>
      <xdr:colOff>606425</xdr:colOff>
      <xdr:row>63</xdr:row>
      <xdr:rowOff>73478</xdr:rowOff>
    </xdr:to>
    <xdr:cxnSp macro="">
      <xdr:nvCxnSpPr>
        <xdr:cNvPr id="371" name="直線コネクタ 370"/>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1105</xdr:rowOff>
    </xdr:from>
    <xdr:ext cx="405111" cy="259045"/>
    <xdr:sp macro="" textlink="">
      <xdr:nvSpPr>
        <xdr:cNvPr id="372" name="【学校施設】&#10;有形固定資産減価償却率最大値テキスト"/>
        <xdr:cNvSpPr txBox="1"/>
      </xdr:nvSpPr>
      <xdr:spPr>
        <a:xfrm>
          <a:off x="16408400" y="9430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428625</xdr:colOff>
      <xdr:row>56</xdr:row>
      <xdr:rowOff>54428</xdr:rowOff>
    </xdr:from>
    <xdr:to>
      <xdr:col>23</xdr:col>
      <xdr:colOff>606425</xdr:colOff>
      <xdr:row>56</xdr:row>
      <xdr:rowOff>54428</xdr:rowOff>
    </xdr:to>
    <xdr:cxnSp macro="">
      <xdr:nvCxnSpPr>
        <xdr:cNvPr id="373" name="直線コネクタ 372"/>
        <xdr:cNvCxnSpPr/>
      </xdr:nvCxnSpPr>
      <xdr:spPr>
        <a:xfrm>
          <a:off x="16230600" y="965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64605</xdr:rowOff>
    </xdr:from>
    <xdr:ext cx="405111" cy="259045"/>
    <xdr:sp macro="" textlink="">
      <xdr:nvSpPr>
        <xdr:cNvPr id="374" name="【学校施設】&#10;有形固定資産減価償却率平均値テキスト"/>
        <xdr:cNvSpPr txBox="1"/>
      </xdr:nvSpPr>
      <xdr:spPr>
        <a:xfrm>
          <a:off x="16408400" y="9837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41728</xdr:rowOff>
    </xdr:from>
    <xdr:to>
      <xdr:col>23</xdr:col>
      <xdr:colOff>568325</xdr:colOff>
      <xdr:row>58</xdr:row>
      <xdr:rowOff>143328</xdr:rowOff>
    </xdr:to>
    <xdr:sp macro="" textlink="">
      <xdr:nvSpPr>
        <xdr:cNvPr id="375" name="フローチャート : 判断 374"/>
        <xdr:cNvSpPr/>
      </xdr:nvSpPr>
      <xdr:spPr>
        <a:xfrm>
          <a:off x="16268700" y="9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6" name="テキスト ボックス 3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7" name="テキスト ボックス 3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8" name="テキスト ボックス 3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9" name="テキスト ボックス 3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0" name="テキスト ボックス 3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22678</xdr:rowOff>
    </xdr:from>
    <xdr:to>
      <xdr:col>23</xdr:col>
      <xdr:colOff>568325</xdr:colOff>
      <xdr:row>63</xdr:row>
      <xdr:rowOff>124278</xdr:rowOff>
    </xdr:to>
    <xdr:sp macro="" textlink="">
      <xdr:nvSpPr>
        <xdr:cNvPr id="381" name="円/楕円 380"/>
        <xdr:cNvSpPr/>
      </xdr:nvSpPr>
      <xdr:spPr>
        <a:xfrm>
          <a:off x="16268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109055</xdr:rowOff>
    </xdr:from>
    <xdr:ext cx="405111" cy="259045"/>
    <xdr:sp macro="" textlink="">
      <xdr:nvSpPr>
        <xdr:cNvPr id="382" name="【学校施設】&#10;有形固定資産減価償却率該当値テキスト"/>
        <xdr:cNvSpPr txBox="1"/>
      </xdr:nvSpPr>
      <xdr:spPr>
        <a:xfrm>
          <a:off x="16408400" y="1073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3" name="正方形/長方形 38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4" name="正方形/長方形 3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5" name="正方形/長方形 3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6" name="正方形/長方形 3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7" name="正方形/長方形 3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8" name="正方形/長方形 3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9" name="正方形/長方形 3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0" name="正方形/長方形 38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1" name="テキスト ボックス 3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2" name="直線コネクタ 3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3" name="テキスト ボックス 39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94" name="直線コネクタ 39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5" name="テキスト ボックス 39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6" name="直線コネクタ 39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7" name="テキスト ボックス 39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8" name="直線コネクタ 39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9" name="テキスト ボックス 39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0" name="直線コネクタ 39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1" name="テキスト ボックス 40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2" name="直線コネクタ 40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03" name="テキスト ボックス 40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4" name="直線コネクタ 40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05" name="テキスト ボックス 40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xdr:rowOff>
    </xdr:from>
    <xdr:to>
      <xdr:col>32</xdr:col>
      <xdr:colOff>186689</xdr:colOff>
      <xdr:row>64</xdr:row>
      <xdr:rowOff>166551</xdr:rowOff>
    </xdr:to>
    <xdr:cxnSp macro="">
      <xdr:nvCxnSpPr>
        <xdr:cNvPr id="409" name="直線コネクタ 408"/>
        <xdr:cNvCxnSpPr/>
      </xdr:nvCxnSpPr>
      <xdr:spPr>
        <a:xfrm flipV="1">
          <a:off x="22160864" y="9607731"/>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170378</xdr:rowOff>
    </xdr:from>
    <xdr:ext cx="469744" cy="259045"/>
    <xdr:sp macro="" textlink="">
      <xdr:nvSpPr>
        <xdr:cNvPr id="410" name="【学校施設】&#10;一人当たり面積最小値テキスト"/>
        <xdr:cNvSpPr txBox="1"/>
      </xdr:nvSpPr>
      <xdr:spPr>
        <a:xfrm>
          <a:off x="22250400" y="1114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0.989</a:t>
          </a:r>
          <a:endParaRPr kumimoji="1" lang="ja-JP" altLang="en-US" sz="1000" b="1">
            <a:latin typeface="ＭＳ Ｐゴシック"/>
          </a:endParaRPr>
        </a:p>
      </xdr:txBody>
    </xdr:sp>
    <xdr:clientData/>
  </xdr:oneCellAnchor>
  <xdr:twoCellAnchor>
    <xdr:from>
      <xdr:col>32</xdr:col>
      <xdr:colOff>98425</xdr:colOff>
      <xdr:row>64</xdr:row>
      <xdr:rowOff>166551</xdr:rowOff>
    </xdr:from>
    <xdr:to>
      <xdr:col>32</xdr:col>
      <xdr:colOff>276225</xdr:colOff>
      <xdr:row>64</xdr:row>
      <xdr:rowOff>166551</xdr:rowOff>
    </xdr:to>
    <xdr:cxnSp macro="">
      <xdr:nvCxnSpPr>
        <xdr:cNvPr id="411" name="直線コネクタ 410"/>
        <xdr:cNvCxnSpPr/>
      </xdr:nvCxnSpPr>
      <xdr:spPr>
        <a:xfrm>
          <a:off x="22072600" y="1113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124658</xdr:rowOff>
    </xdr:from>
    <xdr:ext cx="469744" cy="259045"/>
    <xdr:sp macro="" textlink="">
      <xdr:nvSpPr>
        <xdr:cNvPr id="412" name="【学校施設】&#10;一人当たり面積最大値テキスト"/>
        <xdr:cNvSpPr txBox="1"/>
      </xdr:nvSpPr>
      <xdr:spPr>
        <a:xfrm>
          <a:off x="222504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a:t>
          </a:r>
          <a:endParaRPr kumimoji="1" lang="ja-JP" altLang="en-US" sz="1000" b="1">
            <a:latin typeface="ＭＳ Ｐゴシック"/>
          </a:endParaRPr>
        </a:p>
      </xdr:txBody>
    </xdr:sp>
    <xdr:clientData/>
  </xdr:oneCellAnchor>
  <xdr:twoCellAnchor>
    <xdr:from>
      <xdr:col>32</xdr:col>
      <xdr:colOff>98425</xdr:colOff>
      <xdr:row>56</xdr:row>
      <xdr:rowOff>6531</xdr:rowOff>
    </xdr:from>
    <xdr:to>
      <xdr:col>32</xdr:col>
      <xdr:colOff>276225</xdr:colOff>
      <xdr:row>56</xdr:row>
      <xdr:rowOff>6531</xdr:rowOff>
    </xdr:to>
    <xdr:cxnSp macro="">
      <xdr:nvCxnSpPr>
        <xdr:cNvPr id="413" name="直線コネクタ 412"/>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130101</xdr:rowOff>
    </xdr:from>
    <xdr:ext cx="469744" cy="259045"/>
    <xdr:sp macro="" textlink="">
      <xdr:nvSpPr>
        <xdr:cNvPr id="414" name="【学校施設】&#10;一人当たり面積平均値テキスト"/>
        <xdr:cNvSpPr txBox="1"/>
      </xdr:nvSpPr>
      <xdr:spPr>
        <a:xfrm>
          <a:off x="22250400" y="10074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151674</xdr:rowOff>
    </xdr:from>
    <xdr:to>
      <xdr:col>32</xdr:col>
      <xdr:colOff>238125</xdr:colOff>
      <xdr:row>59</xdr:row>
      <xdr:rowOff>81824</xdr:rowOff>
    </xdr:to>
    <xdr:sp macro="" textlink="">
      <xdr:nvSpPr>
        <xdr:cNvPr id="415" name="フローチャート : 判断 414"/>
        <xdr:cNvSpPr/>
      </xdr:nvSpPr>
      <xdr:spPr>
        <a:xfrm>
          <a:off x="22110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127181</xdr:rowOff>
    </xdr:from>
    <xdr:to>
      <xdr:col>32</xdr:col>
      <xdr:colOff>238125</xdr:colOff>
      <xdr:row>56</xdr:row>
      <xdr:rowOff>57331</xdr:rowOff>
    </xdr:to>
    <xdr:sp macro="" textlink="">
      <xdr:nvSpPr>
        <xdr:cNvPr id="421" name="円/楕円 420"/>
        <xdr:cNvSpPr/>
      </xdr:nvSpPr>
      <xdr:spPr>
        <a:xfrm>
          <a:off x="221107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80208</xdr:rowOff>
    </xdr:from>
    <xdr:ext cx="469744" cy="259045"/>
    <xdr:sp macro="" textlink="">
      <xdr:nvSpPr>
        <xdr:cNvPr id="422" name="【学校施設】&#10;一人当たり面積該当値テキスト"/>
        <xdr:cNvSpPr txBox="1"/>
      </xdr:nvSpPr>
      <xdr:spPr>
        <a:xfrm>
          <a:off x="22250400" y="950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3" name="正方形/長方形 42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0" name="正方形/長方形 42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3" name="テキスト ボックス 43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4" name="直線コネクタ 4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5" name="テキスト ボックス 4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6" name="直線コネクタ 4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7" name="テキスト ボックス 4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8" name="直線コネクタ 4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9" name="テキスト ボックス 4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0" name="直線コネクタ 4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1" name="テキスト ボックス 4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2" name="直線コネクタ 4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3" name="テキスト ボックス 4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4" name="直線コネクタ 4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45" name="テキスト ボックス 44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6"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114300</xdr:rowOff>
    </xdr:from>
    <xdr:to>
      <xdr:col>23</xdr:col>
      <xdr:colOff>516889</xdr:colOff>
      <xdr:row>86</xdr:row>
      <xdr:rowOff>133350</xdr:rowOff>
    </xdr:to>
    <xdr:cxnSp macro="">
      <xdr:nvCxnSpPr>
        <xdr:cNvPr id="447" name="直線コネクタ 446"/>
        <xdr:cNvCxnSpPr/>
      </xdr:nvCxnSpPr>
      <xdr:spPr>
        <a:xfrm flipV="1">
          <a:off x="16318864" y="133159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137177</xdr:rowOff>
    </xdr:from>
    <xdr:ext cx="405111" cy="259045"/>
    <xdr:sp macro="" textlink="">
      <xdr:nvSpPr>
        <xdr:cNvPr id="448" name="【児童館】&#10;有形固定資産減価償却率最小値テキスト"/>
        <xdr:cNvSpPr txBox="1"/>
      </xdr:nvSpPr>
      <xdr:spPr>
        <a:xfrm>
          <a:off x="164084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86</xdr:row>
      <xdr:rowOff>133350</xdr:rowOff>
    </xdr:from>
    <xdr:to>
      <xdr:col>23</xdr:col>
      <xdr:colOff>606425</xdr:colOff>
      <xdr:row>86</xdr:row>
      <xdr:rowOff>133350</xdr:rowOff>
    </xdr:to>
    <xdr:cxnSp macro="">
      <xdr:nvCxnSpPr>
        <xdr:cNvPr id="449" name="直線コネクタ 448"/>
        <xdr:cNvCxnSpPr/>
      </xdr:nvCxnSpPr>
      <xdr:spPr>
        <a:xfrm>
          <a:off x="16230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60977</xdr:rowOff>
    </xdr:from>
    <xdr:ext cx="405111" cy="259045"/>
    <xdr:sp macro="" textlink="">
      <xdr:nvSpPr>
        <xdr:cNvPr id="450" name="【児童館】&#10;有形固定資産減価償却率最大値テキスト"/>
        <xdr:cNvSpPr txBox="1"/>
      </xdr:nvSpPr>
      <xdr:spPr>
        <a:xfrm>
          <a:off x="164084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23</xdr:col>
      <xdr:colOff>428625</xdr:colOff>
      <xdr:row>77</xdr:row>
      <xdr:rowOff>114300</xdr:rowOff>
    </xdr:from>
    <xdr:to>
      <xdr:col>23</xdr:col>
      <xdr:colOff>606425</xdr:colOff>
      <xdr:row>77</xdr:row>
      <xdr:rowOff>114300</xdr:rowOff>
    </xdr:to>
    <xdr:cxnSp macro="">
      <xdr:nvCxnSpPr>
        <xdr:cNvPr id="451" name="直線コネクタ 450"/>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124477</xdr:rowOff>
    </xdr:from>
    <xdr:ext cx="405111" cy="259045"/>
    <xdr:sp macro="" textlink="">
      <xdr:nvSpPr>
        <xdr:cNvPr id="452" name="【児童館】&#10;有形固定資産減価償却率平均値テキスト"/>
        <xdr:cNvSpPr txBox="1"/>
      </xdr:nvSpPr>
      <xdr:spPr>
        <a:xfrm>
          <a:off x="16408400" y="1418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101600</xdr:rowOff>
    </xdr:from>
    <xdr:to>
      <xdr:col>23</xdr:col>
      <xdr:colOff>568325</xdr:colOff>
      <xdr:row>84</xdr:row>
      <xdr:rowOff>31750</xdr:rowOff>
    </xdr:to>
    <xdr:sp macro="" textlink="">
      <xdr:nvSpPr>
        <xdr:cNvPr id="453" name="フローチャート : 判断 452"/>
        <xdr:cNvSpPr/>
      </xdr:nvSpPr>
      <xdr:spPr>
        <a:xfrm>
          <a:off x="16268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4" name="テキスト ボックス 4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5" name="テキスト ボックス 4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6" name="テキスト ボックス 4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7" name="テキスト ボックス 4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8" name="テキスト ボックス 4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101600</xdr:rowOff>
    </xdr:from>
    <xdr:to>
      <xdr:col>23</xdr:col>
      <xdr:colOff>568325</xdr:colOff>
      <xdr:row>86</xdr:row>
      <xdr:rowOff>31750</xdr:rowOff>
    </xdr:to>
    <xdr:sp macro="" textlink="">
      <xdr:nvSpPr>
        <xdr:cNvPr id="459" name="円/楕円 458"/>
        <xdr:cNvSpPr/>
      </xdr:nvSpPr>
      <xdr:spPr>
        <a:xfrm>
          <a:off x="16268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80027</xdr:rowOff>
    </xdr:from>
    <xdr:ext cx="405111" cy="259045"/>
    <xdr:sp macro="" textlink="">
      <xdr:nvSpPr>
        <xdr:cNvPr id="460" name="【児童館】&#10;有形固定資産減価償却率該当値テキスト"/>
        <xdr:cNvSpPr txBox="1"/>
      </xdr:nvSpPr>
      <xdr:spPr>
        <a:xfrm>
          <a:off x="164084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1" name="正方形/長方形 46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8" name="正方形/長方形 46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9" name="テキスト ボックス 4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0" name="直線コネクタ 4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71" name="直線コネクタ 4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2" name="テキスト ボックス 4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3" name="直線コネクタ 4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4" name="テキスト ボックス 4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7" name="直線コネクタ 4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8" name="テキスト ボックス 4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9" name="直線コネクタ 4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0" name="テキスト ボックス 4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2" name="テキスト ボックス 4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86</xdr:row>
      <xdr:rowOff>38100</xdr:rowOff>
    </xdr:to>
    <xdr:cxnSp macro="">
      <xdr:nvCxnSpPr>
        <xdr:cNvPr id="484" name="直線コネクタ 483"/>
        <xdr:cNvCxnSpPr/>
      </xdr:nvCxnSpPr>
      <xdr:spPr>
        <a:xfrm flipV="1">
          <a:off x="22160864" y="13487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85"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86" name="直線コネクタ 48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487"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488" name="直線コネクタ 487"/>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489" name="【児童館】&#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90" name="フローチャート : 判断 48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158750</xdr:rowOff>
    </xdr:from>
    <xdr:to>
      <xdr:col>32</xdr:col>
      <xdr:colOff>238125</xdr:colOff>
      <xdr:row>86</xdr:row>
      <xdr:rowOff>88900</xdr:rowOff>
    </xdr:to>
    <xdr:sp macro="" textlink="">
      <xdr:nvSpPr>
        <xdr:cNvPr id="496" name="円/楕円 495"/>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73677</xdr:rowOff>
    </xdr:from>
    <xdr:ext cx="469744" cy="259045"/>
    <xdr:sp macro="" textlink="">
      <xdr:nvSpPr>
        <xdr:cNvPr id="497" name="【児童館】&#10;一人当たり面積該当値テキスト"/>
        <xdr:cNvSpPr txBox="1"/>
      </xdr:nvSpPr>
      <xdr:spPr>
        <a:xfrm>
          <a:off x="22250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8" name="正方形/長方形 49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5" name="正方形/長方形 50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9" name="直線コネクタ 5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0" name="テキスト ボックス 5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1" name="直線コネクタ 5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2" name="テキスト ボックス 5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3" name="直線コネクタ 5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4" name="テキスト ボックス 5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5" name="直線コネクタ 5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6" name="テキスト ボックス 5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7" name="直線コネクタ 5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18" name="テキスト ボックス 51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0" name="テキスト ボックス 51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91439</xdr:rowOff>
    </xdr:from>
    <xdr:to>
      <xdr:col>23</xdr:col>
      <xdr:colOff>516889</xdr:colOff>
      <xdr:row>108</xdr:row>
      <xdr:rowOff>83820</xdr:rowOff>
    </xdr:to>
    <xdr:cxnSp macro="">
      <xdr:nvCxnSpPr>
        <xdr:cNvPr id="522" name="直線コネクタ 521"/>
        <xdr:cNvCxnSpPr/>
      </xdr:nvCxnSpPr>
      <xdr:spPr>
        <a:xfrm flipV="1">
          <a:off x="16318864" y="17407889"/>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87647</xdr:rowOff>
    </xdr:from>
    <xdr:ext cx="405111" cy="259045"/>
    <xdr:sp macro="" textlink="">
      <xdr:nvSpPr>
        <xdr:cNvPr id="523" name="【公民館】&#10;有形固定資産減価償却率最小値テキスト"/>
        <xdr:cNvSpPr txBox="1"/>
      </xdr:nvSpPr>
      <xdr:spPr>
        <a:xfrm>
          <a:off x="16408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23</xdr:col>
      <xdr:colOff>428625</xdr:colOff>
      <xdr:row>108</xdr:row>
      <xdr:rowOff>83820</xdr:rowOff>
    </xdr:from>
    <xdr:to>
      <xdr:col>23</xdr:col>
      <xdr:colOff>606425</xdr:colOff>
      <xdr:row>108</xdr:row>
      <xdr:rowOff>83820</xdr:rowOff>
    </xdr:to>
    <xdr:cxnSp macro="">
      <xdr:nvCxnSpPr>
        <xdr:cNvPr id="524" name="直線コネクタ 52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38116</xdr:rowOff>
    </xdr:from>
    <xdr:ext cx="405111" cy="259045"/>
    <xdr:sp macro="" textlink="">
      <xdr:nvSpPr>
        <xdr:cNvPr id="525" name="【公民館】&#10;有形固定資産減価償却率最大値テキスト"/>
        <xdr:cNvSpPr txBox="1"/>
      </xdr:nvSpPr>
      <xdr:spPr>
        <a:xfrm>
          <a:off x="16408400" y="1718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428625</xdr:colOff>
      <xdr:row>101</xdr:row>
      <xdr:rowOff>91439</xdr:rowOff>
    </xdr:from>
    <xdr:to>
      <xdr:col>23</xdr:col>
      <xdr:colOff>606425</xdr:colOff>
      <xdr:row>101</xdr:row>
      <xdr:rowOff>91439</xdr:rowOff>
    </xdr:to>
    <xdr:cxnSp macro="">
      <xdr:nvCxnSpPr>
        <xdr:cNvPr id="526" name="直線コネクタ 525"/>
        <xdr:cNvCxnSpPr/>
      </xdr:nvCxnSpPr>
      <xdr:spPr>
        <a:xfrm>
          <a:off x="16230600" y="1740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83838</xdr:rowOff>
    </xdr:from>
    <xdr:ext cx="405111" cy="259045"/>
    <xdr:sp macro="" textlink="">
      <xdr:nvSpPr>
        <xdr:cNvPr id="527" name="【公民館】&#10;有形固定資産減価償却率平均値テキスト"/>
        <xdr:cNvSpPr txBox="1"/>
      </xdr:nvSpPr>
      <xdr:spPr>
        <a:xfrm>
          <a:off x="164084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105411</xdr:rowOff>
    </xdr:from>
    <xdr:to>
      <xdr:col>23</xdr:col>
      <xdr:colOff>568325</xdr:colOff>
      <xdr:row>105</xdr:row>
      <xdr:rowOff>35561</xdr:rowOff>
    </xdr:to>
    <xdr:sp macro="" textlink="">
      <xdr:nvSpPr>
        <xdr:cNvPr id="528" name="フローチャート : 判断 527"/>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170180</xdr:rowOff>
    </xdr:from>
    <xdr:to>
      <xdr:col>23</xdr:col>
      <xdr:colOff>568325</xdr:colOff>
      <xdr:row>104</xdr:row>
      <xdr:rowOff>100330</xdr:rowOff>
    </xdr:to>
    <xdr:sp macro="" textlink="">
      <xdr:nvSpPr>
        <xdr:cNvPr id="534" name="円/楕円 533"/>
        <xdr:cNvSpPr/>
      </xdr:nvSpPr>
      <xdr:spPr>
        <a:xfrm>
          <a:off x="16268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21607</xdr:rowOff>
    </xdr:from>
    <xdr:ext cx="405111" cy="259045"/>
    <xdr:sp macro="" textlink="">
      <xdr:nvSpPr>
        <xdr:cNvPr id="535" name="【公民館】&#10;有形固定資産減価償却率該当値テキスト"/>
        <xdr:cNvSpPr txBox="1"/>
      </xdr:nvSpPr>
      <xdr:spPr>
        <a:xfrm>
          <a:off x="16408400"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6" name="テキスト ボックス 5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7" name="直線コネクタ 5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8" name="テキスト ボックス 5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9" name="直線コネクタ 5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0" name="テキスト ボックス 5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1" name="直線コネクタ 5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2" name="テキスト ボックス 5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3" name="直線コネクタ 5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4" name="テキスト ボックス 5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5" name="直線コネクタ 5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6" name="テキスト ボックス 5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38100</xdr:rowOff>
    </xdr:from>
    <xdr:to>
      <xdr:col>32</xdr:col>
      <xdr:colOff>186689</xdr:colOff>
      <xdr:row>109</xdr:row>
      <xdr:rowOff>44450</xdr:rowOff>
    </xdr:to>
    <xdr:cxnSp macro="">
      <xdr:nvCxnSpPr>
        <xdr:cNvPr id="560" name="直線コネクタ 559"/>
        <xdr:cNvCxnSpPr/>
      </xdr:nvCxnSpPr>
      <xdr:spPr>
        <a:xfrm flipV="1">
          <a:off x="22160864" y="171831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48277</xdr:rowOff>
    </xdr:from>
    <xdr:ext cx="469744" cy="259045"/>
    <xdr:sp macro="" textlink="">
      <xdr:nvSpPr>
        <xdr:cNvPr id="561" name="【公民館】&#10;一人当たり面積最小値テキスト"/>
        <xdr:cNvSpPr txBox="1"/>
      </xdr:nvSpPr>
      <xdr:spPr>
        <a:xfrm>
          <a:off x="22250400" y="187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109</xdr:row>
      <xdr:rowOff>44450</xdr:rowOff>
    </xdr:from>
    <xdr:to>
      <xdr:col>32</xdr:col>
      <xdr:colOff>276225</xdr:colOff>
      <xdr:row>109</xdr:row>
      <xdr:rowOff>44450</xdr:rowOff>
    </xdr:to>
    <xdr:cxnSp macro="">
      <xdr:nvCxnSpPr>
        <xdr:cNvPr id="562" name="直線コネクタ 561"/>
        <xdr:cNvCxnSpPr/>
      </xdr:nvCxnSpPr>
      <xdr:spPr>
        <a:xfrm>
          <a:off x="22072600" y="1873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156227</xdr:rowOff>
    </xdr:from>
    <xdr:ext cx="469744" cy="259045"/>
    <xdr:sp macro="" textlink="">
      <xdr:nvSpPr>
        <xdr:cNvPr id="563" name="【公民館】&#10;一人当たり面積最大値テキスト"/>
        <xdr:cNvSpPr txBox="1"/>
      </xdr:nvSpPr>
      <xdr:spPr>
        <a:xfrm>
          <a:off x="222504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100</xdr:row>
      <xdr:rowOff>38100</xdr:rowOff>
    </xdr:from>
    <xdr:to>
      <xdr:col>32</xdr:col>
      <xdr:colOff>276225</xdr:colOff>
      <xdr:row>100</xdr:row>
      <xdr:rowOff>38100</xdr:rowOff>
    </xdr:to>
    <xdr:cxnSp macro="">
      <xdr:nvCxnSpPr>
        <xdr:cNvPr id="564" name="直線コネクタ 563"/>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118127</xdr:rowOff>
    </xdr:from>
    <xdr:ext cx="469744" cy="259045"/>
    <xdr:sp macro="" textlink="">
      <xdr:nvSpPr>
        <xdr:cNvPr id="565" name="【公民館】&#10;一人当たり面積平均値テキスト"/>
        <xdr:cNvSpPr txBox="1"/>
      </xdr:nvSpPr>
      <xdr:spPr>
        <a:xfrm>
          <a:off x="222504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139700</xdr:rowOff>
    </xdr:from>
    <xdr:to>
      <xdr:col>32</xdr:col>
      <xdr:colOff>238125</xdr:colOff>
      <xdr:row>107</xdr:row>
      <xdr:rowOff>69850</xdr:rowOff>
    </xdr:to>
    <xdr:sp macro="" textlink="">
      <xdr:nvSpPr>
        <xdr:cNvPr id="566" name="フローチャート : 判断 56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158750</xdr:rowOff>
    </xdr:from>
    <xdr:to>
      <xdr:col>32</xdr:col>
      <xdr:colOff>238125</xdr:colOff>
      <xdr:row>100</xdr:row>
      <xdr:rowOff>88900</xdr:rowOff>
    </xdr:to>
    <xdr:sp macro="" textlink="">
      <xdr:nvSpPr>
        <xdr:cNvPr id="572" name="円/楕円 571"/>
        <xdr:cNvSpPr/>
      </xdr:nvSpPr>
      <xdr:spPr>
        <a:xfrm>
          <a:off x="221107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111777</xdr:rowOff>
    </xdr:from>
    <xdr:ext cx="469744" cy="259045"/>
    <xdr:sp macro="" textlink="">
      <xdr:nvSpPr>
        <xdr:cNvPr id="573" name="【公民館】&#10;一人当たり面積該当値テキスト"/>
        <xdr:cNvSpPr txBox="1"/>
      </xdr:nvSpPr>
      <xdr:spPr>
        <a:xfrm>
          <a:off x="22250400" y="170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4" name="正方形/長方形 57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6" name="テキスト ボックス 57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類似団体より有形固定資産減価償却率が高い水準にあるのは橋りょう・トンネルであり、特に橋りょうについては全体の</a:t>
          </a:r>
          <a:r>
            <a:rPr kumimoji="1" lang="en-US" altLang="ja-JP" sz="1300">
              <a:latin typeface="ＭＳ Ｐゴシック"/>
            </a:rPr>
            <a:t>48.3</a:t>
          </a:r>
          <a:r>
            <a:rPr kumimoji="1" lang="ja-JP" altLang="en-US" sz="1300">
              <a:latin typeface="ＭＳ Ｐゴシック"/>
            </a:rPr>
            <a:t>％が築</a:t>
          </a:r>
          <a:r>
            <a:rPr kumimoji="1" lang="en-US" altLang="ja-JP" sz="1300">
              <a:latin typeface="ＭＳ Ｐゴシック"/>
            </a:rPr>
            <a:t>30</a:t>
          </a:r>
          <a:r>
            <a:rPr kumimoji="1" lang="ja-JP" altLang="en-US" sz="1300">
              <a:latin typeface="ＭＳ Ｐゴシック"/>
            </a:rPr>
            <a:t>年を超え老朽化が進行しているが、既に長寿命化計画を策定しており、計画的に長寿命化を図る予定である。</a:t>
          </a:r>
        </a:p>
        <a:p>
          <a:r>
            <a:rPr kumimoji="1" lang="ja-JP" altLang="en-US" sz="1300">
              <a:latin typeface="ＭＳ Ｐゴシック"/>
            </a:rPr>
            <a:t>　一方、道路の有形固定資産減価償却率は平均を大きく下回っているが、これは取得年が不明のものは道路認定年度を取得年度とみなしていることによるものであり、実際の点検等を踏まえ、状況に応じた計画的な整備を図る必要がある。　</a:t>
          </a:r>
        </a:p>
        <a:p>
          <a:r>
            <a:rPr kumimoji="1" lang="ja-JP" altLang="en-US" sz="1300">
              <a:latin typeface="ＭＳ Ｐゴシック"/>
            </a:rPr>
            <a:t>　また、保育所については東日本大震災後に遊具等の整備を行っていることにより有形固定資産減価償却率は平均を下回っている。学校については、減価償却率は低いが施設数が多いことから、今後は個別計画に基づき長寿命化を図ることにより、更新費用の平準化を図っていく予定である。　</a:t>
          </a:r>
        </a:p>
        <a:p>
          <a:r>
            <a:rPr kumimoji="1" lang="ja-JP" altLang="en-US" sz="1300">
              <a:latin typeface="ＭＳ Ｐゴシック"/>
            </a:rPr>
            <a:t>　なお、公民館の</a:t>
          </a:r>
          <a:r>
            <a:rPr kumimoji="1" lang="en-US" altLang="ja-JP" sz="1300">
              <a:latin typeface="ＭＳ Ｐゴシック"/>
            </a:rPr>
            <a:t>1</a:t>
          </a:r>
          <a:r>
            <a:rPr kumimoji="1" lang="ja-JP" altLang="en-US" sz="1300">
              <a:latin typeface="ＭＳ Ｐゴシック"/>
            </a:rPr>
            <a:t>人当たり面積が類似団体の平均を大きく上回っている。既に他類型施設との複合化にも取り組んでいるところであるが、個別計画に基づき最適化についても検討していく必要がある。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327,307
325,325
757.20
173,477,875
166,007,209
4,186,034
68,464,793
84,961,397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7620</xdr:rowOff>
    </xdr:from>
    <xdr:to>
      <xdr:col>6</xdr:col>
      <xdr:colOff>510540</xdr:colOff>
      <xdr:row>42</xdr:row>
      <xdr:rowOff>68580</xdr:rowOff>
    </xdr:to>
    <xdr:cxnSp macro="">
      <xdr:nvCxnSpPr>
        <xdr:cNvPr id="57" name="直線コネクタ 56"/>
        <xdr:cNvCxnSpPr/>
      </xdr:nvCxnSpPr>
      <xdr:spPr>
        <a:xfrm flipV="1">
          <a:off x="4634865" y="58369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72407</xdr:rowOff>
    </xdr:from>
    <xdr:ext cx="405111" cy="259045"/>
    <xdr:sp macro="" textlink="">
      <xdr:nvSpPr>
        <xdr:cNvPr id="58" name="【図書館】&#10;有形固定資産減価償却率最小値テキスト"/>
        <xdr:cNvSpPr txBox="1"/>
      </xdr:nvSpPr>
      <xdr:spPr>
        <a:xfrm>
          <a:off x="4724400"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42</xdr:row>
      <xdr:rowOff>68580</xdr:rowOff>
    </xdr:from>
    <xdr:to>
      <xdr:col>6</xdr:col>
      <xdr:colOff>600075</xdr:colOff>
      <xdr:row>42</xdr:row>
      <xdr:rowOff>68580</xdr:rowOff>
    </xdr:to>
    <xdr:cxnSp macro="">
      <xdr:nvCxnSpPr>
        <xdr:cNvPr id="59" name="直線コネクタ 58"/>
        <xdr:cNvCxnSpPr/>
      </xdr:nvCxnSpPr>
      <xdr:spPr>
        <a:xfrm>
          <a:off x="4546600" y="726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125747</xdr:rowOff>
    </xdr:from>
    <xdr:ext cx="405111" cy="259045"/>
    <xdr:sp macro="" textlink="">
      <xdr:nvSpPr>
        <xdr:cNvPr id="60" name="【図書館】&#10;有形固定資産減価償却率最大値テキスト"/>
        <xdr:cNvSpPr txBox="1"/>
      </xdr:nvSpPr>
      <xdr:spPr>
        <a:xfrm>
          <a:off x="4724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34</xdr:row>
      <xdr:rowOff>7620</xdr:rowOff>
    </xdr:from>
    <xdr:to>
      <xdr:col>6</xdr:col>
      <xdr:colOff>600075</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80027</xdr:rowOff>
    </xdr:from>
    <xdr:ext cx="405111" cy="259045"/>
    <xdr:sp macro="" textlink="">
      <xdr:nvSpPr>
        <xdr:cNvPr id="62" name="【図書館】&#10;有形固定資産減価償却率平均値テキスト"/>
        <xdr:cNvSpPr txBox="1"/>
      </xdr:nvSpPr>
      <xdr:spPr>
        <a:xfrm>
          <a:off x="4724400" y="659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101600</xdr:rowOff>
    </xdr:from>
    <xdr:to>
      <xdr:col>6</xdr:col>
      <xdr:colOff>561975</xdr:colOff>
      <xdr:row>39</xdr:row>
      <xdr:rowOff>31750</xdr:rowOff>
    </xdr:to>
    <xdr:sp macro="" textlink="">
      <xdr:nvSpPr>
        <xdr:cNvPr id="63" name="フローチャート : 判断 62"/>
        <xdr:cNvSpPr/>
      </xdr:nvSpPr>
      <xdr:spPr>
        <a:xfrm>
          <a:off x="4584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128270</xdr:rowOff>
    </xdr:from>
    <xdr:to>
      <xdr:col>6</xdr:col>
      <xdr:colOff>561975</xdr:colOff>
      <xdr:row>34</xdr:row>
      <xdr:rowOff>58420</xdr:rowOff>
    </xdr:to>
    <xdr:sp macro="" textlink="">
      <xdr:nvSpPr>
        <xdr:cNvPr id="69" name="円/楕円 68"/>
        <xdr:cNvSpPr/>
      </xdr:nvSpPr>
      <xdr:spPr>
        <a:xfrm>
          <a:off x="4584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81297</xdr:rowOff>
    </xdr:from>
    <xdr:ext cx="405111" cy="259045"/>
    <xdr:sp macro="" textlink="">
      <xdr:nvSpPr>
        <xdr:cNvPr id="70" name="【図書館】&#10;有形固定資産減価償却率該当値テキスト"/>
        <xdr:cNvSpPr txBox="1"/>
      </xdr:nvSpPr>
      <xdr:spPr>
        <a:xfrm>
          <a:off x="47244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19050</xdr:rowOff>
    </xdr:from>
    <xdr:to>
      <xdr:col>15</xdr:col>
      <xdr:colOff>180340</xdr:colOff>
      <xdr:row>41</xdr:row>
      <xdr:rowOff>133350</xdr:rowOff>
    </xdr:to>
    <xdr:cxnSp macro="">
      <xdr:nvCxnSpPr>
        <xdr:cNvPr id="93" name="直線コネクタ 92"/>
        <xdr:cNvCxnSpPr/>
      </xdr:nvCxnSpPr>
      <xdr:spPr>
        <a:xfrm flipV="1">
          <a:off x="10476865" y="6019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4"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95" name="直線コネクタ 94"/>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137177</xdr:rowOff>
    </xdr:from>
    <xdr:ext cx="469744" cy="259045"/>
    <xdr:sp macro="" textlink="">
      <xdr:nvSpPr>
        <xdr:cNvPr id="96" name="【図書館】&#10;一人当たり面積最大値テキスト"/>
        <xdr:cNvSpPr txBox="1"/>
      </xdr:nvSpPr>
      <xdr:spPr>
        <a:xfrm>
          <a:off x="10566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15</xdr:col>
      <xdr:colOff>92075</xdr:colOff>
      <xdr:row>35</xdr:row>
      <xdr:rowOff>19050</xdr:rowOff>
    </xdr:from>
    <xdr:to>
      <xdr:col>15</xdr:col>
      <xdr:colOff>269875</xdr:colOff>
      <xdr:row>35</xdr:row>
      <xdr:rowOff>19050</xdr:rowOff>
    </xdr:to>
    <xdr:cxnSp macro="">
      <xdr:nvCxnSpPr>
        <xdr:cNvPr id="97" name="直線コネクタ 96"/>
        <xdr:cNvCxnSpPr/>
      </xdr:nvCxnSpPr>
      <xdr:spPr>
        <a:xfrm>
          <a:off x="10388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15257</xdr:rowOff>
    </xdr:from>
    <xdr:ext cx="469744" cy="259045"/>
    <xdr:sp macro="" textlink="">
      <xdr:nvSpPr>
        <xdr:cNvPr id="98" name="【図書館】&#10;一人当たり面積平均値テキスト"/>
        <xdr:cNvSpPr txBox="1"/>
      </xdr:nvSpPr>
      <xdr:spPr>
        <a:xfrm>
          <a:off x="10566400" y="635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36830</xdr:rowOff>
    </xdr:from>
    <xdr:to>
      <xdr:col>15</xdr:col>
      <xdr:colOff>231775</xdr:colOff>
      <xdr:row>37</xdr:row>
      <xdr:rowOff>138430</xdr:rowOff>
    </xdr:to>
    <xdr:sp macro="" textlink="">
      <xdr:nvSpPr>
        <xdr:cNvPr id="99" name="フローチャート : 判断 98"/>
        <xdr:cNvSpPr/>
      </xdr:nvSpPr>
      <xdr:spPr>
        <a:xfrm>
          <a:off x="10426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59690</xdr:rowOff>
    </xdr:from>
    <xdr:to>
      <xdr:col>15</xdr:col>
      <xdr:colOff>231775</xdr:colOff>
      <xdr:row>35</xdr:row>
      <xdr:rowOff>161290</xdr:rowOff>
    </xdr:to>
    <xdr:sp macro="" textlink="">
      <xdr:nvSpPr>
        <xdr:cNvPr id="105" name="円/楕円 104"/>
        <xdr:cNvSpPr/>
      </xdr:nvSpPr>
      <xdr:spPr>
        <a:xfrm>
          <a:off x="10426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146067</xdr:rowOff>
    </xdr:from>
    <xdr:ext cx="469744" cy="259045"/>
    <xdr:sp macro="" textlink="">
      <xdr:nvSpPr>
        <xdr:cNvPr id="106" name="【図書館】&#10;一人当たり面積該当値テキスト"/>
        <xdr:cNvSpPr txBox="1"/>
      </xdr:nvSpPr>
      <xdr:spPr>
        <a:xfrm>
          <a:off x="10566400" y="59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9" name="テキスト ボックス 11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7620</xdr:rowOff>
    </xdr:from>
    <xdr:to>
      <xdr:col>6</xdr:col>
      <xdr:colOff>510540</xdr:colOff>
      <xdr:row>64</xdr:row>
      <xdr:rowOff>0</xdr:rowOff>
    </xdr:to>
    <xdr:cxnSp macro="">
      <xdr:nvCxnSpPr>
        <xdr:cNvPr id="131" name="直線コネクタ 130"/>
        <xdr:cNvCxnSpPr/>
      </xdr:nvCxnSpPr>
      <xdr:spPr>
        <a:xfrm flipV="1">
          <a:off x="4634865" y="9608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3827</xdr:rowOff>
    </xdr:from>
    <xdr:ext cx="405111" cy="259045"/>
    <xdr:sp macro="" textlink="">
      <xdr:nvSpPr>
        <xdr:cNvPr id="132" name="【体育館・プール】&#10;有形固定資産減価償却率最小値テキスト"/>
        <xdr:cNvSpPr txBox="1"/>
      </xdr:nvSpPr>
      <xdr:spPr>
        <a:xfrm>
          <a:off x="4724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64</xdr:row>
      <xdr:rowOff>0</xdr:rowOff>
    </xdr:from>
    <xdr:to>
      <xdr:col>6</xdr:col>
      <xdr:colOff>600075</xdr:colOff>
      <xdr:row>64</xdr:row>
      <xdr:rowOff>0</xdr:rowOff>
    </xdr:to>
    <xdr:cxnSp macro="">
      <xdr:nvCxnSpPr>
        <xdr:cNvPr id="133" name="直線コネクタ 13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125747</xdr:rowOff>
    </xdr:from>
    <xdr:ext cx="405111" cy="259045"/>
    <xdr:sp macro="" textlink="">
      <xdr:nvSpPr>
        <xdr:cNvPr id="134" name="【体育館・プール】&#10;有形固定資産減価償却率最大値テキスト"/>
        <xdr:cNvSpPr txBox="1"/>
      </xdr:nvSpPr>
      <xdr:spPr>
        <a:xfrm>
          <a:off x="4724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56</xdr:row>
      <xdr:rowOff>7620</xdr:rowOff>
    </xdr:from>
    <xdr:to>
      <xdr:col>6</xdr:col>
      <xdr:colOff>600075</xdr:colOff>
      <xdr:row>56</xdr:row>
      <xdr:rowOff>7620</xdr:rowOff>
    </xdr:to>
    <xdr:cxnSp macro="">
      <xdr:nvCxnSpPr>
        <xdr:cNvPr id="135" name="直線コネクタ 134"/>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6367</xdr:rowOff>
    </xdr:from>
    <xdr:ext cx="405111" cy="259045"/>
    <xdr:sp macro="" textlink="">
      <xdr:nvSpPr>
        <xdr:cNvPr id="136" name="【体育館・プール】&#10;有形固定資産減価償却率平均値テキスト"/>
        <xdr:cNvSpPr txBox="1"/>
      </xdr:nvSpPr>
      <xdr:spPr>
        <a:xfrm>
          <a:off x="4724400" y="1029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154940</xdr:rowOff>
    </xdr:from>
    <xdr:to>
      <xdr:col>6</xdr:col>
      <xdr:colOff>561975</xdr:colOff>
      <xdr:row>61</xdr:row>
      <xdr:rowOff>85090</xdr:rowOff>
    </xdr:to>
    <xdr:sp macro="" textlink="">
      <xdr:nvSpPr>
        <xdr:cNvPr id="137" name="フローチャート : 判断 136"/>
        <xdr:cNvSpPr/>
      </xdr:nvSpPr>
      <xdr:spPr>
        <a:xfrm>
          <a:off x="4584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59690</xdr:rowOff>
    </xdr:from>
    <xdr:to>
      <xdr:col>6</xdr:col>
      <xdr:colOff>561975</xdr:colOff>
      <xdr:row>61</xdr:row>
      <xdr:rowOff>161290</xdr:rowOff>
    </xdr:to>
    <xdr:sp macro="" textlink="">
      <xdr:nvSpPr>
        <xdr:cNvPr id="143" name="円/楕円 142"/>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38117</xdr:rowOff>
    </xdr:from>
    <xdr:ext cx="405111" cy="259045"/>
    <xdr:sp macro="" textlink="">
      <xdr:nvSpPr>
        <xdr:cNvPr id="144" name="【体育館・プール】&#10;有形固定資産減価償却率該当値テキスト"/>
        <xdr:cNvSpPr txBox="1"/>
      </xdr:nvSpPr>
      <xdr:spPr>
        <a:xfrm>
          <a:off x="47244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5" name="テキスト ボックス 15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7" name="テキスト ボックス 15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9" name="テキスト ボックス 15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1" name="テキスト ボックス 16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3" name="テキスト ボックス 16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5" name="テキスト ボックス 16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114300</xdr:rowOff>
    </xdr:from>
    <xdr:to>
      <xdr:col>15</xdr:col>
      <xdr:colOff>180340</xdr:colOff>
      <xdr:row>63</xdr:row>
      <xdr:rowOff>95250</xdr:rowOff>
    </xdr:to>
    <xdr:cxnSp macro="">
      <xdr:nvCxnSpPr>
        <xdr:cNvPr id="169" name="直線コネクタ 168"/>
        <xdr:cNvCxnSpPr/>
      </xdr:nvCxnSpPr>
      <xdr:spPr>
        <a:xfrm flipV="1">
          <a:off x="10476865" y="95440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99077</xdr:rowOff>
    </xdr:from>
    <xdr:ext cx="469744" cy="259045"/>
    <xdr:sp macro="" textlink="">
      <xdr:nvSpPr>
        <xdr:cNvPr id="170" name="【体育館・プール】&#10;一人当たり面積最小値テキスト"/>
        <xdr:cNvSpPr txBox="1"/>
      </xdr:nvSpPr>
      <xdr:spPr>
        <a:xfrm>
          <a:off x="10566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63</xdr:row>
      <xdr:rowOff>95250</xdr:rowOff>
    </xdr:from>
    <xdr:to>
      <xdr:col>15</xdr:col>
      <xdr:colOff>269875</xdr:colOff>
      <xdr:row>63</xdr:row>
      <xdr:rowOff>95250</xdr:rowOff>
    </xdr:to>
    <xdr:cxnSp macro="">
      <xdr:nvCxnSpPr>
        <xdr:cNvPr id="171" name="直線コネクタ 170"/>
        <xdr:cNvCxnSpPr/>
      </xdr:nvCxnSpPr>
      <xdr:spPr>
        <a:xfrm>
          <a:off x="10388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60977</xdr:rowOff>
    </xdr:from>
    <xdr:ext cx="469744" cy="259045"/>
    <xdr:sp macro="" textlink="">
      <xdr:nvSpPr>
        <xdr:cNvPr id="172" name="【体育館・プール】&#10;一人当たり面積最大値テキスト"/>
        <xdr:cNvSpPr txBox="1"/>
      </xdr:nvSpPr>
      <xdr:spPr>
        <a:xfrm>
          <a:off x="105664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15</xdr:col>
      <xdr:colOff>92075</xdr:colOff>
      <xdr:row>55</xdr:row>
      <xdr:rowOff>114300</xdr:rowOff>
    </xdr:from>
    <xdr:to>
      <xdr:col>15</xdr:col>
      <xdr:colOff>269875</xdr:colOff>
      <xdr:row>55</xdr:row>
      <xdr:rowOff>114300</xdr:rowOff>
    </xdr:to>
    <xdr:cxnSp macro="">
      <xdr:nvCxnSpPr>
        <xdr:cNvPr id="173" name="直線コネクタ 172"/>
        <xdr:cNvCxnSpPr/>
      </xdr:nvCxnSpPr>
      <xdr:spPr>
        <a:xfrm>
          <a:off x="10388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41927</xdr:rowOff>
    </xdr:from>
    <xdr:ext cx="469744" cy="259045"/>
    <xdr:sp macro="" textlink="">
      <xdr:nvSpPr>
        <xdr:cNvPr id="174" name="【体育館・プール】&#10;一人当たり面積平均値テキスト"/>
        <xdr:cNvSpPr txBox="1"/>
      </xdr:nvSpPr>
      <xdr:spPr>
        <a:xfrm>
          <a:off x="10566400" y="1015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63500</xdr:rowOff>
    </xdr:from>
    <xdr:to>
      <xdr:col>15</xdr:col>
      <xdr:colOff>231775</xdr:colOff>
      <xdr:row>59</xdr:row>
      <xdr:rowOff>165100</xdr:rowOff>
    </xdr:to>
    <xdr:sp macro="" textlink="">
      <xdr:nvSpPr>
        <xdr:cNvPr id="175" name="フローチャート : 判断 174"/>
        <xdr:cNvSpPr/>
      </xdr:nvSpPr>
      <xdr:spPr>
        <a:xfrm>
          <a:off x="10426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63500</xdr:rowOff>
    </xdr:from>
    <xdr:to>
      <xdr:col>15</xdr:col>
      <xdr:colOff>231775</xdr:colOff>
      <xdr:row>55</xdr:row>
      <xdr:rowOff>165100</xdr:rowOff>
    </xdr:to>
    <xdr:sp macro="" textlink="">
      <xdr:nvSpPr>
        <xdr:cNvPr id="181" name="円/楕円 180"/>
        <xdr:cNvSpPr/>
      </xdr:nvSpPr>
      <xdr:spPr>
        <a:xfrm>
          <a:off x="10426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16527</xdr:rowOff>
    </xdr:from>
    <xdr:ext cx="469744" cy="259045"/>
    <xdr:sp macro="" textlink="">
      <xdr:nvSpPr>
        <xdr:cNvPr id="182" name="【体育館・プール】&#10;一人当たり面積該当値テキスト"/>
        <xdr:cNvSpPr txBox="1"/>
      </xdr:nvSpPr>
      <xdr:spPr>
        <a:xfrm>
          <a:off x="10566400" y="944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4" name="直線コネクタ 19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5" name="テキスト ボックス 19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6" name="直線コネクタ 19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7" name="テキスト ボックス 19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8" name="直線コネクタ 19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9" name="テキスト ボックス 19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0" name="直線コネクタ 19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1" name="テキスト ボックス 20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3" name="テキスト ボックス 20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90678</xdr:rowOff>
    </xdr:from>
    <xdr:to>
      <xdr:col>6</xdr:col>
      <xdr:colOff>510540</xdr:colOff>
      <xdr:row>86</xdr:row>
      <xdr:rowOff>6096</xdr:rowOff>
    </xdr:to>
    <xdr:cxnSp macro="">
      <xdr:nvCxnSpPr>
        <xdr:cNvPr id="205" name="直線コネクタ 204"/>
        <xdr:cNvCxnSpPr/>
      </xdr:nvCxnSpPr>
      <xdr:spPr>
        <a:xfrm flipV="1">
          <a:off x="4634865" y="13292328"/>
          <a:ext cx="0" cy="145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06"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07" name="直線コネクタ 206"/>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37355</xdr:rowOff>
    </xdr:from>
    <xdr:ext cx="405111" cy="259045"/>
    <xdr:sp macro="" textlink="">
      <xdr:nvSpPr>
        <xdr:cNvPr id="208" name="【福祉施設】&#10;有形固定資産減価償却率最大値テキスト"/>
        <xdr:cNvSpPr txBox="1"/>
      </xdr:nvSpPr>
      <xdr:spPr>
        <a:xfrm>
          <a:off x="47244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6</xdr:col>
      <xdr:colOff>422275</xdr:colOff>
      <xdr:row>77</xdr:row>
      <xdr:rowOff>90678</xdr:rowOff>
    </xdr:from>
    <xdr:to>
      <xdr:col>6</xdr:col>
      <xdr:colOff>600075</xdr:colOff>
      <xdr:row>77</xdr:row>
      <xdr:rowOff>90678</xdr:rowOff>
    </xdr:to>
    <xdr:cxnSp macro="">
      <xdr:nvCxnSpPr>
        <xdr:cNvPr id="209" name="直線コネクタ 208"/>
        <xdr:cNvCxnSpPr/>
      </xdr:nvCxnSpPr>
      <xdr:spPr>
        <a:xfrm>
          <a:off x="4546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150892</xdr:rowOff>
    </xdr:from>
    <xdr:ext cx="405111" cy="259045"/>
    <xdr:sp macro="" textlink="">
      <xdr:nvSpPr>
        <xdr:cNvPr id="210" name="【福祉施設】&#10;有形固定資産減価償却率平均値テキスト"/>
        <xdr:cNvSpPr txBox="1"/>
      </xdr:nvSpPr>
      <xdr:spPr>
        <a:xfrm>
          <a:off x="47244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1015</xdr:rowOff>
    </xdr:from>
    <xdr:to>
      <xdr:col>6</xdr:col>
      <xdr:colOff>561975</xdr:colOff>
      <xdr:row>82</xdr:row>
      <xdr:rowOff>102615</xdr:rowOff>
    </xdr:to>
    <xdr:sp macro="" textlink="">
      <xdr:nvSpPr>
        <xdr:cNvPr id="211" name="フローチャート : 判断 210"/>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167894</xdr:rowOff>
    </xdr:from>
    <xdr:to>
      <xdr:col>6</xdr:col>
      <xdr:colOff>561975</xdr:colOff>
      <xdr:row>82</xdr:row>
      <xdr:rowOff>98044</xdr:rowOff>
    </xdr:to>
    <xdr:sp macro="" textlink="">
      <xdr:nvSpPr>
        <xdr:cNvPr id="217" name="円/楕円 216"/>
        <xdr:cNvSpPr/>
      </xdr:nvSpPr>
      <xdr:spPr>
        <a:xfrm>
          <a:off x="4584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19321</xdr:rowOff>
    </xdr:from>
    <xdr:ext cx="405111" cy="259045"/>
    <xdr:sp macro="" textlink="">
      <xdr:nvSpPr>
        <xdr:cNvPr id="218" name="【福祉施設】&#10;有形固定資産減価償却率該当値テキスト"/>
        <xdr:cNvSpPr txBox="1"/>
      </xdr:nvSpPr>
      <xdr:spPr>
        <a:xfrm>
          <a:off x="4724400"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29" name="テキスト ボックス 22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87</xdr:row>
      <xdr:rowOff>19050</xdr:rowOff>
    </xdr:to>
    <xdr:cxnSp macro="">
      <xdr:nvCxnSpPr>
        <xdr:cNvPr id="243" name="直線コネクタ 242"/>
        <xdr:cNvCxnSpPr/>
      </xdr:nvCxnSpPr>
      <xdr:spPr>
        <a:xfrm flipV="1">
          <a:off x="10476865" y="1341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22877</xdr:rowOff>
    </xdr:from>
    <xdr:ext cx="469744" cy="259045"/>
    <xdr:sp macro="" textlink="">
      <xdr:nvSpPr>
        <xdr:cNvPr id="244" name="【福祉施設】&#10;一人当たり面積最小値テキスト"/>
        <xdr:cNvSpPr txBox="1"/>
      </xdr:nvSpPr>
      <xdr:spPr>
        <a:xfrm>
          <a:off x="105664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15</xdr:col>
      <xdr:colOff>92075</xdr:colOff>
      <xdr:row>87</xdr:row>
      <xdr:rowOff>19050</xdr:rowOff>
    </xdr:from>
    <xdr:to>
      <xdr:col>15</xdr:col>
      <xdr:colOff>269875</xdr:colOff>
      <xdr:row>87</xdr:row>
      <xdr:rowOff>19050</xdr:rowOff>
    </xdr:to>
    <xdr:cxnSp macro="">
      <xdr:nvCxnSpPr>
        <xdr:cNvPr id="245" name="直線コネクタ 244"/>
        <xdr:cNvCxnSpPr/>
      </xdr:nvCxnSpPr>
      <xdr:spPr>
        <a:xfrm>
          <a:off x="10388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46" name="【福祉施設】&#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47" name="直線コネクタ 246"/>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162577</xdr:rowOff>
    </xdr:from>
    <xdr:ext cx="469744" cy="259045"/>
    <xdr:sp macro="" textlink="">
      <xdr:nvSpPr>
        <xdr:cNvPr id="248" name="【福祉施設】&#10;一人当たり面積平均値テキスト"/>
        <xdr:cNvSpPr txBox="1"/>
      </xdr:nvSpPr>
      <xdr:spPr>
        <a:xfrm>
          <a:off x="10566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139700</xdr:rowOff>
    </xdr:from>
    <xdr:to>
      <xdr:col>15</xdr:col>
      <xdr:colOff>231775</xdr:colOff>
      <xdr:row>83</xdr:row>
      <xdr:rowOff>69850</xdr:rowOff>
    </xdr:to>
    <xdr:sp macro="" textlink="">
      <xdr:nvSpPr>
        <xdr:cNvPr id="249" name="フローチャート : 判断 248"/>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139700</xdr:rowOff>
    </xdr:from>
    <xdr:to>
      <xdr:col>15</xdr:col>
      <xdr:colOff>231775</xdr:colOff>
      <xdr:row>87</xdr:row>
      <xdr:rowOff>69850</xdr:rowOff>
    </xdr:to>
    <xdr:sp macro="" textlink="">
      <xdr:nvSpPr>
        <xdr:cNvPr id="255" name="円/楕円 254"/>
        <xdr:cNvSpPr/>
      </xdr:nvSpPr>
      <xdr:spPr>
        <a:xfrm>
          <a:off x="104267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86</xdr:row>
      <xdr:rowOff>54627</xdr:rowOff>
    </xdr:from>
    <xdr:ext cx="469744" cy="259045"/>
    <xdr:sp macro="" textlink="">
      <xdr:nvSpPr>
        <xdr:cNvPr id="256" name="【福祉施設】&#10;一人当たり面積該当値テキスト"/>
        <xdr:cNvSpPr txBox="1"/>
      </xdr:nvSpPr>
      <xdr:spPr>
        <a:xfrm>
          <a:off x="10566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7" name="正方形/長方形 25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4" name="正方形/長方形 26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7" name="テキスト ボックス 26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69" name="テキスト ボックス 26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79" name="テキスト ボックス 27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14151</xdr:rowOff>
    </xdr:from>
    <xdr:to>
      <xdr:col>6</xdr:col>
      <xdr:colOff>510540</xdr:colOff>
      <xdr:row>109</xdr:row>
      <xdr:rowOff>35379</xdr:rowOff>
    </xdr:to>
    <xdr:cxnSp macro="">
      <xdr:nvCxnSpPr>
        <xdr:cNvPr id="283" name="直線コネクタ 282"/>
        <xdr:cNvCxnSpPr/>
      </xdr:nvCxnSpPr>
      <xdr:spPr>
        <a:xfrm flipV="1">
          <a:off x="4634865"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39206</xdr:rowOff>
    </xdr:from>
    <xdr:ext cx="405111" cy="259045"/>
    <xdr:sp macro="" textlink="">
      <xdr:nvSpPr>
        <xdr:cNvPr id="284" name="【市民会館】&#10;有形固定資産減価償却率最小値テキスト"/>
        <xdr:cNvSpPr txBox="1"/>
      </xdr:nvSpPr>
      <xdr:spPr>
        <a:xfrm>
          <a:off x="4724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6</xdr:col>
      <xdr:colOff>422275</xdr:colOff>
      <xdr:row>109</xdr:row>
      <xdr:rowOff>35379</xdr:rowOff>
    </xdr:from>
    <xdr:to>
      <xdr:col>6</xdr:col>
      <xdr:colOff>600075</xdr:colOff>
      <xdr:row>109</xdr:row>
      <xdr:rowOff>35379</xdr:rowOff>
    </xdr:to>
    <xdr:cxnSp macro="">
      <xdr:nvCxnSpPr>
        <xdr:cNvPr id="285" name="直線コネクタ 28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132278</xdr:rowOff>
    </xdr:from>
    <xdr:ext cx="405111" cy="259045"/>
    <xdr:sp macro="" textlink="">
      <xdr:nvSpPr>
        <xdr:cNvPr id="286" name="【市民会館】&#10;有形固定資産減価償却率最大値テキスト"/>
        <xdr:cNvSpPr txBox="1"/>
      </xdr:nvSpPr>
      <xdr:spPr>
        <a:xfrm>
          <a:off x="47244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6</xdr:col>
      <xdr:colOff>422275</xdr:colOff>
      <xdr:row>100</xdr:row>
      <xdr:rowOff>14151</xdr:rowOff>
    </xdr:from>
    <xdr:to>
      <xdr:col>6</xdr:col>
      <xdr:colOff>600075</xdr:colOff>
      <xdr:row>100</xdr:row>
      <xdr:rowOff>14151</xdr:rowOff>
    </xdr:to>
    <xdr:cxnSp macro="">
      <xdr:nvCxnSpPr>
        <xdr:cNvPr id="287" name="直線コネクタ 286"/>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105064</xdr:rowOff>
    </xdr:from>
    <xdr:ext cx="405111" cy="259045"/>
    <xdr:sp macro="" textlink="">
      <xdr:nvSpPr>
        <xdr:cNvPr id="288" name="【市民会館】&#10;有形固定資産減価償却率平均値テキスト"/>
        <xdr:cNvSpPr txBox="1"/>
      </xdr:nvSpPr>
      <xdr:spPr>
        <a:xfrm>
          <a:off x="4724400" y="1827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126637</xdr:rowOff>
    </xdr:from>
    <xdr:to>
      <xdr:col>6</xdr:col>
      <xdr:colOff>561975</xdr:colOff>
      <xdr:row>107</xdr:row>
      <xdr:rowOff>56787</xdr:rowOff>
    </xdr:to>
    <xdr:sp macro="" textlink="">
      <xdr:nvSpPr>
        <xdr:cNvPr id="289" name="フローチャート : 判断 288"/>
        <xdr:cNvSpPr/>
      </xdr:nvSpPr>
      <xdr:spPr>
        <a:xfrm>
          <a:off x="45847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134801</xdr:rowOff>
    </xdr:from>
    <xdr:to>
      <xdr:col>6</xdr:col>
      <xdr:colOff>561975</xdr:colOff>
      <xdr:row>100</xdr:row>
      <xdr:rowOff>64951</xdr:rowOff>
    </xdr:to>
    <xdr:sp macro="" textlink="">
      <xdr:nvSpPr>
        <xdr:cNvPr id="295" name="円/楕円 294"/>
        <xdr:cNvSpPr/>
      </xdr:nvSpPr>
      <xdr:spPr>
        <a:xfrm>
          <a:off x="45847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87828</xdr:rowOff>
    </xdr:from>
    <xdr:ext cx="405111" cy="259045"/>
    <xdr:sp macro="" textlink="">
      <xdr:nvSpPr>
        <xdr:cNvPr id="296" name="【市民会館】&#10;有形固定資産減価償却率該当値テキスト"/>
        <xdr:cNvSpPr txBox="1"/>
      </xdr:nvSpPr>
      <xdr:spPr>
        <a:xfrm>
          <a:off x="4724400" y="1706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114300</xdr:rowOff>
    </xdr:from>
    <xdr:to>
      <xdr:col>15</xdr:col>
      <xdr:colOff>180340</xdr:colOff>
      <xdr:row>107</xdr:row>
      <xdr:rowOff>57150</xdr:rowOff>
    </xdr:to>
    <xdr:cxnSp macro="">
      <xdr:nvCxnSpPr>
        <xdr:cNvPr id="321" name="直線コネクタ 320"/>
        <xdr:cNvCxnSpPr/>
      </xdr:nvCxnSpPr>
      <xdr:spPr>
        <a:xfrm flipV="1">
          <a:off x="10476865" y="17259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60977</xdr:rowOff>
    </xdr:from>
    <xdr:ext cx="469744" cy="259045"/>
    <xdr:sp macro="" textlink="">
      <xdr:nvSpPr>
        <xdr:cNvPr id="322" name="【市民会館】&#10;一人当たり面積最小値テキスト"/>
        <xdr:cNvSpPr txBox="1"/>
      </xdr:nvSpPr>
      <xdr:spPr>
        <a:xfrm>
          <a:off x="105664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0.054</a:t>
          </a:r>
          <a:endParaRPr kumimoji="1" lang="ja-JP" altLang="en-US" sz="1000" b="1">
            <a:latin typeface="ＭＳ Ｐゴシック"/>
          </a:endParaRPr>
        </a:p>
      </xdr:txBody>
    </xdr:sp>
    <xdr:clientData/>
  </xdr:oneCellAnchor>
  <xdr:twoCellAnchor>
    <xdr:from>
      <xdr:col>15</xdr:col>
      <xdr:colOff>92075</xdr:colOff>
      <xdr:row>107</xdr:row>
      <xdr:rowOff>57150</xdr:rowOff>
    </xdr:from>
    <xdr:to>
      <xdr:col>15</xdr:col>
      <xdr:colOff>269875</xdr:colOff>
      <xdr:row>107</xdr:row>
      <xdr:rowOff>57150</xdr:rowOff>
    </xdr:to>
    <xdr:cxnSp macro="">
      <xdr:nvCxnSpPr>
        <xdr:cNvPr id="323" name="直線コネクタ 322"/>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60977</xdr:rowOff>
    </xdr:from>
    <xdr:ext cx="469744" cy="259045"/>
    <xdr:sp macro="" textlink="">
      <xdr:nvSpPr>
        <xdr:cNvPr id="324" name="【市民会館】&#10;一人当たり面積最大値テキスト"/>
        <xdr:cNvSpPr txBox="1"/>
      </xdr:nvSpPr>
      <xdr:spPr>
        <a:xfrm>
          <a:off x="10566400" y="1703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100</xdr:row>
      <xdr:rowOff>114300</xdr:rowOff>
    </xdr:from>
    <xdr:to>
      <xdr:col>15</xdr:col>
      <xdr:colOff>269875</xdr:colOff>
      <xdr:row>100</xdr:row>
      <xdr:rowOff>114300</xdr:rowOff>
    </xdr:to>
    <xdr:cxnSp macro="">
      <xdr:nvCxnSpPr>
        <xdr:cNvPr id="325" name="直線コネクタ 324"/>
        <xdr:cNvCxnSpPr/>
      </xdr:nvCxnSpPr>
      <xdr:spPr>
        <a:xfrm>
          <a:off x="10388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124477</xdr:rowOff>
    </xdr:from>
    <xdr:ext cx="469744" cy="259045"/>
    <xdr:sp macro="" textlink="">
      <xdr:nvSpPr>
        <xdr:cNvPr id="326" name="【市民会館】&#10;一人当たり面積平均値テキスト"/>
        <xdr:cNvSpPr txBox="1"/>
      </xdr:nvSpPr>
      <xdr:spPr>
        <a:xfrm>
          <a:off x="10566400" y="1761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101600</xdr:rowOff>
    </xdr:from>
    <xdr:to>
      <xdr:col>15</xdr:col>
      <xdr:colOff>231775</xdr:colOff>
      <xdr:row>104</xdr:row>
      <xdr:rowOff>31750</xdr:rowOff>
    </xdr:to>
    <xdr:sp macro="" textlink="">
      <xdr:nvSpPr>
        <xdr:cNvPr id="327" name="フローチャート : 判断 326"/>
        <xdr:cNvSpPr/>
      </xdr:nvSpPr>
      <xdr:spPr>
        <a:xfrm>
          <a:off x="10426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105</xdr:row>
      <xdr:rowOff>158750</xdr:rowOff>
    </xdr:from>
    <xdr:to>
      <xdr:col>15</xdr:col>
      <xdr:colOff>231775</xdr:colOff>
      <xdr:row>106</xdr:row>
      <xdr:rowOff>88900</xdr:rowOff>
    </xdr:to>
    <xdr:sp macro="" textlink="">
      <xdr:nvSpPr>
        <xdr:cNvPr id="333" name="円/楕円 332"/>
        <xdr:cNvSpPr/>
      </xdr:nvSpPr>
      <xdr:spPr>
        <a:xfrm>
          <a:off x="10426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137177</xdr:rowOff>
    </xdr:from>
    <xdr:ext cx="469744" cy="259045"/>
    <xdr:sp macro="" textlink="">
      <xdr:nvSpPr>
        <xdr:cNvPr id="334" name="【市民会館】&#10;一人当たり面積該当値テキスト"/>
        <xdr:cNvSpPr txBox="1"/>
      </xdr:nvSpPr>
      <xdr:spPr>
        <a:xfrm>
          <a:off x="105664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5" name="テキスト ボックス 34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6" name="直線コネクタ 34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7" name="テキスト ボックス 34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8" name="直線コネクタ 34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9" name="テキスト ボックス 34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0" name="直線コネクタ 34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1" name="テキスト ボックス 35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2" name="直線コネクタ 35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3" name="テキスト ボックス 35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55" name="テキスト ボックス 35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51054</xdr:rowOff>
    </xdr:from>
    <xdr:to>
      <xdr:col>23</xdr:col>
      <xdr:colOff>516889</xdr:colOff>
      <xdr:row>41</xdr:row>
      <xdr:rowOff>32766</xdr:rowOff>
    </xdr:to>
    <xdr:cxnSp macro="">
      <xdr:nvCxnSpPr>
        <xdr:cNvPr id="357" name="直線コネクタ 356"/>
        <xdr:cNvCxnSpPr/>
      </xdr:nvCxnSpPr>
      <xdr:spPr>
        <a:xfrm flipV="1">
          <a:off x="16318864" y="6051804"/>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36593</xdr:rowOff>
    </xdr:from>
    <xdr:ext cx="405111" cy="259045"/>
    <xdr:sp macro="" textlink="">
      <xdr:nvSpPr>
        <xdr:cNvPr id="358" name="【一般廃棄物処理施設】&#10;有形固定資産減価償却率最小値テキスト"/>
        <xdr:cNvSpPr txBox="1"/>
      </xdr:nvSpPr>
      <xdr:spPr>
        <a:xfrm>
          <a:off x="164084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a:t>
          </a:r>
          <a:endParaRPr kumimoji="1" lang="ja-JP" altLang="en-US" sz="1000" b="1">
            <a:latin typeface="ＭＳ Ｐゴシック"/>
          </a:endParaRPr>
        </a:p>
      </xdr:txBody>
    </xdr:sp>
    <xdr:clientData/>
  </xdr:oneCellAnchor>
  <xdr:twoCellAnchor>
    <xdr:from>
      <xdr:col>23</xdr:col>
      <xdr:colOff>428625</xdr:colOff>
      <xdr:row>41</xdr:row>
      <xdr:rowOff>32766</xdr:rowOff>
    </xdr:from>
    <xdr:to>
      <xdr:col>23</xdr:col>
      <xdr:colOff>606425</xdr:colOff>
      <xdr:row>41</xdr:row>
      <xdr:rowOff>32766</xdr:rowOff>
    </xdr:to>
    <xdr:cxnSp macro="">
      <xdr:nvCxnSpPr>
        <xdr:cNvPr id="359" name="直線コネクタ 358"/>
        <xdr:cNvCxnSpPr/>
      </xdr:nvCxnSpPr>
      <xdr:spPr>
        <a:xfrm>
          <a:off x="16230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169181</xdr:rowOff>
    </xdr:from>
    <xdr:ext cx="405111" cy="259045"/>
    <xdr:sp macro="" textlink="">
      <xdr:nvSpPr>
        <xdr:cNvPr id="360" name="【一般廃棄物処理施設】&#10;有形固定資産減価償却率最大値テキスト"/>
        <xdr:cNvSpPr txBox="1"/>
      </xdr:nvSpPr>
      <xdr:spPr>
        <a:xfrm>
          <a:off x="16408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23</xdr:col>
      <xdr:colOff>428625</xdr:colOff>
      <xdr:row>35</xdr:row>
      <xdr:rowOff>51054</xdr:rowOff>
    </xdr:from>
    <xdr:to>
      <xdr:col>23</xdr:col>
      <xdr:colOff>606425</xdr:colOff>
      <xdr:row>35</xdr:row>
      <xdr:rowOff>51054</xdr:rowOff>
    </xdr:to>
    <xdr:cxnSp macro="">
      <xdr:nvCxnSpPr>
        <xdr:cNvPr id="361" name="直線コネクタ 360"/>
        <xdr:cNvCxnSpPr/>
      </xdr:nvCxnSpPr>
      <xdr:spPr>
        <a:xfrm>
          <a:off x="16230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166133</xdr:rowOff>
    </xdr:from>
    <xdr:ext cx="405111" cy="259045"/>
    <xdr:sp macro="" textlink="">
      <xdr:nvSpPr>
        <xdr:cNvPr id="362" name="【一般廃棄物処理施設】&#10;有形固定資産減価償却率平均値テキスト"/>
        <xdr:cNvSpPr txBox="1"/>
      </xdr:nvSpPr>
      <xdr:spPr>
        <a:xfrm>
          <a:off x="16408400" y="616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16256</xdr:rowOff>
    </xdr:from>
    <xdr:to>
      <xdr:col>23</xdr:col>
      <xdr:colOff>568325</xdr:colOff>
      <xdr:row>36</xdr:row>
      <xdr:rowOff>117856</xdr:rowOff>
    </xdr:to>
    <xdr:sp macro="" textlink="">
      <xdr:nvSpPr>
        <xdr:cNvPr id="363" name="フローチャート : 判断 362"/>
        <xdr:cNvSpPr/>
      </xdr:nvSpPr>
      <xdr:spPr>
        <a:xfrm>
          <a:off x="16268700" y="618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254</xdr:rowOff>
    </xdr:from>
    <xdr:to>
      <xdr:col>23</xdr:col>
      <xdr:colOff>568325</xdr:colOff>
      <xdr:row>35</xdr:row>
      <xdr:rowOff>101854</xdr:rowOff>
    </xdr:to>
    <xdr:sp macro="" textlink="">
      <xdr:nvSpPr>
        <xdr:cNvPr id="369" name="円/楕円 368"/>
        <xdr:cNvSpPr/>
      </xdr:nvSpPr>
      <xdr:spPr>
        <a:xfrm>
          <a:off x="162687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124731</xdr:rowOff>
    </xdr:from>
    <xdr:ext cx="405111" cy="259045"/>
    <xdr:sp macro="" textlink="">
      <xdr:nvSpPr>
        <xdr:cNvPr id="370" name="【一般廃棄物処理施設】&#10;有形固定資産減価償却率該当値テキスト"/>
        <xdr:cNvSpPr txBox="1"/>
      </xdr:nvSpPr>
      <xdr:spPr>
        <a:xfrm>
          <a:off x="16408400" y="5954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1" name="正方形/長方形 3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76,717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8" name="正方形/長方形 37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2" name="テキスト ボックス 3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86" name="テキスト ボックス 38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88" name="テキスト ボックス 38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90" name="テキスト ボックス 389"/>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144971</xdr:rowOff>
    </xdr:from>
    <xdr:to>
      <xdr:col>32</xdr:col>
      <xdr:colOff>186689</xdr:colOff>
      <xdr:row>40</xdr:row>
      <xdr:rowOff>151295</xdr:rowOff>
    </xdr:to>
    <xdr:cxnSp macro="">
      <xdr:nvCxnSpPr>
        <xdr:cNvPr id="394" name="直線コネクタ 393"/>
        <xdr:cNvCxnSpPr/>
      </xdr:nvCxnSpPr>
      <xdr:spPr>
        <a:xfrm flipV="1">
          <a:off x="22160864" y="5631371"/>
          <a:ext cx="0" cy="1377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155122</xdr:rowOff>
    </xdr:from>
    <xdr:ext cx="534377" cy="259045"/>
    <xdr:sp macro="" textlink="">
      <xdr:nvSpPr>
        <xdr:cNvPr id="395" name="【一般廃棄物処理施設】&#10;一人当たり有形固定資産（償却資産）額最小値テキスト"/>
        <xdr:cNvSpPr txBox="1"/>
      </xdr:nvSpPr>
      <xdr:spPr>
        <a:xfrm>
          <a:off x="22250400" y="701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a:t>
          </a:r>
          <a:endParaRPr kumimoji="1" lang="ja-JP" altLang="en-US" sz="1000" b="1">
            <a:latin typeface="ＭＳ Ｐゴシック"/>
          </a:endParaRPr>
        </a:p>
      </xdr:txBody>
    </xdr:sp>
    <xdr:clientData/>
  </xdr:oneCellAnchor>
  <xdr:twoCellAnchor>
    <xdr:from>
      <xdr:col>32</xdr:col>
      <xdr:colOff>98425</xdr:colOff>
      <xdr:row>40</xdr:row>
      <xdr:rowOff>151295</xdr:rowOff>
    </xdr:from>
    <xdr:to>
      <xdr:col>32</xdr:col>
      <xdr:colOff>276225</xdr:colOff>
      <xdr:row>40</xdr:row>
      <xdr:rowOff>151295</xdr:rowOff>
    </xdr:to>
    <xdr:cxnSp macro="">
      <xdr:nvCxnSpPr>
        <xdr:cNvPr id="396" name="直線コネクタ 395"/>
        <xdr:cNvCxnSpPr/>
      </xdr:nvCxnSpPr>
      <xdr:spPr>
        <a:xfrm>
          <a:off x="22072600" y="70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91648</xdr:rowOff>
    </xdr:from>
    <xdr:ext cx="534377" cy="259045"/>
    <xdr:sp macro="" textlink="">
      <xdr:nvSpPr>
        <xdr:cNvPr id="397" name="【一般廃棄物処理施設】&#10;一人当たり有形固定資産（償却資産）額最大値テキスト"/>
        <xdr:cNvSpPr txBox="1"/>
      </xdr:nvSpPr>
      <xdr:spPr>
        <a:xfrm>
          <a:off x="22250400" y="54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84,390</a:t>
          </a:r>
          <a:endParaRPr kumimoji="1" lang="ja-JP" altLang="en-US" sz="1000" b="1">
            <a:latin typeface="ＭＳ Ｐゴシック"/>
          </a:endParaRPr>
        </a:p>
      </xdr:txBody>
    </xdr:sp>
    <xdr:clientData/>
  </xdr:oneCellAnchor>
  <xdr:twoCellAnchor>
    <xdr:from>
      <xdr:col>32</xdr:col>
      <xdr:colOff>98425</xdr:colOff>
      <xdr:row>32</xdr:row>
      <xdr:rowOff>144971</xdr:rowOff>
    </xdr:from>
    <xdr:to>
      <xdr:col>32</xdr:col>
      <xdr:colOff>276225</xdr:colOff>
      <xdr:row>32</xdr:row>
      <xdr:rowOff>144971</xdr:rowOff>
    </xdr:to>
    <xdr:cxnSp macro="">
      <xdr:nvCxnSpPr>
        <xdr:cNvPr id="398" name="直線コネクタ 397"/>
        <xdr:cNvCxnSpPr/>
      </xdr:nvCxnSpPr>
      <xdr:spPr>
        <a:xfrm>
          <a:off x="22072600" y="563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163866</xdr:rowOff>
    </xdr:from>
    <xdr:ext cx="534377" cy="259045"/>
    <xdr:sp macro="" textlink="">
      <xdr:nvSpPr>
        <xdr:cNvPr id="399" name="【一般廃棄物処理施設】&#10;一人当たり有形固定資産（償却資産）額平均値テキスト"/>
        <xdr:cNvSpPr txBox="1"/>
      </xdr:nvSpPr>
      <xdr:spPr>
        <a:xfrm>
          <a:off x="22250400" y="650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13989</xdr:rowOff>
    </xdr:from>
    <xdr:to>
      <xdr:col>32</xdr:col>
      <xdr:colOff>238125</xdr:colOff>
      <xdr:row>38</xdr:row>
      <xdr:rowOff>115589</xdr:rowOff>
    </xdr:to>
    <xdr:sp macro="" textlink="">
      <xdr:nvSpPr>
        <xdr:cNvPr id="400" name="フローチャート : 判断 399"/>
        <xdr:cNvSpPr/>
      </xdr:nvSpPr>
      <xdr:spPr>
        <a:xfrm>
          <a:off x="22110700" y="652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94171</xdr:rowOff>
    </xdr:from>
    <xdr:to>
      <xdr:col>32</xdr:col>
      <xdr:colOff>238125</xdr:colOff>
      <xdr:row>33</xdr:row>
      <xdr:rowOff>24321</xdr:rowOff>
    </xdr:to>
    <xdr:sp macro="" textlink="">
      <xdr:nvSpPr>
        <xdr:cNvPr id="406" name="円/楕円 405"/>
        <xdr:cNvSpPr/>
      </xdr:nvSpPr>
      <xdr:spPr>
        <a:xfrm>
          <a:off x="22110700" y="55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47198</xdr:rowOff>
    </xdr:from>
    <xdr:ext cx="534377" cy="259045"/>
    <xdr:sp macro="" textlink="">
      <xdr:nvSpPr>
        <xdr:cNvPr id="407" name="【一般廃棄物処理施設】&#10;一人当たり有形固定資産（償却資産）額該当値テキスト"/>
        <xdr:cNvSpPr txBox="1"/>
      </xdr:nvSpPr>
      <xdr:spPr>
        <a:xfrm>
          <a:off x="22250400" y="55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8" name="正方形/長方形 40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5" name="正方形/長方形 414"/>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19" name="直線コネクタ 4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0" name="テキスト ボックス 4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1" name="直線コネクタ 4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2" name="テキスト ボックス 4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3" name="直線コネクタ 4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4" name="テキスト ボックス 4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25" name="直線コネクタ 4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26" name="テキスト ボックス 4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8" name="テキスト ボックス 4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2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38862</xdr:rowOff>
    </xdr:from>
    <xdr:to>
      <xdr:col>23</xdr:col>
      <xdr:colOff>516889</xdr:colOff>
      <xdr:row>64</xdr:row>
      <xdr:rowOff>41148</xdr:rowOff>
    </xdr:to>
    <xdr:cxnSp macro="">
      <xdr:nvCxnSpPr>
        <xdr:cNvPr id="430" name="直線コネクタ 429"/>
        <xdr:cNvCxnSpPr/>
      </xdr:nvCxnSpPr>
      <xdr:spPr>
        <a:xfrm flipV="1">
          <a:off x="16318864" y="981151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44975</xdr:rowOff>
    </xdr:from>
    <xdr:ext cx="405111" cy="259045"/>
    <xdr:sp macro="" textlink="">
      <xdr:nvSpPr>
        <xdr:cNvPr id="431" name="【保健センター・保健所】&#10;有形固定資産減価償却率最小値テキスト"/>
        <xdr:cNvSpPr txBox="1"/>
      </xdr:nvSpPr>
      <xdr:spPr>
        <a:xfrm>
          <a:off x="164084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64</xdr:row>
      <xdr:rowOff>41148</xdr:rowOff>
    </xdr:from>
    <xdr:to>
      <xdr:col>23</xdr:col>
      <xdr:colOff>606425</xdr:colOff>
      <xdr:row>64</xdr:row>
      <xdr:rowOff>41148</xdr:rowOff>
    </xdr:to>
    <xdr:cxnSp macro="">
      <xdr:nvCxnSpPr>
        <xdr:cNvPr id="432" name="直線コネクタ 431"/>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156989</xdr:rowOff>
    </xdr:from>
    <xdr:ext cx="405111" cy="259045"/>
    <xdr:sp macro="" textlink="">
      <xdr:nvSpPr>
        <xdr:cNvPr id="433" name="【保健センター・保健所】&#10;有形固定資産減価償却率最大値テキスト"/>
        <xdr:cNvSpPr txBox="1"/>
      </xdr:nvSpPr>
      <xdr:spPr>
        <a:xfrm>
          <a:off x="16408400" y="958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57</xdr:row>
      <xdr:rowOff>38862</xdr:rowOff>
    </xdr:from>
    <xdr:to>
      <xdr:col>23</xdr:col>
      <xdr:colOff>606425</xdr:colOff>
      <xdr:row>57</xdr:row>
      <xdr:rowOff>38862</xdr:rowOff>
    </xdr:to>
    <xdr:cxnSp macro="">
      <xdr:nvCxnSpPr>
        <xdr:cNvPr id="434" name="直線コネクタ 433"/>
        <xdr:cNvCxnSpPr/>
      </xdr:nvCxnSpPr>
      <xdr:spPr>
        <a:xfrm>
          <a:off x="16230600" y="981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89933</xdr:rowOff>
    </xdr:from>
    <xdr:ext cx="405111" cy="259045"/>
    <xdr:sp macro="" textlink="">
      <xdr:nvSpPr>
        <xdr:cNvPr id="435" name="【保健センター・保健所】&#10;有形固定資産減価償却率平均値テキスト"/>
        <xdr:cNvSpPr txBox="1"/>
      </xdr:nvSpPr>
      <xdr:spPr>
        <a:xfrm>
          <a:off x="16408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111506</xdr:rowOff>
    </xdr:from>
    <xdr:to>
      <xdr:col>23</xdr:col>
      <xdr:colOff>568325</xdr:colOff>
      <xdr:row>60</xdr:row>
      <xdr:rowOff>41656</xdr:rowOff>
    </xdr:to>
    <xdr:sp macro="" textlink="">
      <xdr:nvSpPr>
        <xdr:cNvPr id="436" name="フローチャート : 判断 435"/>
        <xdr:cNvSpPr/>
      </xdr:nvSpPr>
      <xdr:spPr>
        <a:xfrm>
          <a:off x="16268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159512</xdr:rowOff>
    </xdr:from>
    <xdr:to>
      <xdr:col>23</xdr:col>
      <xdr:colOff>568325</xdr:colOff>
      <xdr:row>57</xdr:row>
      <xdr:rowOff>89662</xdr:rowOff>
    </xdr:to>
    <xdr:sp macro="" textlink="">
      <xdr:nvSpPr>
        <xdr:cNvPr id="442" name="円/楕円 441"/>
        <xdr:cNvSpPr/>
      </xdr:nvSpPr>
      <xdr:spPr>
        <a:xfrm>
          <a:off x="162687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112539</xdr:rowOff>
    </xdr:from>
    <xdr:ext cx="405111" cy="259045"/>
    <xdr:sp macro="" textlink="">
      <xdr:nvSpPr>
        <xdr:cNvPr id="443" name="【保健センター・保健所】&#10;有形固定資産減価償却率該当値テキスト"/>
        <xdr:cNvSpPr txBox="1"/>
      </xdr:nvSpPr>
      <xdr:spPr>
        <a:xfrm>
          <a:off x="16408400" y="971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4" name="正方形/長方形 44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1" name="正方形/長方形 45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4" name="テキスト ボックス 4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0.016</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5" name="直線コネクタ 4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6" name="テキスト ボックス 4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7" name="直線コネクタ 4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8" name="テキスト ボックス 4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9" name="直線コネクタ 4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0" name="テキスト ボックス 4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0.022</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1" name="直線コネクタ 4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2" name="テキスト ボックス 4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3" name="直線コネクタ 4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4" name="テキスト ボックス 4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0.026</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0.028</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7"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114300</xdr:rowOff>
    </xdr:from>
    <xdr:to>
      <xdr:col>32</xdr:col>
      <xdr:colOff>186689</xdr:colOff>
      <xdr:row>64</xdr:row>
      <xdr:rowOff>76200</xdr:rowOff>
    </xdr:to>
    <xdr:cxnSp macro="">
      <xdr:nvCxnSpPr>
        <xdr:cNvPr id="468" name="直線コネクタ 467"/>
        <xdr:cNvCxnSpPr/>
      </xdr:nvCxnSpPr>
      <xdr:spPr>
        <a:xfrm flipV="1">
          <a:off x="22160864" y="9715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80027</xdr:rowOff>
    </xdr:from>
    <xdr:ext cx="469744" cy="259045"/>
    <xdr:sp macro="" textlink="">
      <xdr:nvSpPr>
        <xdr:cNvPr id="469" name="【保健センター・保健所】&#10;一人当たり面積最小値テキスト"/>
        <xdr:cNvSpPr txBox="1"/>
      </xdr:nvSpPr>
      <xdr:spPr>
        <a:xfrm>
          <a:off x="222504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64</xdr:row>
      <xdr:rowOff>76200</xdr:rowOff>
    </xdr:from>
    <xdr:to>
      <xdr:col>32</xdr:col>
      <xdr:colOff>276225</xdr:colOff>
      <xdr:row>64</xdr:row>
      <xdr:rowOff>76200</xdr:rowOff>
    </xdr:to>
    <xdr:cxnSp macro="">
      <xdr:nvCxnSpPr>
        <xdr:cNvPr id="470" name="直線コネクタ 469"/>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60977</xdr:rowOff>
    </xdr:from>
    <xdr:ext cx="469744" cy="259045"/>
    <xdr:sp macro="" textlink="">
      <xdr:nvSpPr>
        <xdr:cNvPr id="471" name="【保健センター・保健所】&#10;一人当たり面積最大値テキスト"/>
        <xdr:cNvSpPr txBox="1"/>
      </xdr:nvSpPr>
      <xdr:spPr>
        <a:xfrm>
          <a:off x="222504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56</xdr:row>
      <xdr:rowOff>114300</xdr:rowOff>
    </xdr:from>
    <xdr:to>
      <xdr:col>32</xdr:col>
      <xdr:colOff>276225</xdr:colOff>
      <xdr:row>56</xdr:row>
      <xdr:rowOff>114300</xdr:rowOff>
    </xdr:to>
    <xdr:cxnSp macro="">
      <xdr:nvCxnSpPr>
        <xdr:cNvPr id="472" name="直線コネクタ 471"/>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137177</xdr:rowOff>
    </xdr:from>
    <xdr:ext cx="469744" cy="259045"/>
    <xdr:sp macro="" textlink="">
      <xdr:nvSpPr>
        <xdr:cNvPr id="473" name="【保健センター・保健所】&#10;一人当たり面積平均値テキスト"/>
        <xdr:cNvSpPr txBox="1"/>
      </xdr:nvSpPr>
      <xdr:spPr>
        <a:xfrm>
          <a:off x="222504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158750</xdr:rowOff>
    </xdr:from>
    <xdr:to>
      <xdr:col>32</xdr:col>
      <xdr:colOff>238125</xdr:colOff>
      <xdr:row>62</xdr:row>
      <xdr:rowOff>88900</xdr:rowOff>
    </xdr:to>
    <xdr:sp macro="" textlink="">
      <xdr:nvSpPr>
        <xdr:cNvPr id="474" name="フローチャート : 判断 473"/>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5" name="テキスト ボックス 4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6" name="テキスト ボックス 4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7" name="テキスト ボックス 4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8" name="テキスト ボックス 4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9" name="テキスト ボックス 4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63500</xdr:rowOff>
    </xdr:from>
    <xdr:to>
      <xdr:col>32</xdr:col>
      <xdr:colOff>238125</xdr:colOff>
      <xdr:row>56</xdr:row>
      <xdr:rowOff>165100</xdr:rowOff>
    </xdr:to>
    <xdr:sp macro="" textlink="">
      <xdr:nvSpPr>
        <xdr:cNvPr id="480" name="円/楕円 479"/>
        <xdr:cNvSpPr/>
      </xdr:nvSpPr>
      <xdr:spPr>
        <a:xfrm>
          <a:off x="22110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16527</xdr:rowOff>
    </xdr:from>
    <xdr:ext cx="469744" cy="259045"/>
    <xdr:sp macro="" textlink="">
      <xdr:nvSpPr>
        <xdr:cNvPr id="481" name="【保健センター・保健所】&#10;一人当たり面積該当値テキスト"/>
        <xdr:cNvSpPr txBox="1"/>
      </xdr:nvSpPr>
      <xdr:spPr>
        <a:xfrm>
          <a:off x="222504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2" name="正方形/長方形 48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89" name="正方形/長方形 488"/>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90" name="正方形/長方形 48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97" name="正方形/長方形 496"/>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98" name="正方形/長方形 49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5" name="正方形/長方形 50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8" name="テキスト ボックス 5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9" name="直線コネクタ 5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0" name="テキスト ボックス 5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1" name="直線コネクタ 5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2" name="テキスト ボックス 5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3" name="直線コネクタ 5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4" name="テキスト ボックス 5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5" name="直線コネクタ 5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16" name="テキスト ボックス 51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18" name="テキスト ボックス 5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9"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19050</xdr:rowOff>
    </xdr:from>
    <xdr:to>
      <xdr:col>23</xdr:col>
      <xdr:colOff>516889</xdr:colOff>
      <xdr:row>106</xdr:row>
      <xdr:rowOff>121920</xdr:rowOff>
    </xdr:to>
    <xdr:cxnSp macro="">
      <xdr:nvCxnSpPr>
        <xdr:cNvPr id="520" name="直線コネクタ 519"/>
        <xdr:cNvCxnSpPr/>
      </xdr:nvCxnSpPr>
      <xdr:spPr>
        <a:xfrm flipV="1">
          <a:off x="16318864" y="173355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125747</xdr:rowOff>
    </xdr:from>
    <xdr:ext cx="405111" cy="259045"/>
    <xdr:sp macro="" textlink="">
      <xdr:nvSpPr>
        <xdr:cNvPr id="521" name="【庁舎】&#10;有形固定資産減価償却率最小値テキスト"/>
        <xdr:cNvSpPr txBox="1"/>
      </xdr:nvSpPr>
      <xdr:spPr>
        <a:xfrm>
          <a:off x="16408400"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23</xdr:col>
      <xdr:colOff>428625</xdr:colOff>
      <xdr:row>106</xdr:row>
      <xdr:rowOff>121920</xdr:rowOff>
    </xdr:from>
    <xdr:to>
      <xdr:col>23</xdr:col>
      <xdr:colOff>606425</xdr:colOff>
      <xdr:row>106</xdr:row>
      <xdr:rowOff>121920</xdr:rowOff>
    </xdr:to>
    <xdr:cxnSp macro="">
      <xdr:nvCxnSpPr>
        <xdr:cNvPr id="522" name="直線コネクタ 521"/>
        <xdr:cNvCxnSpPr/>
      </xdr:nvCxnSpPr>
      <xdr:spPr>
        <a:xfrm>
          <a:off x="16230600" y="1829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137177</xdr:rowOff>
    </xdr:from>
    <xdr:ext cx="405111" cy="259045"/>
    <xdr:sp macro="" textlink="">
      <xdr:nvSpPr>
        <xdr:cNvPr id="523" name="【庁舎】&#10;有形固定資産減価償却率最大値テキスト"/>
        <xdr:cNvSpPr txBox="1"/>
      </xdr:nvSpPr>
      <xdr:spPr>
        <a:xfrm>
          <a:off x="164084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101</xdr:row>
      <xdr:rowOff>19050</xdr:rowOff>
    </xdr:from>
    <xdr:to>
      <xdr:col>23</xdr:col>
      <xdr:colOff>606425</xdr:colOff>
      <xdr:row>101</xdr:row>
      <xdr:rowOff>19050</xdr:rowOff>
    </xdr:to>
    <xdr:cxnSp macro="">
      <xdr:nvCxnSpPr>
        <xdr:cNvPr id="524" name="直線コネクタ 52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66564</xdr:rowOff>
    </xdr:from>
    <xdr:ext cx="405111" cy="259045"/>
    <xdr:sp macro="" textlink="">
      <xdr:nvSpPr>
        <xdr:cNvPr id="525" name="【庁舎】&#10;有形固定資産減価償却率平均値テキスト"/>
        <xdr:cNvSpPr txBox="1"/>
      </xdr:nvSpPr>
      <xdr:spPr>
        <a:xfrm>
          <a:off x="16408400" y="17725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43687</xdr:rowOff>
    </xdr:from>
    <xdr:to>
      <xdr:col>23</xdr:col>
      <xdr:colOff>568325</xdr:colOff>
      <xdr:row>104</xdr:row>
      <xdr:rowOff>145287</xdr:rowOff>
    </xdr:to>
    <xdr:sp macro="" textlink="">
      <xdr:nvSpPr>
        <xdr:cNvPr id="526" name="フローチャート : 判断 525"/>
        <xdr:cNvSpPr/>
      </xdr:nvSpPr>
      <xdr:spPr>
        <a:xfrm>
          <a:off x="16268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11685</xdr:rowOff>
    </xdr:from>
    <xdr:to>
      <xdr:col>23</xdr:col>
      <xdr:colOff>568325</xdr:colOff>
      <xdr:row>106</xdr:row>
      <xdr:rowOff>113285</xdr:rowOff>
    </xdr:to>
    <xdr:sp macro="" textlink="">
      <xdr:nvSpPr>
        <xdr:cNvPr id="532" name="円/楕円 531"/>
        <xdr:cNvSpPr/>
      </xdr:nvSpPr>
      <xdr:spPr>
        <a:xfrm>
          <a:off x="162687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98062</xdr:rowOff>
    </xdr:from>
    <xdr:ext cx="405111" cy="259045"/>
    <xdr:sp macro="" textlink="">
      <xdr:nvSpPr>
        <xdr:cNvPr id="533" name="【庁舎】&#10;有形固定資産減価償却率該当値テキスト"/>
        <xdr:cNvSpPr txBox="1"/>
      </xdr:nvSpPr>
      <xdr:spPr>
        <a:xfrm>
          <a:off x="16408400" y="1810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4" name="正方形/長方形 53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5" name="正方形/長方形 5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6" name="正方形/長方形 5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7" name="正方形/長方形 5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8" name="正方形/長方形 5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9" name="正方形/長方形 5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0" name="正方形/長方形 5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1" name="正方形/長方形 54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2" name="テキスト ボックス 5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3" name="直線コネクタ 5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4" name="テキスト ボックス 5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45" name="直線コネクタ 5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6" name="テキスト ボックス 5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7" name="直線コネクタ 5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8" name="テキスト ボックス 5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9" name="直線コネクタ 5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0" name="テキスト ボックス 5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1" name="直線コネクタ 5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2" name="テキスト ボックス 5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3" name="直線コネクタ 5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4" name="テキスト ボックス 5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5" name="直線コネクタ 5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6" name="テキスト ボックス 5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108</xdr:row>
      <xdr:rowOff>157843</xdr:rowOff>
    </xdr:to>
    <xdr:cxnSp macro="">
      <xdr:nvCxnSpPr>
        <xdr:cNvPr id="560" name="直線コネクタ 559"/>
        <xdr:cNvCxnSpPr/>
      </xdr:nvCxnSpPr>
      <xdr:spPr>
        <a:xfrm flipV="1">
          <a:off x="22160864" y="17123229"/>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61" name="【庁舎】&#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62" name="直線コネクタ 561"/>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563" name="【庁舎】&#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0.158</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564" name="直線コネクタ 563"/>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77306</xdr:rowOff>
    </xdr:from>
    <xdr:ext cx="469744" cy="259045"/>
    <xdr:sp macro="" textlink="">
      <xdr:nvSpPr>
        <xdr:cNvPr id="565" name="【庁舎】&#10;一人当たり面積平均値テキスト"/>
        <xdr:cNvSpPr txBox="1"/>
      </xdr:nvSpPr>
      <xdr:spPr>
        <a:xfrm>
          <a:off x="22250400" y="17736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98879</xdr:rowOff>
    </xdr:from>
    <xdr:to>
      <xdr:col>32</xdr:col>
      <xdr:colOff>238125</xdr:colOff>
      <xdr:row>104</xdr:row>
      <xdr:rowOff>29029</xdr:rowOff>
    </xdr:to>
    <xdr:sp macro="" textlink="">
      <xdr:nvSpPr>
        <xdr:cNvPr id="566" name="フローチャート : 判断 565"/>
        <xdr:cNvSpPr/>
      </xdr:nvSpPr>
      <xdr:spPr>
        <a:xfrm>
          <a:off x="22110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58057</xdr:rowOff>
    </xdr:from>
    <xdr:to>
      <xdr:col>32</xdr:col>
      <xdr:colOff>238125</xdr:colOff>
      <xdr:row>102</xdr:row>
      <xdr:rowOff>159657</xdr:rowOff>
    </xdr:to>
    <xdr:sp macro="" textlink="">
      <xdr:nvSpPr>
        <xdr:cNvPr id="572" name="円/楕円 571"/>
        <xdr:cNvSpPr/>
      </xdr:nvSpPr>
      <xdr:spPr>
        <a:xfrm>
          <a:off x="22110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80934</xdr:rowOff>
    </xdr:from>
    <xdr:ext cx="469744" cy="259045"/>
    <xdr:sp macro="" textlink="">
      <xdr:nvSpPr>
        <xdr:cNvPr id="573" name="【庁舎】&#10;一人当たり面積該当値テキスト"/>
        <xdr:cNvSpPr txBox="1"/>
      </xdr:nvSpPr>
      <xdr:spPr>
        <a:xfrm>
          <a:off x="22250400" y="1739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4" name="正方形/長方形 57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6" name="テキスト ボックス 57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図書館、市民会館、保健所の有形固定資産減価償却率が他市よりかなり高い水準にあるが、図書館全体資産額の</a:t>
          </a:r>
          <a:r>
            <a:rPr kumimoji="1" lang="en-US" altLang="ja-JP" sz="1300">
              <a:latin typeface="ＭＳ Ｐゴシック"/>
            </a:rPr>
            <a:t>51.6</a:t>
          </a:r>
          <a:r>
            <a:rPr kumimoji="1" lang="ja-JP" altLang="en-US" sz="1300">
              <a:latin typeface="ＭＳ Ｐゴシック"/>
            </a:rPr>
            <a:t>％を占める中央図書館では、耐震改修工事を実施中であり、また、保健所・市民会館・庁舎についても設備改修を行っているが、いずれの累計でも１つの施設が占める割合が大きく、老朽化が一斉に進行する見込みであることから、更新費用の平準化を図る上で計画的な長寿命化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327,307
325,325
757.20
173,477,875
166,007,209
4,186,034
68,464,793
84,961,397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　財政力指数は、ほぼ類似団体の平均となっており、前年度より</a:t>
          </a:r>
          <a:r>
            <a:rPr lang="en-US" altLang="ja-JP" sz="1300" b="0" i="0" baseline="0">
              <a:solidFill>
                <a:schemeClr val="dk1"/>
              </a:solidFill>
              <a:effectLst/>
              <a:latin typeface="+mn-lt"/>
              <a:ea typeface="+mn-ea"/>
              <a:cs typeface="+mn-cs"/>
            </a:rPr>
            <a:t>0.03</a:t>
          </a:r>
          <a:r>
            <a:rPr lang="ja-JP" altLang="ja-JP" sz="1300" b="0" i="0" baseline="0">
              <a:solidFill>
                <a:schemeClr val="dk1"/>
              </a:solidFill>
              <a:effectLst/>
              <a:latin typeface="+mn-lt"/>
              <a:ea typeface="+mn-ea"/>
              <a:cs typeface="+mn-cs"/>
            </a:rPr>
            <a:t>ポイント上昇している。歳入において、堅調な個人消費により地方消費税交付金が増加し、基準財政収入額が増加したことから、単年度でも</a:t>
          </a:r>
          <a:r>
            <a:rPr lang="en-US" altLang="ja-JP" sz="1300" b="0" i="0" baseline="0">
              <a:solidFill>
                <a:schemeClr val="dk1"/>
              </a:solidFill>
              <a:effectLst/>
              <a:latin typeface="+mn-lt"/>
              <a:ea typeface="+mn-ea"/>
              <a:cs typeface="+mn-cs"/>
            </a:rPr>
            <a:t>0.024</a:t>
          </a:r>
          <a:r>
            <a:rPr lang="ja-JP" altLang="ja-JP" sz="1300" b="0" i="0" baseline="0">
              <a:solidFill>
                <a:schemeClr val="dk1"/>
              </a:solidFill>
              <a:effectLst/>
              <a:latin typeface="+mn-lt"/>
              <a:ea typeface="+mn-ea"/>
              <a:cs typeface="+mn-cs"/>
            </a:rPr>
            <a:t>ポイントの良化となっている。</a:t>
          </a:r>
          <a:endParaRPr lang="ja-JP" altLang="ja-JP" sz="1300">
            <a:effectLst/>
          </a:endParaRPr>
        </a:p>
        <a:p>
          <a:pPr rtl="0"/>
          <a:r>
            <a:rPr lang="ja-JP" altLang="ja-JP" sz="1300" b="0" i="0" baseline="0">
              <a:solidFill>
                <a:schemeClr val="dk1"/>
              </a:solidFill>
              <a:effectLst/>
              <a:latin typeface="+mn-lt"/>
              <a:ea typeface="+mn-ea"/>
              <a:cs typeface="+mn-cs"/>
            </a:rPr>
            <a:t>　今後も一層の歳入確保に努めるとともに徹底した経費節減に努め、健全な財政運営に努めていく。</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76200</xdr:rowOff>
    </xdr:to>
    <xdr:cxnSp macro="">
      <xdr:nvCxnSpPr>
        <xdr:cNvPr id="68" name="直線コネクタ 67"/>
        <xdr:cNvCxnSpPr/>
      </xdr:nvCxnSpPr>
      <xdr:spPr>
        <a:xfrm flipV="1">
          <a:off x="4114800" y="70453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96308</xdr:rowOff>
    </xdr:to>
    <xdr:cxnSp macro="">
      <xdr:nvCxnSpPr>
        <xdr:cNvPr id="77" name="直線コネクタ 76"/>
        <xdr:cNvCxnSpPr/>
      </xdr:nvCxnSpPr>
      <xdr:spPr>
        <a:xfrm>
          <a:off x="1447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108602</xdr:rowOff>
    </xdr:from>
    <xdr:ext cx="762000" cy="259045"/>
    <xdr:sp macro="" textlink="">
      <xdr:nvSpPr>
        <xdr:cNvPr id="88"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91669</xdr:rowOff>
    </xdr:from>
    <xdr:ext cx="762000" cy="259045"/>
    <xdr:sp macro="" textlink="">
      <xdr:nvSpPr>
        <xdr:cNvPr id="96" name="テキスト ボックス 95"/>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経常収支比率は類似団体及び全国平均を下回っているが、前年度と比較して</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ポイント上昇している。</a:t>
          </a:r>
          <a:endParaRPr lang="ja-JP" altLang="ja-JP" sz="1300">
            <a:effectLst/>
          </a:endParaRPr>
        </a:p>
        <a:p>
          <a:pPr rtl="0"/>
          <a:r>
            <a:rPr lang="ja-JP" altLang="ja-JP" sz="1300" b="0" i="0" baseline="0">
              <a:solidFill>
                <a:schemeClr val="dk1"/>
              </a:solidFill>
              <a:effectLst/>
              <a:latin typeface="+mn-lt"/>
              <a:ea typeface="+mn-ea"/>
              <a:cs typeface="+mn-cs"/>
            </a:rPr>
            <a:t>　これは、歳出において、更新期を迎えている公共施設等の維持補修費等が増加したこと、また、歳入においては、普通交付税（</a:t>
          </a:r>
          <a:r>
            <a:rPr lang="en-US" altLang="ja-JP" sz="1300" b="0" i="0" baseline="0">
              <a:solidFill>
                <a:schemeClr val="dk1"/>
              </a:solidFill>
              <a:effectLst/>
              <a:latin typeface="+mn-lt"/>
              <a:ea typeface="+mn-ea"/>
              <a:cs typeface="+mn-cs"/>
            </a:rPr>
            <a:t>7.1</a:t>
          </a:r>
          <a:r>
            <a:rPr lang="ja-JP" altLang="ja-JP" sz="1300" b="0" i="0" baseline="0">
              <a:solidFill>
                <a:schemeClr val="dk1"/>
              </a:solidFill>
              <a:effectLst/>
              <a:latin typeface="+mn-lt"/>
              <a:ea typeface="+mn-ea"/>
              <a:cs typeface="+mn-cs"/>
            </a:rPr>
            <a:t>％減）、臨時財政対策債（</a:t>
          </a:r>
          <a:r>
            <a:rPr lang="en-US" altLang="ja-JP" sz="1300" b="0" i="0" baseline="0">
              <a:solidFill>
                <a:schemeClr val="dk1"/>
              </a:solidFill>
              <a:effectLst/>
              <a:latin typeface="+mn-lt"/>
              <a:ea typeface="+mn-ea"/>
              <a:cs typeface="+mn-cs"/>
            </a:rPr>
            <a:t>10.5</a:t>
          </a:r>
          <a:r>
            <a:rPr lang="ja-JP" altLang="ja-JP" sz="1300" b="0" i="0" baseline="0">
              <a:solidFill>
                <a:schemeClr val="dk1"/>
              </a:solidFill>
              <a:effectLst/>
              <a:latin typeface="+mn-lt"/>
              <a:ea typeface="+mn-ea"/>
              <a:cs typeface="+mn-cs"/>
            </a:rPr>
            <a:t>％減）ともに減少したことの影響により上昇した。</a:t>
          </a:r>
          <a:endParaRPr lang="ja-JP" altLang="ja-JP" sz="1300">
            <a:effectLst/>
          </a:endParaRPr>
        </a:p>
        <a:p>
          <a:pPr rtl="0"/>
          <a:r>
            <a:rPr lang="ja-JP" altLang="ja-JP" sz="1300" b="0" i="0" baseline="0">
              <a:solidFill>
                <a:schemeClr val="dk1"/>
              </a:solidFill>
              <a:effectLst/>
              <a:latin typeface="+mn-lt"/>
              <a:ea typeface="+mn-ea"/>
              <a:cs typeface="+mn-cs"/>
            </a:rPr>
            <a:t>　今後も</a:t>
          </a:r>
          <a:r>
            <a:rPr lang="ja-JP" altLang="en-US" sz="1300" b="0" i="0" baseline="0">
              <a:solidFill>
                <a:schemeClr val="dk1"/>
              </a:solidFill>
              <a:effectLst/>
              <a:latin typeface="+mn-lt"/>
              <a:ea typeface="+mn-ea"/>
              <a:cs typeface="+mn-cs"/>
            </a:rPr>
            <a:t>維持補修費の平準化等</a:t>
          </a:r>
          <a:r>
            <a:rPr lang="ja-JP" altLang="ja-JP" sz="1300" b="0" i="0" baseline="0">
              <a:solidFill>
                <a:schemeClr val="dk1"/>
              </a:solidFill>
              <a:effectLst/>
              <a:latin typeface="+mn-lt"/>
              <a:ea typeface="+mn-ea"/>
              <a:cs typeface="+mn-cs"/>
            </a:rPr>
            <a:t>を図るとともに、歳出全般にわたる経費節減に努めていく。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123825</xdr:rowOff>
    </xdr:from>
    <xdr:to>
      <xdr:col>7</xdr:col>
      <xdr:colOff>152400</xdr:colOff>
      <xdr:row>64</xdr:row>
      <xdr:rowOff>147955</xdr:rowOff>
    </xdr:to>
    <xdr:cxnSp macro="">
      <xdr:nvCxnSpPr>
        <xdr:cNvPr id="131" name="直線コネクタ 130"/>
        <xdr:cNvCxnSpPr/>
      </xdr:nvCxnSpPr>
      <xdr:spPr>
        <a:xfrm>
          <a:off x="4114800" y="110966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64</xdr:row>
      <xdr:rowOff>123825</xdr:rowOff>
    </xdr:to>
    <xdr:cxnSp macro="">
      <xdr:nvCxnSpPr>
        <xdr:cNvPr id="134" name="直線コネクタ 133"/>
        <xdr:cNvCxnSpPr/>
      </xdr:nvCxnSpPr>
      <xdr:spPr>
        <a:xfrm>
          <a:off x="3225800" y="1105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83608</xdr:rowOff>
    </xdr:to>
    <xdr:cxnSp macro="">
      <xdr:nvCxnSpPr>
        <xdr:cNvPr id="137" name="直線コネクタ 136"/>
        <xdr:cNvCxnSpPr/>
      </xdr:nvCxnSpPr>
      <xdr:spPr>
        <a:xfrm>
          <a:off x="2336800" y="1103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168063</xdr:rowOff>
    </xdr:to>
    <xdr:cxnSp macro="">
      <xdr:nvCxnSpPr>
        <xdr:cNvPr id="140" name="直線コネクタ 139"/>
        <xdr:cNvCxnSpPr/>
      </xdr:nvCxnSpPr>
      <xdr:spPr>
        <a:xfrm flipV="1">
          <a:off x="1447800" y="1103630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97155</xdr:rowOff>
    </xdr:from>
    <xdr:to>
      <xdr:col>7</xdr:col>
      <xdr:colOff>203200</xdr:colOff>
      <xdr:row>65</xdr:row>
      <xdr:rowOff>27305</xdr:rowOff>
    </xdr:to>
    <xdr:sp macro="" textlink="">
      <xdr:nvSpPr>
        <xdr:cNvPr id="150" name="円/楕円 149"/>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113682</xdr:rowOff>
    </xdr:from>
    <xdr:ext cx="762000" cy="259045"/>
    <xdr:sp macro="" textlink="">
      <xdr:nvSpPr>
        <xdr:cNvPr id="151" name="財政構造の弾力性該当値テキスト"/>
        <xdr:cNvSpPr txBox="1"/>
      </xdr:nvSpPr>
      <xdr:spPr>
        <a:xfrm>
          <a:off x="50419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73025</xdr:rowOff>
    </xdr:from>
    <xdr:to>
      <xdr:col>6</xdr:col>
      <xdr:colOff>50800</xdr:colOff>
      <xdr:row>65</xdr:row>
      <xdr:rowOff>3175</xdr:rowOff>
    </xdr:to>
    <xdr:sp macro="" textlink="">
      <xdr:nvSpPr>
        <xdr:cNvPr id="152" name="円/楕円 151"/>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13352</xdr:rowOff>
    </xdr:from>
    <xdr:ext cx="736600" cy="259045"/>
    <xdr:sp macro="" textlink="">
      <xdr:nvSpPr>
        <xdr:cNvPr id="153" name="テキスト ボックス 152"/>
        <xdr:cNvSpPr txBox="1"/>
      </xdr:nvSpPr>
      <xdr:spPr>
        <a:xfrm>
          <a:off x="3733800" y="1081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4" name="円/楕円 153"/>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144585</xdr:rowOff>
    </xdr:from>
    <xdr:ext cx="762000" cy="259045"/>
    <xdr:sp macro="" textlink="">
      <xdr:nvSpPr>
        <xdr:cNvPr id="155" name="テキスト ボックス 154"/>
        <xdr:cNvSpPr txBox="1"/>
      </xdr:nvSpPr>
      <xdr:spPr>
        <a:xfrm>
          <a:off x="2844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6" name="円/楕円 155"/>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124477</xdr:rowOff>
    </xdr:from>
    <xdr:ext cx="762000" cy="259045"/>
    <xdr:sp macro="" textlink="">
      <xdr:nvSpPr>
        <xdr:cNvPr id="157" name="テキスト ボックス 156"/>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117263</xdr:rowOff>
    </xdr:from>
    <xdr:to>
      <xdr:col>2</xdr:col>
      <xdr:colOff>127000</xdr:colOff>
      <xdr:row>65</xdr:row>
      <xdr:rowOff>47413</xdr:rowOff>
    </xdr:to>
    <xdr:sp macro="" textlink="">
      <xdr:nvSpPr>
        <xdr:cNvPr id="158" name="円/楕円 157"/>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57590</xdr:rowOff>
    </xdr:from>
    <xdr:ext cx="762000" cy="259045"/>
    <xdr:sp macro="" textlink="">
      <xdr:nvSpPr>
        <xdr:cNvPr id="159" name="テキスト ボックス 158"/>
        <xdr:cNvSpPr txBox="1"/>
      </xdr:nvSpPr>
      <xdr:spPr>
        <a:xfrm>
          <a:off x="1066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[196,773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一人当たりの人件費・物件費等は類似団体を大きく上回っているが、これは、東京電力福島第一原子力発電所事故に伴い放出された放射性物質の除染事業によるものである。除染事業がピークを越えたことによる物件費の減少（</a:t>
          </a:r>
          <a:r>
            <a:rPr lang="en-US" altLang="ja-JP" sz="1300" b="0" i="0" baseline="0">
              <a:solidFill>
                <a:schemeClr val="dk1"/>
              </a:solidFill>
              <a:effectLst/>
              <a:latin typeface="+mn-lt"/>
              <a:ea typeface="+mn-ea"/>
              <a:cs typeface="+mn-cs"/>
            </a:rPr>
            <a:t>14.7</a:t>
          </a:r>
          <a:r>
            <a:rPr lang="ja-JP" altLang="ja-JP" sz="1300" b="0" i="0" baseline="0">
              <a:solidFill>
                <a:schemeClr val="dk1"/>
              </a:solidFill>
              <a:effectLst/>
              <a:latin typeface="+mn-lt"/>
              <a:ea typeface="+mn-ea"/>
              <a:cs typeface="+mn-cs"/>
            </a:rPr>
            <a:t>％減）で、前年度に比べ</a:t>
          </a:r>
          <a:r>
            <a:rPr lang="en-US" altLang="ja-JP" sz="1300" b="0" i="0" baseline="0">
              <a:solidFill>
                <a:schemeClr val="dk1"/>
              </a:solidFill>
              <a:effectLst/>
              <a:latin typeface="+mn-lt"/>
              <a:ea typeface="+mn-ea"/>
              <a:cs typeface="+mn-cs"/>
            </a:rPr>
            <a:t>10.9</a:t>
          </a:r>
          <a:r>
            <a:rPr lang="ja-JP" altLang="ja-JP" sz="1300" b="0" i="0" baseline="0">
              <a:solidFill>
                <a:schemeClr val="dk1"/>
              </a:solidFill>
              <a:effectLst/>
              <a:latin typeface="+mn-lt"/>
              <a:ea typeface="+mn-ea"/>
              <a:cs typeface="+mn-cs"/>
            </a:rPr>
            <a:t>％の減少となった。</a:t>
          </a:r>
          <a:endParaRPr lang="ja-JP" altLang="ja-JP" sz="1300">
            <a:effectLst/>
          </a:endParaRPr>
        </a:p>
        <a:p>
          <a:pPr rtl="0"/>
          <a:r>
            <a:rPr lang="ja-JP" altLang="ja-JP" sz="1300" b="0" i="0" baseline="0">
              <a:solidFill>
                <a:schemeClr val="dk1"/>
              </a:solidFill>
              <a:effectLst/>
              <a:latin typeface="+mn-lt"/>
              <a:ea typeface="+mn-ea"/>
              <a:cs typeface="+mn-cs"/>
            </a:rPr>
            <a:t>　今後は、除染事業から除去土壌等の搬出事業に遷移するため、類似団体の値に接近していくものと思われるが、各事業費の適正な執行に努める。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152794</xdr:rowOff>
    </xdr:from>
    <xdr:to>
      <xdr:col>7</xdr:col>
      <xdr:colOff>152400</xdr:colOff>
      <xdr:row>87</xdr:row>
      <xdr:rowOff>53936</xdr:rowOff>
    </xdr:to>
    <xdr:cxnSp macro="">
      <xdr:nvCxnSpPr>
        <xdr:cNvPr id="191" name="直線コネクタ 190"/>
        <xdr:cNvCxnSpPr/>
      </xdr:nvCxnSpPr>
      <xdr:spPr>
        <a:xfrm flipV="1">
          <a:off x="4953000" y="13697344"/>
          <a:ext cx="0" cy="1272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26013</xdr:rowOff>
    </xdr:from>
    <xdr:ext cx="762000" cy="259045"/>
    <xdr:sp macro="" textlink="">
      <xdr:nvSpPr>
        <xdr:cNvPr id="192" name="人件費・物件費等の状況最小値テキスト"/>
        <xdr:cNvSpPr txBox="1"/>
      </xdr:nvSpPr>
      <xdr:spPr>
        <a:xfrm>
          <a:off x="5041900" y="149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87</xdr:row>
      <xdr:rowOff>53936</xdr:rowOff>
    </xdr:from>
    <xdr:to>
      <xdr:col>7</xdr:col>
      <xdr:colOff>241300</xdr:colOff>
      <xdr:row>87</xdr:row>
      <xdr:rowOff>53936</xdr:rowOff>
    </xdr:to>
    <xdr:cxnSp macro="">
      <xdr:nvCxnSpPr>
        <xdr:cNvPr id="193" name="直線コネクタ 192"/>
        <xdr:cNvCxnSpPr/>
      </xdr:nvCxnSpPr>
      <xdr:spPr>
        <a:xfrm>
          <a:off x="4864100" y="14970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67721</xdr:rowOff>
    </xdr:from>
    <xdr:ext cx="762000" cy="259045"/>
    <xdr:sp macro="" textlink="">
      <xdr:nvSpPr>
        <xdr:cNvPr id="194" name="人件費・物件費等の状況最大値テキスト"/>
        <xdr:cNvSpPr txBox="1"/>
      </xdr:nvSpPr>
      <xdr:spPr>
        <a:xfrm>
          <a:off x="5041900" y="1344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79</xdr:row>
      <xdr:rowOff>152794</xdr:rowOff>
    </xdr:from>
    <xdr:to>
      <xdr:col>7</xdr:col>
      <xdr:colOff>241300</xdr:colOff>
      <xdr:row>79</xdr:row>
      <xdr:rowOff>152794</xdr:rowOff>
    </xdr:to>
    <xdr:cxnSp macro="">
      <xdr:nvCxnSpPr>
        <xdr:cNvPr id="195" name="直線コネクタ 194"/>
        <xdr:cNvCxnSpPr/>
      </xdr:nvCxnSpPr>
      <xdr:spPr>
        <a:xfrm>
          <a:off x="4864100" y="1369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53936</xdr:rowOff>
    </xdr:from>
    <xdr:to>
      <xdr:col>7</xdr:col>
      <xdr:colOff>152400</xdr:colOff>
      <xdr:row>88</xdr:row>
      <xdr:rowOff>158350</xdr:rowOff>
    </xdr:to>
    <xdr:cxnSp macro="">
      <xdr:nvCxnSpPr>
        <xdr:cNvPr id="196" name="直線コネクタ 195"/>
        <xdr:cNvCxnSpPr/>
      </xdr:nvCxnSpPr>
      <xdr:spPr>
        <a:xfrm flipV="1">
          <a:off x="4114800" y="14970086"/>
          <a:ext cx="838200" cy="2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4822</xdr:rowOff>
    </xdr:from>
    <xdr:ext cx="762000" cy="259045"/>
    <xdr:sp macro="" textlink="">
      <xdr:nvSpPr>
        <xdr:cNvPr id="197" name="人件費・物件費等の状況平均値テキスト"/>
        <xdr:cNvSpPr txBox="1"/>
      </xdr:nvSpPr>
      <xdr:spPr>
        <a:xfrm>
          <a:off x="5041900" y="13720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159745</xdr:rowOff>
    </xdr:from>
    <xdr:to>
      <xdr:col>7</xdr:col>
      <xdr:colOff>203200</xdr:colOff>
      <xdr:row>81</xdr:row>
      <xdr:rowOff>89895</xdr:rowOff>
    </xdr:to>
    <xdr:sp macro="" textlink="">
      <xdr:nvSpPr>
        <xdr:cNvPr id="198" name="フローチャート : 判断 197"/>
        <xdr:cNvSpPr/>
      </xdr:nvSpPr>
      <xdr:spPr>
        <a:xfrm>
          <a:off x="4902200" y="1387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110734</xdr:rowOff>
    </xdr:from>
    <xdr:to>
      <xdr:col>6</xdr:col>
      <xdr:colOff>0</xdr:colOff>
      <xdr:row>88</xdr:row>
      <xdr:rowOff>158350</xdr:rowOff>
    </xdr:to>
    <xdr:cxnSp macro="">
      <xdr:nvCxnSpPr>
        <xdr:cNvPr id="199" name="直線コネクタ 198"/>
        <xdr:cNvCxnSpPr/>
      </xdr:nvCxnSpPr>
      <xdr:spPr>
        <a:xfrm>
          <a:off x="3225800" y="14855434"/>
          <a:ext cx="889000" cy="39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153184</xdr:rowOff>
    </xdr:from>
    <xdr:to>
      <xdr:col>6</xdr:col>
      <xdr:colOff>50800</xdr:colOff>
      <xdr:row>81</xdr:row>
      <xdr:rowOff>83334</xdr:rowOff>
    </xdr:to>
    <xdr:sp macro="" textlink="">
      <xdr:nvSpPr>
        <xdr:cNvPr id="200" name="フローチャート : 判断 199"/>
        <xdr:cNvSpPr/>
      </xdr:nvSpPr>
      <xdr:spPr>
        <a:xfrm>
          <a:off x="40640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93511</xdr:rowOff>
    </xdr:from>
    <xdr:ext cx="736600" cy="259045"/>
    <xdr:sp macro="" textlink="">
      <xdr:nvSpPr>
        <xdr:cNvPr id="201" name="テキスト ボックス 200"/>
        <xdr:cNvSpPr txBox="1"/>
      </xdr:nvSpPr>
      <xdr:spPr>
        <a:xfrm>
          <a:off x="3733800" y="1363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101498</xdr:rowOff>
    </xdr:from>
    <xdr:to>
      <xdr:col>4</xdr:col>
      <xdr:colOff>482600</xdr:colOff>
      <xdr:row>86</xdr:row>
      <xdr:rowOff>110734</xdr:rowOff>
    </xdr:to>
    <xdr:cxnSp macro="">
      <xdr:nvCxnSpPr>
        <xdr:cNvPr id="202" name="直線コネクタ 201"/>
        <xdr:cNvCxnSpPr/>
      </xdr:nvCxnSpPr>
      <xdr:spPr>
        <a:xfrm>
          <a:off x="2336800" y="14331848"/>
          <a:ext cx="889000" cy="5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106338</xdr:rowOff>
    </xdr:from>
    <xdr:to>
      <xdr:col>4</xdr:col>
      <xdr:colOff>533400</xdr:colOff>
      <xdr:row>81</xdr:row>
      <xdr:rowOff>36488</xdr:rowOff>
    </xdr:to>
    <xdr:sp macro="" textlink="">
      <xdr:nvSpPr>
        <xdr:cNvPr id="203" name="フローチャート : 判断 202"/>
        <xdr:cNvSpPr/>
      </xdr:nvSpPr>
      <xdr:spPr>
        <a:xfrm>
          <a:off x="3175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46665</xdr:rowOff>
    </xdr:from>
    <xdr:ext cx="762000" cy="259045"/>
    <xdr:sp macro="" textlink="">
      <xdr:nvSpPr>
        <xdr:cNvPr id="204" name="テキスト ボックス 203"/>
        <xdr:cNvSpPr txBox="1"/>
      </xdr:nvSpPr>
      <xdr:spPr>
        <a:xfrm>
          <a:off x="2844800" y="1359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78288</xdr:rowOff>
    </xdr:from>
    <xdr:to>
      <xdr:col>3</xdr:col>
      <xdr:colOff>279400</xdr:colOff>
      <xdr:row>83</xdr:row>
      <xdr:rowOff>101498</xdr:rowOff>
    </xdr:to>
    <xdr:cxnSp macro="">
      <xdr:nvCxnSpPr>
        <xdr:cNvPr id="205" name="直線コネクタ 204"/>
        <xdr:cNvCxnSpPr/>
      </xdr:nvCxnSpPr>
      <xdr:spPr>
        <a:xfrm>
          <a:off x="1447800" y="13965738"/>
          <a:ext cx="889000" cy="36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116196</xdr:rowOff>
    </xdr:from>
    <xdr:to>
      <xdr:col>3</xdr:col>
      <xdr:colOff>330200</xdr:colOff>
      <xdr:row>81</xdr:row>
      <xdr:rowOff>46346</xdr:rowOff>
    </xdr:to>
    <xdr:sp macro="" textlink="">
      <xdr:nvSpPr>
        <xdr:cNvPr id="206" name="フローチャート : 判断 205"/>
        <xdr:cNvSpPr/>
      </xdr:nvSpPr>
      <xdr:spPr>
        <a:xfrm>
          <a:off x="2286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56523</xdr:rowOff>
    </xdr:from>
    <xdr:ext cx="762000" cy="259045"/>
    <xdr:sp macro="" textlink="">
      <xdr:nvSpPr>
        <xdr:cNvPr id="207" name="テキスト ボックス 206"/>
        <xdr:cNvSpPr txBox="1"/>
      </xdr:nvSpPr>
      <xdr:spPr>
        <a:xfrm>
          <a:off x="1955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135305</xdr:rowOff>
    </xdr:from>
    <xdr:to>
      <xdr:col>2</xdr:col>
      <xdr:colOff>127000</xdr:colOff>
      <xdr:row>81</xdr:row>
      <xdr:rowOff>65455</xdr:rowOff>
    </xdr:to>
    <xdr:sp macro="" textlink="">
      <xdr:nvSpPr>
        <xdr:cNvPr id="208" name="フローチャート : 判断 207"/>
        <xdr:cNvSpPr/>
      </xdr:nvSpPr>
      <xdr:spPr>
        <a:xfrm>
          <a:off x="1397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75632</xdr:rowOff>
    </xdr:from>
    <xdr:ext cx="762000" cy="259045"/>
    <xdr:sp macro="" textlink="">
      <xdr:nvSpPr>
        <xdr:cNvPr id="209" name="テキスト ボックス 208"/>
        <xdr:cNvSpPr txBox="1"/>
      </xdr:nvSpPr>
      <xdr:spPr>
        <a:xfrm>
          <a:off x="1066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3136</xdr:rowOff>
    </xdr:from>
    <xdr:to>
      <xdr:col>7</xdr:col>
      <xdr:colOff>203200</xdr:colOff>
      <xdr:row>87</xdr:row>
      <xdr:rowOff>104736</xdr:rowOff>
    </xdr:to>
    <xdr:sp macro="" textlink="">
      <xdr:nvSpPr>
        <xdr:cNvPr id="215" name="円/楕円 214"/>
        <xdr:cNvSpPr/>
      </xdr:nvSpPr>
      <xdr:spPr>
        <a:xfrm>
          <a:off x="4902200" y="149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70463</xdr:rowOff>
    </xdr:from>
    <xdr:ext cx="762000" cy="259045"/>
    <xdr:sp macro="" textlink="">
      <xdr:nvSpPr>
        <xdr:cNvPr id="216" name="人件費・物件費等の状況該当値テキスト"/>
        <xdr:cNvSpPr txBox="1"/>
      </xdr:nvSpPr>
      <xdr:spPr>
        <a:xfrm>
          <a:off x="5041900" y="1481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196,773</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107550</xdr:rowOff>
    </xdr:from>
    <xdr:to>
      <xdr:col>6</xdr:col>
      <xdr:colOff>50800</xdr:colOff>
      <xdr:row>89</xdr:row>
      <xdr:rowOff>37700</xdr:rowOff>
    </xdr:to>
    <xdr:sp macro="" textlink="">
      <xdr:nvSpPr>
        <xdr:cNvPr id="217" name="円/楕円 216"/>
        <xdr:cNvSpPr/>
      </xdr:nvSpPr>
      <xdr:spPr>
        <a:xfrm>
          <a:off x="4064000" y="151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22477</xdr:rowOff>
    </xdr:from>
    <xdr:ext cx="736600" cy="259045"/>
    <xdr:sp macro="" textlink="">
      <xdr:nvSpPr>
        <xdr:cNvPr id="218" name="テキスト ボックス 217"/>
        <xdr:cNvSpPr txBox="1"/>
      </xdr:nvSpPr>
      <xdr:spPr>
        <a:xfrm>
          <a:off x="3733800" y="1528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220,781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59934</xdr:rowOff>
    </xdr:from>
    <xdr:to>
      <xdr:col>4</xdr:col>
      <xdr:colOff>533400</xdr:colOff>
      <xdr:row>86</xdr:row>
      <xdr:rowOff>161534</xdr:rowOff>
    </xdr:to>
    <xdr:sp macro="" textlink="">
      <xdr:nvSpPr>
        <xdr:cNvPr id="219" name="円/楕円 218"/>
        <xdr:cNvSpPr/>
      </xdr:nvSpPr>
      <xdr:spPr>
        <a:xfrm>
          <a:off x="3175000" y="148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146311</xdr:rowOff>
    </xdr:from>
    <xdr:ext cx="762000" cy="259045"/>
    <xdr:sp macro="" textlink="">
      <xdr:nvSpPr>
        <xdr:cNvPr id="220" name="テキスト ボックス 219"/>
        <xdr:cNvSpPr txBox="1"/>
      </xdr:nvSpPr>
      <xdr:spPr>
        <a:xfrm>
          <a:off x="2844800" y="148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186,795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50698</xdr:rowOff>
    </xdr:from>
    <xdr:to>
      <xdr:col>3</xdr:col>
      <xdr:colOff>330200</xdr:colOff>
      <xdr:row>83</xdr:row>
      <xdr:rowOff>152298</xdr:rowOff>
    </xdr:to>
    <xdr:sp macro="" textlink="">
      <xdr:nvSpPr>
        <xdr:cNvPr id="221" name="円/楕円 220"/>
        <xdr:cNvSpPr/>
      </xdr:nvSpPr>
      <xdr:spPr>
        <a:xfrm>
          <a:off x="2286000" y="1428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137075</xdr:rowOff>
    </xdr:from>
    <xdr:ext cx="762000" cy="259045"/>
    <xdr:sp macro="" textlink="">
      <xdr:nvSpPr>
        <xdr:cNvPr id="222" name="テキスト ボックス 221"/>
        <xdr:cNvSpPr txBox="1"/>
      </xdr:nvSpPr>
      <xdr:spPr>
        <a:xfrm>
          <a:off x="1955800" y="1436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141,228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27488</xdr:rowOff>
    </xdr:from>
    <xdr:to>
      <xdr:col>2</xdr:col>
      <xdr:colOff>127000</xdr:colOff>
      <xdr:row>81</xdr:row>
      <xdr:rowOff>129088</xdr:rowOff>
    </xdr:to>
    <xdr:sp macro="" textlink="">
      <xdr:nvSpPr>
        <xdr:cNvPr id="223" name="円/楕円 222"/>
        <xdr:cNvSpPr/>
      </xdr:nvSpPr>
      <xdr:spPr>
        <a:xfrm>
          <a:off x="1397000" y="139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113865</xdr:rowOff>
    </xdr:from>
    <xdr:ext cx="762000" cy="259045"/>
    <xdr:sp macro="" textlink="">
      <xdr:nvSpPr>
        <xdr:cNvPr id="224" name="テキスト ボックス 223"/>
        <xdr:cNvSpPr txBox="1"/>
      </xdr:nvSpPr>
      <xdr:spPr>
        <a:xfrm>
          <a:off x="1066800" y="140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採用前の経験年数が長い職員を一部１級に格付けたことにより指数は低下したが、全国平均及び類似団体の平均も上回っていることから、今後も福島県人事委員会勧告に準じた給与改定を行うとともに、一層の給与適正化に努めていく。</a:t>
          </a:r>
          <a:endParaRPr lang="ja-JP" altLang="ja-JP" sz="1300">
            <a:effectLst/>
          </a:endParaRP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5" name="直線コネクタ 254"/>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6"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7" name="直線コネクタ 256"/>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30843</xdr:rowOff>
    </xdr:to>
    <xdr:cxnSp macro="">
      <xdr:nvCxnSpPr>
        <xdr:cNvPr id="260" name="直線コネクタ 259"/>
        <xdr:cNvCxnSpPr/>
      </xdr:nvCxnSpPr>
      <xdr:spPr>
        <a:xfrm flipV="1">
          <a:off x="16179800" y="144096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61"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2" name="フローチャート : 判断 261"/>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122766</xdr:rowOff>
    </xdr:to>
    <xdr:cxnSp macro="">
      <xdr:nvCxnSpPr>
        <xdr:cNvPr id="263" name="直線コネクタ 262"/>
        <xdr:cNvCxnSpPr/>
      </xdr:nvCxnSpPr>
      <xdr:spPr>
        <a:xfrm flipV="1">
          <a:off x="15290800" y="144326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4" name="フローチャート : 判断 263"/>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5" name="テキスト ボックス 264"/>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90</xdr:row>
      <xdr:rowOff>70757</xdr:rowOff>
    </xdr:to>
    <xdr:cxnSp macro="">
      <xdr:nvCxnSpPr>
        <xdr:cNvPr id="266" name="直線コネクタ 265"/>
        <xdr:cNvCxnSpPr/>
      </xdr:nvCxnSpPr>
      <xdr:spPr>
        <a:xfrm flipV="1">
          <a:off x="14401800" y="14524566"/>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7" name="フローチャート : 判断 266"/>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8" name="テキスト ボックス 267"/>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47777</xdr:rowOff>
    </xdr:from>
    <xdr:to>
      <xdr:col>21</xdr:col>
      <xdr:colOff>0</xdr:colOff>
      <xdr:row>90</xdr:row>
      <xdr:rowOff>70757</xdr:rowOff>
    </xdr:to>
    <xdr:cxnSp macro="">
      <xdr:nvCxnSpPr>
        <xdr:cNvPr id="269" name="直線コネクタ 268"/>
        <xdr:cNvCxnSpPr/>
      </xdr:nvCxnSpPr>
      <xdr:spPr>
        <a:xfrm>
          <a:off x="13512800" y="154782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70" name="フローチャート : 判断 269"/>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71" name="テキスト ボックス 270"/>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2" name="フローチャート : 判断 271"/>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3" name="テキスト ボックス 272"/>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9" name="円/楕円 278"/>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80"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81" name="円/楕円 280"/>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2" name="テキスト ボックス 281"/>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83" name="円/楕円 282"/>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84" name="テキスト ボックス 283"/>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19957</xdr:rowOff>
    </xdr:from>
    <xdr:to>
      <xdr:col>21</xdr:col>
      <xdr:colOff>50800</xdr:colOff>
      <xdr:row>90</xdr:row>
      <xdr:rowOff>121557</xdr:rowOff>
    </xdr:to>
    <xdr:sp macro="" textlink="">
      <xdr:nvSpPr>
        <xdr:cNvPr id="285" name="円/楕円 284"/>
        <xdr:cNvSpPr/>
      </xdr:nvSpPr>
      <xdr:spPr>
        <a:xfrm>
          <a:off x="14351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86" name="テキスト ボックス 28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168427</xdr:rowOff>
    </xdr:from>
    <xdr:to>
      <xdr:col>19</xdr:col>
      <xdr:colOff>533400</xdr:colOff>
      <xdr:row>90</xdr:row>
      <xdr:rowOff>98577</xdr:rowOff>
    </xdr:to>
    <xdr:sp macro="" textlink="">
      <xdr:nvSpPr>
        <xdr:cNvPr id="287" name="円/楕円 286"/>
        <xdr:cNvSpPr/>
      </xdr:nvSpPr>
      <xdr:spPr>
        <a:xfrm>
          <a:off x="13462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83354</xdr:rowOff>
    </xdr:from>
    <xdr:ext cx="762000" cy="259045"/>
    <xdr:sp macro="" textlink="">
      <xdr:nvSpPr>
        <xdr:cNvPr id="288" name="テキスト ボックス 287"/>
        <xdr:cNvSpPr txBox="1"/>
      </xdr:nvSpPr>
      <xdr:spPr>
        <a:xfrm>
          <a:off x="13131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人口千人当たり職員数は、類似団体及び全国平均を下回っているが、業務量</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していること等から</a:t>
          </a:r>
          <a:r>
            <a:rPr lang="ja-JP" altLang="ja-JP" sz="1300" b="0" i="0" baseline="0">
              <a:solidFill>
                <a:schemeClr val="dk1"/>
              </a:solidFill>
              <a:effectLst/>
              <a:latin typeface="+mn-lt"/>
              <a:ea typeface="+mn-ea"/>
              <a:cs typeface="+mn-cs"/>
            </a:rPr>
            <a:t>採用人数を増加したため、前年度と比較して</a:t>
          </a:r>
          <a:r>
            <a:rPr lang="en-US" altLang="ja-JP" sz="1300" b="0" i="0" baseline="0">
              <a:solidFill>
                <a:schemeClr val="dk1"/>
              </a:solidFill>
              <a:effectLst/>
              <a:latin typeface="+mn-lt"/>
              <a:ea typeface="+mn-ea"/>
              <a:cs typeface="+mn-cs"/>
            </a:rPr>
            <a:t>0.04</a:t>
          </a:r>
          <a:r>
            <a:rPr lang="ja-JP" altLang="ja-JP" sz="1300" b="0" i="0" baseline="0">
              <a:solidFill>
                <a:schemeClr val="dk1"/>
              </a:solidFill>
              <a:effectLst/>
              <a:latin typeface="+mn-lt"/>
              <a:ea typeface="+mn-ea"/>
              <a:cs typeface="+mn-cs"/>
            </a:rPr>
            <a:t>ポイント上昇している。</a:t>
          </a:r>
          <a:endParaRPr lang="ja-JP" altLang="ja-JP" sz="1300">
            <a:effectLst/>
          </a:endParaRPr>
        </a:p>
        <a:p>
          <a:pPr rtl="0"/>
          <a:r>
            <a:rPr lang="ja-JP" altLang="ja-JP" sz="1300" b="0" i="0" baseline="0">
              <a:solidFill>
                <a:schemeClr val="dk1"/>
              </a:solidFill>
              <a:effectLst/>
              <a:latin typeface="+mn-lt"/>
              <a:ea typeface="+mn-ea"/>
              <a:cs typeface="+mn-cs"/>
            </a:rPr>
            <a:t>　これまでも、行財政改革大綱実施計画に基づく定員適正化及び民間委託の推進等、業務のアウトソーシングに取り組んできたところであるが、引き続き、市民サービスの低下を招かぬよう適正な人員の配置及び事務の効率化の向上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8" name="直線コネクタ 317"/>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9"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20" name="直線コネクタ 319"/>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21"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2" name="直線コネクタ 321"/>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60113</xdr:rowOff>
    </xdr:from>
    <xdr:to>
      <xdr:col>24</xdr:col>
      <xdr:colOff>558800</xdr:colOff>
      <xdr:row>59</xdr:row>
      <xdr:rowOff>76200</xdr:rowOff>
    </xdr:to>
    <xdr:cxnSp macro="">
      <xdr:nvCxnSpPr>
        <xdr:cNvPr id="323" name="直線コネクタ 322"/>
        <xdr:cNvCxnSpPr/>
      </xdr:nvCxnSpPr>
      <xdr:spPr>
        <a:xfrm>
          <a:off x="16179800" y="101756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4"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5" name="フローチャート : 判断 324"/>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44027</xdr:rowOff>
    </xdr:from>
    <xdr:to>
      <xdr:col>23</xdr:col>
      <xdr:colOff>406400</xdr:colOff>
      <xdr:row>59</xdr:row>
      <xdr:rowOff>60113</xdr:rowOff>
    </xdr:to>
    <xdr:cxnSp macro="">
      <xdr:nvCxnSpPr>
        <xdr:cNvPr id="326" name="直線コネクタ 325"/>
        <xdr:cNvCxnSpPr/>
      </xdr:nvCxnSpPr>
      <xdr:spPr>
        <a:xfrm>
          <a:off x="15290800" y="101595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7" name="フローチャート : 判断 326"/>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8" name="テキスト ボックス 327"/>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171238</xdr:rowOff>
    </xdr:from>
    <xdr:to>
      <xdr:col>22</xdr:col>
      <xdr:colOff>203200</xdr:colOff>
      <xdr:row>59</xdr:row>
      <xdr:rowOff>44027</xdr:rowOff>
    </xdr:to>
    <xdr:cxnSp macro="">
      <xdr:nvCxnSpPr>
        <xdr:cNvPr id="329" name="直線コネクタ 328"/>
        <xdr:cNvCxnSpPr/>
      </xdr:nvCxnSpPr>
      <xdr:spPr>
        <a:xfrm>
          <a:off x="14401800" y="1011533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30" name="フローチャート : 判断 329"/>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31" name="テキスト ボックス 330"/>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171238</xdr:rowOff>
    </xdr:from>
    <xdr:to>
      <xdr:col>21</xdr:col>
      <xdr:colOff>0</xdr:colOff>
      <xdr:row>59</xdr:row>
      <xdr:rowOff>3810</xdr:rowOff>
    </xdr:to>
    <xdr:cxnSp macro="">
      <xdr:nvCxnSpPr>
        <xdr:cNvPr id="332" name="直線コネクタ 331"/>
        <xdr:cNvCxnSpPr/>
      </xdr:nvCxnSpPr>
      <xdr:spPr>
        <a:xfrm flipV="1">
          <a:off x="13512800" y="101153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4" name="テキスト ボックス 333"/>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5" name="フローチャート : 判断 334"/>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6" name="テキスト ボックス 335"/>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25400</xdr:rowOff>
    </xdr:from>
    <xdr:to>
      <xdr:col>24</xdr:col>
      <xdr:colOff>609600</xdr:colOff>
      <xdr:row>59</xdr:row>
      <xdr:rowOff>127000</xdr:rowOff>
    </xdr:to>
    <xdr:sp macro="" textlink="">
      <xdr:nvSpPr>
        <xdr:cNvPr id="342" name="円/楕円 341"/>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41927</xdr:rowOff>
    </xdr:from>
    <xdr:ext cx="762000" cy="259045"/>
    <xdr:sp macro="" textlink="">
      <xdr:nvSpPr>
        <xdr:cNvPr id="343"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9313</xdr:rowOff>
    </xdr:from>
    <xdr:to>
      <xdr:col>23</xdr:col>
      <xdr:colOff>457200</xdr:colOff>
      <xdr:row>59</xdr:row>
      <xdr:rowOff>110913</xdr:rowOff>
    </xdr:to>
    <xdr:sp macro="" textlink="">
      <xdr:nvSpPr>
        <xdr:cNvPr id="344" name="円/楕円 343"/>
        <xdr:cNvSpPr/>
      </xdr:nvSpPr>
      <xdr:spPr>
        <a:xfrm>
          <a:off x="16129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121090</xdr:rowOff>
    </xdr:from>
    <xdr:ext cx="736600" cy="259045"/>
    <xdr:sp macro="" textlink="">
      <xdr:nvSpPr>
        <xdr:cNvPr id="345" name="テキスト ボックス 344"/>
        <xdr:cNvSpPr txBox="1"/>
      </xdr:nvSpPr>
      <xdr:spPr>
        <a:xfrm>
          <a:off x="15798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164677</xdr:rowOff>
    </xdr:from>
    <xdr:to>
      <xdr:col>22</xdr:col>
      <xdr:colOff>254000</xdr:colOff>
      <xdr:row>59</xdr:row>
      <xdr:rowOff>94827</xdr:rowOff>
    </xdr:to>
    <xdr:sp macro="" textlink="">
      <xdr:nvSpPr>
        <xdr:cNvPr id="346" name="円/楕円 345"/>
        <xdr:cNvSpPr/>
      </xdr:nvSpPr>
      <xdr:spPr>
        <a:xfrm>
          <a:off x="15240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105004</xdr:rowOff>
    </xdr:from>
    <xdr:ext cx="762000" cy="259045"/>
    <xdr:sp macro="" textlink="">
      <xdr:nvSpPr>
        <xdr:cNvPr id="347" name="テキスト ボックス 346"/>
        <xdr:cNvSpPr txBox="1"/>
      </xdr:nvSpPr>
      <xdr:spPr>
        <a:xfrm>
          <a:off x="14909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120438</xdr:rowOff>
    </xdr:from>
    <xdr:to>
      <xdr:col>21</xdr:col>
      <xdr:colOff>50800</xdr:colOff>
      <xdr:row>59</xdr:row>
      <xdr:rowOff>50588</xdr:rowOff>
    </xdr:to>
    <xdr:sp macro="" textlink="">
      <xdr:nvSpPr>
        <xdr:cNvPr id="348" name="円/楕円 347"/>
        <xdr:cNvSpPr/>
      </xdr:nvSpPr>
      <xdr:spPr>
        <a:xfrm>
          <a:off x="14351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60765</xdr:rowOff>
    </xdr:from>
    <xdr:ext cx="762000" cy="259045"/>
    <xdr:sp macro="" textlink="">
      <xdr:nvSpPr>
        <xdr:cNvPr id="349" name="テキスト ボックス 348"/>
        <xdr:cNvSpPr txBox="1"/>
      </xdr:nvSpPr>
      <xdr:spPr>
        <a:xfrm>
          <a:off x="14020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124460</xdr:rowOff>
    </xdr:from>
    <xdr:to>
      <xdr:col>19</xdr:col>
      <xdr:colOff>533400</xdr:colOff>
      <xdr:row>59</xdr:row>
      <xdr:rowOff>54610</xdr:rowOff>
    </xdr:to>
    <xdr:sp macro="" textlink="">
      <xdr:nvSpPr>
        <xdr:cNvPr id="350" name="円/楕円 349"/>
        <xdr:cNvSpPr/>
      </xdr:nvSpPr>
      <xdr:spPr>
        <a:xfrm>
          <a:off x="13462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64787</xdr:rowOff>
    </xdr:from>
    <xdr:ext cx="762000" cy="259045"/>
    <xdr:sp macro="" textlink="">
      <xdr:nvSpPr>
        <xdr:cNvPr id="351" name="テキスト ボックス 350"/>
        <xdr:cNvSpPr txBox="1"/>
      </xdr:nvSpPr>
      <xdr:spPr>
        <a:xfrm>
          <a:off x="13131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実質公債費比率は、類似団体及び全国平均を下回るとともに、前年度と比較して</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ポイント減少している。</a:t>
          </a:r>
          <a:endParaRPr lang="ja-JP" altLang="ja-JP" sz="1300">
            <a:effectLst/>
          </a:endParaRPr>
        </a:p>
        <a:p>
          <a:pPr rtl="0"/>
          <a:r>
            <a:rPr lang="ja-JP" altLang="ja-JP" sz="1300" b="0" i="0" baseline="0">
              <a:solidFill>
                <a:schemeClr val="dk1"/>
              </a:solidFill>
              <a:effectLst/>
              <a:latin typeface="+mn-lt"/>
              <a:ea typeface="+mn-ea"/>
              <a:cs typeface="+mn-cs"/>
            </a:rPr>
            <a:t>　これは、元利償還金が減少傾向にあることによるものであり、今後も財政措置が見込まれる起債の活用や高利債の借換え等を積極的に行い、一定の水準を保てるよう努めていく。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8" name="直線コネクタ 377"/>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81"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2" name="直線コネクタ 381"/>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18542</xdr:rowOff>
    </xdr:from>
    <xdr:to>
      <xdr:col>24</xdr:col>
      <xdr:colOff>558800</xdr:colOff>
      <xdr:row>39</xdr:row>
      <xdr:rowOff>57150</xdr:rowOff>
    </xdr:to>
    <xdr:cxnSp macro="">
      <xdr:nvCxnSpPr>
        <xdr:cNvPr id="383" name="直線コネクタ 382"/>
        <xdr:cNvCxnSpPr/>
      </xdr:nvCxnSpPr>
      <xdr:spPr>
        <a:xfrm flipV="1">
          <a:off x="16179800" y="670509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4"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5" name="フローチャート : 判断 384"/>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144018</xdr:rowOff>
    </xdr:to>
    <xdr:cxnSp macro="">
      <xdr:nvCxnSpPr>
        <xdr:cNvPr id="386" name="直線コネクタ 385"/>
        <xdr:cNvCxnSpPr/>
      </xdr:nvCxnSpPr>
      <xdr:spPr>
        <a:xfrm flipV="1">
          <a:off x="15290800" y="67437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7" name="フローチャート : 判断 386"/>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8" name="テキスト ボックス 387"/>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144018</xdr:rowOff>
    </xdr:from>
    <xdr:to>
      <xdr:col>22</xdr:col>
      <xdr:colOff>203200</xdr:colOff>
      <xdr:row>40</xdr:row>
      <xdr:rowOff>49784</xdr:rowOff>
    </xdr:to>
    <xdr:cxnSp macro="">
      <xdr:nvCxnSpPr>
        <xdr:cNvPr id="389" name="直線コネクタ 388"/>
        <xdr:cNvCxnSpPr/>
      </xdr:nvCxnSpPr>
      <xdr:spPr>
        <a:xfrm flipV="1">
          <a:off x="14401800" y="68305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90" name="フローチャート : 判断 389"/>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91" name="テキスト ボックス 390"/>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49784</xdr:rowOff>
    </xdr:from>
    <xdr:to>
      <xdr:col>21</xdr:col>
      <xdr:colOff>0</xdr:colOff>
      <xdr:row>40</xdr:row>
      <xdr:rowOff>146304</xdr:rowOff>
    </xdr:to>
    <xdr:cxnSp macro="">
      <xdr:nvCxnSpPr>
        <xdr:cNvPr id="392" name="直線コネクタ 391"/>
        <xdr:cNvCxnSpPr/>
      </xdr:nvCxnSpPr>
      <xdr:spPr>
        <a:xfrm flipV="1">
          <a:off x="13512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3" name="フローチャート :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4" name="テキスト ボックス 393"/>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5" name="フローチャート : 判断 394"/>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6" name="テキスト ボックス 395"/>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139192</xdr:rowOff>
    </xdr:from>
    <xdr:to>
      <xdr:col>24</xdr:col>
      <xdr:colOff>609600</xdr:colOff>
      <xdr:row>39</xdr:row>
      <xdr:rowOff>69342</xdr:rowOff>
    </xdr:to>
    <xdr:sp macro="" textlink="">
      <xdr:nvSpPr>
        <xdr:cNvPr id="402" name="円/楕円 401"/>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155719</xdr:rowOff>
    </xdr:from>
    <xdr:ext cx="762000" cy="259045"/>
    <xdr:sp macro="" textlink="">
      <xdr:nvSpPr>
        <xdr:cNvPr id="403" name="公債費負担の状況該当値テキスト"/>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4" name="円/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93218</xdr:rowOff>
    </xdr:from>
    <xdr:to>
      <xdr:col>22</xdr:col>
      <xdr:colOff>254000</xdr:colOff>
      <xdr:row>40</xdr:row>
      <xdr:rowOff>23368</xdr:rowOff>
    </xdr:to>
    <xdr:sp macro="" textlink="">
      <xdr:nvSpPr>
        <xdr:cNvPr id="406" name="円/楕円 405"/>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407" name="テキスト ボックス 406"/>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170434</xdr:rowOff>
    </xdr:from>
    <xdr:to>
      <xdr:col>21</xdr:col>
      <xdr:colOff>50800</xdr:colOff>
      <xdr:row>40</xdr:row>
      <xdr:rowOff>100584</xdr:rowOff>
    </xdr:to>
    <xdr:sp macro="" textlink="">
      <xdr:nvSpPr>
        <xdr:cNvPr id="408" name="円/楕円 407"/>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110761</xdr:rowOff>
    </xdr:from>
    <xdr:ext cx="762000" cy="259045"/>
    <xdr:sp macro="" textlink="">
      <xdr:nvSpPr>
        <xdr:cNvPr id="409" name="テキスト ボックス 408"/>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95504</xdr:rowOff>
    </xdr:from>
    <xdr:to>
      <xdr:col>19</xdr:col>
      <xdr:colOff>533400</xdr:colOff>
      <xdr:row>41</xdr:row>
      <xdr:rowOff>25654</xdr:rowOff>
    </xdr:to>
    <xdr:sp macro="" textlink="">
      <xdr:nvSpPr>
        <xdr:cNvPr id="410" name="円/楕円 409"/>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35831</xdr:rowOff>
    </xdr:from>
    <xdr:ext cx="762000" cy="259045"/>
    <xdr:sp macro="" textlink="">
      <xdr:nvSpPr>
        <xdr:cNvPr id="411" name="テキスト ボックス 410"/>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比率は、下水道事業をはじめとする公営企業債に対する繰入見込額、債務負担行為に基づく支出予定額等が減少したことにより、前年度に引き続き、将来負担比率が算出されない（マイナス値）結果となっている。</a:t>
          </a:r>
          <a:endParaRPr lang="ja-JP" altLang="ja-JP" sz="1300">
            <a:effectLst/>
          </a:endParaRPr>
        </a:p>
        <a:p>
          <a:pPr rtl="0"/>
          <a:r>
            <a:rPr lang="ja-JP" altLang="ja-JP" sz="1300" b="0" i="0" baseline="0">
              <a:solidFill>
                <a:schemeClr val="dk1"/>
              </a:solidFill>
              <a:effectLst/>
              <a:latin typeface="+mn-lt"/>
              <a:ea typeface="+mn-ea"/>
              <a:cs typeface="+mn-cs"/>
            </a:rPr>
            <a:t>　今後も計画的な起債償還と財源確保を図り、将来負担の軽減に努めていく。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40" name="直線コネクタ 439"/>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41"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2" name="直線コネクタ 441"/>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4149</xdr:rowOff>
    </xdr:from>
    <xdr:to>
      <xdr:col>21</xdr:col>
      <xdr:colOff>0</xdr:colOff>
      <xdr:row>14</xdr:row>
      <xdr:rowOff>94234</xdr:rowOff>
    </xdr:to>
    <xdr:cxnSp macro="">
      <xdr:nvCxnSpPr>
        <xdr:cNvPr id="445" name="直線コネクタ 444"/>
        <xdr:cNvCxnSpPr/>
      </xdr:nvCxnSpPr>
      <xdr:spPr>
        <a:xfrm flipV="1">
          <a:off x="13512800" y="2404449"/>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6"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7" name="フローチャート : 判断 446"/>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8" name="フローチャート : 判断 447"/>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9" name="テキスト ボックス 448"/>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80984</xdr:rowOff>
    </xdr:from>
    <xdr:to>
      <xdr:col>21</xdr:col>
      <xdr:colOff>50800</xdr:colOff>
      <xdr:row>17</xdr:row>
      <xdr:rowOff>11134</xdr:rowOff>
    </xdr:to>
    <xdr:sp macro="" textlink="">
      <xdr:nvSpPr>
        <xdr:cNvPr id="452" name="フローチャート : 判断 451"/>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3" name="テキスト ボックス 452"/>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4" name="フローチャート : 判断 453"/>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5" name="テキスト ボックス 454"/>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124799</xdr:rowOff>
    </xdr:from>
    <xdr:to>
      <xdr:col>21</xdr:col>
      <xdr:colOff>50800</xdr:colOff>
      <xdr:row>14</xdr:row>
      <xdr:rowOff>54949</xdr:rowOff>
    </xdr:to>
    <xdr:sp macro="" textlink="">
      <xdr:nvSpPr>
        <xdr:cNvPr id="461" name="円/楕円 460"/>
        <xdr:cNvSpPr/>
      </xdr:nvSpPr>
      <xdr:spPr>
        <a:xfrm>
          <a:off x="14351000" y="235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65126</xdr:rowOff>
    </xdr:from>
    <xdr:ext cx="762000" cy="259045"/>
    <xdr:sp macro="" textlink="">
      <xdr:nvSpPr>
        <xdr:cNvPr id="462" name="テキスト ボックス 461"/>
        <xdr:cNvSpPr txBox="1"/>
      </xdr:nvSpPr>
      <xdr:spPr>
        <a:xfrm>
          <a:off x="14020800" y="212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43434</xdr:rowOff>
    </xdr:from>
    <xdr:to>
      <xdr:col>19</xdr:col>
      <xdr:colOff>533400</xdr:colOff>
      <xdr:row>14</xdr:row>
      <xdr:rowOff>145034</xdr:rowOff>
    </xdr:to>
    <xdr:sp macro="" textlink="">
      <xdr:nvSpPr>
        <xdr:cNvPr id="463" name="円/楕円 462"/>
        <xdr:cNvSpPr/>
      </xdr:nvSpPr>
      <xdr:spPr>
        <a:xfrm>
          <a:off x="13462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155211</xdr:rowOff>
    </xdr:from>
    <xdr:ext cx="762000" cy="259045"/>
    <xdr:sp macro="" textlink="">
      <xdr:nvSpPr>
        <xdr:cNvPr id="464" name="テキスト ボックス 463"/>
        <xdr:cNvSpPr txBox="1"/>
      </xdr:nvSpPr>
      <xdr:spPr>
        <a:xfrm>
          <a:off x="13131800" y="22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327,307
325,325
757.20
173,477,875
166,007,209
4,186,034
68,464,793
84,961,397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人件費比率は、類似団体及び全国平均を下回っており、前年度と比較し</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ポイント減少しているが、これは、退職手当の減少による影響が現れているものである。</a:t>
          </a:r>
          <a:endParaRPr lang="ja-JP" altLang="ja-JP" sz="1300">
            <a:effectLst/>
          </a:endParaRPr>
        </a:p>
        <a:p>
          <a:pPr rtl="0"/>
          <a:r>
            <a:rPr lang="ja-JP" altLang="ja-JP" sz="1300" b="0" i="0" baseline="0">
              <a:solidFill>
                <a:schemeClr val="dk1"/>
              </a:solidFill>
              <a:effectLst/>
              <a:latin typeface="+mn-lt"/>
              <a:ea typeface="+mn-ea"/>
              <a:cs typeface="+mn-cs"/>
            </a:rPr>
            <a:t>　今後も、定員及び給与の適正化に努めていく。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35</xdr:row>
      <xdr:rowOff>162378</xdr:rowOff>
    </xdr:to>
    <xdr:cxnSp macro="">
      <xdr:nvCxnSpPr>
        <xdr:cNvPr id="68" name="直線コネクタ 67"/>
        <xdr:cNvCxnSpPr/>
      </xdr:nvCxnSpPr>
      <xdr:spPr>
        <a:xfrm flipV="1">
          <a:off x="3987800" y="61195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35</xdr:row>
      <xdr:rowOff>162378</xdr:rowOff>
    </xdr:to>
    <xdr:cxnSp macro="">
      <xdr:nvCxnSpPr>
        <xdr:cNvPr id="71" name="直線コネクタ 70"/>
        <xdr:cNvCxnSpPr/>
      </xdr:nvCxnSpPr>
      <xdr:spPr>
        <a:xfrm>
          <a:off x="3098800" y="60433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42636</xdr:rowOff>
    </xdr:from>
    <xdr:to>
      <xdr:col>4</xdr:col>
      <xdr:colOff>346075</xdr:colOff>
      <xdr:row>35</xdr:row>
      <xdr:rowOff>129722</xdr:rowOff>
    </xdr:to>
    <xdr:cxnSp macro="">
      <xdr:nvCxnSpPr>
        <xdr:cNvPr id="74" name="直線コネクタ 73"/>
        <xdr:cNvCxnSpPr/>
      </xdr:nvCxnSpPr>
      <xdr:spPr>
        <a:xfrm flipV="1">
          <a:off x="2209800" y="60433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129722</xdr:rowOff>
    </xdr:from>
    <xdr:to>
      <xdr:col>3</xdr:col>
      <xdr:colOff>142875</xdr:colOff>
      <xdr:row>36</xdr:row>
      <xdr:rowOff>132443</xdr:rowOff>
    </xdr:to>
    <xdr:cxnSp macro="">
      <xdr:nvCxnSpPr>
        <xdr:cNvPr id="77" name="直線コネクタ 76"/>
        <xdr:cNvCxnSpPr/>
      </xdr:nvCxnSpPr>
      <xdr:spPr>
        <a:xfrm flipV="1">
          <a:off x="1320800" y="6130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68036</xdr:rowOff>
    </xdr:from>
    <xdr:to>
      <xdr:col>7</xdr:col>
      <xdr:colOff>66675</xdr:colOff>
      <xdr:row>35</xdr:row>
      <xdr:rowOff>169636</xdr:rowOff>
    </xdr:to>
    <xdr:sp macro="" textlink="">
      <xdr:nvSpPr>
        <xdr:cNvPr id="87" name="円/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111578</xdr:rowOff>
    </xdr:from>
    <xdr:to>
      <xdr:col>5</xdr:col>
      <xdr:colOff>600075</xdr:colOff>
      <xdr:row>36</xdr:row>
      <xdr:rowOff>41728</xdr:rowOff>
    </xdr:to>
    <xdr:sp macro="" textlink="">
      <xdr:nvSpPr>
        <xdr:cNvPr id="89" name="円/楕円 88"/>
        <xdr:cNvSpPr/>
      </xdr:nvSpPr>
      <xdr:spPr>
        <a:xfrm>
          <a:off x="3937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51905</xdr:rowOff>
    </xdr:from>
    <xdr:ext cx="736600" cy="259045"/>
    <xdr:sp macro="" textlink="">
      <xdr:nvSpPr>
        <xdr:cNvPr id="90" name="テキスト ボックス 89"/>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163286</xdr:rowOff>
    </xdr:from>
    <xdr:to>
      <xdr:col>4</xdr:col>
      <xdr:colOff>396875</xdr:colOff>
      <xdr:row>35</xdr:row>
      <xdr:rowOff>93436</xdr:rowOff>
    </xdr:to>
    <xdr:sp macro="" textlink="">
      <xdr:nvSpPr>
        <xdr:cNvPr id="91" name="円/楕円 90"/>
        <xdr:cNvSpPr/>
      </xdr:nvSpPr>
      <xdr:spPr>
        <a:xfrm>
          <a:off x="3048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103613</xdr:rowOff>
    </xdr:from>
    <xdr:ext cx="762000" cy="259045"/>
    <xdr:sp macro="" textlink="">
      <xdr:nvSpPr>
        <xdr:cNvPr id="92" name="テキスト ボックス 91"/>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78922</xdr:rowOff>
    </xdr:from>
    <xdr:to>
      <xdr:col>3</xdr:col>
      <xdr:colOff>193675</xdr:colOff>
      <xdr:row>36</xdr:row>
      <xdr:rowOff>9072</xdr:rowOff>
    </xdr:to>
    <xdr:sp macro="" textlink="">
      <xdr:nvSpPr>
        <xdr:cNvPr id="93" name="円/楕円 92"/>
        <xdr:cNvSpPr/>
      </xdr:nvSpPr>
      <xdr:spPr>
        <a:xfrm>
          <a:off x="2159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19249</xdr:rowOff>
    </xdr:from>
    <xdr:ext cx="762000" cy="259045"/>
    <xdr:sp macro="" textlink="">
      <xdr:nvSpPr>
        <xdr:cNvPr id="94" name="テキスト ボックス 93"/>
        <xdr:cNvSpPr txBox="1"/>
      </xdr:nvSpPr>
      <xdr:spPr>
        <a:xfrm>
          <a:off x="1828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95" name="円/楕円 94"/>
        <xdr:cNvSpPr/>
      </xdr:nvSpPr>
      <xdr:spPr>
        <a:xfrm>
          <a:off x="1270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96" name="テキスト ボックス 95"/>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物件費は類似団体を上回っており、前年度と比較すると</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ポイント上昇しているが、これは、情報端末機の更新や、新公会計制度等に対応するためのシステム改修等の増加によるものである。</a:t>
          </a:r>
          <a:endParaRPr lang="ja-JP" altLang="ja-JP" sz="1300">
            <a:effectLst/>
          </a:endParaRPr>
        </a:p>
        <a:p>
          <a:pPr rtl="0"/>
          <a:r>
            <a:rPr lang="ja-JP" altLang="ja-JP" sz="1300" b="0" i="0" baseline="0">
              <a:solidFill>
                <a:schemeClr val="dk1"/>
              </a:solidFill>
              <a:effectLst/>
              <a:latin typeface="+mn-lt"/>
              <a:ea typeface="+mn-ea"/>
              <a:cs typeface="+mn-cs"/>
            </a:rPr>
            <a:t>　本市では、業務効率化及び経費節減のため、退職者不補充により学校用務員や学校給食調理の業務委託を進めているところであり、経常的な物件費は上昇傾向にあるが、今後とも各事業費の適正な執行に努めていく。</a:t>
          </a:r>
          <a:endParaRPr lang="ja-JP" altLang="ja-JP" sz="1300">
            <a:effectLst/>
          </a:endParaRPr>
        </a:p>
        <a:p>
          <a:pPr rtl="0"/>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133350</xdr:rowOff>
    </xdr:from>
    <xdr:to>
      <xdr:col>24</xdr:col>
      <xdr:colOff>31750</xdr:colOff>
      <xdr:row>20</xdr:row>
      <xdr:rowOff>50800</xdr:rowOff>
    </xdr:to>
    <xdr:cxnSp macro="">
      <xdr:nvCxnSpPr>
        <xdr:cNvPr id="129" name="直線コネクタ 128"/>
        <xdr:cNvCxnSpPr/>
      </xdr:nvCxnSpPr>
      <xdr:spPr>
        <a:xfrm>
          <a:off x="15671800" y="3390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82550</xdr:rowOff>
    </xdr:from>
    <xdr:to>
      <xdr:col>22</xdr:col>
      <xdr:colOff>565150</xdr:colOff>
      <xdr:row>19</xdr:row>
      <xdr:rowOff>133350</xdr:rowOff>
    </xdr:to>
    <xdr:cxnSp macro="">
      <xdr:nvCxnSpPr>
        <xdr:cNvPr id="132" name="直線コネクタ 131"/>
        <xdr:cNvCxnSpPr/>
      </xdr:nvCxnSpPr>
      <xdr:spPr>
        <a:xfrm>
          <a:off x="14782800" y="334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57150</xdr:rowOff>
    </xdr:from>
    <xdr:to>
      <xdr:col>21</xdr:col>
      <xdr:colOff>361950</xdr:colOff>
      <xdr:row>19</xdr:row>
      <xdr:rowOff>82550</xdr:rowOff>
    </xdr:to>
    <xdr:cxnSp macro="">
      <xdr:nvCxnSpPr>
        <xdr:cNvPr id="135" name="直線コネクタ 134"/>
        <xdr:cNvCxnSpPr/>
      </xdr:nvCxnSpPr>
      <xdr:spPr>
        <a:xfrm>
          <a:off x="13893800" y="29718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57150</xdr:rowOff>
    </xdr:from>
    <xdr:to>
      <xdr:col>20</xdr:col>
      <xdr:colOff>158750</xdr:colOff>
      <xdr:row>17</xdr:row>
      <xdr:rowOff>146050</xdr:rowOff>
    </xdr:to>
    <xdr:cxnSp macro="">
      <xdr:nvCxnSpPr>
        <xdr:cNvPr id="138" name="直線コネクタ 137"/>
        <xdr:cNvCxnSpPr/>
      </xdr:nvCxnSpPr>
      <xdr:spPr>
        <a:xfrm flipV="1">
          <a:off x="13004800" y="2971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0</xdr:rowOff>
    </xdr:from>
    <xdr:to>
      <xdr:col>24</xdr:col>
      <xdr:colOff>82550</xdr:colOff>
      <xdr:row>20</xdr:row>
      <xdr:rowOff>101600</xdr:rowOff>
    </xdr:to>
    <xdr:sp macro="" textlink="">
      <xdr:nvSpPr>
        <xdr:cNvPr id="148" name="円/楕円 147"/>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143527</xdr:rowOff>
    </xdr:from>
    <xdr:ext cx="762000" cy="259045"/>
    <xdr:sp macro="" textlink="">
      <xdr:nvSpPr>
        <xdr:cNvPr id="149" name="物件費該当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82550</xdr:rowOff>
    </xdr:from>
    <xdr:to>
      <xdr:col>22</xdr:col>
      <xdr:colOff>615950</xdr:colOff>
      <xdr:row>20</xdr:row>
      <xdr:rowOff>12700</xdr:rowOff>
    </xdr:to>
    <xdr:sp macro="" textlink="">
      <xdr:nvSpPr>
        <xdr:cNvPr id="150" name="円/楕円 149"/>
        <xdr:cNvSpPr/>
      </xdr:nvSpPr>
      <xdr:spPr>
        <a:xfrm>
          <a:off x="15621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168927</xdr:rowOff>
    </xdr:from>
    <xdr:ext cx="736600" cy="259045"/>
    <xdr:sp macro="" textlink="">
      <xdr:nvSpPr>
        <xdr:cNvPr id="151" name="テキスト ボックス 150"/>
        <xdr:cNvSpPr txBox="1"/>
      </xdr:nvSpPr>
      <xdr:spPr>
        <a:xfrm>
          <a:off x="15290800" y="342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31750</xdr:rowOff>
    </xdr:from>
    <xdr:to>
      <xdr:col>21</xdr:col>
      <xdr:colOff>412750</xdr:colOff>
      <xdr:row>19</xdr:row>
      <xdr:rowOff>133350</xdr:rowOff>
    </xdr:to>
    <xdr:sp macro="" textlink="">
      <xdr:nvSpPr>
        <xdr:cNvPr id="152" name="円/楕円 151"/>
        <xdr:cNvSpPr/>
      </xdr:nvSpPr>
      <xdr:spPr>
        <a:xfrm>
          <a:off x="14732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118127</xdr:rowOff>
    </xdr:from>
    <xdr:ext cx="762000" cy="259045"/>
    <xdr:sp macro="" textlink="">
      <xdr:nvSpPr>
        <xdr:cNvPr id="153" name="テキスト ボックス 152"/>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6350</xdr:rowOff>
    </xdr:from>
    <xdr:to>
      <xdr:col>20</xdr:col>
      <xdr:colOff>209550</xdr:colOff>
      <xdr:row>17</xdr:row>
      <xdr:rowOff>107950</xdr:rowOff>
    </xdr:to>
    <xdr:sp macro="" textlink="">
      <xdr:nvSpPr>
        <xdr:cNvPr id="154" name="円/楕円 153"/>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55" name="テキスト ボックス 154"/>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6" name="円/楕円 155"/>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7" name="テキスト ボックス 156"/>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扶助費は</a:t>
          </a:r>
          <a:r>
            <a:rPr lang="ja-JP" altLang="en-US" sz="1300" b="0" i="0" baseline="0">
              <a:solidFill>
                <a:schemeClr val="dk1"/>
              </a:solidFill>
              <a:effectLst/>
              <a:latin typeface="+mn-lt"/>
              <a:ea typeface="+mn-ea"/>
              <a:cs typeface="+mn-cs"/>
            </a:rPr>
            <a:t>、保育所等の数が類似団体に比べ少ないことから、</a:t>
          </a:r>
          <a:r>
            <a:rPr lang="ja-JP" altLang="ja-JP" sz="1300" b="0" i="0" baseline="0">
              <a:solidFill>
                <a:schemeClr val="dk1"/>
              </a:solidFill>
              <a:effectLst/>
              <a:latin typeface="+mn-lt"/>
              <a:ea typeface="+mn-ea"/>
              <a:cs typeface="+mn-cs"/>
            </a:rPr>
            <a:t>全国平均及び類似団体を下回っており、概ね横ばいで推移している。</a:t>
          </a:r>
          <a:r>
            <a:rPr lang="ja-JP" altLang="en-US" sz="1300" b="0" i="0" baseline="0">
              <a:solidFill>
                <a:schemeClr val="dk1"/>
              </a:solidFill>
              <a:effectLst/>
              <a:latin typeface="+mn-lt"/>
              <a:ea typeface="+mn-ea"/>
              <a:cs typeface="+mn-cs"/>
            </a:rPr>
            <a:t>現在、待機児童解消のため保育施設の整備等を推進しており、また</a:t>
          </a:r>
          <a:r>
            <a:rPr lang="ja-JP" altLang="ja-JP" sz="1300" b="0" i="0" baseline="0">
              <a:solidFill>
                <a:schemeClr val="dk1"/>
              </a:solidFill>
              <a:effectLst/>
              <a:latin typeface="+mn-lt"/>
              <a:ea typeface="+mn-ea"/>
              <a:cs typeface="+mn-cs"/>
            </a:rPr>
            <a:t>今後は、子ども子育て支援新制度や高齢化の進展により</a:t>
          </a:r>
          <a:r>
            <a:rPr lang="ja-JP" altLang="en-US" sz="1300" b="0" i="0" baseline="0">
              <a:solidFill>
                <a:schemeClr val="dk1"/>
              </a:solidFill>
              <a:effectLst/>
              <a:latin typeface="+mn-lt"/>
              <a:ea typeface="+mn-ea"/>
              <a:cs typeface="+mn-cs"/>
            </a:rPr>
            <a:t>扶助費の</a:t>
          </a:r>
          <a:r>
            <a:rPr lang="ja-JP" altLang="ja-JP" sz="1300" b="0" i="0" baseline="0">
              <a:solidFill>
                <a:schemeClr val="dk1"/>
              </a:solidFill>
              <a:effectLst/>
              <a:latin typeface="+mn-lt"/>
              <a:ea typeface="+mn-ea"/>
              <a:cs typeface="+mn-cs"/>
            </a:rPr>
            <a:t>増加が予想されるが、引き続き単独事業の見直しを図り、</a:t>
          </a:r>
          <a:r>
            <a:rPr lang="ja-JP" altLang="en-US" sz="1300" b="0" i="0" baseline="0">
              <a:solidFill>
                <a:schemeClr val="dk1"/>
              </a:solidFill>
              <a:effectLst/>
              <a:latin typeface="+mn-lt"/>
              <a:ea typeface="+mn-ea"/>
              <a:cs typeface="+mn-cs"/>
            </a:rPr>
            <a:t>適正な水準を保てるよう努める。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44450</xdr:rowOff>
    </xdr:from>
    <xdr:to>
      <xdr:col>7</xdr:col>
      <xdr:colOff>15875</xdr:colOff>
      <xdr:row>53</xdr:row>
      <xdr:rowOff>57150</xdr:rowOff>
    </xdr:to>
    <xdr:cxnSp macro="">
      <xdr:nvCxnSpPr>
        <xdr:cNvPr id="190" name="直線コネクタ 189"/>
        <xdr:cNvCxnSpPr/>
      </xdr:nvCxnSpPr>
      <xdr:spPr>
        <a:xfrm>
          <a:off x="3987800" y="913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44450</xdr:rowOff>
    </xdr:from>
    <xdr:to>
      <xdr:col>5</xdr:col>
      <xdr:colOff>549275</xdr:colOff>
      <xdr:row>53</xdr:row>
      <xdr:rowOff>95250</xdr:rowOff>
    </xdr:to>
    <xdr:cxnSp macro="">
      <xdr:nvCxnSpPr>
        <xdr:cNvPr id="193" name="直線コネクタ 192"/>
        <xdr:cNvCxnSpPr/>
      </xdr:nvCxnSpPr>
      <xdr:spPr>
        <a:xfrm flipV="1">
          <a:off x="3098800" y="913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82550</xdr:rowOff>
    </xdr:from>
    <xdr:to>
      <xdr:col>4</xdr:col>
      <xdr:colOff>346075</xdr:colOff>
      <xdr:row>53</xdr:row>
      <xdr:rowOff>95250</xdr:rowOff>
    </xdr:to>
    <xdr:cxnSp macro="">
      <xdr:nvCxnSpPr>
        <xdr:cNvPr id="196" name="直線コネクタ 195"/>
        <xdr:cNvCxnSpPr/>
      </xdr:nvCxnSpPr>
      <xdr:spPr>
        <a:xfrm>
          <a:off x="2209800" y="916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82550</xdr:rowOff>
    </xdr:to>
    <xdr:cxnSp macro="">
      <xdr:nvCxnSpPr>
        <xdr:cNvPr id="199" name="直線コネクタ 198"/>
        <xdr:cNvCxnSpPr/>
      </xdr:nvCxnSpPr>
      <xdr:spPr>
        <a:xfrm>
          <a:off x="1320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6350</xdr:rowOff>
    </xdr:from>
    <xdr:to>
      <xdr:col>7</xdr:col>
      <xdr:colOff>66675</xdr:colOff>
      <xdr:row>53</xdr:row>
      <xdr:rowOff>107950</xdr:rowOff>
    </xdr:to>
    <xdr:sp macro="" textlink="">
      <xdr:nvSpPr>
        <xdr:cNvPr id="209" name="円/楕円 208"/>
        <xdr:cNvSpPr/>
      </xdr:nvSpPr>
      <xdr:spPr>
        <a:xfrm>
          <a:off x="47752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10"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165100</xdr:rowOff>
    </xdr:from>
    <xdr:to>
      <xdr:col>5</xdr:col>
      <xdr:colOff>600075</xdr:colOff>
      <xdr:row>53</xdr:row>
      <xdr:rowOff>95250</xdr:rowOff>
    </xdr:to>
    <xdr:sp macro="" textlink="">
      <xdr:nvSpPr>
        <xdr:cNvPr id="211" name="円/楕円 210"/>
        <xdr:cNvSpPr/>
      </xdr:nvSpPr>
      <xdr:spPr>
        <a:xfrm>
          <a:off x="3937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105427</xdr:rowOff>
    </xdr:from>
    <xdr:ext cx="736600" cy="259045"/>
    <xdr:sp macro="" textlink="">
      <xdr:nvSpPr>
        <xdr:cNvPr id="212" name="テキスト ボックス 211"/>
        <xdr:cNvSpPr txBox="1"/>
      </xdr:nvSpPr>
      <xdr:spPr>
        <a:xfrm>
          <a:off x="3606800" y="884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44450</xdr:rowOff>
    </xdr:from>
    <xdr:to>
      <xdr:col>4</xdr:col>
      <xdr:colOff>396875</xdr:colOff>
      <xdr:row>53</xdr:row>
      <xdr:rowOff>146050</xdr:rowOff>
    </xdr:to>
    <xdr:sp macro="" textlink="">
      <xdr:nvSpPr>
        <xdr:cNvPr id="213" name="円/楕円 212"/>
        <xdr:cNvSpPr/>
      </xdr:nvSpPr>
      <xdr:spPr>
        <a:xfrm>
          <a:off x="3048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156227</xdr:rowOff>
    </xdr:from>
    <xdr:ext cx="762000" cy="259045"/>
    <xdr:sp macro="" textlink="">
      <xdr:nvSpPr>
        <xdr:cNvPr id="214" name="テキスト ボックス 213"/>
        <xdr:cNvSpPr txBox="1"/>
      </xdr:nvSpPr>
      <xdr:spPr>
        <a:xfrm>
          <a:off x="2717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31750</xdr:rowOff>
    </xdr:from>
    <xdr:to>
      <xdr:col>3</xdr:col>
      <xdr:colOff>193675</xdr:colOff>
      <xdr:row>53</xdr:row>
      <xdr:rowOff>133350</xdr:rowOff>
    </xdr:to>
    <xdr:sp macro="" textlink="">
      <xdr:nvSpPr>
        <xdr:cNvPr id="215" name="円/楕円 214"/>
        <xdr:cNvSpPr/>
      </xdr:nvSpPr>
      <xdr:spPr>
        <a:xfrm>
          <a:off x="2159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143527</xdr:rowOff>
    </xdr:from>
    <xdr:ext cx="762000" cy="259045"/>
    <xdr:sp macro="" textlink="">
      <xdr:nvSpPr>
        <xdr:cNvPr id="216" name="テキスト ボックス 215"/>
        <xdr:cNvSpPr txBox="1"/>
      </xdr:nvSpPr>
      <xdr:spPr>
        <a:xfrm>
          <a:off x="1828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7" name="円/楕円 216"/>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8" name="テキスト ボックス 217"/>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その他については類似団体及び全国平均をやや上回っており、前年度と比較すると0.</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ポイント上昇している。</a:t>
          </a:r>
          <a:endParaRPr lang="ja-JP" altLang="ja-JP" sz="1300">
            <a:effectLst/>
          </a:endParaRPr>
        </a:p>
        <a:p>
          <a:pPr rtl="0"/>
          <a:r>
            <a:rPr lang="ja-JP" altLang="ja-JP" sz="1300" b="0" i="0" baseline="0">
              <a:solidFill>
                <a:schemeClr val="dk1"/>
              </a:solidFill>
              <a:effectLst/>
              <a:latin typeface="+mn-lt"/>
              <a:ea typeface="+mn-ea"/>
              <a:cs typeface="+mn-cs"/>
            </a:rPr>
            <a:t>　これは、国民健康保険特別会計や介護保険特別会計への繰出金が多額となっているためであるが、今後も各会計の経費節減を図り、繰出金の抑制に努めるとともに、更新が予定される施設等の計画的な維持補修により、経費の節減、平準化に努めていく。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57</xdr:row>
      <xdr:rowOff>24130</xdr:rowOff>
    </xdr:to>
    <xdr:cxnSp macro="">
      <xdr:nvCxnSpPr>
        <xdr:cNvPr id="251" name="直線コネクタ 250"/>
        <xdr:cNvCxnSpPr/>
      </xdr:nvCxnSpPr>
      <xdr:spPr>
        <a:xfrm>
          <a:off x="15671800" y="9758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31750</xdr:rowOff>
    </xdr:to>
    <xdr:cxnSp macro="">
      <xdr:nvCxnSpPr>
        <xdr:cNvPr id="254" name="直線コネクタ 253"/>
        <xdr:cNvCxnSpPr/>
      </xdr:nvCxnSpPr>
      <xdr:spPr>
        <a:xfrm flipV="1">
          <a:off x="14782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31750</xdr:rowOff>
    </xdr:to>
    <xdr:cxnSp macro="">
      <xdr:nvCxnSpPr>
        <xdr:cNvPr id="257" name="直線コネクタ 256"/>
        <xdr:cNvCxnSpPr/>
      </xdr:nvCxnSpPr>
      <xdr:spPr>
        <a:xfrm>
          <a:off x="13893800" y="973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134620</xdr:rowOff>
    </xdr:to>
    <xdr:cxnSp macro="">
      <xdr:nvCxnSpPr>
        <xdr:cNvPr id="260" name="直線コネクタ 259"/>
        <xdr:cNvCxnSpPr/>
      </xdr:nvCxnSpPr>
      <xdr:spPr>
        <a:xfrm>
          <a:off x="13004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106680</xdr:rowOff>
    </xdr:from>
    <xdr:to>
      <xdr:col>22</xdr:col>
      <xdr:colOff>615950</xdr:colOff>
      <xdr:row>57</xdr:row>
      <xdr:rowOff>36830</xdr:rowOff>
    </xdr:to>
    <xdr:sp macro="" textlink="">
      <xdr:nvSpPr>
        <xdr:cNvPr id="272" name="円/楕円 271"/>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21607</xdr:rowOff>
    </xdr:from>
    <xdr:ext cx="736600" cy="259045"/>
    <xdr:sp macro="" textlink="">
      <xdr:nvSpPr>
        <xdr:cNvPr id="273" name="テキスト ボックス 272"/>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6" name="円/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77" name="テキスト ボックス 276"/>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79" name="テキスト ボックス 278"/>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補助費等については、前年度と比較すると</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ポイントの上昇となっており、類似団体及び全国平均を上回っている状態が続いている。</a:t>
          </a:r>
          <a:endParaRPr lang="ja-JP" altLang="ja-JP" sz="1300">
            <a:effectLst/>
          </a:endParaRPr>
        </a:p>
        <a:p>
          <a:pPr rtl="0"/>
          <a:r>
            <a:rPr lang="ja-JP" altLang="ja-JP" sz="1300" b="0" i="0" baseline="0">
              <a:solidFill>
                <a:schemeClr val="dk1"/>
              </a:solidFill>
              <a:effectLst/>
              <a:latin typeface="+mn-lt"/>
              <a:ea typeface="+mn-ea"/>
              <a:cs typeface="+mn-cs"/>
            </a:rPr>
            <a:t>　これは、公共下水道事業会計や広域消防組合への負担金が多額となっているためであるが、今後も各補助金等の内容を精査し、補助額や補助率の見直しを図り合理化に努めていく。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31750</xdr:rowOff>
    </xdr:from>
    <xdr:to>
      <xdr:col>24</xdr:col>
      <xdr:colOff>31750</xdr:colOff>
      <xdr:row>39</xdr:row>
      <xdr:rowOff>57150</xdr:rowOff>
    </xdr:to>
    <xdr:cxnSp macro="">
      <xdr:nvCxnSpPr>
        <xdr:cNvPr id="312" name="直線コネクタ 311"/>
        <xdr:cNvCxnSpPr/>
      </xdr:nvCxnSpPr>
      <xdr:spPr>
        <a:xfrm>
          <a:off x="15671800" y="6718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114300</xdr:rowOff>
    </xdr:from>
    <xdr:to>
      <xdr:col>22</xdr:col>
      <xdr:colOff>565150</xdr:colOff>
      <xdr:row>39</xdr:row>
      <xdr:rowOff>31750</xdr:rowOff>
    </xdr:to>
    <xdr:cxnSp macro="">
      <xdr:nvCxnSpPr>
        <xdr:cNvPr id="315" name="直線コネクタ 314"/>
        <xdr:cNvCxnSpPr/>
      </xdr:nvCxnSpPr>
      <xdr:spPr>
        <a:xfrm>
          <a:off x="14782800" y="6629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114300</xdr:rowOff>
    </xdr:from>
    <xdr:to>
      <xdr:col>21</xdr:col>
      <xdr:colOff>361950</xdr:colOff>
      <xdr:row>40</xdr:row>
      <xdr:rowOff>25400</xdr:rowOff>
    </xdr:to>
    <xdr:cxnSp macro="">
      <xdr:nvCxnSpPr>
        <xdr:cNvPr id="318" name="直線コネクタ 317"/>
        <xdr:cNvCxnSpPr/>
      </xdr:nvCxnSpPr>
      <xdr:spPr>
        <a:xfrm flipV="1">
          <a:off x="13893800" y="6629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25400</xdr:rowOff>
    </xdr:from>
    <xdr:to>
      <xdr:col>20</xdr:col>
      <xdr:colOff>158750</xdr:colOff>
      <xdr:row>40</xdr:row>
      <xdr:rowOff>127000</xdr:rowOff>
    </xdr:to>
    <xdr:cxnSp macro="">
      <xdr:nvCxnSpPr>
        <xdr:cNvPr id="321" name="直線コネクタ 320"/>
        <xdr:cNvCxnSpPr/>
      </xdr:nvCxnSpPr>
      <xdr:spPr>
        <a:xfrm flipV="1">
          <a:off x="13004800" y="688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6350</xdr:rowOff>
    </xdr:from>
    <xdr:to>
      <xdr:col>24</xdr:col>
      <xdr:colOff>82550</xdr:colOff>
      <xdr:row>39</xdr:row>
      <xdr:rowOff>107950</xdr:rowOff>
    </xdr:to>
    <xdr:sp macro="" textlink="">
      <xdr:nvSpPr>
        <xdr:cNvPr id="331" name="円/楕円 330"/>
        <xdr:cNvSpPr/>
      </xdr:nvSpPr>
      <xdr:spPr>
        <a:xfrm>
          <a:off x="16459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149877</xdr:rowOff>
    </xdr:from>
    <xdr:ext cx="762000" cy="259045"/>
    <xdr:sp macro="" textlink="">
      <xdr:nvSpPr>
        <xdr:cNvPr id="332" name="補助費等該当値テキスト"/>
        <xdr:cNvSpPr txBox="1"/>
      </xdr:nvSpPr>
      <xdr:spPr>
        <a:xfrm>
          <a:off x="16598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152400</xdr:rowOff>
    </xdr:from>
    <xdr:to>
      <xdr:col>22</xdr:col>
      <xdr:colOff>615950</xdr:colOff>
      <xdr:row>39</xdr:row>
      <xdr:rowOff>82550</xdr:rowOff>
    </xdr:to>
    <xdr:sp macro="" textlink="">
      <xdr:nvSpPr>
        <xdr:cNvPr id="333" name="円/楕円 332"/>
        <xdr:cNvSpPr/>
      </xdr:nvSpPr>
      <xdr:spPr>
        <a:xfrm>
          <a:off x="15621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67327</xdr:rowOff>
    </xdr:from>
    <xdr:ext cx="736600" cy="259045"/>
    <xdr:sp macro="" textlink="">
      <xdr:nvSpPr>
        <xdr:cNvPr id="334" name="テキスト ボックス 333"/>
        <xdr:cNvSpPr txBox="1"/>
      </xdr:nvSpPr>
      <xdr:spPr>
        <a:xfrm>
          <a:off x="15290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63500</xdr:rowOff>
    </xdr:from>
    <xdr:to>
      <xdr:col>21</xdr:col>
      <xdr:colOff>412750</xdr:colOff>
      <xdr:row>38</xdr:row>
      <xdr:rowOff>165100</xdr:rowOff>
    </xdr:to>
    <xdr:sp macro="" textlink="">
      <xdr:nvSpPr>
        <xdr:cNvPr id="335" name="円/楕円 334"/>
        <xdr:cNvSpPr/>
      </xdr:nvSpPr>
      <xdr:spPr>
        <a:xfrm>
          <a:off x="14732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149877</xdr:rowOff>
    </xdr:from>
    <xdr:ext cx="762000" cy="259045"/>
    <xdr:sp macro="" textlink="">
      <xdr:nvSpPr>
        <xdr:cNvPr id="336" name="テキスト ボックス 335"/>
        <xdr:cNvSpPr txBox="1"/>
      </xdr:nvSpPr>
      <xdr:spPr>
        <a:xfrm>
          <a:off x="14401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146050</xdr:rowOff>
    </xdr:from>
    <xdr:to>
      <xdr:col>20</xdr:col>
      <xdr:colOff>209550</xdr:colOff>
      <xdr:row>40</xdr:row>
      <xdr:rowOff>76200</xdr:rowOff>
    </xdr:to>
    <xdr:sp macro="" textlink="">
      <xdr:nvSpPr>
        <xdr:cNvPr id="337" name="円/楕円 336"/>
        <xdr:cNvSpPr/>
      </xdr:nvSpPr>
      <xdr:spPr>
        <a:xfrm>
          <a:off x="13843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60977</xdr:rowOff>
    </xdr:from>
    <xdr:ext cx="762000" cy="259045"/>
    <xdr:sp macro="" textlink="">
      <xdr:nvSpPr>
        <xdr:cNvPr id="338" name="テキスト ボックス 337"/>
        <xdr:cNvSpPr txBox="1"/>
      </xdr:nvSpPr>
      <xdr:spPr>
        <a:xfrm>
          <a:off x="13512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76200</xdr:rowOff>
    </xdr:from>
    <xdr:to>
      <xdr:col>19</xdr:col>
      <xdr:colOff>6350</xdr:colOff>
      <xdr:row>41</xdr:row>
      <xdr:rowOff>6350</xdr:rowOff>
    </xdr:to>
    <xdr:sp macro="" textlink="">
      <xdr:nvSpPr>
        <xdr:cNvPr id="339" name="円/楕円 338"/>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162577</xdr:rowOff>
    </xdr:from>
    <xdr:ext cx="762000" cy="259045"/>
    <xdr:sp macro="" textlink="">
      <xdr:nvSpPr>
        <xdr:cNvPr id="340" name="テキスト ボックス 339"/>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aseline="0">
              <a:latin typeface="ＭＳ Ｐゴシック"/>
            </a:rPr>
            <a:t>　</a:t>
          </a:r>
          <a:r>
            <a:rPr lang="ja-JP" altLang="ja-JP" sz="1300" b="0" i="0" baseline="0">
              <a:solidFill>
                <a:schemeClr val="dk1"/>
              </a:solidFill>
              <a:effectLst/>
              <a:latin typeface="+mn-lt"/>
              <a:ea typeface="+mn-ea"/>
              <a:cs typeface="+mn-cs"/>
            </a:rPr>
            <a:t>公債費は類似団体及び全国平均を下回っており、前年度と比較して0.</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ポイント減少している。</a:t>
          </a:r>
          <a:endParaRPr lang="ja-JP" altLang="ja-JP" sz="1300">
            <a:effectLst/>
          </a:endParaRPr>
        </a:p>
        <a:p>
          <a:pPr rtl="0"/>
          <a:r>
            <a:rPr lang="ja-JP" altLang="ja-JP" sz="1300" b="0" i="0" baseline="0">
              <a:solidFill>
                <a:schemeClr val="dk1"/>
              </a:solidFill>
              <a:effectLst/>
              <a:latin typeface="+mn-lt"/>
              <a:ea typeface="+mn-ea"/>
              <a:cs typeface="+mn-cs"/>
            </a:rPr>
            <a:t>　これは元利償還金の一部償還完了によるものであり、今後も、計画的な償還に努めるとともに、地方財政措置の厚い起債を優先的に活用するなど将来負担の軽減に努めていく。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157480</xdr:rowOff>
    </xdr:from>
    <xdr:to>
      <xdr:col>7</xdr:col>
      <xdr:colOff>15875</xdr:colOff>
      <xdr:row>77</xdr:row>
      <xdr:rowOff>24130</xdr:rowOff>
    </xdr:to>
    <xdr:cxnSp macro="">
      <xdr:nvCxnSpPr>
        <xdr:cNvPr id="373" name="直線コネクタ 372"/>
        <xdr:cNvCxnSpPr/>
      </xdr:nvCxnSpPr>
      <xdr:spPr>
        <a:xfrm flipV="1">
          <a:off x="3987800" y="13187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39370</xdr:rowOff>
    </xdr:to>
    <xdr:cxnSp macro="">
      <xdr:nvCxnSpPr>
        <xdr:cNvPr id="376" name="直線コネクタ 375"/>
        <xdr:cNvCxnSpPr/>
      </xdr:nvCxnSpPr>
      <xdr:spPr>
        <a:xfrm flipV="1">
          <a:off x="3098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39370</xdr:rowOff>
    </xdr:from>
    <xdr:to>
      <xdr:col>4</xdr:col>
      <xdr:colOff>346075</xdr:colOff>
      <xdr:row>77</xdr:row>
      <xdr:rowOff>85089</xdr:rowOff>
    </xdr:to>
    <xdr:cxnSp macro="">
      <xdr:nvCxnSpPr>
        <xdr:cNvPr id="379" name="直線コネクタ 378"/>
        <xdr:cNvCxnSpPr/>
      </xdr:nvCxnSpPr>
      <xdr:spPr>
        <a:xfrm flipV="1">
          <a:off x="2209800" y="13241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85089</xdr:rowOff>
    </xdr:from>
    <xdr:to>
      <xdr:col>3</xdr:col>
      <xdr:colOff>142875</xdr:colOff>
      <xdr:row>77</xdr:row>
      <xdr:rowOff>123189</xdr:rowOff>
    </xdr:to>
    <xdr:cxnSp macro="">
      <xdr:nvCxnSpPr>
        <xdr:cNvPr id="382" name="直線コネクタ 381"/>
        <xdr:cNvCxnSpPr/>
      </xdr:nvCxnSpPr>
      <xdr:spPr>
        <a:xfrm flipV="1">
          <a:off x="1320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92" name="円/楕円 391"/>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123207</xdr:rowOff>
    </xdr:from>
    <xdr:ext cx="762000" cy="259045"/>
    <xdr:sp macro="" textlink="">
      <xdr:nvSpPr>
        <xdr:cNvPr id="393"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94" name="円/楕円 39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95" name="テキスト ボックス 39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160020</xdr:rowOff>
    </xdr:from>
    <xdr:to>
      <xdr:col>4</xdr:col>
      <xdr:colOff>396875</xdr:colOff>
      <xdr:row>77</xdr:row>
      <xdr:rowOff>90170</xdr:rowOff>
    </xdr:to>
    <xdr:sp macro="" textlink="">
      <xdr:nvSpPr>
        <xdr:cNvPr id="396" name="円/楕円 395"/>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97" name="テキスト ボックス 396"/>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34289</xdr:rowOff>
    </xdr:from>
    <xdr:to>
      <xdr:col>3</xdr:col>
      <xdr:colOff>193675</xdr:colOff>
      <xdr:row>77</xdr:row>
      <xdr:rowOff>135889</xdr:rowOff>
    </xdr:to>
    <xdr:sp macro="" textlink="">
      <xdr:nvSpPr>
        <xdr:cNvPr id="398" name="円/楕円 397"/>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99" name="テキスト ボックス 398"/>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400" name="円/楕円 399"/>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12716</xdr:rowOff>
    </xdr:from>
    <xdr:ext cx="762000" cy="259045"/>
    <xdr:sp macro="" textlink="">
      <xdr:nvSpPr>
        <xdr:cNvPr id="401" name="テキスト ボックス 400"/>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公債費以外については、前年度と比較して</a:t>
          </a:r>
          <a:r>
            <a:rPr lang="en-US" altLang="ja-JP" sz="1300" b="0" i="0" baseline="0">
              <a:solidFill>
                <a:schemeClr val="dk1"/>
              </a:solidFill>
              <a:effectLst/>
              <a:latin typeface="+mn-lt"/>
              <a:ea typeface="+mn-ea"/>
              <a:cs typeface="+mn-cs"/>
            </a:rPr>
            <a:t>1.1</a:t>
          </a:r>
          <a:r>
            <a:rPr lang="ja-JP" altLang="ja-JP" sz="1300" b="0" i="0" baseline="0">
              <a:solidFill>
                <a:schemeClr val="dk1"/>
              </a:solidFill>
              <a:effectLst/>
              <a:latin typeface="+mn-lt"/>
              <a:ea typeface="+mn-ea"/>
              <a:cs typeface="+mn-cs"/>
            </a:rPr>
            <a:t>ポイント上昇しており、類似団体平均をやや上回っている。</a:t>
          </a:r>
          <a:endParaRPr lang="ja-JP" altLang="ja-JP" sz="1300">
            <a:effectLst/>
          </a:endParaRPr>
        </a:p>
        <a:p>
          <a:pPr rtl="0"/>
          <a:r>
            <a:rPr lang="ja-JP" altLang="ja-JP" sz="1300" b="0" i="0" baseline="0">
              <a:solidFill>
                <a:schemeClr val="dk1"/>
              </a:solidFill>
              <a:effectLst/>
              <a:latin typeface="+mn-lt"/>
              <a:ea typeface="+mn-ea"/>
              <a:cs typeface="+mn-cs"/>
            </a:rPr>
            <a:t>　これは、主に物件費や補助費の増加による影響であるが、今後も事業執行に努めるとともに、補助金や使用料・手数料等の見直しを進め、一層の合理化に努めていく。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16511</xdr:rowOff>
    </xdr:from>
    <xdr:to>
      <xdr:col>24</xdr:col>
      <xdr:colOff>31750</xdr:colOff>
      <xdr:row>78</xdr:row>
      <xdr:rowOff>58420</xdr:rowOff>
    </xdr:to>
    <xdr:cxnSp macro="">
      <xdr:nvCxnSpPr>
        <xdr:cNvPr id="434" name="直線コネクタ 433"/>
        <xdr:cNvCxnSpPr/>
      </xdr:nvCxnSpPr>
      <xdr:spPr>
        <a:xfrm>
          <a:off x="15671800" y="133896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78</xdr:row>
      <xdr:rowOff>16511</xdr:rowOff>
    </xdr:to>
    <xdr:cxnSp macro="">
      <xdr:nvCxnSpPr>
        <xdr:cNvPr id="437" name="直線コネクタ 436"/>
        <xdr:cNvCxnSpPr/>
      </xdr:nvCxnSpPr>
      <xdr:spPr>
        <a:xfrm>
          <a:off x="14782800" y="133438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77</xdr:row>
      <xdr:rowOff>142239</xdr:rowOff>
    </xdr:to>
    <xdr:cxnSp macro="">
      <xdr:nvCxnSpPr>
        <xdr:cNvPr id="440" name="直線コネクタ 439"/>
        <xdr:cNvCxnSpPr/>
      </xdr:nvCxnSpPr>
      <xdr:spPr>
        <a:xfrm>
          <a:off x="13893800" y="13301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100330</xdr:rowOff>
    </xdr:from>
    <xdr:to>
      <xdr:col>20</xdr:col>
      <xdr:colOff>158750</xdr:colOff>
      <xdr:row>78</xdr:row>
      <xdr:rowOff>8889</xdr:rowOff>
    </xdr:to>
    <xdr:cxnSp macro="">
      <xdr:nvCxnSpPr>
        <xdr:cNvPr id="443" name="直線コネクタ 442"/>
        <xdr:cNvCxnSpPr/>
      </xdr:nvCxnSpPr>
      <xdr:spPr>
        <a:xfrm flipV="1">
          <a:off x="13004800" y="133019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7" name="テキスト ボックス 446"/>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53" name="円/楕円 452"/>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4"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55" name="円/楕円 454"/>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56" name="テキスト ボックス 455"/>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57" name="円/楕円 456"/>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58" name="テキスト ボックス 457"/>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59" name="円/楕円 458"/>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161307</xdr:rowOff>
    </xdr:from>
    <xdr:ext cx="762000" cy="259045"/>
    <xdr:sp macro="" textlink="">
      <xdr:nvSpPr>
        <xdr:cNvPr id="460" name="テキスト ボックス 459"/>
        <xdr:cNvSpPr txBox="1"/>
      </xdr:nvSpPr>
      <xdr:spPr>
        <a:xfrm>
          <a:off x="13512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61" name="円/楕円 460"/>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62" name="テキスト ボックス 461"/>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153502</xdr:rowOff>
    </xdr:from>
    <xdr:to>
      <xdr:col>4</xdr:col>
      <xdr:colOff>1117600</xdr:colOff>
      <xdr:row>17</xdr:row>
      <xdr:rowOff>16617</xdr:rowOff>
    </xdr:to>
    <xdr:cxnSp macro="">
      <xdr:nvCxnSpPr>
        <xdr:cNvPr id="48" name="直線コネクタ 47"/>
        <xdr:cNvCxnSpPr/>
      </xdr:nvCxnSpPr>
      <xdr:spPr bwMode="auto">
        <a:xfrm flipV="1">
          <a:off x="5003800" y="2944327"/>
          <a:ext cx="647700" cy="34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138279</xdr:rowOff>
    </xdr:from>
    <xdr:ext cx="762000" cy="259045"/>
    <xdr:sp macro="" textlink="">
      <xdr:nvSpPr>
        <xdr:cNvPr id="49" name="人口1人当たり決算額の推移平均値テキスト130"/>
        <xdr:cNvSpPr txBox="1"/>
      </xdr:nvSpPr>
      <xdr:spPr>
        <a:xfrm>
          <a:off x="5740400" y="2929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16617</xdr:rowOff>
    </xdr:from>
    <xdr:to>
      <xdr:col>4</xdr:col>
      <xdr:colOff>469900</xdr:colOff>
      <xdr:row>17</xdr:row>
      <xdr:rowOff>154508</xdr:rowOff>
    </xdr:to>
    <xdr:cxnSp macro="">
      <xdr:nvCxnSpPr>
        <xdr:cNvPr id="51" name="直線コネクタ 50"/>
        <xdr:cNvCxnSpPr/>
      </xdr:nvCxnSpPr>
      <xdr:spPr bwMode="auto">
        <a:xfrm flipV="1">
          <a:off x="4305300" y="2978892"/>
          <a:ext cx="698500" cy="13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22377</xdr:rowOff>
    </xdr:from>
    <xdr:to>
      <xdr:col>3</xdr:col>
      <xdr:colOff>904875</xdr:colOff>
      <xdr:row>17</xdr:row>
      <xdr:rowOff>154508</xdr:rowOff>
    </xdr:to>
    <xdr:cxnSp macro="">
      <xdr:nvCxnSpPr>
        <xdr:cNvPr id="54" name="直線コネクタ 53"/>
        <xdr:cNvCxnSpPr/>
      </xdr:nvCxnSpPr>
      <xdr:spPr bwMode="auto">
        <a:xfrm>
          <a:off x="3606800" y="2984652"/>
          <a:ext cx="698500" cy="132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151171</xdr:rowOff>
    </xdr:from>
    <xdr:to>
      <xdr:col>3</xdr:col>
      <xdr:colOff>206375</xdr:colOff>
      <xdr:row>17</xdr:row>
      <xdr:rowOff>22377</xdr:rowOff>
    </xdr:to>
    <xdr:cxnSp macro="">
      <xdr:nvCxnSpPr>
        <xdr:cNvPr id="57" name="直線コネクタ 56"/>
        <xdr:cNvCxnSpPr/>
      </xdr:nvCxnSpPr>
      <xdr:spPr bwMode="auto">
        <a:xfrm>
          <a:off x="2908300" y="2941996"/>
          <a:ext cx="698500" cy="4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102702</xdr:rowOff>
    </xdr:from>
    <xdr:to>
      <xdr:col>5</xdr:col>
      <xdr:colOff>34925</xdr:colOff>
      <xdr:row>17</xdr:row>
      <xdr:rowOff>32852</xdr:rowOff>
    </xdr:to>
    <xdr:sp macro="" textlink="">
      <xdr:nvSpPr>
        <xdr:cNvPr id="67" name="円/楕円 66"/>
        <xdr:cNvSpPr/>
      </xdr:nvSpPr>
      <xdr:spPr bwMode="auto">
        <a:xfrm>
          <a:off x="5600700" y="2893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119229</xdr:rowOff>
    </xdr:from>
    <xdr:ext cx="762000" cy="259045"/>
    <xdr:sp macro="" textlink="">
      <xdr:nvSpPr>
        <xdr:cNvPr id="68" name="人口1人当たり決算額の推移該当値テキスト130"/>
        <xdr:cNvSpPr txBox="1"/>
      </xdr:nvSpPr>
      <xdr:spPr>
        <a:xfrm>
          <a:off x="5740400" y="27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61,712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137267</xdr:rowOff>
    </xdr:from>
    <xdr:to>
      <xdr:col>4</xdr:col>
      <xdr:colOff>520700</xdr:colOff>
      <xdr:row>17</xdr:row>
      <xdr:rowOff>67417</xdr:rowOff>
    </xdr:to>
    <xdr:sp macro="" textlink="">
      <xdr:nvSpPr>
        <xdr:cNvPr id="69" name="円/楕円 68"/>
        <xdr:cNvSpPr/>
      </xdr:nvSpPr>
      <xdr:spPr bwMode="auto">
        <a:xfrm>
          <a:off x="4953000" y="292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77594</xdr:rowOff>
    </xdr:from>
    <xdr:ext cx="736600" cy="259045"/>
    <xdr:sp macro="" textlink="">
      <xdr:nvSpPr>
        <xdr:cNvPr id="70" name="テキスト ボックス 69"/>
        <xdr:cNvSpPr txBox="1"/>
      </xdr:nvSpPr>
      <xdr:spPr>
        <a:xfrm>
          <a:off x="4622800" y="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103708</xdr:rowOff>
    </xdr:from>
    <xdr:to>
      <xdr:col>3</xdr:col>
      <xdr:colOff>955675</xdr:colOff>
      <xdr:row>18</xdr:row>
      <xdr:rowOff>33858</xdr:rowOff>
    </xdr:to>
    <xdr:sp macro="" textlink="">
      <xdr:nvSpPr>
        <xdr:cNvPr id="71" name="円/楕円 70"/>
        <xdr:cNvSpPr/>
      </xdr:nvSpPr>
      <xdr:spPr bwMode="auto">
        <a:xfrm>
          <a:off x="4254500" y="3065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18635</xdr:rowOff>
    </xdr:from>
    <xdr:ext cx="762000" cy="259045"/>
    <xdr:sp macro="" textlink="">
      <xdr:nvSpPr>
        <xdr:cNvPr id="72" name="テキスト ボックス 71"/>
        <xdr:cNvSpPr txBox="1"/>
      </xdr:nvSpPr>
      <xdr:spPr>
        <a:xfrm>
          <a:off x="3924300" y="315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57,940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143027</xdr:rowOff>
    </xdr:from>
    <xdr:to>
      <xdr:col>3</xdr:col>
      <xdr:colOff>257175</xdr:colOff>
      <xdr:row>17</xdr:row>
      <xdr:rowOff>73177</xdr:rowOff>
    </xdr:to>
    <xdr:sp macro="" textlink="">
      <xdr:nvSpPr>
        <xdr:cNvPr id="73" name="円/楕円 72"/>
        <xdr:cNvSpPr/>
      </xdr:nvSpPr>
      <xdr:spPr bwMode="auto">
        <a:xfrm>
          <a:off x="3556000" y="293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83354</xdr:rowOff>
    </xdr:from>
    <xdr:ext cx="762000" cy="259045"/>
    <xdr:sp macro="" textlink="">
      <xdr:nvSpPr>
        <xdr:cNvPr id="74" name="テキスト ボックス 73"/>
        <xdr:cNvSpPr txBox="1"/>
      </xdr:nvSpPr>
      <xdr:spPr>
        <a:xfrm>
          <a:off x="3225800" y="270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100371</xdr:rowOff>
    </xdr:from>
    <xdr:to>
      <xdr:col>2</xdr:col>
      <xdr:colOff>692150</xdr:colOff>
      <xdr:row>17</xdr:row>
      <xdr:rowOff>30521</xdr:rowOff>
    </xdr:to>
    <xdr:sp macro="" textlink="">
      <xdr:nvSpPr>
        <xdr:cNvPr id="75" name="円/楕円 74"/>
        <xdr:cNvSpPr/>
      </xdr:nvSpPr>
      <xdr:spPr bwMode="auto">
        <a:xfrm>
          <a:off x="2857500" y="289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15298</xdr:rowOff>
    </xdr:from>
    <xdr:ext cx="762000" cy="259045"/>
    <xdr:sp macro="" textlink="">
      <xdr:nvSpPr>
        <xdr:cNvPr id="76" name="テキスト ボックス 75"/>
        <xdr:cNvSpPr txBox="1"/>
      </xdr:nvSpPr>
      <xdr:spPr>
        <a:xfrm>
          <a:off x="2527300" y="297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78903</xdr:rowOff>
    </xdr:from>
    <xdr:to>
      <xdr:col>4</xdr:col>
      <xdr:colOff>1117600</xdr:colOff>
      <xdr:row>37</xdr:row>
      <xdr:rowOff>29707</xdr:rowOff>
    </xdr:to>
    <xdr:cxnSp macro="">
      <xdr:nvCxnSpPr>
        <xdr:cNvPr id="108" name="直線コネクタ 107"/>
        <xdr:cNvCxnSpPr/>
      </xdr:nvCxnSpPr>
      <xdr:spPr bwMode="auto">
        <a:xfrm flipV="1">
          <a:off x="5003800" y="7032153"/>
          <a:ext cx="647700" cy="122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159416</xdr:rowOff>
    </xdr:from>
    <xdr:to>
      <xdr:col>4</xdr:col>
      <xdr:colOff>469900</xdr:colOff>
      <xdr:row>37</xdr:row>
      <xdr:rowOff>29707</xdr:rowOff>
    </xdr:to>
    <xdr:cxnSp macro="">
      <xdr:nvCxnSpPr>
        <xdr:cNvPr id="111" name="直線コネクタ 110"/>
        <xdr:cNvCxnSpPr/>
      </xdr:nvCxnSpPr>
      <xdr:spPr bwMode="auto">
        <a:xfrm>
          <a:off x="4305300" y="7112666"/>
          <a:ext cx="698500" cy="4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7991</xdr:rowOff>
    </xdr:from>
    <xdr:to>
      <xdr:col>3</xdr:col>
      <xdr:colOff>904875</xdr:colOff>
      <xdr:row>36</xdr:row>
      <xdr:rowOff>159416</xdr:rowOff>
    </xdr:to>
    <xdr:cxnSp macro="">
      <xdr:nvCxnSpPr>
        <xdr:cNvPr id="114" name="直線コネクタ 113"/>
        <xdr:cNvCxnSpPr/>
      </xdr:nvCxnSpPr>
      <xdr:spPr bwMode="auto">
        <a:xfrm>
          <a:off x="3606800" y="6961241"/>
          <a:ext cx="698500" cy="15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320259</xdr:rowOff>
    </xdr:from>
    <xdr:to>
      <xdr:col>3</xdr:col>
      <xdr:colOff>206375</xdr:colOff>
      <xdr:row>36</xdr:row>
      <xdr:rowOff>7991</xdr:rowOff>
    </xdr:to>
    <xdr:cxnSp macro="">
      <xdr:nvCxnSpPr>
        <xdr:cNvPr id="117" name="直線コネクタ 116"/>
        <xdr:cNvCxnSpPr/>
      </xdr:nvCxnSpPr>
      <xdr:spPr bwMode="auto">
        <a:xfrm>
          <a:off x="2908300" y="6930609"/>
          <a:ext cx="698500" cy="3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28103</xdr:rowOff>
    </xdr:from>
    <xdr:to>
      <xdr:col>5</xdr:col>
      <xdr:colOff>34925</xdr:colOff>
      <xdr:row>36</xdr:row>
      <xdr:rowOff>129703</xdr:rowOff>
    </xdr:to>
    <xdr:sp macro="" textlink="">
      <xdr:nvSpPr>
        <xdr:cNvPr id="127" name="円/楕円 126"/>
        <xdr:cNvSpPr/>
      </xdr:nvSpPr>
      <xdr:spPr bwMode="auto">
        <a:xfrm>
          <a:off x="5600700" y="698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180</xdr:rowOff>
    </xdr:from>
    <xdr:ext cx="762000" cy="259045"/>
    <xdr:sp macro="" textlink="">
      <xdr:nvSpPr>
        <xdr:cNvPr id="128" name="人口1人当たり決算額の推移該当値テキスト445"/>
        <xdr:cNvSpPr txBox="1"/>
      </xdr:nvSpPr>
      <xdr:spPr>
        <a:xfrm>
          <a:off x="5740400" y="695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150357</xdr:rowOff>
    </xdr:from>
    <xdr:to>
      <xdr:col>4</xdr:col>
      <xdr:colOff>520700</xdr:colOff>
      <xdr:row>37</xdr:row>
      <xdr:rowOff>80507</xdr:rowOff>
    </xdr:to>
    <xdr:sp macro="" textlink="">
      <xdr:nvSpPr>
        <xdr:cNvPr id="129" name="円/楕円 128"/>
        <xdr:cNvSpPr/>
      </xdr:nvSpPr>
      <xdr:spPr bwMode="auto">
        <a:xfrm>
          <a:off x="4953000" y="710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65284</xdr:rowOff>
    </xdr:from>
    <xdr:ext cx="736600" cy="259045"/>
    <xdr:sp macro="" textlink="">
      <xdr:nvSpPr>
        <xdr:cNvPr id="130" name="テキスト ボックス 129"/>
        <xdr:cNvSpPr txBox="1"/>
      </xdr:nvSpPr>
      <xdr:spPr>
        <a:xfrm>
          <a:off x="4622800" y="7189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108616</xdr:rowOff>
    </xdr:from>
    <xdr:to>
      <xdr:col>3</xdr:col>
      <xdr:colOff>955675</xdr:colOff>
      <xdr:row>37</xdr:row>
      <xdr:rowOff>38766</xdr:rowOff>
    </xdr:to>
    <xdr:sp macro="" textlink="">
      <xdr:nvSpPr>
        <xdr:cNvPr id="131" name="円/楕円 130"/>
        <xdr:cNvSpPr/>
      </xdr:nvSpPr>
      <xdr:spPr bwMode="auto">
        <a:xfrm>
          <a:off x="4254500" y="706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23543</xdr:rowOff>
    </xdr:from>
    <xdr:ext cx="762000" cy="259045"/>
    <xdr:sp macro="" textlink="">
      <xdr:nvSpPr>
        <xdr:cNvPr id="132" name="テキスト ボックス 131"/>
        <xdr:cNvSpPr txBox="1"/>
      </xdr:nvSpPr>
      <xdr:spPr>
        <a:xfrm>
          <a:off x="3924300" y="714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300091</xdr:rowOff>
    </xdr:from>
    <xdr:to>
      <xdr:col>3</xdr:col>
      <xdr:colOff>257175</xdr:colOff>
      <xdr:row>36</xdr:row>
      <xdr:rowOff>58791</xdr:rowOff>
    </xdr:to>
    <xdr:sp macro="" textlink="">
      <xdr:nvSpPr>
        <xdr:cNvPr id="133" name="円/楕円 132"/>
        <xdr:cNvSpPr/>
      </xdr:nvSpPr>
      <xdr:spPr bwMode="auto">
        <a:xfrm>
          <a:off x="3556000" y="691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43568</xdr:rowOff>
    </xdr:from>
    <xdr:ext cx="762000" cy="259045"/>
    <xdr:sp macro="" textlink="">
      <xdr:nvSpPr>
        <xdr:cNvPr id="134" name="テキスト ボックス 133"/>
        <xdr:cNvSpPr txBox="1"/>
      </xdr:nvSpPr>
      <xdr:spPr>
        <a:xfrm>
          <a:off x="3225800" y="699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269459</xdr:rowOff>
    </xdr:from>
    <xdr:to>
      <xdr:col>2</xdr:col>
      <xdr:colOff>692150</xdr:colOff>
      <xdr:row>36</xdr:row>
      <xdr:rowOff>28159</xdr:rowOff>
    </xdr:to>
    <xdr:sp macro="" textlink="">
      <xdr:nvSpPr>
        <xdr:cNvPr id="135" name="円/楕円 134"/>
        <xdr:cNvSpPr/>
      </xdr:nvSpPr>
      <xdr:spPr bwMode="auto">
        <a:xfrm>
          <a:off x="2857500" y="687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12936</xdr:rowOff>
    </xdr:from>
    <xdr:ext cx="762000" cy="259045"/>
    <xdr:sp macro="" textlink="">
      <xdr:nvSpPr>
        <xdr:cNvPr id="136" name="テキスト ボックス 135"/>
        <xdr:cNvSpPr txBox="1"/>
      </xdr:nvSpPr>
      <xdr:spPr>
        <a:xfrm>
          <a:off x="2527300" y="696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327,307
325,325
757.20
173,477,875
166,007,209
4,186,034
68,464,793
84,961,397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120078</xdr:rowOff>
    </xdr:from>
    <xdr:to>
      <xdr:col>6</xdr:col>
      <xdr:colOff>511175</xdr:colOff>
      <xdr:row>37</xdr:row>
      <xdr:rowOff>152273</xdr:rowOff>
    </xdr:to>
    <xdr:cxnSp macro="">
      <xdr:nvCxnSpPr>
        <xdr:cNvPr id="61" name="直線コネクタ 60"/>
        <xdr:cNvCxnSpPr/>
      </xdr:nvCxnSpPr>
      <xdr:spPr>
        <a:xfrm>
          <a:off x="3797300" y="6463728"/>
          <a:ext cx="8382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120078</xdr:rowOff>
    </xdr:from>
    <xdr:to>
      <xdr:col>5</xdr:col>
      <xdr:colOff>358775</xdr:colOff>
      <xdr:row>37</xdr:row>
      <xdr:rowOff>169228</xdr:rowOff>
    </xdr:to>
    <xdr:cxnSp macro="">
      <xdr:nvCxnSpPr>
        <xdr:cNvPr id="64" name="直線コネクタ 63"/>
        <xdr:cNvCxnSpPr/>
      </xdr:nvCxnSpPr>
      <xdr:spPr>
        <a:xfrm flipV="1">
          <a:off x="2908300" y="6463728"/>
          <a:ext cx="889000" cy="4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97828</xdr:rowOff>
    </xdr:from>
    <xdr:to>
      <xdr:col>4</xdr:col>
      <xdr:colOff>155575</xdr:colOff>
      <xdr:row>37</xdr:row>
      <xdr:rowOff>169228</xdr:rowOff>
    </xdr:to>
    <xdr:cxnSp macro="">
      <xdr:nvCxnSpPr>
        <xdr:cNvPr id="67" name="直線コネクタ 66"/>
        <xdr:cNvCxnSpPr/>
      </xdr:nvCxnSpPr>
      <xdr:spPr>
        <a:xfrm>
          <a:off x="2019300" y="6441478"/>
          <a:ext cx="8890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139509</xdr:rowOff>
    </xdr:from>
    <xdr:to>
      <xdr:col>2</xdr:col>
      <xdr:colOff>638175</xdr:colOff>
      <xdr:row>37</xdr:row>
      <xdr:rowOff>97828</xdr:rowOff>
    </xdr:to>
    <xdr:cxnSp macro="">
      <xdr:nvCxnSpPr>
        <xdr:cNvPr id="70" name="直線コネクタ 69"/>
        <xdr:cNvCxnSpPr/>
      </xdr:nvCxnSpPr>
      <xdr:spPr>
        <a:xfrm>
          <a:off x="1130300" y="6311709"/>
          <a:ext cx="889000" cy="1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101473</xdr:rowOff>
    </xdr:from>
    <xdr:to>
      <xdr:col>6</xdr:col>
      <xdr:colOff>561975</xdr:colOff>
      <xdr:row>38</xdr:row>
      <xdr:rowOff>31623</xdr:rowOff>
    </xdr:to>
    <xdr:sp macro="" textlink="">
      <xdr:nvSpPr>
        <xdr:cNvPr id="80" name="円/楕円 79"/>
        <xdr:cNvSpPr/>
      </xdr:nvSpPr>
      <xdr:spPr>
        <a:xfrm>
          <a:off x="45847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79900</xdr:rowOff>
    </xdr:from>
    <xdr:ext cx="534377" cy="259045"/>
    <xdr:sp macro="" textlink="">
      <xdr:nvSpPr>
        <xdr:cNvPr id="81" name="人件費該当値テキスト"/>
        <xdr:cNvSpPr txBox="1"/>
      </xdr:nvSpPr>
      <xdr:spPr>
        <a:xfrm>
          <a:off x="4686300" y="64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69278</xdr:rowOff>
    </xdr:from>
    <xdr:to>
      <xdr:col>5</xdr:col>
      <xdr:colOff>409575</xdr:colOff>
      <xdr:row>37</xdr:row>
      <xdr:rowOff>170878</xdr:rowOff>
    </xdr:to>
    <xdr:sp macro="" textlink="">
      <xdr:nvSpPr>
        <xdr:cNvPr id="82" name="円/楕円 81"/>
        <xdr:cNvSpPr/>
      </xdr:nvSpPr>
      <xdr:spPr>
        <a:xfrm>
          <a:off x="3746500" y="64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162006</xdr:rowOff>
    </xdr:from>
    <xdr:ext cx="534377" cy="259045"/>
    <xdr:sp macro="" textlink="">
      <xdr:nvSpPr>
        <xdr:cNvPr id="83" name="テキスト ボックス 82"/>
        <xdr:cNvSpPr txBox="1"/>
      </xdr:nvSpPr>
      <xdr:spPr>
        <a:xfrm>
          <a:off x="3530111" y="65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118428</xdr:rowOff>
    </xdr:from>
    <xdr:to>
      <xdr:col>4</xdr:col>
      <xdr:colOff>206375</xdr:colOff>
      <xdr:row>38</xdr:row>
      <xdr:rowOff>48578</xdr:rowOff>
    </xdr:to>
    <xdr:sp macro="" textlink="">
      <xdr:nvSpPr>
        <xdr:cNvPr id="84" name="円/楕円 83"/>
        <xdr:cNvSpPr/>
      </xdr:nvSpPr>
      <xdr:spPr>
        <a:xfrm>
          <a:off x="2857500" y="64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39705</xdr:rowOff>
    </xdr:from>
    <xdr:ext cx="534377" cy="259045"/>
    <xdr:sp macro="" textlink="">
      <xdr:nvSpPr>
        <xdr:cNvPr id="85" name="テキスト ボックス 84"/>
        <xdr:cNvSpPr txBox="1"/>
      </xdr:nvSpPr>
      <xdr:spPr>
        <a:xfrm>
          <a:off x="2641111" y="65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47028</xdr:rowOff>
    </xdr:from>
    <xdr:to>
      <xdr:col>3</xdr:col>
      <xdr:colOff>3175</xdr:colOff>
      <xdr:row>37</xdr:row>
      <xdr:rowOff>148628</xdr:rowOff>
    </xdr:to>
    <xdr:sp macro="" textlink="">
      <xdr:nvSpPr>
        <xdr:cNvPr id="86" name="円/楕円 85"/>
        <xdr:cNvSpPr/>
      </xdr:nvSpPr>
      <xdr:spPr>
        <a:xfrm>
          <a:off x="1968500" y="63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139755</xdr:rowOff>
    </xdr:from>
    <xdr:ext cx="534377" cy="259045"/>
    <xdr:sp macro="" textlink="">
      <xdr:nvSpPr>
        <xdr:cNvPr id="87" name="テキスト ボックス 86"/>
        <xdr:cNvSpPr txBox="1"/>
      </xdr:nvSpPr>
      <xdr:spPr>
        <a:xfrm>
          <a:off x="1752111" y="64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88709</xdr:rowOff>
    </xdr:from>
    <xdr:to>
      <xdr:col>1</xdr:col>
      <xdr:colOff>485775</xdr:colOff>
      <xdr:row>37</xdr:row>
      <xdr:rowOff>18859</xdr:rowOff>
    </xdr:to>
    <xdr:sp macro="" textlink="">
      <xdr:nvSpPr>
        <xdr:cNvPr id="88" name="円/楕円 87"/>
        <xdr:cNvSpPr/>
      </xdr:nvSpPr>
      <xdr:spPr>
        <a:xfrm>
          <a:off x="1079500" y="62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9986</xdr:rowOff>
    </xdr:from>
    <xdr:ext cx="534377" cy="259045"/>
    <xdr:sp macro="" textlink="">
      <xdr:nvSpPr>
        <xdr:cNvPr id="89" name="テキスト ボックス 88"/>
        <xdr:cNvSpPr txBox="1"/>
      </xdr:nvSpPr>
      <xdr:spPr>
        <a:xfrm>
          <a:off x="863111" y="63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66711</xdr:rowOff>
    </xdr:from>
    <xdr:to>
      <xdr:col>6</xdr:col>
      <xdr:colOff>510540</xdr:colOff>
      <xdr:row>59</xdr:row>
      <xdr:rowOff>72992</xdr:rowOff>
    </xdr:to>
    <xdr:cxnSp macro="">
      <xdr:nvCxnSpPr>
        <xdr:cNvPr id="116" name="直線コネクタ 115"/>
        <xdr:cNvCxnSpPr/>
      </xdr:nvCxnSpPr>
      <xdr:spPr>
        <a:xfrm flipV="1">
          <a:off x="4633595" y="8982111"/>
          <a:ext cx="1270" cy="1206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76819</xdr:rowOff>
    </xdr:from>
    <xdr:ext cx="534377" cy="259045"/>
    <xdr:sp macro="" textlink="">
      <xdr:nvSpPr>
        <xdr:cNvPr id="117" name="物件費最小値テキスト"/>
        <xdr:cNvSpPr txBox="1"/>
      </xdr:nvSpPr>
      <xdr:spPr>
        <a:xfrm>
          <a:off x="4686300" y="101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72992</xdr:rowOff>
    </xdr:from>
    <xdr:to>
      <xdr:col>6</xdr:col>
      <xdr:colOff>600075</xdr:colOff>
      <xdr:row>59</xdr:row>
      <xdr:rowOff>72992</xdr:rowOff>
    </xdr:to>
    <xdr:cxnSp macro="">
      <xdr:nvCxnSpPr>
        <xdr:cNvPr id="118" name="直線コネクタ 117"/>
        <xdr:cNvCxnSpPr/>
      </xdr:nvCxnSpPr>
      <xdr:spPr>
        <a:xfrm>
          <a:off x="4546600" y="1018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13388</xdr:rowOff>
    </xdr:from>
    <xdr:ext cx="599010" cy="259045"/>
    <xdr:sp macro="" textlink="">
      <xdr:nvSpPr>
        <xdr:cNvPr id="119" name="物件費最大値テキスト"/>
        <xdr:cNvSpPr txBox="1"/>
      </xdr:nvSpPr>
      <xdr:spPr>
        <a:xfrm>
          <a:off x="4686300" y="875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52</xdr:row>
      <xdr:rowOff>66711</xdr:rowOff>
    </xdr:from>
    <xdr:to>
      <xdr:col>6</xdr:col>
      <xdr:colOff>600075</xdr:colOff>
      <xdr:row>52</xdr:row>
      <xdr:rowOff>66711</xdr:rowOff>
    </xdr:to>
    <xdr:cxnSp macro="">
      <xdr:nvCxnSpPr>
        <xdr:cNvPr id="120" name="直線コネクタ 119"/>
        <xdr:cNvCxnSpPr/>
      </xdr:nvCxnSpPr>
      <xdr:spPr>
        <a:xfrm>
          <a:off x="4546600" y="898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137196</xdr:rowOff>
    </xdr:from>
    <xdr:to>
      <xdr:col>6</xdr:col>
      <xdr:colOff>511175</xdr:colOff>
      <xdr:row>52</xdr:row>
      <xdr:rowOff>66711</xdr:rowOff>
    </xdr:to>
    <xdr:cxnSp macro="">
      <xdr:nvCxnSpPr>
        <xdr:cNvPr id="121" name="直線コネクタ 120"/>
        <xdr:cNvCxnSpPr/>
      </xdr:nvCxnSpPr>
      <xdr:spPr>
        <a:xfrm>
          <a:off x="3797300" y="8709696"/>
          <a:ext cx="8382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6769</xdr:rowOff>
    </xdr:from>
    <xdr:ext cx="534377" cy="259045"/>
    <xdr:sp macro="" textlink="">
      <xdr:nvSpPr>
        <xdr:cNvPr id="122" name="物件費平均値テキスト"/>
        <xdr:cNvSpPr txBox="1"/>
      </xdr:nvSpPr>
      <xdr:spPr>
        <a:xfrm>
          <a:off x="4686300" y="995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28342</xdr:rowOff>
    </xdr:from>
    <xdr:to>
      <xdr:col>6</xdr:col>
      <xdr:colOff>561975</xdr:colOff>
      <xdr:row>58</xdr:row>
      <xdr:rowOff>129942</xdr:rowOff>
    </xdr:to>
    <xdr:sp macro="" textlink="">
      <xdr:nvSpPr>
        <xdr:cNvPr id="123" name="フローチャート : 判断 122"/>
        <xdr:cNvSpPr/>
      </xdr:nvSpPr>
      <xdr:spPr>
        <a:xfrm>
          <a:off x="4584700" y="997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137196</xdr:rowOff>
    </xdr:from>
    <xdr:to>
      <xdr:col>5</xdr:col>
      <xdr:colOff>358775</xdr:colOff>
      <xdr:row>53</xdr:row>
      <xdr:rowOff>3454</xdr:rowOff>
    </xdr:to>
    <xdr:cxnSp macro="">
      <xdr:nvCxnSpPr>
        <xdr:cNvPr id="124" name="直線コネクタ 123"/>
        <xdr:cNvCxnSpPr/>
      </xdr:nvCxnSpPr>
      <xdr:spPr>
        <a:xfrm flipV="1">
          <a:off x="2908300" y="8709696"/>
          <a:ext cx="889000" cy="38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30128</xdr:rowOff>
    </xdr:from>
    <xdr:to>
      <xdr:col>5</xdr:col>
      <xdr:colOff>409575</xdr:colOff>
      <xdr:row>58</xdr:row>
      <xdr:rowOff>131728</xdr:rowOff>
    </xdr:to>
    <xdr:sp macro="" textlink="">
      <xdr:nvSpPr>
        <xdr:cNvPr id="125" name="フローチャート : 判断 124"/>
        <xdr:cNvSpPr/>
      </xdr:nvSpPr>
      <xdr:spPr>
        <a:xfrm>
          <a:off x="3746500" y="997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122855</xdr:rowOff>
    </xdr:from>
    <xdr:ext cx="534377" cy="259045"/>
    <xdr:sp macro="" textlink="">
      <xdr:nvSpPr>
        <xdr:cNvPr id="126" name="テキスト ボックス 125"/>
        <xdr:cNvSpPr txBox="1"/>
      </xdr:nvSpPr>
      <xdr:spPr>
        <a:xfrm>
          <a:off x="3530111" y="100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3454</xdr:rowOff>
    </xdr:from>
    <xdr:to>
      <xdr:col>4</xdr:col>
      <xdr:colOff>155575</xdr:colOff>
      <xdr:row>55</xdr:row>
      <xdr:rowOff>149443</xdr:rowOff>
    </xdr:to>
    <xdr:cxnSp macro="">
      <xdr:nvCxnSpPr>
        <xdr:cNvPr id="127" name="直線コネクタ 126"/>
        <xdr:cNvCxnSpPr/>
      </xdr:nvCxnSpPr>
      <xdr:spPr>
        <a:xfrm flipV="1">
          <a:off x="2019300" y="9090304"/>
          <a:ext cx="889000" cy="48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61424</xdr:rowOff>
    </xdr:from>
    <xdr:to>
      <xdr:col>4</xdr:col>
      <xdr:colOff>206375</xdr:colOff>
      <xdr:row>58</xdr:row>
      <xdr:rowOff>163024</xdr:rowOff>
    </xdr:to>
    <xdr:sp macro="" textlink="">
      <xdr:nvSpPr>
        <xdr:cNvPr id="128" name="フローチャート : 判断 127"/>
        <xdr:cNvSpPr/>
      </xdr:nvSpPr>
      <xdr:spPr>
        <a:xfrm>
          <a:off x="2857500" y="1000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154151</xdr:rowOff>
    </xdr:from>
    <xdr:ext cx="534377" cy="259045"/>
    <xdr:sp macro="" textlink="">
      <xdr:nvSpPr>
        <xdr:cNvPr id="129" name="テキスト ボックス 128"/>
        <xdr:cNvSpPr txBox="1"/>
      </xdr:nvSpPr>
      <xdr:spPr>
        <a:xfrm>
          <a:off x="2641111" y="100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149443</xdr:rowOff>
    </xdr:from>
    <xdr:to>
      <xdr:col>2</xdr:col>
      <xdr:colOff>638175</xdr:colOff>
      <xdr:row>57</xdr:row>
      <xdr:rowOff>149845</xdr:rowOff>
    </xdr:to>
    <xdr:cxnSp macro="">
      <xdr:nvCxnSpPr>
        <xdr:cNvPr id="130" name="直線コネクタ 129"/>
        <xdr:cNvCxnSpPr/>
      </xdr:nvCxnSpPr>
      <xdr:spPr>
        <a:xfrm flipV="1">
          <a:off x="1130300" y="9579193"/>
          <a:ext cx="889000" cy="34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69686</xdr:rowOff>
    </xdr:from>
    <xdr:to>
      <xdr:col>3</xdr:col>
      <xdr:colOff>3175</xdr:colOff>
      <xdr:row>58</xdr:row>
      <xdr:rowOff>171286</xdr:rowOff>
    </xdr:to>
    <xdr:sp macro="" textlink="">
      <xdr:nvSpPr>
        <xdr:cNvPr id="131" name="フローチャート : 判断 130"/>
        <xdr:cNvSpPr/>
      </xdr:nvSpPr>
      <xdr:spPr>
        <a:xfrm>
          <a:off x="1968500" y="100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162413</xdr:rowOff>
    </xdr:from>
    <xdr:ext cx="534377" cy="259045"/>
    <xdr:sp macro="" textlink="">
      <xdr:nvSpPr>
        <xdr:cNvPr id="132" name="テキスト ボックス 131"/>
        <xdr:cNvSpPr txBox="1"/>
      </xdr:nvSpPr>
      <xdr:spPr>
        <a:xfrm>
          <a:off x="1752111" y="1010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70699</xdr:rowOff>
    </xdr:from>
    <xdr:to>
      <xdr:col>1</xdr:col>
      <xdr:colOff>485775</xdr:colOff>
      <xdr:row>59</xdr:row>
      <xdr:rowOff>849</xdr:rowOff>
    </xdr:to>
    <xdr:sp macro="" textlink="">
      <xdr:nvSpPr>
        <xdr:cNvPr id="133" name="フローチャート : 判断 132"/>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163426</xdr:rowOff>
    </xdr:from>
    <xdr:ext cx="534377" cy="259045"/>
    <xdr:sp macro="" textlink="">
      <xdr:nvSpPr>
        <xdr:cNvPr id="134" name="テキスト ボックス 133"/>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15911</xdr:rowOff>
    </xdr:from>
    <xdr:to>
      <xdr:col>6</xdr:col>
      <xdr:colOff>561975</xdr:colOff>
      <xdr:row>52</xdr:row>
      <xdr:rowOff>117511</xdr:rowOff>
    </xdr:to>
    <xdr:sp macro="" textlink="">
      <xdr:nvSpPr>
        <xdr:cNvPr id="140" name="円/楕円 139"/>
        <xdr:cNvSpPr/>
      </xdr:nvSpPr>
      <xdr:spPr>
        <a:xfrm>
          <a:off x="4584700" y="89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140388</xdr:rowOff>
    </xdr:from>
    <xdr:ext cx="599010" cy="259045"/>
    <xdr:sp macro="" textlink="">
      <xdr:nvSpPr>
        <xdr:cNvPr id="141" name="物件費該当値テキスト"/>
        <xdr:cNvSpPr txBox="1"/>
      </xdr:nvSpPr>
      <xdr:spPr>
        <a:xfrm>
          <a:off x="4686300" y="888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143,205</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86396</xdr:rowOff>
    </xdr:from>
    <xdr:to>
      <xdr:col>5</xdr:col>
      <xdr:colOff>409575</xdr:colOff>
      <xdr:row>51</xdr:row>
      <xdr:rowOff>16546</xdr:rowOff>
    </xdr:to>
    <xdr:sp macro="" textlink="">
      <xdr:nvSpPr>
        <xdr:cNvPr id="142" name="円/楕円 141"/>
        <xdr:cNvSpPr/>
      </xdr:nvSpPr>
      <xdr:spPr>
        <a:xfrm>
          <a:off x="3746500" y="8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33073</xdr:rowOff>
    </xdr:from>
    <xdr:ext cx="599010" cy="259045"/>
    <xdr:sp macro="" textlink="">
      <xdr:nvSpPr>
        <xdr:cNvPr id="143" name="テキスト ボックス 142"/>
        <xdr:cNvSpPr txBox="1"/>
      </xdr:nvSpPr>
      <xdr:spPr>
        <a:xfrm>
          <a:off x="3497794" y="843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168,230</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124104</xdr:rowOff>
    </xdr:from>
    <xdr:to>
      <xdr:col>4</xdr:col>
      <xdr:colOff>206375</xdr:colOff>
      <xdr:row>53</xdr:row>
      <xdr:rowOff>54254</xdr:rowOff>
    </xdr:to>
    <xdr:sp macro="" textlink="">
      <xdr:nvSpPr>
        <xdr:cNvPr id="144" name="円/楕円 143"/>
        <xdr:cNvSpPr/>
      </xdr:nvSpPr>
      <xdr:spPr>
        <a:xfrm>
          <a:off x="2857500" y="90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70781</xdr:rowOff>
    </xdr:from>
    <xdr:ext cx="599010" cy="259045"/>
    <xdr:sp macro="" textlink="">
      <xdr:nvSpPr>
        <xdr:cNvPr id="145" name="テキスト ボックス 144"/>
        <xdr:cNvSpPr txBox="1"/>
      </xdr:nvSpPr>
      <xdr:spPr>
        <a:xfrm>
          <a:off x="2608794" y="881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98643</xdr:rowOff>
    </xdr:from>
    <xdr:to>
      <xdr:col>3</xdr:col>
      <xdr:colOff>3175</xdr:colOff>
      <xdr:row>56</xdr:row>
      <xdr:rowOff>28793</xdr:rowOff>
    </xdr:to>
    <xdr:sp macro="" textlink="">
      <xdr:nvSpPr>
        <xdr:cNvPr id="146" name="円/楕円 145"/>
        <xdr:cNvSpPr/>
      </xdr:nvSpPr>
      <xdr:spPr>
        <a:xfrm>
          <a:off x="1968500" y="95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45320</xdr:rowOff>
    </xdr:from>
    <xdr:ext cx="534377" cy="259045"/>
    <xdr:sp macro="" textlink="">
      <xdr:nvSpPr>
        <xdr:cNvPr id="147" name="テキスト ボックス 146"/>
        <xdr:cNvSpPr txBox="1"/>
      </xdr:nvSpPr>
      <xdr:spPr>
        <a:xfrm>
          <a:off x="1752111" y="930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99045</xdr:rowOff>
    </xdr:from>
    <xdr:to>
      <xdr:col>1</xdr:col>
      <xdr:colOff>485775</xdr:colOff>
      <xdr:row>58</xdr:row>
      <xdr:rowOff>29195</xdr:rowOff>
    </xdr:to>
    <xdr:sp macro="" textlink="">
      <xdr:nvSpPr>
        <xdr:cNvPr id="148" name="円/楕円 147"/>
        <xdr:cNvSpPr/>
      </xdr:nvSpPr>
      <xdr:spPr>
        <a:xfrm>
          <a:off x="1079500" y="98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45722</xdr:rowOff>
    </xdr:from>
    <xdr:ext cx="534377" cy="259045"/>
    <xdr:sp macro="" textlink="">
      <xdr:nvSpPr>
        <xdr:cNvPr id="149" name="テキスト ボックス 148"/>
        <xdr:cNvSpPr txBox="1"/>
      </xdr:nvSpPr>
      <xdr:spPr>
        <a:xfrm>
          <a:off x="863111" y="964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3" name="直線コネクタ 172"/>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4"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5" name="直線コネクタ 174"/>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6"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7" name="直線コネクタ 176"/>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508</xdr:rowOff>
    </xdr:from>
    <xdr:to>
      <xdr:col>6</xdr:col>
      <xdr:colOff>511175</xdr:colOff>
      <xdr:row>73</xdr:row>
      <xdr:rowOff>110236</xdr:rowOff>
    </xdr:to>
    <xdr:cxnSp macro="">
      <xdr:nvCxnSpPr>
        <xdr:cNvPr id="178" name="直線コネクタ 177"/>
        <xdr:cNvCxnSpPr/>
      </xdr:nvCxnSpPr>
      <xdr:spPr>
        <a:xfrm flipV="1">
          <a:off x="3797300" y="1251635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9"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80" name="フローチャート : 判断 179"/>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149098</xdr:rowOff>
    </xdr:from>
    <xdr:to>
      <xdr:col>5</xdr:col>
      <xdr:colOff>358775</xdr:colOff>
      <xdr:row>73</xdr:row>
      <xdr:rowOff>110236</xdr:rowOff>
    </xdr:to>
    <xdr:cxnSp macro="">
      <xdr:nvCxnSpPr>
        <xdr:cNvPr id="181" name="直線コネクタ 180"/>
        <xdr:cNvCxnSpPr/>
      </xdr:nvCxnSpPr>
      <xdr:spPr>
        <a:xfrm>
          <a:off x="2908300" y="12322048"/>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2" name="フローチャート : 判断 181"/>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3" name="テキスト ボックス 182"/>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149098</xdr:rowOff>
    </xdr:from>
    <xdr:to>
      <xdr:col>4</xdr:col>
      <xdr:colOff>155575</xdr:colOff>
      <xdr:row>72</xdr:row>
      <xdr:rowOff>152781</xdr:rowOff>
    </xdr:to>
    <xdr:cxnSp macro="">
      <xdr:nvCxnSpPr>
        <xdr:cNvPr id="184" name="直線コネクタ 183"/>
        <xdr:cNvCxnSpPr/>
      </xdr:nvCxnSpPr>
      <xdr:spPr>
        <a:xfrm flipV="1">
          <a:off x="2019300" y="12322048"/>
          <a:ext cx="889000" cy="1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5" name="フローチャート : 判断 184"/>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6" name="テキスト ボックス 185"/>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152781</xdr:rowOff>
    </xdr:from>
    <xdr:to>
      <xdr:col>2</xdr:col>
      <xdr:colOff>638175</xdr:colOff>
      <xdr:row>74</xdr:row>
      <xdr:rowOff>21971</xdr:rowOff>
    </xdr:to>
    <xdr:cxnSp macro="">
      <xdr:nvCxnSpPr>
        <xdr:cNvPr id="187" name="直線コネクタ 186"/>
        <xdr:cNvCxnSpPr/>
      </xdr:nvCxnSpPr>
      <xdr:spPr>
        <a:xfrm flipV="1">
          <a:off x="1130300" y="12497181"/>
          <a:ext cx="889000" cy="2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8" name="フローチャート : 判断 187"/>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9" name="テキスト ボックス 188"/>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90" name="フローチャート : 判断 189"/>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91" name="テキスト ボックス 190"/>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121158</xdr:rowOff>
    </xdr:from>
    <xdr:to>
      <xdr:col>6</xdr:col>
      <xdr:colOff>561975</xdr:colOff>
      <xdr:row>73</xdr:row>
      <xdr:rowOff>51308</xdr:rowOff>
    </xdr:to>
    <xdr:sp macro="" textlink="">
      <xdr:nvSpPr>
        <xdr:cNvPr id="197" name="円/楕円 196"/>
        <xdr:cNvSpPr/>
      </xdr:nvSpPr>
      <xdr:spPr>
        <a:xfrm>
          <a:off x="4584700" y="124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144035</xdr:rowOff>
    </xdr:from>
    <xdr:ext cx="469744" cy="259045"/>
    <xdr:sp macro="" textlink="">
      <xdr:nvSpPr>
        <xdr:cNvPr id="198" name="維持補修費該当値テキスト"/>
        <xdr:cNvSpPr txBox="1"/>
      </xdr:nvSpPr>
      <xdr:spPr>
        <a:xfrm>
          <a:off x="4686300" y="1231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59436</xdr:rowOff>
    </xdr:from>
    <xdr:to>
      <xdr:col>5</xdr:col>
      <xdr:colOff>409575</xdr:colOff>
      <xdr:row>73</xdr:row>
      <xdr:rowOff>161036</xdr:rowOff>
    </xdr:to>
    <xdr:sp macro="" textlink="">
      <xdr:nvSpPr>
        <xdr:cNvPr id="199" name="円/楕円 198"/>
        <xdr:cNvSpPr/>
      </xdr:nvSpPr>
      <xdr:spPr>
        <a:xfrm>
          <a:off x="3746500" y="125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6113</xdr:rowOff>
    </xdr:from>
    <xdr:ext cx="469744" cy="259045"/>
    <xdr:sp macro="" textlink="">
      <xdr:nvSpPr>
        <xdr:cNvPr id="200" name="テキスト ボックス 199"/>
        <xdr:cNvSpPr txBox="1"/>
      </xdr:nvSpPr>
      <xdr:spPr>
        <a:xfrm>
          <a:off x="3562427"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98298</xdr:rowOff>
    </xdr:from>
    <xdr:to>
      <xdr:col>4</xdr:col>
      <xdr:colOff>206375</xdr:colOff>
      <xdr:row>72</xdr:row>
      <xdr:rowOff>28448</xdr:rowOff>
    </xdr:to>
    <xdr:sp macro="" textlink="">
      <xdr:nvSpPr>
        <xdr:cNvPr id="201" name="円/楕円 200"/>
        <xdr:cNvSpPr/>
      </xdr:nvSpPr>
      <xdr:spPr>
        <a:xfrm>
          <a:off x="2857500" y="1227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70</xdr:row>
      <xdr:rowOff>44975</xdr:rowOff>
    </xdr:from>
    <xdr:ext cx="469744" cy="259045"/>
    <xdr:sp macro="" textlink="">
      <xdr:nvSpPr>
        <xdr:cNvPr id="202" name="テキスト ボックス 201"/>
        <xdr:cNvSpPr txBox="1"/>
      </xdr:nvSpPr>
      <xdr:spPr>
        <a:xfrm>
          <a:off x="2673427" y="1204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101981</xdr:rowOff>
    </xdr:from>
    <xdr:to>
      <xdr:col>3</xdr:col>
      <xdr:colOff>3175</xdr:colOff>
      <xdr:row>73</xdr:row>
      <xdr:rowOff>32131</xdr:rowOff>
    </xdr:to>
    <xdr:sp macro="" textlink="">
      <xdr:nvSpPr>
        <xdr:cNvPr id="203" name="円/楕円 202"/>
        <xdr:cNvSpPr/>
      </xdr:nvSpPr>
      <xdr:spPr>
        <a:xfrm>
          <a:off x="1968500" y="1244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48658</xdr:rowOff>
    </xdr:from>
    <xdr:ext cx="469744" cy="259045"/>
    <xdr:sp macro="" textlink="">
      <xdr:nvSpPr>
        <xdr:cNvPr id="204" name="テキスト ボックス 203"/>
        <xdr:cNvSpPr txBox="1"/>
      </xdr:nvSpPr>
      <xdr:spPr>
        <a:xfrm>
          <a:off x="1784427" y="1222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142621</xdr:rowOff>
    </xdr:from>
    <xdr:to>
      <xdr:col>1</xdr:col>
      <xdr:colOff>485775</xdr:colOff>
      <xdr:row>74</xdr:row>
      <xdr:rowOff>72771</xdr:rowOff>
    </xdr:to>
    <xdr:sp macro="" textlink="">
      <xdr:nvSpPr>
        <xdr:cNvPr id="205" name="円/楕円 204"/>
        <xdr:cNvSpPr/>
      </xdr:nvSpPr>
      <xdr:spPr>
        <a:xfrm>
          <a:off x="1079500" y="126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89298</xdr:rowOff>
    </xdr:from>
    <xdr:ext cx="469744" cy="259045"/>
    <xdr:sp macro="" textlink="">
      <xdr:nvSpPr>
        <xdr:cNvPr id="206" name="テキスト ボックス 205"/>
        <xdr:cNvSpPr txBox="1"/>
      </xdr:nvSpPr>
      <xdr:spPr>
        <a:xfrm>
          <a:off x="895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31" name="直線コネクタ 230"/>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2"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3" name="直線コネクタ 232"/>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4"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5" name="直線コネクタ 234"/>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135700</xdr:rowOff>
    </xdr:from>
    <xdr:to>
      <xdr:col>6</xdr:col>
      <xdr:colOff>511175</xdr:colOff>
      <xdr:row>98</xdr:row>
      <xdr:rowOff>139649</xdr:rowOff>
    </xdr:to>
    <xdr:cxnSp macro="">
      <xdr:nvCxnSpPr>
        <xdr:cNvPr id="236" name="直線コネクタ 235"/>
        <xdr:cNvCxnSpPr/>
      </xdr:nvCxnSpPr>
      <xdr:spPr>
        <a:xfrm flipV="1">
          <a:off x="3797300" y="16937800"/>
          <a:ext cx="8382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7"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8" name="フローチャート : 判断 237"/>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139649</xdr:rowOff>
    </xdr:from>
    <xdr:to>
      <xdr:col>5</xdr:col>
      <xdr:colOff>358775</xdr:colOff>
      <xdr:row>99</xdr:row>
      <xdr:rowOff>19368</xdr:rowOff>
    </xdr:to>
    <xdr:cxnSp macro="">
      <xdr:nvCxnSpPr>
        <xdr:cNvPr id="239" name="直線コネクタ 238"/>
        <xdr:cNvCxnSpPr/>
      </xdr:nvCxnSpPr>
      <xdr:spPr>
        <a:xfrm flipV="1">
          <a:off x="2908300" y="16941749"/>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40" name="フローチャート : 判断 239"/>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41" name="テキスト ボックス 240"/>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169520</xdr:rowOff>
    </xdr:from>
    <xdr:to>
      <xdr:col>4</xdr:col>
      <xdr:colOff>155575</xdr:colOff>
      <xdr:row>99</xdr:row>
      <xdr:rowOff>19368</xdr:rowOff>
    </xdr:to>
    <xdr:cxnSp macro="">
      <xdr:nvCxnSpPr>
        <xdr:cNvPr id="242" name="直線コネクタ 241"/>
        <xdr:cNvCxnSpPr/>
      </xdr:nvCxnSpPr>
      <xdr:spPr>
        <a:xfrm>
          <a:off x="2019300" y="16971620"/>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3" name="フローチャート : 判断 242"/>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4" name="テキスト ボックス 243"/>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63348</xdr:rowOff>
    </xdr:from>
    <xdr:to>
      <xdr:col>2</xdr:col>
      <xdr:colOff>638175</xdr:colOff>
      <xdr:row>98</xdr:row>
      <xdr:rowOff>169520</xdr:rowOff>
    </xdr:to>
    <xdr:cxnSp macro="">
      <xdr:nvCxnSpPr>
        <xdr:cNvPr id="245" name="直線コネクタ 244"/>
        <xdr:cNvCxnSpPr/>
      </xdr:nvCxnSpPr>
      <xdr:spPr>
        <a:xfrm>
          <a:off x="1130300" y="168654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6" name="フローチャート : 判断 245"/>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7" name="テキスト ボックス 246"/>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8" name="フローチャート : 判断 247"/>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9" name="テキスト ボックス 248"/>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84900</xdr:rowOff>
    </xdr:from>
    <xdr:to>
      <xdr:col>6</xdr:col>
      <xdr:colOff>561975</xdr:colOff>
      <xdr:row>99</xdr:row>
      <xdr:rowOff>15050</xdr:rowOff>
    </xdr:to>
    <xdr:sp macro="" textlink="">
      <xdr:nvSpPr>
        <xdr:cNvPr id="255" name="円/楕円 254"/>
        <xdr:cNvSpPr/>
      </xdr:nvSpPr>
      <xdr:spPr>
        <a:xfrm>
          <a:off x="4584700" y="168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171277</xdr:rowOff>
    </xdr:from>
    <xdr:ext cx="534377" cy="259045"/>
    <xdr:sp macro="" textlink="">
      <xdr:nvSpPr>
        <xdr:cNvPr id="256" name="扶助費該当値テキスト"/>
        <xdr:cNvSpPr txBox="1"/>
      </xdr:nvSpPr>
      <xdr:spPr>
        <a:xfrm>
          <a:off x="4686300" y="168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66,315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88849</xdr:rowOff>
    </xdr:from>
    <xdr:to>
      <xdr:col>5</xdr:col>
      <xdr:colOff>409575</xdr:colOff>
      <xdr:row>99</xdr:row>
      <xdr:rowOff>18999</xdr:rowOff>
    </xdr:to>
    <xdr:sp macro="" textlink="">
      <xdr:nvSpPr>
        <xdr:cNvPr id="257" name="円/楕円 256"/>
        <xdr:cNvSpPr/>
      </xdr:nvSpPr>
      <xdr:spPr>
        <a:xfrm>
          <a:off x="3746500" y="168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10126</xdr:rowOff>
    </xdr:from>
    <xdr:ext cx="534377" cy="259045"/>
    <xdr:sp macro="" textlink="">
      <xdr:nvSpPr>
        <xdr:cNvPr id="258" name="テキスト ボックス 257"/>
        <xdr:cNvSpPr txBox="1"/>
      </xdr:nvSpPr>
      <xdr:spPr>
        <a:xfrm>
          <a:off x="3530111" y="169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140018</xdr:rowOff>
    </xdr:from>
    <xdr:to>
      <xdr:col>4</xdr:col>
      <xdr:colOff>206375</xdr:colOff>
      <xdr:row>99</xdr:row>
      <xdr:rowOff>70168</xdr:rowOff>
    </xdr:to>
    <xdr:sp macro="" textlink="">
      <xdr:nvSpPr>
        <xdr:cNvPr id="259" name="円/楕円 258"/>
        <xdr:cNvSpPr/>
      </xdr:nvSpPr>
      <xdr:spPr>
        <a:xfrm>
          <a:off x="2857500" y="16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61295</xdr:rowOff>
    </xdr:from>
    <xdr:ext cx="534377" cy="259045"/>
    <xdr:sp macro="" textlink="">
      <xdr:nvSpPr>
        <xdr:cNvPr id="260" name="テキスト ボックス 259"/>
        <xdr:cNvSpPr txBox="1"/>
      </xdr:nvSpPr>
      <xdr:spPr>
        <a:xfrm>
          <a:off x="2641111" y="170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118720</xdr:rowOff>
    </xdr:from>
    <xdr:to>
      <xdr:col>3</xdr:col>
      <xdr:colOff>3175</xdr:colOff>
      <xdr:row>99</xdr:row>
      <xdr:rowOff>48870</xdr:rowOff>
    </xdr:to>
    <xdr:sp macro="" textlink="">
      <xdr:nvSpPr>
        <xdr:cNvPr id="261" name="円/楕円 260"/>
        <xdr:cNvSpPr/>
      </xdr:nvSpPr>
      <xdr:spPr>
        <a:xfrm>
          <a:off x="1968500" y="169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39997</xdr:rowOff>
    </xdr:from>
    <xdr:ext cx="534377" cy="259045"/>
    <xdr:sp macro="" textlink="">
      <xdr:nvSpPr>
        <xdr:cNvPr id="262" name="テキスト ボックス 261"/>
        <xdr:cNvSpPr txBox="1"/>
      </xdr:nvSpPr>
      <xdr:spPr>
        <a:xfrm>
          <a:off x="1752111" y="1701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12548</xdr:rowOff>
    </xdr:from>
    <xdr:to>
      <xdr:col>1</xdr:col>
      <xdr:colOff>485775</xdr:colOff>
      <xdr:row>98</xdr:row>
      <xdr:rowOff>114148</xdr:rowOff>
    </xdr:to>
    <xdr:sp macro="" textlink="">
      <xdr:nvSpPr>
        <xdr:cNvPr id="263" name="円/楕円 262"/>
        <xdr:cNvSpPr/>
      </xdr:nvSpPr>
      <xdr:spPr>
        <a:xfrm>
          <a:off x="1079500" y="168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105275</xdr:rowOff>
    </xdr:from>
    <xdr:ext cx="534377" cy="259045"/>
    <xdr:sp macro="" textlink="">
      <xdr:nvSpPr>
        <xdr:cNvPr id="264" name="テキスト ボックス 263"/>
        <xdr:cNvSpPr txBox="1"/>
      </xdr:nvSpPr>
      <xdr:spPr>
        <a:xfrm>
          <a:off x="863111" y="169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9" name="直線コネクタ 288"/>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90"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91" name="直線コネクタ 290"/>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2"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3" name="直線コネクタ 292"/>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64033</xdr:rowOff>
    </xdr:from>
    <xdr:to>
      <xdr:col>15</xdr:col>
      <xdr:colOff>180975</xdr:colOff>
      <xdr:row>33</xdr:row>
      <xdr:rowOff>144044</xdr:rowOff>
    </xdr:to>
    <xdr:cxnSp macro="">
      <xdr:nvCxnSpPr>
        <xdr:cNvPr id="294" name="直線コネクタ 293"/>
        <xdr:cNvCxnSpPr/>
      </xdr:nvCxnSpPr>
      <xdr:spPr>
        <a:xfrm flipV="1">
          <a:off x="9639300" y="5721883"/>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5"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6" name="フローチャート : 判断 295"/>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144044</xdr:rowOff>
    </xdr:from>
    <xdr:to>
      <xdr:col>14</xdr:col>
      <xdr:colOff>28575</xdr:colOff>
      <xdr:row>33</xdr:row>
      <xdr:rowOff>170332</xdr:rowOff>
    </xdr:to>
    <xdr:cxnSp macro="">
      <xdr:nvCxnSpPr>
        <xdr:cNvPr id="297" name="直線コネクタ 296"/>
        <xdr:cNvCxnSpPr/>
      </xdr:nvCxnSpPr>
      <xdr:spPr>
        <a:xfrm flipV="1">
          <a:off x="8750300" y="5801894"/>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8" name="フローチャート : 判断 297"/>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9" name="テキスト ボックス 298"/>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54166</xdr:rowOff>
    </xdr:from>
    <xdr:to>
      <xdr:col>12</xdr:col>
      <xdr:colOff>511175</xdr:colOff>
      <xdr:row>33</xdr:row>
      <xdr:rowOff>170332</xdr:rowOff>
    </xdr:to>
    <xdr:cxnSp macro="">
      <xdr:nvCxnSpPr>
        <xdr:cNvPr id="300" name="直線コネクタ 299"/>
        <xdr:cNvCxnSpPr/>
      </xdr:nvCxnSpPr>
      <xdr:spPr>
        <a:xfrm>
          <a:off x="7861300" y="5712016"/>
          <a:ext cx="889000" cy="1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301" name="フローチャート : 判断 300"/>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302" name="テキスト ボックス 301"/>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105563</xdr:rowOff>
    </xdr:from>
    <xdr:to>
      <xdr:col>11</xdr:col>
      <xdr:colOff>307975</xdr:colOff>
      <xdr:row>33</xdr:row>
      <xdr:rowOff>54166</xdr:rowOff>
    </xdr:to>
    <xdr:cxnSp macro="">
      <xdr:nvCxnSpPr>
        <xdr:cNvPr id="303" name="直線コネクタ 302"/>
        <xdr:cNvCxnSpPr/>
      </xdr:nvCxnSpPr>
      <xdr:spPr>
        <a:xfrm>
          <a:off x="6972300" y="5591963"/>
          <a:ext cx="8890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4" name="フローチャート : 判断 303"/>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63822</xdr:rowOff>
    </xdr:from>
    <xdr:ext cx="534377" cy="259045"/>
    <xdr:sp macro="" textlink="">
      <xdr:nvSpPr>
        <xdr:cNvPr id="305" name="テキスト ボックス 304"/>
        <xdr:cNvSpPr txBox="1"/>
      </xdr:nvSpPr>
      <xdr:spPr>
        <a:xfrm>
          <a:off x="7594111" y="6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6" name="フローチャート : 判断 305"/>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7" name="テキスト ボックス 306"/>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13233</xdr:rowOff>
    </xdr:from>
    <xdr:to>
      <xdr:col>15</xdr:col>
      <xdr:colOff>231775</xdr:colOff>
      <xdr:row>33</xdr:row>
      <xdr:rowOff>114833</xdr:rowOff>
    </xdr:to>
    <xdr:sp macro="" textlink="">
      <xdr:nvSpPr>
        <xdr:cNvPr id="313" name="円/楕円 312"/>
        <xdr:cNvSpPr/>
      </xdr:nvSpPr>
      <xdr:spPr>
        <a:xfrm>
          <a:off x="10426700" y="56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36110</xdr:rowOff>
    </xdr:from>
    <xdr:ext cx="534377" cy="259045"/>
    <xdr:sp macro="" textlink="">
      <xdr:nvSpPr>
        <xdr:cNvPr id="314" name="補助費等該当値テキスト"/>
        <xdr:cNvSpPr txBox="1"/>
      </xdr:nvSpPr>
      <xdr:spPr>
        <a:xfrm>
          <a:off x="10528300" y="55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93244</xdr:rowOff>
    </xdr:from>
    <xdr:to>
      <xdr:col>14</xdr:col>
      <xdr:colOff>79375</xdr:colOff>
      <xdr:row>34</xdr:row>
      <xdr:rowOff>23394</xdr:rowOff>
    </xdr:to>
    <xdr:sp macro="" textlink="">
      <xdr:nvSpPr>
        <xdr:cNvPr id="315" name="円/楕円 314"/>
        <xdr:cNvSpPr/>
      </xdr:nvSpPr>
      <xdr:spPr>
        <a:xfrm>
          <a:off x="9588500" y="5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39921</xdr:rowOff>
    </xdr:from>
    <xdr:ext cx="534377" cy="259045"/>
    <xdr:sp macro="" textlink="">
      <xdr:nvSpPr>
        <xdr:cNvPr id="316" name="テキスト ボックス 315"/>
        <xdr:cNvSpPr txBox="1"/>
      </xdr:nvSpPr>
      <xdr:spPr>
        <a:xfrm>
          <a:off x="9372111" y="552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119532</xdr:rowOff>
    </xdr:from>
    <xdr:to>
      <xdr:col>12</xdr:col>
      <xdr:colOff>561975</xdr:colOff>
      <xdr:row>34</xdr:row>
      <xdr:rowOff>49682</xdr:rowOff>
    </xdr:to>
    <xdr:sp macro="" textlink="">
      <xdr:nvSpPr>
        <xdr:cNvPr id="317" name="円/楕円 316"/>
        <xdr:cNvSpPr/>
      </xdr:nvSpPr>
      <xdr:spPr>
        <a:xfrm>
          <a:off x="8699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66209</xdr:rowOff>
    </xdr:from>
    <xdr:ext cx="534377" cy="259045"/>
    <xdr:sp macro="" textlink="">
      <xdr:nvSpPr>
        <xdr:cNvPr id="318" name="テキスト ボックス 317"/>
        <xdr:cNvSpPr txBox="1"/>
      </xdr:nvSpPr>
      <xdr:spPr>
        <a:xfrm>
          <a:off x="8483111" y="55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33,696</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3366</xdr:rowOff>
    </xdr:from>
    <xdr:to>
      <xdr:col>11</xdr:col>
      <xdr:colOff>358775</xdr:colOff>
      <xdr:row>33</xdr:row>
      <xdr:rowOff>104966</xdr:rowOff>
    </xdr:to>
    <xdr:sp macro="" textlink="">
      <xdr:nvSpPr>
        <xdr:cNvPr id="319" name="円/楕円 318"/>
        <xdr:cNvSpPr/>
      </xdr:nvSpPr>
      <xdr:spPr>
        <a:xfrm>
          <a:off x="7810500" y="56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121493</xdr:rowOff>
    </xdr:from>
    <xdr:ext cx="534377" cy="259045"/>
    <xdr:sp macro="" textlink="">
      <xdr:nvSpPr>
        <xdr:cNvPr id="320" name="テキスト ボックス 319"/>
        <xdr:cNvSpPr txBox="1"/>
      </xdr:nvSpPr>
      <xdr:spPr>
        <a:xfrm>
          <a:off x="7594111" y="5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54763</xdr:rowOff>
    </xdr:from>
    <xdr:to>
      <xdr:col>10</xdr:col>
      <xdr:colOff>155575</xdr:colOff>
      <xdr:row>32</xdr:row>
      <xdr:rowOff>156363</xdr:rowOff>
    </xdr:to>
    <xdr:sp macro="" textlink="">
      <xdr:nvSpPr>
        <xdr:cNvPr id="321" name="円/楕円 320"/>
        <xdr:cNvSpPr/>
      </xdr:nvSpPr>
      <xdr:spPr>
        <a:xfrm>
          <a:off x="6921500" y="55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1440</xdr:rowOff>
    </xdr:from>
    <xdr:ext cx="534377" cy="259045"/>
    <xdr:sp macro="" textlink="">
      <xdr:nvSpPr>
        <xdr:cNvPr id="322" name="テキスト ボックス 321"/>
        <xdr:cNvSpPr txBox="1"/>
      </xdr:nvSpPr>
      <xdr:spPr>
        <a:xfrm>
          <a:off x="6705111" y="53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9" name="直線コネクタ 348"/>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50"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51" name="直線コネクタ 350"/>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2"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3" name="直線コネクタ 352"/>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73961</xdr:rowOff>
    </xdr:from>
    <xdr:to>
      <xdr:col>15</xdr:col>
      <xdr:colOff>180975</xdr:colOff>
      <xdr:row>57</xdr:row>
      <xdr:rowOff>16566</xdr:rowOff>
    </xdr:to>
    <xdr:cxnSp macro="">
      <xdr:nvCxnSpPr>
        <xdr:cNvPr id="354" name="直線コネクタ 353"/>
        <xdr:cNvCxnSpPr/>
      </xdr:nvCxnSpPr>
      <xdr:spPr>
        <a:xfrm flipV="1">
          <a:off x="9639300" y="9503711"/>
          <a:ext cx="838200" cy="28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5"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6" name="フローチャート : 判断 355"/>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16566</xdr:rowOff>
    </xdr:from>
    <xdr:to>
      <xdr:col>14</xdr:col>
      <xdr:colOff>28575</xdr:colOff>
      <xdr:row>58</xdr:row>
      <xdr:rowOff>80950</xdr:rowOff>
    </xdr:to>
    <xdr:cxnSp macro="">
      <xdr:nvCxnSpPr>
        <xdr:cNvPr id="357" name="直線コネクタ 356"/>
        <xdr:cNvCxnSpPr/>
      </xdr:nvCxnSpPr>
      <xdr:spPr>
        <a:xfrm flipV="1">
          <a:off x="8750300" y="9789216"/>
          <a:ext cx="889000" cy="2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8" name="フローチャート : 判断 357"/>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9" name="テキスト ボックス 358"/>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80950</xdr:rowOff>
    </xdr:from>
    <xdr:to>
      <xdr:col>12</xdr:col>
      <xdr:colOff>511175</xdr:colOff>
      <xdr:row>58</xdr:row>
      <xdr:rowOff>111158</xdr:rowOff>
    </xdr:to>
    <xdr:cxnSp macro="">
      <xdr:nvCxnSpPr>
        <xdr:cNvPr id="360" name="直線コネクタ 359"/>
        <xdr:cNvCxnSpPr/>
      </xdr:nvCxnSpPr>
      <xdr:spPr>
        <a:xfrm flipV="1">
          <a:off x="7861300" y="10025050"/>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61" name="フローチャート : 判断 360"/>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2" name="テキスト ボックス 361"/>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111158</xdr:rowOff>
    </xdr:from>
    <xdr:to>
      <xdr:col>11</xdr:col>
      <xdr:colOff>307975</xdr:colOff>
      <xdr:row>59</xdr:row>
      <xdr:rowOff>128270</xdr:rowOff>
    </xdr:to>
    <xdr:cxnSp macro="">
      <xdr:nvCxnSpPr>
        <xdr:cNvPr id="363" name="直線コネクタ 362"/>
        <xdr:cNvCxnSpPr/>
      </xdr:nvCxnSpPr>
      <xdr:spPr>
        <a:xfrm flipV="1">
          <a:off x="6972300" y="10055258"/>
          <a:ext cx="889000" cy="18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4" name="フローチャート : 判断 363"/>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5" name="テキスト ボックス 364"/>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6" name="フローチャート : 判断 365"/>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7" name="テキスト ボックス 366"/>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23161</xdr:rowOff>
    </xdr:from>
    <xdr:to>
      <xdr:col>15</xdr:col>
      <xdr:colOff>231775</xdr:colOff>
      <xdr:row>55</xdr:row>
      <xdr:rowOff>124761</xdr:rowOff>
    </xdr:to>
    <xdr:sp macro="" textlink="">
      <xdr:nvSpPr>
        <xdr:cNvPr id="373" name="円/楕円 372"/>
        <xdr:cNvSpPr/>
      </xdr:nvSpPr>
      <xdr:spPr>
        <a:xfrm>
          <a:off x="10426700" y="945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46038</xdr:rowOff>
    </xdr:from>
    <xdr:ext cx="534377" cy="259045"/>
    <xdr:sp macro="" textlink="">
      <xdr:nvSpPr>
        <xdr:cNvPr id="374" name="普通建設事業費該当値テキスト"/>
        <xdr:cNvSpPr txBox="1"/>
      </xdr:nvSpPr>
      <xdr:spPr>
        <a:xfrm>
          <a:off x="10528300" y="930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63,526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137216</xdr:rowOff>
    </xdr:from>
    <xdr:to>
      <xdr:col>14</xdr:col>
      <xdr:colOff>79375</xdr:colOff>
      <xdr:row>57</xdr:row>
      <xdr:rowOff>67366</xdr:rowOff>
    </xdr:to>
    <xdr:sp macro="" textlink="">
      <xdr:nvSpPr>
        <xdr:cNvPr id="375" name="円/楕円 374"/>
        <xdr:cNvSpPr/>
      </xdr:nvSpPr>
      <xdr:spPr>
        <a:xfrm>
          <a:off x="9588500" y="97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58493</xdr:rowOff>
    </xdr:from>
    <xdr:ext cx="534377" cy="259045"/>
    <xdr:sp macro="" textlink="">
      <xdr:nvSpPr>
        <xdr:cNvPr id="376" name="テキスト ボックス 375"/>
        <xdr:cNvSpPr txBox="1"/>
      </xdr:nvSpPr>
      <xdr:spPr>
        <a:xfrm>
          <a:off x="9372111" y="983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30150</xdr:rowOff>
    </xdr:from>
    <xdr:to>
      <xdr:col>12</xdr:col>
      <xdr:colOff>561975</xdr:colOff>
      <xdr:row>58</xdr:row>
      <xdr:rowOff>131750</xdr:rowOff>
    </xdr:to>
    <xdr:sp macro="" textlink="">
      <xdr:nvSpPr>
        <xdr:cNvPr id="377" name="円/楕円 376"/>
        <xdr:cNvSpPr/>
      </xdr:nvSpPr>
      <xdr:spPr>
        <a:xfrm>
          <a:off x="8699500" y="99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122877</xdr:rowOff>
    </xdr:from>
    <xdr:ext cx="534377" cy="259045"/>
    <xdr:sp macro="" textlink="">
      <xdr:nvSpPr>
        <xdr:cNvPr id="378" name="テキスト ボックス 377"/>
        <xdr:cNvSpPr txBox="1"/>
      </xdr:nvSpPr>
      <xdr:spPr>
        <a:xfrm>
          <a:off x="8483111" y="100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60358</xdr:rowOff>
    </xdr:from>
    <xdr:to>
      <xdr:col>11</xdr:col>
      <xdr:colOff>358775</xdr:colOff>
      <xdr:row>58</xdr:row>
      <xdr:rowOff>161958</xdr:rowOff>
    </xdr:to>
    <xdr:sp macro="" textlink="">
      <xdr:nvSpPr>
        <xdr:cNvPr id="379" name="円/楕円 378"/>
        <xdr:cNvSpPr/>
      </xdr:nvSpPr>
      <xdr:spPr>
        <a:xfrm>
          <a:off x="7810500" y="100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153085</xdr:rowOff>
    </xdr:from>
    <xdr:ext cx="534377" cy="259045"/>
    <xdr:sp macro="" textlink="">
      <xdr:nvSpPr>
        <xdr:cNvPr id="380" name="テキスト ボックス 379"/>
        <xdr:cNvSpPr txBox="1"/>
      </xdr:nvSpPr>
      <xdr:spPr>
        <a:xfrm>
          <a:off x="7594111" y="1009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77470</xdr:rowOff>
    </xdr:from>
    <xdr:to>
      <xdr:col>10</xdr:col>
      <xdr:colOff>155575</xdr:colOff>
      <xdr:row>60</xdr:row>
      <xdr:rowOff>7620</xdr:rowOff>
    </xdr:to>
    <xdr:sp macro="" textlink="">
      <xdr:nvSpPr>
        <xdr:cNvPr id="381" name="円/楕円 380"/>
        <xdr:cNvSpPr/>
      </xdr:nvSpPr>
      <xdr:spPr>
        <a:xfrm>
          <a:off x="6921500" y="101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170197</xdr:rowOff>
    </xdr:from>
    <xdr:ext cx="534377" cy="259045"/>
    <xdr:sp macro="" textlink="">
      <xdr:nvSpPr>
        <xdr:cNvPr id="382" name="テキスト ボックス 381"/>
        <xdr:cNvSpPr txBox="1"/>
      </xdr:nvSpPr>
      <xdr:spPr>
        <a:xfrm>
          <a:off x="6705111" y="102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8" name="直線コネクタ 407"/>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9"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10" name="直線コネクタ 409"/>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11"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2" name="直線コネクタ 411"/>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35768</xdr:rowOff>
    </xdr:from>
    <xdr:to>
      <xdr:col>15</xdr:col>
      <xdr:colOff>180975</xdr:colOff>
      <xdr:row>78</xdr:row>
      <xdr:rowOff>25743</xdr:rowOff>
    </xdr:to>
    <xdr:cxnSp macro="">
      <xdr:nvCxnSpPr>
        <xdr:cNvPr id="413" name="直線コネクタ 412"/>
        <xdr:cNvCxnSpPr/>
      </xdr:nvCxnSpPr>
      <xdr:spPr>
        <a:xfrm flipV="1">
          <a:off x="9639300" y="13237418"/>
          <a:ext cx="838200" cy="1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4"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5" name="フローチャート : 判断 414"/>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6" name="フローチャート : 判断 415"/>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7" name="テキスト ボックス 416"/>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156418</xdr:rowOff>
    </xdr:from>
    <xdr:to>
      <xdr:col>15</xdr:col>
      <xdr:colOff>231775</xdr:colOff>
      <xdr:row>77</xdr:row>
      <xdr:rowOff>86568</xdr:rowOff>
    </xdr:to>
    <xdr:sp macro="" textlink="">
      <xdr:nvSpPr>
        <xdr:cNvPr id="423" name="円/楕円 422"/>
        <xdr:cNvSpPr/>
      </xdr:nvSpPr>
      <xdr:spPr>
        <a:xfrm>
          <a:off x="10426700" y="131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7845</xdr:rowOff>
    </xdr:from>
    <xdr:ext cx="534377" cy="259045"/>
    <xdr:sp macro="" textlink="">
      <xdr:nvSpPr>
        <xdr:cNvPr id="424" name="普通建設事業費 （ うち新規整備　）該当値テキスト"/>
        <xdr:cNvSpPr txBox="1"/>
      </xdr:nvSpPr>
      <xdr:spPr>
        <a:xfrm>
          <a:off x="10528300" y="1303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146393</xdr:rowOff>
    </xdr:from>
    <xdr:to>
      <xdr:col>14</xdr:col>
      <xdr:colOff>79375</xdr:colOff>
      <xdr:row>78</xdr:row>
      <xdr:rowOff>76543</xdr:rowOff>
    </xdr:to>
    <xdr:sp macro="" textlink="">
      <xdr:nvSpPr>
        <xdr:cNvPr id="425" name="円/楕円 424"/>
        <xdr:cNvSpPr/>
      </xdr:nvSpPr>
      <xdr:spPr>
        <a:xfrm>
          <a:off x="9588500" y="133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67670</xdr:rowOff>
    </xdr:from>
    <xdr:ext cx="534377" cy="259045"/>
    <xdr:sp macro="" textlink="">
      <xdr:nvSpPr>
        <xdr:cNvPr id="426" name="テキスト ボックス 425"/>
        <xdr:cNvSpPr txBox="1"/>
      </xdr:nvSpPr>
      <xdr:spPr>
        <a:xfrm>
          <a:off x="9372111" y="1344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4" name="テキスト ボックス 44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6" name="テキスト ボックス 44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8" name="テキスト ボックス 44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2" name="直線コネクタ 451"/>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3"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4" name="直線コネクタ 453"/>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5"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6" name="直線コネクタ 455"/>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110830</xdr:rowOff>
    </xdr:from>
    <xdr:to>
      <xdr:col>15</xdr:col>
      <xdr:colOff>180975</xdr:colOff>
      <xdr:row>95</xdr:row>
      <xdr:rowOff>3977</xdr:rowOff>
    </xdr:to>
    <xdr:cxnSp macro="">
      <xdr:nvCxnSpPr>
        <xdr:cNvPr id="457" name="直線コネクタ 456"/>
        <xdr:cNvCxnSpPr/>
      </xdr:nvCxnSpPr>
      <xdr:spPr>
        <a:xfrm flipV="1">
          <a:off x="9639300" y="16055680"/>
          <a:ext cx="838200" cy="23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8"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9" name="フローチャート : 判断 458"/>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60" name="フローチャート : 判断 459"/>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61" name="テキスト ボックス 460"/>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60030</xdr:rowOff>
    </xdr:from>
    <xdr:to>
      <xdr:col>15</xdr:col>
      <xdr:colOff>231775</xdr:colOff>
      <xdr:row>93</xdr:row>
      <xdr:rowOff>161630</xdr:rowOff>
    </xdr:to>
    <xdr:sp macro="" textlink="">
      <xdr:nvSpPr>
        <xdr:cNvPr id="467" name="円/楕円 466"/>
        <xdr:cNvSpPr/>
      </xdr:nvSpPr>
      <xdr:spPr>
        <a:xfrm>
          <a:off x="10426700" y="160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82907</xdr:rowOff>
    </xdr:from>
    <xdr:ext cx="534377" cy="259045"/>
    <xdr:sp macro="" textlink="">
      <xdr:nvSpPr>
        <xdr:cNvPr id="468" name="普通建設事業費 （ うち更新整備　）該当値テキスト"/>
        <xdr:cNvSpPr txBox="1"/>
      </xdr:nvSpPr>
      <xdr:spPr>
        <a:xfrm>
          <a:off x="10528300" y="158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124627</xdr:rowOff>
    </xdr:from>
    <xdr:to>
      <xdr:col>14</xdr:col>
      <xdr:colOff>79375</xdr:colOff>
      <xdr:row>95</xdr:row>
      <xdr:rowOff>54777</xdr:rowOff>
    </xdr:to>
    <xdr:sp macro="" textlink="">
      <xdr:nvSpPr>
        <xdr:cNvPr id="469" name="円/楕円 468"/>
        <xdr:cNvSpPr/>
      </xdr:nvSpPr>
      <xdr:spPr>
        <a:xfrm>
          <a:off x="9588500" y="162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71304</xdr:rowOff>
    </xdr:from>
    <xdr:ext cx="534377" cy="259045"/>
    <xdr:sp macro="" textlink="">
      <xdr:nvSpPr>
        <xdr:cNvPr id="470" name="テキスト ボックス 469"/>
        <xdr:cNvSpPr txBox="1"/>
      </xdr:nvSpPr>
      <xdr:spPr>
        <a:xfrm>
          <a:off x="9372111" y="160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0" name="テキスト ボックス 48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4" name="直線コネクタ 493"/>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5"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7"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8" name="直線コネクタ 497"/>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25857</xdr:rowOff>
    </xdr:from>
    <xdr:to>
      <xdr:col>23</xdr:col>
      <xdr:colOff>517525</xdr:colOff>
      <xdr:row>34</xdr:row>
      <xdr:rowOff>1588</xdr:rowOff>
    </xdr:to>
    <xdr:cxnSp macro="">
      <xdr:nvCxnSpPr>
        <xdr:cNvPr id="499" name="直線コネクタ 498"/>
        <xdr:cNvCxnSpPr/>
      </xdr:nvCxnSpPr>
      <xdr:spPr>
        <a:xfrm flipV="1">
          <a:off x="15481300" y="5340807"/>
          <a:ext cx="838200" cy="4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104360</xdr:rowOff>
    </xdr:from>
    <xdr:ext cx="469744" cy="259045"/>
    <xdr:sp macro="" textlink="">
      <xdr:nvSpPr>
        <xdr:cNvPr id="500" name="災害復旧事業費平均値テキスト"/>
        <xdr:cNvSpPr txBox="1"/>
      </xdr:nvSpPr>
      <xdr:spPr>
        <a:xfrm>
          <a:off x="16370300" y="661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501" name="フローチャート : 判断 500"/>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1588</xdr:rowOff>
    </xdr:from>
    <xdr:to>
      <xdr:col>22</xdr:col>
      <xdr:colOff>365125</xdr:colOff>
      <xdr:row>34</xdr:row>
      <xdr:rowOff>163741</xdr:rowOff>
    </xdr:to>
    <xdr:cxnSp macro="">
      <xdr:nvCxnSpPr>
        <xdr:cNvPr id="502" name="直線コネクタ 501"/>
        <xdr:cNvCxnSpPr/>
      </xdr:nvCxnSpPr>
      <xdr:spPr>
        <a:xfrm flipV="1">
          <a:off x="14592300" y="5830888"/>
          <a:ext cx="889000" cy="16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3" name="フローチャート : 判断 502"/>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49610</xdr:rowOff>
    </xdr:from>
    <xdr:ext cx="378565" cy="259045"/>
    <xdr:sp macro="" textlink="">
      <xdr:nvSpPr>
        <xdr:cNvPr id="504" name="テキスト ボックス 503"/>
        <xdr:cNvSpPr txBox="1"/>
      </xdr:nvSpPr>
      <xdr:spPr>
        <a:xfrm>
          <a:off x="15292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112801</xdr:rowOff>
    </xdr:from>
    <xdr:to>
      <xdr:col>21</xdr:col>
      <xdr:colOff>161925</xdr:colOff>
      <xdr:row>34</xdr:row>
      <xdr:rowOff>163741</xdr:rowOff>
    </xdr:to>
    <xdr:cxnSp macro="">
      <xdr:nvCxnSpPr>
        <xdr:cNvPr id="505" name="直線コネクタ 504"/>
        <xdr:cNvCxnSpPr/>
      </xdr:nvCxnSpPr>
      <xdr:spPr>
        <a:xfrm>
          <a:off x="13703300" y="5942101"/>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6" name="フローチャート : 判断 505"/>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48544</xdr:rowOff>
    </xdr:from>
    <xdr:ext cx="378565" cy="259045"/>
    <xdr:sp macro="" textlink="">
      <xdr:nvSpPr>
        <xdr:cNvPr id="507" name="テキスト ボックス 506"/>
        <xdr:cNvSpPr txBox="1"/>
      </xdr:nvSpPr>
      <xdr:spPr>
        <a:xfrm>
          <a:off x="14403017" y="673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112801</xdr:rowOff>
    </xdr:from>
    <xdr:to>
      <xdr:col>19</xdr:col>
      <xdr:colOff>644525</xdr:colOff>
      <xdr:row>34</xdr:row>
      <xdr:rowOff>119316</xdr:rowOff>
    </xdr:to>
    <xdr:cxnSp macro="">
      <xdr:nvCxnSpPr>
        <xdr:cNvPr id="508" name="直線コネクタ 507"/>
        <xdr:cNvCxnSpPr/>
      </xdr:nvCxnSpPr>
      <xdr:spPr>
        <a:xfrm flipV="1">
          <a:off x="12814300" y="594210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9" name="フローチャート : 判断 508"/>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33837</xdr:rowOff>
    </xdr:from>
    <xdr:ext cx="469744" cy="259045"/>
    <xdr:sp macro="" textlink="">
      <xdr:nvSpPr>
        <xdr:cNvPr id="510" name="テキスト ボックス 509"/>
        <xdr:cNvSpPr txBox="1"/>
      </xdr:nvSpPr>
      <xdr:spPr>
        <a:xfrm>
          <a:off x="13468427" y="67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11" name="フローチャート : 判断 510"/>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35399</xdr:rowOff>
    </xdr:from>
    <xdr:ext cx="469744" cy="259045"/>
    <xdr:sp macro="" textlink="">
      <xdr:nvSpPr>
        <xdr:cNvPr id="512" name="テキスト ボックス 511"/>
        <xdr:cNvSpPr txBox="1"/>
      </xdr:nvSpPr>
      <xdr:spPr>
        <a:xfrm>
          <a:off x="12579427" y="67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146507</xdr:rowOff>
    </xdr:from>
    <xdr:to>
      <xdr:col>23</xdr:col>
      <xdr:colOff>568325</xdr:colOff>
      <xdr:row>31</xdr:row>
      <xdr:rowOff>76657</xdr:rowOff>
    </xdr:to>
    <xdr:sp macro="" textlink="">
      <xdr:nvSpPr>
        <xdr:cNvPr id="518" name="円/楕円 517"/>
        <xdr:cNvSpPr/>
      </xdr:nvSpPr>
      <xdr:spPr>
        <a:xfrm>
          <a:off x="16268700" y="52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99534</xdr:rowOff>
    </xdr:from>
    <xdr:ext cx="534377" cy="259045"/>
    <xdr:sp macro="" textlink="">
      <xdr:nvSpPr>
        <xdr:cNvPr id="519" name="災害復旧事業費該当値テキスト"/>
        <xdr:cNvSpPr txBox="1"/>
      </xdr:nvSpPr>
      <xdr:spPr>
        <a:xfrm>
          <a:off x="16370300" y="524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122238</xdr:rowOff>
    </xdr:from>
    <xdr:to>
      <xdr:col>22</xdr:col>
      <xdr:colOff>415925</xdr:colOff>
      <xdr:row>34</xdr:row>
      <xdr:rowOff>52388</xdr:rowOff>
    </xdr:to>
    <xdr:sp macro="" textlink="">
      <xdr:nvSpPr>
        <xdr:cNvPr id="520" name="円/楕円 519"/>
        <xdr:cNvSpPr/>
      </xdr:nvSpPr>
      <xdr:spPr>
        <a:xfrm>
          <a:off x="15430500" y="57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68915</xdr:rowOff>
    </xdr:from>
    <xdr:ext cx="534377" cy="259045"/>
    <xdr:sp macro="" textlink="">
      <xdr:nvSpPr>
        <xdr:cNvPr id="521" name="テキスト ボックス 520"/>
        <xdr:cNvSpPr txBox="1"/>
      </xdr:nvSpPr>
      <xdr:spPr>
        <a:xfrm>
          <a:off x="15214111" y="555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112941</xdr:rowOff>
    </xdr:from>
    <xdr:to>
      <xdr:col>21</xdr:col>
      <xdr:colOff>212725</xdr:colOff>
      <xdr:row>35</xdr:row>
      <xdr:rowOff>43091</xdr:rowOff>
    </xdr:to>
    <xdr:sp macro="" textlink="">
      <xdr:nvSpPr>
        <xdr:cNvPr id="522" name="円/楕円 521"/>
        <xdr:cNvSpPr/>
      </xdr:nvSpPr>
      <xdr:spPr>
        <a:xfrm>
          <a:off x="14541500" y="59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59618</xdr:rowOff>
    </xdr:from>
    <xdr:ext cx="534377" cy="259045"/>
    <xdr:sp macro="" textlink="">
      <xdr:nvSpPr>
        <xdr:cNvPr id="523" name="テキスト ボックス 522"/>
        <xdr:cNvSpPr txBox="1"/>
      </xdr:nvSpPr>
      <xdr:spPr>
        <a:xfrm>
          <a:off x="14325111" y="57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62001</xdr:rowOff>
    </xdr:from>
    <xdr:to>
      <xdr:col>20</xdr:col>
      <xdr:colOff>9525</xdr:colOff>
      <xdr:row>34</xdr:row>
      <xdr:rowOff>163601</xdr:rowOff>
    </xdr:to>
    <xdr:sp macro="" textlink="">
      <xdr:nvSpPr>
        <xdr:cNvPr id="524" name="円/楕円 523"/>
        <xdr:cNvSpPr/>
      </xdr:nvSpPr>
      <xdr:spPr>
        <a:xfrm>
          <a:off x="13652500" y="58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8678</xdr:rowOff>
    </xdr:from>
    <xdr:ext cx="534377" cy="259045"/>
    <xdr:sp macro="" textlink="">
      <xdr:nvSpPr>
        <xdr:cNvPr id="525" name="テキスト ボックス 524"/>
        <xdr:cNvSpPr txBox="1"/>
      </xdr:nvSpPr>
      <xdr:spPr>
        <a:xfrm>
          <a:off x="13436111" y="566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68516</xdr:rowOff>
    </xdr:from>
    <xdr:to>
      <xdr:col>18</xdr:col>
      <xdr:colOff>492125</xdr:colOff>
      <xdr:row>34</xdr:row>
      <xdr:rowOff>170116</xdr:rowOff>
    </xdr:to>
    <xdr:sp macro="" textlink="">
      <xdr:nvSpPr>
        <xdr:cNvPr id="526" name="円/楕円 525"/>
        <xdr:cNvSpPr/>
      </xdr:nvSpPr>
      <xdr:spPr>
        <a:xfrm>
          <a:off x="12763500" y="589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15193</xdr:rowOff>
    </xdr:from>
    <xdr:ext cx="534377" cy="259045"/>
    <xdr:sp macro="" textlink="">
      <xdr:nvSpPr>
        <xdr:cNvPr id="527" name="テキスト ボックス 526"/>
        <xdr:cNvSpPr txBox="1"/>
      </xdr:nvSpPr>
      <xdr:spPr>
        <a:xfrm>
          <a:off x="12547111" y="567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7" name="テキスト ボックス 58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9" name="テキスト ボックス 58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1" name="テキスト ボックス 59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3" name="テキスト ボックス 59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5" name="テキスト ボックス 59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9" name="直線コネクタ 598"/>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600"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601" name="直線コネクタ 600"/>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2"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3" name="直線コネクタ 602"/>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51986</xdr:rowOff>
    </xdr:from>
    <xdr:to>
      <xdr:col>23</xdr:col>
      <xdr:colOff>517525</xdr:colOff>
      <xdr:row>77</xdr:row>
      <xdr:rowOff>66639</xdr:rowOff>
    </xdr:to>
    <xdr:cxnSp macro="">
      <xdr:nvCxnSpPr>
        <xdr:cNvPr id="604" name="直線コネクタ 603"/>
        <xdr:cNvCxnSpPr/>
      </xdr:nvCxnSpPr>
      <xdr:spPr>
        <a:xfrm>
          <a:off x="15481300" y="13253636"/>
          <a:ext cx="8382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5"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6" name="フローチャート : 判断 605"/>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40260</xdr:rowOff>
    </xdr:from>
    <xdr:to>
      <xdr:col>22</xdr:col>
      <xdr:colOff>365125</xdr:colOff>
      <xdr:row>77</xdr:row>
      <xdr:rowOff>51986</xdr:rowOff>
    </xdr:to>
    <xdr:cxnSp macro="">
      <xdr:nvCxnSpPr>
        <xdr:cNvPr id="607" name="直線コネクタ 606"/>
        <xdr:cNvCxnSpPr/>
      </xdr:nvCxnSpPr>
      <xdr:spPr>
        <a:xfrm>
          <a:off x="14592300" y="13241910"/>
          <a:ext cx="8890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8" name="フローチャート : 判断 607"/>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9" name="テキスト ボックス 608"/>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171155</xdr:rowOff>
    </xdr:from>
    <xdr:to>
      <xdr:col>21</xdr:col>
      <xdr:colOff>161925</xdr:colOff>
      <xdr:row>77</xdr:row>
      <xdr:rowOff>40260</xdr:rowOff>
    </xdr:to>
    <xdr:cxnSp macro="">
      <xdr:nvCxnSpPr>
        <xdr:cNvPr id="610" name="直線コネクタ 609"/>
        <xdr:cNvCxnSpPr/>
      </xdr:nvCxnSpPr>
      <xdr:spPr>
        <a:xfrm>
          <a:off x="13703300" y="13201355"/>
          <a:ext cx="889000" cy="4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11" name="フローチャート : 判断 610"/>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2" name="テキスト ボックス 611"/>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157142</xdr:rowOff>
    </xdr:from>
    <xdr:to>
      <xdr:col>19</xdr:col>
      <xdr:colOff>644525</xdr:colOff>
      <xdr:row>76</xdr:row>
      <xdr:rowOff>171155</xdr:rowOff>
    </xdr:to>
    <xdr:cxnSp macro="">
      <xdr:nvCxnSpPr>
        <xdr:cNvPr id="613" name="直線コネクタ 612"/>
        <xdr:cNvCxnSpPr/>
      </xdr:nvCxnSpPr>
      <xdr:spPr>
        <a:xfrm>
          <a:off x="12814300" y="13187342"/>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4" name="フローチャート : 判断 613"/>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5" name="テキスト ボックス 614"/>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6" name="フローチャート : 判断 615"/>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7" name="テキスト ボックス 616"/>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15839</xdr:rowOff>
    </xdr:from>
    <xdr:to>
      <xdr:col>23</xdr:col>
      <xdr:colOff>568325</xdr:colOff>
      <xdr:row>77</xdr:row>
      <xdr:rowOff>117439</xdr:rowOff>
    </xdr:to>
    <xdr:sp macro="" textlink="">
      <xdr:nvSpPr>
        <xdr:cNvPr id="623" name="円/楕円 622"/>
        <xdr:cNvSpPr/>
      </xdr:nvSpPr>
      <xdr:spPr>
        <a:xfrm>
          <a:off x="16268700" y="132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165716</xdr:rowOff>
    </xdr:from>
    <xdr:ext cx="534377" cy="259045"/>
    <xdr:sp macro="" textlink="">
      <xdr:nvSpPr>
        <xdr:cNvPr id="624" name="公債費該当値テキスト"/>
        <xdr:cNvSpPr txBox="1"/>
      </xdr:nvSpPr>
      <xdr:spPr>
        <a:xfrm>
          <a:off x="16370300" y="1319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1186</xdr:rowOff>
    </xdr:from>
    <xdr:to>
      <xdr:col>22</xdr:col>
      <xdr:colOff>415925</xdr:colOff>
      <xdr:row>77</xdr:row>
      <xdr:rowOff>102786</xdr:rowOff>
    </xdr:to>
    <xdr:sp macro="" textlink="">
      <xdr:nvSpPr>
        <xdr:cNvPr id="625" name="円/楕円 624"/>
        <xdr:cNvSpPr/>
      </xdr:nvSpPr>
      <xdr:spPr>
        <a:xfrm>
          <a:off x="15430500" y="132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93913</xdr:rowOff>
    </xdr:from>
    <xdr:ext cx="534377" cy="259045"/>
    <xdr:sp macro="" textlink="">
      <xdr:nvSpPr>
        <xdr:cNvPr id="626" name="テキスト ボックス 625"/>
        <xdr:cNvSpPr txBox="1"/>
      </xdr:nvSpPr>
      <xdr:spPr>
        <a:xfrm>
          <a:off x="15214111" y="132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160910</xdr:rowOff>
    </xdr:from>
    <xdr:to>
      <xdr:col>21</xdr:col>
      <xdr:colOff>212725</xdr:colOff>
      <xdr:row>77</xdr:row>
      <xdr:rowOff>91060</xdr:rowOff>
    </xdr:to>
    <xdr:sp macro="" textlink="">
      <xdr:nvSpPr>
        <xdr:cNvPr id="627" name="円/楕円 626"/>
        <xdr:cNvSpPr/>
      </xdr:nvSpPr>
      <xdr:spPr>
        <a:xfrm>
          <a:off x="14541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82187</xdr:rowOff>
    </xdr:from>
    <xdr:ext cx="534377" cy="259045"/>
    <xdr:sp macro="" textlink="">
      <xdr:nvSpPr>
        <xdr:cNvPr id="628" name="テキスト ボックス 627"/>
        <xdr:cNvSpPr txBox="1"/>
      </xdr:nvSpPr>
      <xdr:spPr>
        <a:xfrm>
          <a:off x="14325111" y="132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120355</xdr:rowOff>
    </xdr:from>
    <xdr:to>
      <xdr:col>20</xdr:col>
      <xdr:colOff>9525</xdr:colOff>
      <xdr:row>77</xdr:row>
      <xdr:rowOff>50505</xdr:rowOff>
    </xdr:to>
    <xdr:sp macro="" textlink="">
      <xdr:nvSpPr>
        <xdr:cNvPr id="629" name="円/楕円 628"/>
        <xdr:cNvSpPr/>
      </xdr:nvSpPr>
      <xdr:spPr>
        <a:xfrm>
          <a:off x="13652500" y="131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41632</xdr:rowOff>
    </xdr:from>
    <xdr:ext cx="534377" cy="259045"/>
    <xdr:sp macro="" textlink="">
      <xdr:nvSpPr>
        <xdr:cNvPr id="630" name="テキスト ボックス 629"/>
        <xdr:cNvSpPr txBox="1"/>
      </xdr:nvSpPr>
      <xdr:spPr>
        <a:xfrm>
          <a:off x="13436111" y="132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106342</xdr:rowOff>
    </xdr:from>
    <xdr:to>
      <xdr:col>18</xdr:col>
      <xdr:colOff>492125</xdr:colOff>
      <xdr:row>77</xdr:row>
      <xdr:rowOff>36492</xdr:rowOff>
    </xdr:to>
    <xdr:sp macro="" textlink="">
      <xdr:nvSpPr>
        <xdr:cNvPr id="631" name="円/楕円 630"/>
        <xdr:cNvSpPr/>
      </xdr:nvSpPr>
      <xdr:spPr>
        <a:xfrm>
          <a:off x="12763500" y="131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27619</xdr:rowOff>
    </xdr:from>
    <xdr:ext cx="534377" cy="259045"/>
    <xdr:sp macro="" textlink="">
      <xdr:nvSpPr>
        <xdr:cNvPr id="632" name="テキスト ボックス 631"/>
        <xdr:cNvSpPr txBox="1"/>
      </xdr:nvSpPr>
      <xdr:spPr>
        <a:xfrm>
          <a:off x="12547111" y="1322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2" name="テキスト ボックス 65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6" name="直線コネクタ 655"/>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7"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8" name="直線コネクタ 657"/>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9"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60" name="直線コネクタ 659"/>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68720</xdr:rowOff>
    </xdr:from>
    <xdr:to>
      <xdr:col>23</xdr:col>
      <xdr:colOff>517525</xdr:colOff>
      <xdr:row>93</xdr:row>
      <xdr:rowOff>132766</xdr:rowOff>
    </xdr:to>
    <xdr:cxnSp macro="">
      <xdr:nvCxnSpPr>
        <xdr:cNvPr id="661" name="直線コネクタ 660"/>
        <xdr:cNvCxnSpPr/>
      </xdr:nvCxnSpPr>
      <xdr:spPr>
        <a:xfrm>
          <a:off x="15481300" y="16013570"/>
          <a:ext cx="8382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2"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3" name="フローチャート : 判断 662"/>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67196</xdr:rowOff>
    </xdr:from>
    <xdr:to>
      <xdr:col>22</xdr:col>
      <xdr:colOff>365125</xdr:colOff>
      <xdr:row>93</xdr:row>
      <xdr:rowOff>68720</xdr:rowOff>
    </xdr:to>
    <xdr:cxnSp macro="">
      <xdr:nvCxnSpPr>
        <xdr:cNvPr id="664" name="直線コネクタ 663"/>
        <xdr:cNvCxnSpPr/>
      </xdr:nvCxnSpPr>
      <xdr:spPr>
        <a:xfrm>
          <a:off x="14592300" y="160120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5" name="フローチャート : 判断 664"/>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103103</xdr:rowOff>
    </xdr:from>
    <xdr:ext cx="469744" cy="259045"/>
    <xdr:sp macro="" textlink="">
      <xdr:nvSpPr>
        <xdr:cNvPr id="666" name="テキスト ボックス 665"/>
        <xdr:cNvSpPr txBox="1"/>
      </xdr:nvSpPr>
      <xdr:spPr>
        <a:xfrm>
          <a:off x="15246427" y="167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30048</xdr:rowOff>
    </xdr:from>
    <xdr:to>
      <xdr:col>21</xdr:col>
      <xdr:colOff>161925</xdr:colOff>
      <xdr:row>93</xdr:row>
      <xdr:rowOff>67196</xdr:rowOff>
    </xdr:to>
    <xdr:cxnSp macro="">
      <xdr:nvCxnSpPr>
        <xdr:cNvPr id="667" name="直線コネクタ 666"/>
        <xdr:cNvCxnSpPr/>
      </xdr:nvCxnSpPr>
      <xdr:spPr>
        <a:xfrm>
          <a:off x="13703300" y="15803448"/>
          <a:ext cx="889000" cy="20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8" name="フローチャート : 判断 667"/>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9" name="テキスト ボックス 668"/>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30048</xdr:rowOff>
    </xdr:from>
    <xdr:to>
      <xdr:col>19</xdr:col>
      <xdr:colOff>644525</xdr:colOff>
      <xdr:row>93</xdr:row>
      <xdr:rowOff>53975</xdr:rowOff>
    </xdr:to>
    <xdr:cxnSp macro="">
      <xdr:nvCxnSpPr>
        <xdr:cNvPr id="670" name="直線コネクタ 669"/>
        <xdr:cNvCxnSpPr/>
      </xdr:nvCxnSpPr>
      <xdr:spPr>
        <a:xfrm flipV="1">
          <a:off x="12814300" y="15803448"/>
          <a:ext cx="889000" cy="1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71" name="フローチャート : 判断 670"/>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69842</xdr:rowOff>
    </xdr:from>
    <xdr:ext cx="469744" cy="259045"/>
    <xdr:sp macro="" textlink="">
      <xdr:nvSpPr>
        <xdr:cNvPr id="672" name="テキスト ボックス 671"/>
        <xdr:cNvSpPr txBox="1"/>
      </xdr:nvSpPr>
      <xdr:spPr>
        <a:xfrm>
          <a:off x="13468427" y="167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3" name="フローチャート : 判断 672"/>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151833</xdr:rowOff>
    </xdr:from>
    <xdr:ext cx="469744" cy="259045"/>
    <xdr:sp macro="" textlink="">
      <xdr:nvSpPr>
        <xdr:cNvPr id="674" name="テキスト ボックス 673"/>
        <xdr:cNvSpPr txBox="1"/>
      </xdr:nvSpPr>
      <xdr:spPr>
        <a:xfrm>
          <a:off x="12579427" y="167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81966</xdr:rowOff>
    </xdr:from>
    <xdr:to>
      <xdr:col>23</xdr:col>
      <xdr:colOff>568325</xdr:colOff>
      <xdr:row>94</xdr:row>
      <xdr:rowOff>12116</xdr:rowOff>
    </xdr:to>
    <xdr:sp macro="" textlink="">
      <xdr:nvSpPr>
        <xdr:cNvPr id="680" name="円/楕円 679"/>
        <xdr:cNvSpPr/>
      </xdr:nvSpPr>
      <xdr:spPr>
        <a:xfrm>
          <a:off x="16268700" y="160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104843</xdr:rowOff>
    </xdr:from>
    <xdr:ext cx="534377" cy="259045"/>
    <xdr:sp macro="" textlink="">
      <xdr:nvSpPr>
        <xdr:cNvPr id="681" name="積立金該当値テキスト"/>
        <xdr:cNvSpPr txBox="1"/>
      </xdr:nvSpPr>
      <xdr:spPr>
        <a:xfrm>
          <a:off x="16370300" y="158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17920</xdr:rowOff>
    </xdr:from>
    <xdr:to>
      <xdr:col>22</xdr:col>
      <xdr:colOff>415925</xdr:colOff>
      <xdr:row>93</xdr:row>
      <xdr:rowOff>119520</xdr:rowOff>
    </xdr:to>
    <xdr:sp macro="" textlink="">
      <xdr:nvSpPr>
        <xdr:cNvPr id="682" name="円/楕円 681"/>
        <xdr:cNvSpPr/>
      </xdr:nvSpPr>
      <xdr:spPr>
        <a:xfrm>
          <a:off x="15430500" y="159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136047</xdr:rowOff>
    </xdr:from>
    <xdr:ext cx="534377" cy="259045"/>
    <xdr:sp macro="" textlink="">
      <xdr:nvSpPr>
        <xdr:cNvPr id="683" name="テキスト ボックス 682"/>
        <xdr:cNvSpPr txBox="1"/>
      </xdr:nvSpPr>
      <xdr:spPr>
        <a:xfrm>
          <a:off x="15214111" y="157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16396</xdr:rowOff>
    </xdr:from>
    <xdr:to>
      <xdr:col>21</xdr:col>
      <xdr:colOff>212725</xdr:colOff>
      <xdr:row>93</xdr:row>
      <xdr:rowOff>117996</xdr:rowOff>
    </xdr:to>
    <xdr:sp macro="" textlink="">
      <xdr:nvSpPr>
        <xdr:cNvPr id="684" name="円/楕円 683"/>
        <xdr:cNvSpPr/>
      </xdr:nvSpPr>
      <xdr:spPr>
        <a:xfrm>
          <a:off x="14541500" y="1596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134523</xdr:rowOff>
    </xdr:from>
    <xdr:ext cx="534377" cy="259045"/>
    <xdr:sp macro="" textlink="">
      <xdr:nvSpPr>
        <xdr:cNvPr id="685" name="テキスト ボックス 684"/>
        <xdr:cNvSpPr txBox="1"/>
      </xdr:nvSpPr>
      <xdr:spPr>
        <a:xfrm>
          <a:off x="14325111" y="157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26,403</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150698</xdr:rowOff>
    </xdr:from>
    <xdr:to>
      <xdr:col>20</xdr:col>
      <xdr:colOff>9525</xdr:colOff>
      <xdr:row>92</xdr:row>
      <xdr:rowOff>80848</xdr:rowOff>
    </xdr:to>
    <xdr:sp macro="" textlink="">
      <xdr:nvSpPr>
        <xdr:cNvPr id="686" name="円/楕円 685"/>
        <xdr:cNvSpPr/>
      </xdr:nvSpPr>
      <xdr:spPr>
        <a:xfrm>
          <a:off x="13652500" y="157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97375</xdr:rowOff>
    </xdr:from>
    <xdr:ext cx="534377" cy="259045"/>
    <xdr:sp macro="" textlink="">
      <xdr:nvSpPr>
        <xdr:cNvPr id="687" name="テキスト ボックス 686"/>
        <xdr:cNvSpPr txBox="1"/>
      </xdr:nvSpPr>
      <xdr:spPr>
        <a:xfrm>
          <a:off x="13436111" y="1552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3175</xdr:rowOff>
    </xdr:from>
    <xdr:to>
      <xdr:col>18</xdr:col>
      <xdr:colOff>492125</xdr:colOff>
      <xdr:row>93</xdr:row>
      <xdr:rowOff>104775</xdr:rowOff>
    </xdr:to>
    <xdr:sp macro="" textlink="">
      <xdr:nvSpPr>
        <xdr:cNvPr id="688" name="円/楕円 687"/>
        <xdr:cNvSpPr/>
      </xdr:nvSpPr>
      <xdr:spPr>
        <a:xfrm>
          <a:off x="12763500" y="1594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121302</xdr:rowOff>
    </xdr:from>
    <xdr:ext cx="534377" cy="259045"/>
    <xdr:sp macro="" textlink="">
      <xdr:nvSpPr>
        <xdr:cNvPr id="689" name="テキスト ボックス 688"/>
        <xdr:cNvSpPr txBox="1"/>
      </xdr:nvSpPr>
      <xdr:spPr>
        <a:xfrm>
          <a:off x="12547111" y="157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3" name="テキスト ボックス 70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5" name="テキスト ボックス 70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7" name="テキスト ボックス 70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9" name="テキスト ボックス 70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1" name="テキスト ボックス 71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5" name="直線コネクタ 714"/>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8"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9" name="直線コネクタ 718"/>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159294</xdr:rowOff>
    </xdr:from>
    <xdr:to>
      <xdr:col>32</xdr:col>
      <xdr:colOff>187325</xdr:colOff>
      <xdr:row>33</xdr:row>
      <xdr:rowOff>138067</xdr:rowOff>
    </xdr:to>
    <xdr:cxnSp macro="">
      <xdr:nvCxnSpPr>
        <xdr:cNvPr id="720" name="直線コネクタ 719"/>
        <xdr:cNvCxnSpPr/>
      </xdr:nvCxnSpPr>
      <xdr:spPr>
        <a:xfrm flipV="1">
          <a:off x="21323300" y="5645694"/>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21"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2" name="フローチャート : 判断 721"/>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138067</xdr:rowOff>
    </xdr:from>
    <xdr:to>
      <xdr:col>31</xdr:col>
      <xdr:colOff>34925</xdr:colOff>
      <xdr:row>34</xdr:row>
      <xdr:rowOff>90551</xdr:rowOff>
    </xdr:to>
    <xdr:cxnSp macro="">
      <xdr:nvCxnSpPr>
        <xdr:cNvPr id="723" name="直線コネクタ 722"/>
        <xdr:cNvCxnSpPr/>
      </xdr:nvCxnSpPr>
      <xdr:spPr>
        <a:xfrm flipV="1">
          <a:off x="20434300" y="5795917"/>
          <a:ext cx="8890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4" name="フローチャート : 判断 723"/>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5" name="テキスト ボックス 724"/>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90551</xdr:rowOff>
    </xdr:from>
    <xdr:to>
      <xdr:col>29</xdr:col>
      <xdr:colOff>517525</xdr:colOff>
      <xdr:row>35</xdr:row>
      <xdr:rowOff>122718</xdr:rowOff>
    </xdr:to>
    <xdr:cxnSp macro="">
      <xdr:nvCxnSpPr>
        <xdr:cNvPr id="726" name="直線コネクタ 725"/>
        <xdr:cNvCxnSpPr/>
      </xdr:nvCxnSpPr>
      <xdr:spPr>
        <a:xfrm flipV="1">
          <a:off x="19545300" y="5919851"/>
          <a:ext cx="889000" cy="20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7" name="フローチャート : 判断 726"/>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8" name="テキスト ボックス 727"/>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122718</xdr:rowOff>
    </xdr:from>
    <xdr:to>
      <xdr:col>28</xdr:col>
      <xdr:colOff>314325</xdr:colOff>
      <xdr:row>36</xdr:row>
      <xdr:rowOff>49566</xdr:rowOff>
    </xdr:to>
    <xdr:cxnSp macro="">
      <xdr:nvCxnSpPr>
        <xdr:cNvPr id="729" name="直線コネクタ 728"/>
        <xdr:cNvCxnSpPr/>
      </xdr:nvCxnSpPr>
      <xdr:spPr>
        <a:xfrm flipV="1">
          <a:off x="18656300" y="612346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30" name="フローチャート : 判断 729"/>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31" name="テキスト ボックス 730"/>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2" name="フローチャート : 判断 731"/>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3" name="テキスト ボックス 732"/>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108494</xdr:rowOff>
    </xdr:from>
    <xdr:to>
      <xdr:col>32</xdr:col>
      <xdr:colOff>238125</xdr:colOff>
      <xdr:row>33</xdr:row>
      <xdr:rowOff>38644</xdr:rowOff>
    </xdr:to>
    <xdr:sp macro="" textlink="">
      <xdr:nvSpPr>
        <xdr:cNvPr id="739" name="円/楕円 738"/>
        <xdr:cNvSpPr/>
      </xdr:nvSpPr>
      <xdr:spPr>
        <a:xfrm>
          <a:off x="221107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131371</xdr:rowOff>
    </xdr:from>
    <xdr:ext cx="469744" cy="259045"/>
    <xdr:sp macro="" textlink="">
      <xdr:nvSpPr>
        <xdr:cNvPr id="740" name="投資及び出資金該当値テキスト"/>
        <xdr:cNvSpPr txBox="1"/>
      </xdr:nvSpPr>
      <xdr:spPr>
        <a:xfrm>
          <a:off x="22212300" y="544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6,980</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87267</xdr:rowOff>
    </xdr:from>
    <xdr:to>
      <xdr:col>31</xdr:col>
      <xdr:colOff>85725</xdr:colOff>
      <xdr:row>34</xdr:row>
      <xdr:rowOff>17417</xdr:rowOff>
    </xdr:to>
    <xdr:sp macro="" textlink="">
      <xdr:nvSpPr>
        <xdr:cNvPr id="741" name="円/楕円 740"/>
        <xdr:cNvSpPr/>
      </xdr:nvSpPr>
      <xdr:spPr>
        <a:xfrm>
          <a:off x="21272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33944</xdr:rowOff>
    </xdr:from>
    <xdr:ext cx="469744" cy="259045"/>
    <xdr:sp macro="" textlink="">
      <xdr:nvSpPr>
        <xdr:cNvPr id="742" name="テキスト ボックス 741"/>
        <xdr:cNvSpPr txBox="1"/>
      </xdr:nvSpPr>
      <xdr:spPr>
        <a:xfrm>
          <a:off x="21088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39751</xdr:rowOff>
    </xdr:from>
    <xdr:to>
      <xdr:col>29</xdr:col>
      <xdr:colOff>568325</xdr:colOff>
      <xdr:row>34</xdr:row>
      <xdr:rowOff>141351</xdr:rowOff>
    </xdr:to>
    <xdr:sp macro="" textlink="">
      <xdr:nvSpPr>
        <xdr:cNvPr id="743" name="円/楕円 742"/>
        <xdr:cNvSpPr/>
      </xdr:nvSpPr>
      <xdr:spPr>
        <a:xfrm>
          <a:off x="20383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157878</xdr:rowOff>
    </xdr:from>
    <xdr:ext cx="469744" cy="259045"/>
    <xdr:sp macro="" textlink="">
      <xdr:nvSpPr>
        <xdr:cNvPr id="744" name="テキスト ボックス 743"/>
        <xdr:cNvSpPr txBox="1"/>
      </xdr:nvSpPr>
      <xdr:spPr>
        <a:xfrm>
          <a:off x="20199427" y="56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71918</xdr:rowOff>
    </xdr:from>
    <xdr:to>
      <xdr:col>28</xdr:col>
      <xdr:colOff>365125</xdr:colOff>
      <xdr:row>36</xdr:row>
      <xdr:rowOff>2068</xdr:rowOff>
    </xdr:to>
    <xdr:sp macro="" textlink="">
      <xdr:nvSpPr>
        <xdr:cNvPr id="745" name="円/楕円 744"/>
        <xdr:cNvSpPr/>
      </xdr:nvSpPr>
      <xdr:spPr>
        <a:xfrm>
          <a:off x="19494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18595</xdr:rowOff>
    </xdr:from>
    <xdr:ext cx="469744" cy="259045"/>
    <xdr:sp macro="" textlink="">
      <xdr:nvSpPr>
        <xdr:cNvPr id="746" name="テキスト ボックス 745"/>
        <xdr:cNvSpPr txBox="1"/>
      </xdr:nvSpPr>
      <xdr:spPr>
        <a:xfrm>
          <a:off x="19310427" y="584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170216</xdr:rowOff>
    </xdr:from>
    <xdr:to>
      <xdr:col>27</xdr:col>
      <xdr:colOff>161925</xdr:colOff>
      <xdr:row>36</xdr:row>
      <xdr:rowOff>100366</xdr:rowOff>
    </xdr:to>
    <xdr:sp macro="" textlink="">
      <xdr:nvSpPr>
        <xdr:cNvPr id="747" name="円/楕円 746"/>
        <xdr:cNvSpPr/>
      </xdr:nvSpPr>
      <xdr:spPr>
        <a:xfrm>
          <a:off x="18605500" y="61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116893</xdr:rowOff>
    </xdr:from>
    <xdr:ext cx="469744" cy="259045"/>
    <xdr:sp macro="" textlink="">
      <xdr:nvSpPr>
        <xdr:cNvPr id="748" name="テキスト ボックス 747"/>
        <xdr:cNvSpPr txBox="1"/>
      </xdr:nvSpPr>
      <xdr:spPr>
        <a:xfrm>
          <a:off x="18421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70" name="直線コネクタ 769"/>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71"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2" name="直線コネクタ 771"/>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3"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4" name="直線コネクタ 773"/>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6060</xdr:rowOff>
    </xdr:from>
    <xdr:to>
      <xdr:col>32</xdr:col>
      <xdr:colOff>187325</xdr:colOff>
      <xdr:row>57</xdr:row>
      <xdr:rowOff>77750</xdr:rowOff>
    </xdr:to>
    <xdr:cxnSp macro="">
      <xdr:nvCxnSpPr>
        <xdr:cNvPr id="775" name="直線コネクタ 774"/>
        <xdr:cNvCxnSpPr/>
      </xdr:nvCxnSpPr>
      <xdr:spPr>
        <a:xfrm>
          <a:off x="21323300" y="9778710"/>
          <a:ext cx="838200" cy="7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57291</xdr:rowOff>
    </xdr:from>
    <xdr:ext cx="469744" cy="259045"/>
    <xdr:sp macro="" textlink="">
      <xdr:nvSpPr>
        <xdr:cNvPr id="776" name="貸付金平均値テキスト"/>
        <xdr:cNvSpPr txBox="1"/>
      </xdr:nvSpPr>
      <xdr:spPr>
        <a:xfrm>
          <a:off x="22212300" y="982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7" name="フローチャート : 判断 776"/>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159222</xdr:rowOff>
    </xdr:from>
    <xdr:to>
      <xdr:col>31</xdr:col>
      <xdr:colOff>34925</xdr:colOff>
      <xdr:row>57</xdr:row>
      <xdr:rowOff>6060</xdr:rowOff>
    </xdr:to>
    <xdr:cxnSp macro="">
      <xdr:nvCxnSpPr>
        <xdr:cNvPr id="778" name="直線コネクタ 777"/>
        <xdr:cNvCxnSpPr/>
      </xdr:nvCxnSpPr>
      <xdr:spPr>
        <a:xfrm>
          <a:off x="20434300" y="976042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9" name="フローチャート : 判断 778"/>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80" name="テキスト ボックス 779"/>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108931</xdr:rowOff>
    </xdr:from>
    <xdr:to>
      <xdr:col>29</xdr:col>
      <xdr:colOff>517525</xdr:colOff>
      <xdr:row>56</xdr:row>
      <xdr:rowOff>159222</xdr:rowOff>
    </xdr:to>
    <xdr:cxnSp macro="">
      <xdr:nvCxnSpPr>
        <xdr:cNvPr id="781" name="直線コネクタ 780"/>
        <xdr:cNvCxnSpPr/>
      </xdr:nvCxnSpPr>
      <xdr:spPr>
        <a:xfrm>
          <a:off x="19545300" y="971013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2" name="フローチャート : 判断 781"/>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128523</xdr:rowOff>
    </xdr:from>
    <xdr:ext cx="469744" cy="259045"/>
    <xdr:sp macro="" textlink="">
      <xdr:nvSpPr>
        <xdr:cNvPr id="783" name="テキスト ボックス 782"/>
        <xdr:cNvSpPr txBox="1"/>
      </xdr:nvSpPr>
      <xdr:spPr>
        <a:xfrm>
          <a:off x="20199427"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141254</xdr:rowOff>
    </xdr:from>
    <xdr:to>
      <xdr:col>28</xdr:col>
      <xdr:colOff>314325</xdr:colOff>
      <xdr:row>56</xdr:row>
      <xdr:rowOff>108931</xdr:rowOff>
    </xdr:to>
    <xdr:cxnSp macro="">
      <xdr:nvCxnSpPr>
        <xdr:cNvPr id="784" name="直線コネクタ 783"/>
        <xdr:cNvCxnSpPr/>
      </xdr:nvCxnSpPr>
      <xdr:spPr>
        <a:xfrm>
          <a:off x="18656300" y="9571004"/>
          <a:ext cx="889000" cy="13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5" name="フローチャート : 判断 784"/>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108978</xdr:rowOff>
    </xdr:from>
    <xdr:ext cx="534377" cy="259045"/>
    <xdr:sp macro="" textlink="">
      <xdr:nvSpPr>
        <xdr:cNvPr id="786" name="テキスト ボックス 785"/>
        <xdr:cNvSpPr txBox="1"/>
      </xdr:nvSpPr>
      <xdr:spPr>
        <a:xfrm>
          <a:off x="19278111" y="98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7" name="フローチャート : 判断 786"/>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82872</xdr:rowOff>
    </xdr:from>
    <xdr:ext cx="534377" cy="259045"/>
    <xdr:sp macro="" textlink="">
      <xdr:nvSpPr>
        <xdr:cNvPr id="788" name="テキスト ボックス 787"/>
        <xdr:cNvSpPr txBox="1"/>
      </xdr:nvSpPr>
      <xdr:spPr>
        <a:xfrm>
          <a:off x="18389111"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26950</xdr:rowOff>
    </xdr:from>
    <xdr:to>
      <xdr:col>32</xdr:col>
      <xdr:colOff>238125</xdr:colOff>
      <xdr:row>57</xdr:row>
      <xdr:rowOff>128550</xdr:rowOff>
    </xdr:to>
    <xdr:sp macro="" textlink="">
      <xdr:nvSpPr>
        <xdr:cNvPr id="794" name="円/楕円 793"/>
        <xdr:cNvSpPr/>
      </xdr:nvSpPr>
      <xdr:spPr>
        <a:xfrm>
          <a:off x="221107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49827</xdr:rowOff>
    </xdr:from>
    <xdr:ext cx="534377" cy="259045"/>
    <xdr:sp macro="" textlink="">
      <xdr:nvSpPr>
        <xdr:cNvPr id="795" name="貸付金該当値テキスト"/>
        <xdr:cNvSpPr txBox="1"/>
      </xdr:nvSpPr>
      <xdr:spPr>
        <a:xfrm>
          <a:off x="22212300" y="96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126710</xdr:rowOff>
    </xdr:from>
    <xdr:to>
      <xdr:col>31</xdr:col>
      <xdr:colOff>85725</xdr:colOff>
      <xdr:row>57</xdr:row>
      <xdr:rowOff>56860</xdr:rowOff>
    </xdr:to>
    <xdr:sp macro="" textlink="">
      <xdr:nvSpPr>
        <xdr:cNvPr id="796" name="円/楕円 795"/>
        <xdr:cNvSpPr/>
      </xdr:nvSpPr>
      <xdr:spPr>
        <a:xfrm>
          <a:off x="21272500" y="97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73387</xdr:rowOff>
    </xdr:from>
    <xdr:ext cx="534377" cy="259045"/>
    <xdr:sp macro="" textlink="">
      <xdr:nvSpPr>
        <xdr:cNvPr id="797" name="テキスト ボックス 796"/>
        <xdr:cNvSpPr txBox="1"/>
      </xdr:nvSpPr>
      <xdr:spPr>
        <a:xfrm>
          <a:off x="21056111" y="95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108422</xdr:rowOff>
    </xdr:from>
    <xdr:to>
      <xdr:col>29</xdr:col>
      <xdr:colOff>568325</xdr:colOff>
      <xdr:row>57</xdr:row>
      <xdr:rowOff>38572</xdr:rowOff>
    </xdr:to>
    <xdr:sp macro="" textlink="">
      <xdr:nvSpPr>
        <xdr:cNvPr id="798" name="円/楕円 797"/>
        <xdr:cNvSpPr/>
      </xdr:nvSpPr>
      <xdr:spPr>
        <a:xfrm>
          <a:off x="20383500" y="97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55099</xdr:rowOff>
    </xdr:from>
    <xdr:ext cx="534377" cy="259045"/>
    <xdr:sp macro="" textlink="">
      <xdr:nvSpPr>
        <xdr:cNvPr id="799" name="テキスト ボックス 798"/>
        <xdr:cNvSpPr txBox="1"/>
      </xdr:nvSpPr>
      <xdr:spPr>
        <a:xfrm>
          <a:off x="20167111" y="94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58131</xdr:rowOff>
    </xdr:from>
    <xdr:to>
      <xdr:col>28</xdr:col>
      <xdr:colOff>365125</xdr:colOff>
      <xdr:row>56</xdr:row>
      <xdr:rowOff>159731</xdr:rowOff>
    </xdr:to>
    <xdr:sp macro="" textlink="">
      <xdr:nvSpPr>
        <xdr:cNvPr id="800" name="円/楕円 799"/>
        <xdr:cNvSpPr/>
      </xdr:nvSpPr>
      <xdr:spPr>
        <a:xfrm>
          <a:off x="19494500" y="965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4808</xdr:rowOff>
    </xdr:from>
    <xdr:ext cx="534377" cy="259045"/>
    <xdr:sp macro="" textlink="">
      <xdr:nvSpPr>
        <xdr:cNvPr id="801" name="テキスト ボックス 800"/>
        <xdr:cNvSpPr txBox="1"/>
      </xdr:nvSpPr>
      <xdr:spPr>
        <a:xfrm>
          <a:off x="19278111" y="943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16,346</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90454</xdr:rowOff>
    </xdr:from>
    <xdr:to>
      <xdr:col>27</xdr:col>
      <xdr:colOff>161925</xdr:colOff>
      <xdr:row>56</xdr:row>
      <xdr:rowOff>20604</xdr:rowOff>
    </xdr:to>
    <xdr:sp macro="" textlink="">
      <xdr:nvSpPr>
        <xdr:cNvPr id="802" name="円/楕円 801"/>
        <xdr:cNvSpPr/>
      </xdr:nvSpPr>
      <xdr:spPr>
        <a:xfrm>
          <a:off x="18605500" y="95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37131</xdr:rowOff>
    </xdr:from>
    <xdr:ext cx="534377" cy="259045"/>
    <xdr:sp macro="" textlink="">
      <xdr:nvSpPr>
        <xdr:cNvPr id="803" name="テキスト ボックス 802"/>
        <xdr:cNvSpPr txBox="1"/>
      </xdr:nvSpPr>
      <xdr:spPr>
        <a:xfrm>
          <a:off x="18389111" y="929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8" name="直線コネクタ 827"/>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9"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30" name="直線コネクタ 829"/>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31"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2" name="直線コネクタ 831"/>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25933</xdr:rowOff>
    </xdr:from>
    <xdr:to>
      <xdr:col>32</xdr:col>
      <xdr:colOff>187325</xdr:colOff>
      <xdr:row>76</xdr:row>
      <xdr:rowOff>111086</xdr:rowOff>
    </xdr:to>
    <xdr:cxnSp macro="">
      <xdr:nvCxnSpPr>
        <xdr:cNvPr id="833" name="直線コネクタ 832"/>
        <xdr:cNvCxnSpPr/>
      </xdr:nvCxnSpPr>
      <xdr:spPr>
        <a:xfrm flipV="1">
          <a:off x="21323300" y="13056133"/>
          <a:ext cx="8382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4"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5" name="フローチャート : 判断 834"/>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111086</xdr:rowOff>
    </xdr:from>
    <xdr:to>
      <xdr:col>31</xdr:col>
      <xdr:colOff>34925</xdr:colOff>
      <xdr:row>77</xdr:row>
      <xdr:rowOff>13703</xdr:rowOff>
    </xdr:to>
    <xdr:cxnSp macro="">
      <xdr:nvCxnSpPr>
        <xdr:cNvPr id="836" name="直線コネクタ 835"/>
        <xdr:cNvCxnSpPr/>
      </xdr:nvCxnSpPr>
      <xdr:spPr>
        <a:xfrm flipV="1">
          <a:off x="20434300" y="13141286"/>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7" name="フローチャート : 判断 836"/>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8" name="テキスト ボックス 837"/>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13703</xdr:rowOff>
    </xdr:from>
    <xdr:to>
      <xdr:col>29</xdr:col>
      <xdr:colOff>517525</xdr:colOff>
      <xdr:row>77</xdr:row>
      <xdr:rowOff>33516</xdr:rowOff>
    </xdr:to>
    <xdr:cxnSp macro="">
      <xdr:nvCxnSpPr>
        <xdr:cNvPr id="839" name="直線コネクタ 838"/>
        <xdr:cNvCxnSpPr/>
      </xdr:nvCxnSpPr>
      <xdr:spPr>
        <a:xfrm flipV="1">
          <a:off x="19545300" y="13215353"/>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40" name="フローチャート : 判断 839"/>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41" name="テキスト ボックス 840"/>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159741</xdr:rowOff>
    </xdr:from>
    <xdr:to>
      <xdr:col>28</xdr:col>
      <xdr:colOff>314325</xdr:colOff>
      <xdr:row>77</xdr:row>
      <xdr:rowOff>33516</xdr:rowOff>
    </xdr:to>
    <xdr:cxnSp macro="">
      <xdr:nvCxnSpPr>
        <xdr:cNvPr id="842" name="直線コネクタ 841"/>
        <xdr:cNvCxnSpPr/>
      </xdr:nvCxnSpPr>
      <xdr:spPr>
        <a:xfrm>
          <a:off x="18656300" y="13189941"/>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3" name="フローチャート : 判断 842"/>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4" name="テキスト ボックス 843"/>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5" name="フローチャート : 判断 844"/>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6" name="テキスト ボックス 845"/>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146583</xdr:rowOff>
    </xdr:from>
    <xdr:to>
      <xdr:col>32</xdr:col>
      <xdr:colOff>238125</xdr:colOff>
      <xdr:row>76</xdr:row>
      <xdr:rowOff>76733</xdr:rowOff>
    </xdr:to>
    <xdr:sp macro="" textlink="">
      <xdr:nvSpPr>
        <xdr:cNvPr id="852" name="円/楕円 851"/>
        <xdr:cNvSpPr/>
      </xdr:nvSpPr>
      <xdr:spPr>
        <a:xfrm>
          <a:off x="22110700" y="130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125010</xdr:rowOff>
    </xdr:from>
    <xdr:ext cx="534377" cy="259045"/>
    <xdr:sp macro="" textlink="">
      <xdr:nvSpPr>
        <xdr:cNvPr id="853" name="繰出金該当値テキスト"/>
        <xdr:cNvSpPr txBox="1"/>
      </xdr:nvSpPr>
      <xdr:spPr>
        <a:xfrm>
          <a:off x="22212300" y="1298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33,986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60286</xdr:rowOff>
    </xdr:from>
    <xdr:to>
      <xdr:col>31</xdr:col>
      <xdr:colOff>85725</xdr:colOff>
      <xdr:row>76</xdr:row>
      <xdr:rowOff>161886</xdr:rowOff>
    </xdr:to>
    <xdr:sp macro="" textlink="">
      <xdr:nvSpPr>
        <xdr:cNvPr id="854" name="円/楕円 853"/>
        <xdr:cNvSpPr/>
      </xdr:nvSpPr>
      <xdr:spPr>
        <a:xfrm>
          <a:off x="21272500" y="130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153013</xdr:rowOff>
    </xdr:from>
    <xdr:ext cx="534377" cy="259045"/>
    <xdr:sp macro="" textlink="">
      <xdr:nvSpPr>
        <xdr:cNvPr id="855" name="テキスト ボックス 854"/>
        <xdr:cNvSpPr txBox="1"/>
      </xdr:nvSpPr>
      <xdr:spPr>
        <a:xfrm>
          <a:off x="21056111" y="131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134353</xdr:rowOff>
    </xdr:from>
    <xdr:to>
      <xdr:col>29</xdr:col>
      <xdr:colOff>568325</xdr:colOff>
      <xdr:row>77</xdr:row>
      <xdr:rowOff>64503</xdr:rowOff>
    </xdr:to>
    <xdr:sp macro="" textlink="">
      <xdr:nvSpPr>
        <xdr:cNvPr id="856" name="円/楕円 855"/>
        <xdr:cNvSpPr/>
      </xdr:nvSpPr>
      <xdr:spPr>
        <a:xfrm>
          <a:off x="20383500" y="131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55630</xdr:rowOff>
    </xdr:from>
    <xdr:ext cx="534377" cy="259045"/>
    <xdr:sp macro="" textlink="">
      <xdr:nvSpPr>
        <xdr:cNvPr id="857" name="テキスト ボックス 856"/>
        <xdr:cNvSpPr txBox="1"/>
      </xdr:nvSpPr>
      <xdr:spPr>
        <a:xfrm>
          <a:off x="20167111" y="132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154166</xdr:rowOff>
    </xdr:from>
    <xdr:to>
      <xdr:col>28</xdr:col>
      <xdr:colOff>365125</xdr:colOff>
      <xdr:row>77</xdr:row>
      <xdr:rowOff>84316</xdr:rowOff>
    </xdr:to>
    <xdr:sp macro="" textlink="">
      <xdr:nvSpPr>
        <xdr:cNvPr id="858" name="円/楕円 857"/>
        <xdr:cNvSpPr/>
      </xdr:nvSpPr>
      <xdr:spPr>
        <a:xfrm>
          <a:off x="19494500" y="131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75443</xdr:rowOff>
    </xdr:from>
    <xdr:ext cx="534377" cy="259045"/>
    <xdr:sp macro="" textlink="">
      <xdr:nvSpPr>
        <xdr:cNvPr id="859" name="テキスト ボックス 858"/>
        <xdr:cNvSpPr txBox="1"/>
      </xdr:nvSpPr>
      <xdr:spPr>
        <a:xfrm>
          <a:off x="19278111" y="132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108941</xdr:rowOff>
    </xdr:from>
    <xdr:to>
      <xdr:col>27</xdr:col>
      <xdr:colOff>161925</xdr:colOff>
      <xdr:row>77</xdr:row>
      <xdr:rowOff>39091</xdr:rowOff>
    </xdr:to>
    <xdr:sp macro="" textlink="">
      <xdr:nvSpPr>
        <xdr:cNvPr id="860" name="円/楕円 859"/>
        <xdr:cNvSpPr/>
      </xdr:nvSpPr>
      <xdr:spPr>
        <a:xfrm>
          <a:off x="18605500" y="13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30218</xdr:rowOff>
    </xdr:from>
    <xdr:ext cx="534377" cy="259045"/>
    <xdr:sp macro="" textlink="">
      <xdr:nvSpPr>
        <xdr:cNvPr id="861" name="テキスト ボックス 860"/>
        <xdr:cNvSpPr txBox="1"/>
      </xdr:nvSpPr>
      <xdr:spPr>
        <a:xfrm>
          <a:off x="18389111" y="132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507,191</a:t>
          </a:r>
          <a:r>
            <a:rPr kumimoji="1" lang="ja-JP" altLang="ja-JP" sz="1300">
              <a:solidFill>
                <a:schemeClr val="dk1"/>
              </a:solidFill>
              <a:effectLst/>
              <a:latin typeface="+mn-lt"/>
              <a:ea typeface="+mn-ea"/>
              <a:cs typeface="+mn-cs"/>
            </a:rPr>
            <a:t>円となっている。主な構成項目である物件費は、一人当たり</a:t>
          </a:r>
          <a:r>
            <a:rPr kumimoji="1" lang="en-US" altLang="ja-JP" sz="1300">
              <a:solidFill>
                <a:schemeClr val="dk1"/>
              </a:solidFill>
              <a:effectLst/>
              <a:latin typeface="+mn-lt"/>
              <a:ea typeface="+mn-ea"/>
              <a:cs typeface="+mn-cs"/>
            </a:rPr>
            <a:t>143,205</a:t>
          </a:r>
          <a:r>
            <a:rPr kumimoji="1" lang="ja-JP" altLang="ja-JP" sz="1300">
              <a:solidFill>
                <a:schemeClr val="dk1"/>
              </a:solidFill>
              <a:effectLst/>
              <a:latin typeface="+mn-lt"/>
              <a:ea typeface="+mn-ea"/>
              <a:cs typeface="+mn-cs"/>
            </a:rPr>
            <a:t>円と類似団体に比べ突出しているが、これは</a:t>
          </a:r>
          <a:r>
            <a:rPr kumimoji="1" lang="ja-JP" altLang="en-US" sz="1300">
              <a:solidFill>
                <a:schemeClr val="dk1"/>
              </a:solidFill>
              <a:effectLst/>
              <a:latin typeface="+mn-lt"/>
              <a:ea typeface="+mn-ea"/>
              <a:cs typeface="+mn-cs"/>
            </a:rPr>
            <a:t>一般住宅等の</a:t>
          </a:r>
          <a:r>
            <a:rPr lang="ja-JP" altLang="ja-JP" sz="1300" b="0" i="0" baseline="0">
              <a:solidFill>
                <a:schemeClr val="dk1"/>
              </a:solidFill>
              <a:effectLst/>
              <a:latin typeface="+mn-lt"/>
              <a:ea typeface="+mn-ea"/>
              <a:cs typeface="+mn-cs"/>
            </a:rPr>
            <a:t>除染事業によるものである。同様に、災害復旧費が</a:t>
          </a:r>
          <a:r>
            <a:rPr kumimoji="1" lang="en-US" altLang="ja-JP" sz="1300" b="0" i="0" baseline="0">
              <a:solidFill>
                <a:schemeClr val="dk1"/>
              </a:solidFill>
              <a:effectLst/>
              <a:latin typeface="+mn-lt"/>
              <a:ea typeface="+mn-ea"/>
              <a:cs typeface="+mn-cs"/>
            </a:rPr>
            <a:t>36,488</a:t>
          </a:r>
          <a:r>
            <a:rPr kumimoji="1" lang="ja-JP" altLang="ja-JP" sz="1300" b="0" i="0" baseline="0">
              <a:solidFill>
                <a:schemeClr val="dk1"/>
              </a:solidFill>
              <a:effectLst/>
              <a:latin typeface="+mn-lt"/>
              <a:ea typeface="+mn-ea"/>
              <a:cs typeface="+mn-cs"/>
            </a:rPr>
            <a:t>円となっているが、</a:t>
          </a:r>
          <a:r>
            <a:rPr kumimoji="1" lang="ja-JP" altLang="en-US" sz="1300" b="0" i="0" baseline="0">
              <a:solidFill>
                <a:schemeClr val="dk1"/>
              </a:solidFill>
              <a:effectLst/>
              <a:latin typeface="+mn-lt"/>
              <a:ea typeface="+mn-ea"/>
              <a:cs typeface="+mn-cs"/>
            </a:rPr>
            <a:t>道路等</a:t>
          </a:r>
          <a:r>
            <a:rPr kumimoji="1" lang="ja-JP" altLang="ja-JP" sz="1300" b="0" i="0" baseline="0">
              <a:solidFill>
                <a:schemeClr val="dk1"/>
              </a:solidFill>
              <a:effectLst/>
              <a:latin typeface="+mn-lt"/>
              <a:ea typeface="+mn-ea"/>
              <a:cs typeface="+mn-cs"/>
            </a:rPr>
            <a:t>公共施設の</a:t>
          </a:r>
          <a:r>
            <a:rPr kumimoji="1" lang="ja-JP" altLang="en-US" sz="1300" b="0" i="0" baseline="0">
              <a:solidFill>
                <a:schemeClr val="dk1"/>
              </a:solidFill>
              <a:effectLst/>
              <a:latin typeface="+mn-lt"/>
              <a:ea typeface="+mn-ea"/>
              <a:cs typeface="+mn-cs"/>
            </a:rPr>
            <a:t>除染</a:t>
          </a:r>
          <a:r>
            <a:rPr kumimoji="1" lang="ja-JP" altLang="ja-JP" sz="1300" b="0" i="0" baseline="0">
              <a:solidFill>
                <a:schemeClr val="dk1"/>
              </a:solidFill>
              <a:effectLst/>
              <a:latin typeface="+mn-lt"/>
              <a:ea typeface="+mn-ea"/>
              <a:cs typeface="+mn-cs"/>
            </a:rPr>
            <a:t>のほか、除染事業に伴う除去土壌等の仮置場の整備等によるものである。また、維持補修費が一人当たり</a:t>
          </a:r>
          <a:r>
            <a:rPr kumimoji="1" lang="en-US" altLang="ja-JP" sz="1300" b="0" i="0" baseline="0">
              <a:solidFill>
                <a:schemeClr val="dk1"/>
              </a:solidFill>
              <a:effectLst/>
              <a:latin typeface="+mn-lt"/>
              <a:ea typeface="+mn-ea"/>
              <a:cs typeface="+mn-cs"/>
            </a:rPr>
            <a:t>8,446</a:t>
          </a:r>
          <a:r>
            <a:rPr kumimoji="1" lang="ja-JP" altLang="ja-JP" sz="1300" b="0" i="0" baseline="0">
              <a:solidFill>
                <a:schemeClr val="dk1"/>
              </a:solidFill>
              <a:effectLst/>
              <a:latin typeface="+mn-lt"/>
              <a:ea typeface="+mn-ea"/>
              <a:cs typeface="+mn-cs"/>
            </a:rPr>
            <a:t>円となっているが、市域が広大であり、道路、学校、公民館等保有する施設数が多いことが主な要因と考えられる。今後は、公共施設等総合管理計画に基づき、各施設の最適化や長寿命化を図り、維持</a:t>
          </a:r>
          <a:r>
            <a:rPr kumimoji="1" lang="ja-JP" altLang="en-US" sz="1300" b="0" i="0" baseline="0">
              <a:solidFill>
                <a:schemeClr val="dk1"/>
              </a:solidFill>
              <a:effectLst/>
              <a:latin typeface="+mn-lt"/>
              <a:ea typeface="+mn-ea"/>
              <a:cs typeface="+mn-cs"/>
            </a:rPr>
            <a:t>補修費</a:t>
          </a:r>
          <a:r>
            <a:rPr kumimoji="1" lang="ja-JP" altLang="ja-JP" sz="1300" b="0" i="0" baseline="0">
              <a:solidFill>
                <a:schemeClr val="dk1"/>
              </a:solidFill>
              <a:effectLst/>
              <a:latin typeface="+mn-lt"/>
              <a:ea typeface="+mn-ea"/>
              <a:cs typeface="+mn-cs"/>
            </a:rPr>
            <a:t>の</a:t>
          </a:r>
          <a:r>
            <a:rPr kumimoji="1" lang="ja-JP" altLang="en-US" sz="1300" b="0" i="0" baseline="0">
              <a:solidFill>
                <a:schemeClr val="dk1"/>
              </a:solidFill>
              <a:effectLst/>
              <a:latin typeface="+mn-lt"/>
              <a:ea typeface="+mn-ea"/>
              <a:cs typeface="+mn-cs"/>
            </a:rPr>
            <a:t>節減、</a:t>
          </a:r>
          <a:r>
            <a:rPr kumimoji="1" lang="ja-JP" altLang="ja-JP" sz="1300" b="0" i="0" baseline="0">
              <a:solidFill>
                <a:schemeClr val="dk1"/>
              </a:solidFill>
              <a:effectLst/>
              <a:latin typeface="+mn-lt"/>
              <a:ea typeface="+mn-ea"/>
              <a:cs typeface="+mn-cs"/>
            </a:rPr>
            <a:t>平準化に努める。また、補助費、投資及び出資金が類似団体より上回っている状態が続いているのは、主に下水道事業に対する補助金・負担金、出資金が多額になっていることによる。本市では、近年ゲリラ豪雨等による浸水被害が頻発しているため、</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郡山市ゲリラ豪雨対策９年プラン</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に基づき雨水貯留管の整備等を下水道事業で行っているところであるが、平成</a:t>
          </a:r>
          <a:r>
            <a:rPr kumimoji="1" lang="en-US" altLang="ja-JP" sz="1300" b="0" i="0" baseline="0">
              <a:solidFill>
                <a:schemeClr val="dk1"/>
              </a:solidFill>
              <a:effectLst/>
              <a:latin typeface="+mn-lt"/>
              <a:ea typeface="+mn-ea"/>
              <a:cs typeface="+mn-cs"/>
            </a:rPr>
            <a:t>29</a:t>
          </a:r>
          <a:r>
            <a:rPr kumimoji="1" lang="ja-JP" altLang="ja-JP" sz="1300" b="0" i="0" baseline="0">
              <a:solidFill>
                <a:schemeClr val="dk1"/>
              </a:solidFill>
              <a:effectLst/>
              <a:latin typeface="+mn-lt"/>
              <a:ea typeface="+mn-ea"/>
              <a:cs typeface="+mn-cs"/>
            </a:rPr>
            <a:t>年度以降は上下水道事業を統合し、より一層経営の効率化を図る。人件費の一人当たり決算額は、</a:t>
          </a:r>
          <a:r>
            <a:rPr kumimoji="1" lang="en-US" altLang="ja-JP" sz="1300" b="0" i="0" baseline="0">
              <a:solidFill>
                <a:schemeClr val="dk1"/>
              </a:solidFill>
              <a:effectLst/>
              <a:latin typeface="+mn-lt"/>
              <a:ea typeface="+mn-ea"/>
              <a:cs typeface="+mn-cs"/>
            </a:rPr>
            <a:t>46,170</a:t>
          </a:r>
          <a:r>
            <a:rPr kumimoji="1" lang="ja-JP" altLang="ja-JP" sz="1300" b="0" i="0" baseline="0">
              <a:solidFill>
                <a:schemeClr val="dk1"/>
              </a:solidFill>
              <a:effectLst/>
              <a:latin typeface="+mn-lt"/>
              <a:ea typeface="+mn-ea"/>
              <a:cs typeface="+mn-cs"/>
            </a:rPr>
            <a:t>円と類似団体に比べ低くなっているが、これは、人口当たりの職員数が少ないことによる。また、公債費についても、</a:t>
          </a:r>
          <a:r>
            <a:rPr kumimoji="1" lang="ja-JP" altLang="en-US" sz="1300" b="0" i="0" baseline="0">
              <a:solidFill>
                <a:schemeClr val="dk1"/>
              </a:solidFill>
              <a:effectLst/>
              <a:latin typeface="+mn-lt"/>
              <a:ea typeface="+mn-ea"/>
              <a:cs typeface="+mn-cs"/>
            </a:rPr>
            <a:t>地方債の発行抑制等により</a:t>
          </a:r>
          <a:r>
            <a:rPr kumimoji="1" lang="en-US" altLang="ja-JP" sz="1300" b="0" i="0" baseline="0">
              <a:solidFill>
                <a:schemeClr val="dk1"/>
              </a:solidFill>
              <a:effectLst/>
              <a:latin typeface="+mn-lt"/>
              <a:ea typeface="+mn-ea"/>
              <a:cs typeface="+mn-cs"/>
            </a:rPr>
            <a:t>30,696</a:t>
          </a:r>
          <a:r>
            <a:rPr kumimoji="1" lang="ja-JP" altLang="en-US" sz="1300" b="0" i="0" baseline="0">
              <a:solidFill>
                <a:schemeClr val="dk1"/>
              </a:solidFill>
              <a:effectLst/>
              <a:latin typeface="+mn-lt"/>
              <a:ea typeface="+mn-ea"/>
              <a:cs typeface="+mn-cs"/>
            </a:rPr>
            <a:t>円と類似団体を下回って</a:t>
          </a:r>
          <a:r>
            <a:rPr kumimoji="1" lang="ja-JP" altLang="ja-JP"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今後も、定員及び給与の適正化、並びに計画的な償還に努めるとともに、財政措置の厚い起債を優先的に活用するなど</a:t>
          </a:r>
          <a:r>
            <a:rPr lang="ja-JP" altLang="en-US" sz="1300" b="0" i="0" baseline="0">
              <a:solidFill>
                <a:schemeClr val="dk1"/>
              </a:solidFill>
              <a:effectLst/>
              <a:latin typeface="+mn-lt"/>
              <a:ea typeface="+mn-ea"/>
              <a:cs typeface="+mn-cs"/>
            </a:rPr>
            <a:t>経費節減</a:t>
          </a:r>
          <a:r>
            <a:rPr lang="ja-JP" altLang="ja-JP" sz="1300" b="0" i="0" baseline="0">
              <a:solidFill>
                <a:schemeClr val="dk1"/>
              </a:solidFill>
              <a:effectLst/>
              <a:latin typeface="+mn-lt"/>
              <a:ea typeface="+mn-ea"/>
              <a:cs typeface="+mn-cs"/>
            </a:rPr>
            <a:t>に努めていく。</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327,307
325,325
757.20
173,477,875
166,007,209
4,186,034
68,464,793
84,961,397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150586</xdr:rowOff>
    </xdr:from>
    <xdr:to>
      <xdr:col>6</xdr:col>
      <xdr:colOff>511175</xdr:colOff>
      <xdr:row>32</xdr:row>
      <xdr:rowOff>171269</xdr:rowOff>
    </xdr:to>
    <xdr:cxnSp macro="">
      <xdr:nvCxnSpPr>
        <xdr:cNvPr id="63" name="直線コネクタ 62"/>
        <xdr:cNvCxnSpPr/>
      </xdr:nvCxnSpPr>
      <xdr:spPr>
        <a:xfrm>
          <a:off x="3797300" y="563698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150586</xdr:rowOff>
    </xdr:from>
    <xdr:to>
      <xdr:col>5</xdr:col>
      <xdr:colOff>358775</xdr:colOff>
      <xdr:row>33</xdr:row>
      <xdr:rowOff>8527</xdr:rowOff>
    </xdr:to>
    <xdr:cxnSp macro="">
      <xdr:nvCxnSpPr>
        <xdr:cNvPr id="66" name="直線コネクタ 65"/>
        <xdr:cNvCxnSpPr/>
      </xdr:nvCxnSpPr>
      <xdr:spPr>
        <a:xfrm flipV="1">
          <a:off x="2908300" y="56369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97246</xdr:rowOff>
    </xdr:from>
    <xdr:to>
      <xdr:col>4</xdr:col>
      <xdr:colOff>155575</xdr:colOff>
      <xdr:row>33</xdr:row>
      <xdr:rowOff>8527</xdr:rowOff>
    </xdr:to>
    <xdr:cxnSp macro="">
      <xdr:nvCxnSpPr>
        <xdr:cNvPr id="69" name="直線コネクタ 68"/>
        <xdr:cNvCxnSpPr/>
      </xdr:nvCxnSpPr>
      <xdr:spPr>
        <a:xfrm>
          <a:off x="2019300" y="5583646"/>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34126</xdr:rowOff>
    </xdr:from>
    <xdr:ext cx="469744" cy="259045"/>
    <xdr:sp macro="" textlink="">
      <xdr:nvSpPr>
        <xdr:cNvPr id="71" name="テキスト ボックス 70"/>
        <xdr:cNvSpPr txBox="1"/>
      </xdr:nvSpPr>
      <xdr:spPr>
        <a:xfrm>
          <a:off x="2673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18324</xdr:rowOff>
    </xdr:from>
    <xdr:to>
      <xdr:col>2</xdr:col>
      <xdr:colOff>638175</xdr:colOff>
      <xdr:row>32</xdr:row>
      <xdr:rowOff>97246</xdr:rowOff>
    </xdr:to>
    <xdr:cxnSp macro="">
      <xdr:nvCxnSpPr>
        <xdr:cNvPr id="72" name="直線コネクタ 71"/>
        <xdr:cNvCxnSpPr/>
      </xdr:nvCxnSpPr>
      <xdr:spPr>
        <a:xfrm>
          <a:off x="1130300" y="5333274"/>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120469</xdr:rowOff>
    </xdr:from>
    <xdr:to>
      <xdr:col>6</xdr:col>
      <xdr:colOff>561975</xdr:colOff>
      <xdr:row>33</xdr:row>
      <xdr:rowOff>50619</xdr:rowOff>
    </xdr:to>
    <xdr:sp macro="" textlink="">
      <xdr:nvSpPr>
        <xdr:cNvPr id="82" name="円/楕円 81"/>
        <xdr:cNvSpPr/>
      </xdr:nvSpPr>
      <xdr:spPr>
        <a:xfrm>
          <a:off x="4584700" y="56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143346</xdr:rowOff>
    </xdr:from>
    <xdr:ext cx="469744" cy="259045"/>
    <xdr:sp macro="" textlink="">
      <xdr:nvSpPr>
        <xdr:cNvPr id="83" name="議会費該当値テキスト"/>
        <xdr:cNvSpPr txBox="1"/>
      </xdr:nvSpPr>
      <xdr:spPr>
        <a:xfrm>
          <a:off x="4686300"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99786</xdr:rowOff>
    </xdr:from>
    <xdr:to>
      <xdr:col>5</xdr:col>
      <xdr:colOff>409575</xdr:colOff>
      <xdr:row>33</xdr:row>
      <xdr:rowOff>29936</xdr:rowOff>
    </xdr:to>
    <xdr:sp macro="" textlink="">
      <xdr:nvSpPr>
        <xdr:cNvPr id="84" name="円/楕円 83"/>
        <xdr:cNvSpPr/>
      </xdr:nvSpPr>
      <xdr:spPr>
        <a:xfrm>
          <a:off x="3746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46463</xdr:rowOff>
    </xdr:from>
    <xdr:ext cx="469744" cy="259045"/>
    <xdr:sp macro="" textlink="">
      <xdr:nvSpPr>
        <xdr:cNvPr id="85" name="テキスト ボックス 84"/>
        <xdr:cNvSpPr txBox="1"/>
      </xdr:nvSpPr>
      <xdr:spPr>
        <a:xfrm>
          <a:off x="3562427"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129177</xdr:rowOff>
    </xdr:from>
    <xdr:to>
      <xdr:col>4</xdr:col>
      <xdr:colOff>206375</xdr:colOff>
      <xdr:row>33</xdr:row>
      <xdr:rowOff>59327</xdr:rowOff>
    </xdr:to>
    <xdr:sp macro="" textlink="">
      <xdr:nvSpPr>
        <xdr:cNvPr id="86" name="円/楕円 85"/>
        <xdr:cNvSpPr/>
      </xdr:nvSpPr>
      <xdr:spPr>
        <a:xfrm>
          <a:off x="2857500" y="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75854</xdr:rowOff>
    </xdr:from>
    <xdr:ext cx="469744" cy="259045"/>
    <xdr:sp macro="" textlink="">
      <xdr:nvSpPr>
        <xdr:cNvPr id="87" name="テキスト ボックス 86"/>
        <xdr:cNvSpPr txBox="1"/>
      </xdr:nvSpPr>
      <xdr:spPr>
        <a:xfrm>
          <a:off x="2673427" y="539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46446</xdr:rowOff>
    </xdr:from>
    <xdr:to>
      <xdr:col>3</xdr:col>
      <xdr:colOff>3175</xdr:colOff>
      <xdr:row>32</xdr:row>
      <xdr:rowOff>148046</xdr:rowOff>
    </xdr:to>
    <xdr:sp macro="" textlink="">
      <xdr:nvSpPr>
        <xdr:cNvPr id="88" name="円/楕円 87"/>
        <xdr:cNvSpPr/>
      </xdr:nvSpPr>
      <xdr:spPr>
        <a:xfrm>
          <a:off x="1968500" y="55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164573</xdr:rowOff>
    </xdr:from>
    <xdr:ext cx="469744" cy="259045"/>
    <xdr:sp macro="" textlink="">
      <xdr:nvSpPr>
        <xdr:cNvPr id="89" name="テキスト ボックス 88"/>
        <xdr:cNvSpPr txBox="1"/>
      </xdr:nvSpPr>
      <xdr:spPr>
        <a:xfrm>
          <a:off x="1784427"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138974</xdr:rowOff>
    </xdr:from>
    <xdr:to>
      <xdr:col>1</xdr:col>
      <xdr:colOff>485775</xdr:colOff>
      <xdr:row>31</xdr:row>
      <xdr:rowOff>69124</xdr:rowOff>
    </xdr:to>
    <xdr:sp macro="" textlink="">
      <xdr:nvSpPr>
        <xdr:cNvPr id="90" name="円/楕円 89"/>
        <xdr:cNvSpPr/>
      </xdr:nvSpPr>
      <xdr:spPr>
        <a:xfrm>
          <a:off x="1079500" y="52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85651</xdr:rowOff>
    </xdr:from>
    <xdr:ext cx="469744" cy="259045"/>
    <xdr:sp macro="" textlink="">
      <xdr:nvSpPr>
        <xdr:cNvPr id="91" name="テキスト ボックス 90"/>
        <xdr:cNvSpPr txBox="1"/>
      </xdr:nvSpPr>
      <xdr:spPr>
        <a:xfrm>
          <a:off x="895427" y="505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33721</xdr:rowOff>
    </xdr:from>
    <xdr:to>
      <xdr:col>6</xdr:col>
      <xdr:colOff>511175</xdr:colOff>
      <xdr:row>54</xdr:row>
      <xdr:rowOff>62685</xdr:rowOff>
    </xdr:to>
    <xdr:cxnSp macro="">
      <xdr:nvCxnSpPr>
        <xdr:cNvPr id="119" name="直線コネクタ 118"/>
        <xdr:cNvCxnSpPr/>
      </xdr:nvCxnSpPr>
      <xdr:spPr>
        <a:xfrm>
          <a:off x="3797300" y="9292021"/>
          <a:ext cx="8382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14109</xdr:rowOff>
    </xdr:from>
    <xdr:ext cx="534377" cy="259045"/>
    <xdr:sp macro="" textlink="">
      <xdr:nvSpPr>
        <xdr:cNvPr id="120" name="総務費平均値テキスト"/>
        <xdr:cNvSpPr txBox="1"/>
      </xdr:nvSpPr>
      <xdr:spPr>
        <a:xfrm>
          <a:off x="4686300" y="961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33721</xdr:rowOff>
    </xdr:from>
    <xdr:to>
      <xdr:col>5</xdr:col>
      <xdr:colOff>358775</xdr:colOff>
      <xdr:row>54</xdr:row>
      <xdr:rowOff>124933</xdr:rowOff>
    </xdr:to>
    <xdr:cxnSp macro="">
      <xdr:nvCxnSpPr>
        <xdr:cNvPr id="122" name="直線コネクタ 121"/>
        <xdr:cNvCxnSpPr/>
      </xdr:nvCxnSpPr>
      <xdr:spPr>
        <a:xfrm flipV="1">
          <a:off x="2908300" y="9292021"/>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54272</xdr:rowOff>
    </xdr:from>
    <xdr:to>
      <xdr:col>4</xdr:col>
      <xdr:colOff>155575</xdr:colOff>
      <xdr:row>54</xdr:row>
      <xdr:rowOff>124933</xdr:rowOff>
    </xdr:to>
    <xdr:cxnSp macro="">
      <xdr:nvCxnSpPr>
        <xdr:cNvPr id="125" name="直線コネクタ 124"/>
        <xdr:cNvCxnSpPr/>
      </xdr:nvCxnSpPr>
      <xdr:spPr>
        <a:xfrm>
          <a:off x="2019300" y="9312572"/>
          <a:ext cx="889000" cy="7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54272</xdr:rowOff>
    </xdr:from>
    <xdr:to>
      <xdr:col>2</xdr:col>
      <xdr:colOff>638175</xdr:colOff>
      <xdr:row>54</xdr:row>
      <xdr:rowOff>77543</xdr:rowOff>
    </xdr:to>
    <xdr:cxnSp macro="">
      <xdr:nvCxnSpPr>
        <xdr:cNvPr id="128" name="直線コネクタ 127"/>
        <xdr:cNvCxnSpPr/>
      </xdr:nvCxnSpPr>
      <xdr:spPr>
        <a:xfrm flipV="1">
          <a:off x="1130300" y="9312572"/>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47965</xdr:rowOff>
    </xdr:from>
    <xdr:ext cx="534377" cy="259045"/>
    <xdr:sp macro="" textlink="">
      <xdr:nvSpPr>
        <xdr:cNvPr id="130" name="テキスト ボックス 129"/>
        <xdr:cNvSpPr txBox="1"/>
      </xdr:nvSpPr>
      <xdr:spPr>
        <a:xfrm>
          <a:off x="1752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121642</xdr:rowOff>
    </xdr:from>
    <xdr:ext cx="534377" cy="259045"/>
    <xdr:sp macro="" textlink="">
      <xdr:nvSpPr>
        <xdr:cNvPr id="132" name="テキスト ボックス 131"/>
        <xdr:cNvSpPr txBox="1"/>
      </xdr:nvSpPr>
      <xdr:spPr>
        <a:xfrm>
          <a:off x="863111" y="97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11885</xdr:rowOff>
    </xdr:from>
    <xdr:to>
      <xdr:col>6</xdr:col>
      <xdr:colOff>561975</xdr:colOff>
      <xdr:row>54</xdr:row>
      <xdr:rowOff>113485</xdr:rowOff>
    </xdr:to>
    <xdr:sp macro="" textlink="">
      <xdr:nvSpPr>
        <xdr:cNvPr id="138" name="円/楕円 137"/>
        <xdr:cNvSpPr/>
      </xdr:nvSpPr>
      <xdr:spPr>
        <a:xfrm>
          <a:off x="4584700" y="92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34762</xdr:rowOff>
    </xdr:from>
    <xdr:ext cx="534377" cy="259045"/>
    <xdr:sp macro="" textlink="">
      <xdr:nvSpPr>
        <xdr:cNvPr id="139" name="総務費該当値テキスト"/>
        <xdr:cNvSpPr txBox="1"/>
      </xdr:nvSpPr>
      <xdr:spPr>
        <a:xfrm>
          <a:off x="4686300" y="91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53,369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154371</xdr:rowOff>
    </xdr:from>
    <xdr:to>
      <xdr:col>5</xdr:col>
      <xdr:colOff>409575</xdr:colOff>
      <xdr:row>54</xdr:row>
      <xdr:rowOff>84521</xdr:rowOff>
    </xdr:to>
    <xdr:sp macro="" textlink="">
      <xdr:nvSpPr>
        <xdr:cNvPr id="140" name="円/楕円 139"/>
        <xdr:cNvSpPr/>
      </xdr:nvSpPr>
      <xdr:spPr>
        <a:xfrm>
          <a:off x="3746500" y="92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101048</xdr:rowOff>
    </xdr:from>
    <xdr:ext cx="534377" cy="259045"/>
    <xdr:sp macro="" textlink="">
      <xdr:nvSpPr>
        <xdr:cNvPr id="141" name="テキスト ボックス 140"/>
        <xdr:cNvSpPr txBox="1"/>
      </xdr:nvSpPr>
      <xdr:spPr>
        <a:xfrm>
          <a:off x="3530111" y="90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74133</xdr:rowOff>
    </xdr:from>
    <xdr:to>
      <xdr:col>4</xdr:col>
      <xdr:colOff>206375</xdr:colOff>
      <xdr:row>55</xdr:row>
      <xdr:rowOff>4283</xdr:rowOff>
    </xdr:to>
    <xdr:sp macro="" textlink="">
      <xdr:nvSpPr>
        <xdr:cNvPr id="142" name="円/楕円 141"/>
        <xdr:cNvSpPr/>
      </xdr:nvSpPr>
      <xdr:spPr>
        <a:xfrm>
          <a:off x="2857500" y="933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20810</xdr:rowOff>
    </xdr:from>
    <xdr:ext cx="534377" cy="259045"/>
    <xdr:sp macro="" textlink="">
      <xdr:nvSpPr>
        <xdr:cNvPr id="143" name="テキスト ボックス 142"/>
        <xdr:cNvSpPr txBox="1"/>
      </xdr:nvSpPr>
      <xdr:spPr>
        <a:xfrm>
          <a:off x="2641111" y="91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3472</xdr:rowOff>
    </xdr:from>
    <xdr:to>
      <xdr:col>3</xdr:col>
      <xdr:colOff>3175</xdr:colOff>
      <xdr:row>54</xdr:row>
      <xdr:rowOff>105072</xdr:rowOff>
    </xdr:to>
    <xdr:sp macro="" textlink="">
      <xdr:nvSpPr>
        <xdr:cNvPr id="144" name="円/楕円 143"/>
        <xdr:cNvSpPr/>
      </xdr:nvSpPr>
      <xdr:spPr>
        <a:xfrm>
          <a:off x="1968500" y="92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121599</xdr:rowOff>
    </xdr:from>
    <xdr:ext cx="534377" cy="259045"/>
    <xdr:sp macro="" textlink="">
      <xdr:nvSpPr>
        <xdr:cNvPr id="145" name="テキスト ボックス 144"/>
        <xdr:cNvSpPr txBox="1"/>
      </xdr:nvSpPr>
      <xdr:spPr>
        <a:xfrm>
          <a:off x="1752111" y="9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26743</xdr:rowOff>
    </xdr:from>
    <xdr:to>
      <xdr:col>1</xdr:col>
      <xdr:colOff>485775</xdr:colOff>
      <xdr:row>54</xdr:row>
      <xdr:rowOff>128343</xdr:rowOff>
    </xdr:to>
    <xdr:sp macro="" textlink="">
      <xdr:nvSpPr>
        <xdr:cNvPr id="146" name="円/楕円 145"/>
        <xdr:cNvSpPr/>
      </xdr:nvSpPr>
      <xdr:spPr>
        <a:xfrm>
          <a:off x="1079500" y="92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144870</xdr:rowOff>
    </xdr:from>
    <xdr:ext cx="534377" cy="259045"/>
    <xdr:sp macro="" textlink="">
      <xdr:nvSpPr>
        <xdr:cNvPr id="147" name="テキスト ボックス 146"/>
        <xdr:cNvSpPr txBox="1"/>
      </xdr:nvSpPr>
      <xdr:spPr>
        <a:xfrm>
          <a:off x="863111" y="906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162756</xdr:rowOff>
    </xdr:from>
    <xdr:to>
      <xdr:col>6</xdr:col>
      <xdr:colOff>511175</xdr:colOff>
      <xdr:row>72</xdr:row>
      <xdr:rowOff>97486</xdr:rowOff>
    </xdr:to>
    <xdr:cxnSp macro="">
      <xdr:nvCxnSpPr>
        <xdr:cNvPr id="179" name="直線コネクタ 178"/>
        <xdr:cNvCxnSpPr/>
      </xdr:nvCxnSpPr>
      <xdr:spPr>
        <a:xfrm>
          <a:off x="3797300" y="12164256"/>
          <a:ext cx="838200" cy="27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162756</xdr:rowOff>
    </xdr:from>
    <xdr:to>
      <xdr:col>5</xdr:col>
      <xdr:colOff>358775</xdr:colOff>
      <xdr:row>73</xdr:row>
      <xdr:rowOff>30821</xdr:rowOff>
    </xdr:to>
    <xdr:cxnSp macro="">
      <xdr:nvCxnSpPr>
        <xdr:cNvPr id="182" name="直線コネクタ 181"/>
        <xdr:cNvCxnSpPr/>
      </xdr:nvCxnSpPr>
      <xdr:spPr>
        <a:xfrm flipV="1">
          <a:off x="2908300" y="12164256"/>
          <a:ext cx="889000" cy="38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30821</xdr:rowOff>
    </xdr:from>
    <xdr:to>
      <xdr:col>4</xdr:col>
      <xdr:colOff>155575</xdr:colOff>
      <xdr:row>75</xdr:row>
      <xdr:rowOff>145633</xdr:rowOff>
    </xdr:to>
    <xdr:cxnSp macro="">
      <xdr:nvCxnSpPr>
        <xdr:cNvPr id="185" name="直線コネクタ 184"/>
        <xdr:cNvCxnSpPr/>
      </xdr:nvCxnSpPr>
      <xdr:spPr>
        <a:xfrm flipV="1">
          <a:off x="2019300" y="12546671"/>
          <a:ext cx="889000" cy="45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145633</xdr:rowOff>
    </xdr:from>
    <xdr:to>
      <xdr:col>2</xdr:col>
      <xdr:colOff>638175</xdr:colOff>
      <xdr:row>77</xdr:row>
      <xdr:rowOff>19935</xdr:rowOff>
    </xdr:to>
    <xdr:cxnSp macro="">
      <xdr:nvCxnSpPr>
        <xdr:cNvPr id="188" name="直線コネクタ 187"/>
        <xdr:cNvCxnSpPr/>
      </xdr:nvCxnSpPr>
      <xdr:spPr>
        <a:xfrm flipV="1">
          <a:off x="1130300" y="13004383"/>
          <a:ext cx="889000" cy="2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46686</xdr:rowOff>
    </xdr:from>
    <xdr:to>
      <xdr:col>6</xdr:col>
      <xdr:colOff>561975</xdr:colOff>
      <xdr:row>72</xdr:row>
      <xdr:rowOff>148286</xdr:rowOff>
    </xdr:to>
    <xdr:sp macro="" textlink="">
      <xdr:nvSpPr>
        <xdr:cNvPr id="198" name="円/楕円 197"/>
        <xdr:cNvSpPr/>
      </xdr:nvSpPr>
      <xdr:spPr>
        <a:xfrm>
          <a:off x="4584700" y="123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69563</xdr:rowOff>
    </xdr:from>
    <xdr:ext cx="599010" cy="259045"/>
    <xdr:sp macro="" textlink="">
      <xdr:nvSpPr>
        <xdr:cNvPr id="199" name="民生費該当値テキスト"/>
        <xdr:cNvSpPr txBox="1"/>
      </xdr:nvSpPr>
      <xdr:spPr>
        <a:xfrm>
          <a:off x="4686300" y="1224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200,378</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111956</xdr:rowOff>
    </xdr:from>
    <xdr:to>
      <xdr:col>5</xdr:col>
      <xdr:colOff>409575</xdr:colOff>
      <xdr:row>71</xdr:row>
      <xdr:rowOff>42106</xdr:rowOff>
    </xdr:to>
    <xdr:sp macro="" textlink="">
      <xdr:nvSpPr>
        <xdr:cNvPr id="200" name="円/楕円 199"/>
        <xdr:cNvSpPr/>
      </xdr:nvSpPr>
      <xdr:spPr>
        <a:xfrm>
          <a:off x="3746500" y="121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58633</xdr:rowOff>
    </xdr:from>
    <xdr:ext cx="599010" cy="259045"/>
    <xdr:sp macro="" textlink="">
      <xdr:nvSpPr>
        <xdr:cNvPr id="201" name="テキスト ボックス 200"/>
        <xdr:cNvSpPr txBox="1"/>
      </xdr:nvSpPr>
      <xdr:spPr>
        <a:xfrm>
          <a:off x="3497794" y="1188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225,882</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151471</xdr:rowOff>
    </xdr:from>
    <xdr:to>
      <xdr:col>4</xdr:col>
      <xdr:colOff>206375</xdr:colOff>
      <xdr:row>73</xdr:row>
      <xdr:rowOff>81621</xdr:rowOff>
    </xdr:to>
    <xdr:sp macro="" textlink="">
      <xdr:nvSpPr>
        <xdr:cNvPr id="202" name="円/楕円 201"/>
        <xdr:cNvSpPr/>
      </xdr:nvSpPr>
      <xdr:spPr>
        <a:xfrm>
          <a:off x="2857500" y="124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98148</xdr:rowOff>
    </xdr:from>
    <xdr:ext cx="599010" cy="259045"/>
    <xdr:sp macro="" textlink="">
      <xdr:nvSpPr>
        <xdr:cNvPr id="203" name="テキスト ボックス 202"/>
        <xdr:cNvSpPr txBox="1"/>
      </xdr:nvSpPr>
      <xdr:spPr>
        <a:xfrm>
          <a:off x="2608794" y="1227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190,752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94833</xdr:rowOff>
    </xdr:from>
    <xdr:to>
      <xdr:col>3</xdr:col>
      <xdr:colOff>3175</xdr:colOff>
      <xdr:row>76</xdr:row>
      <xdr:rowOff>24983</xdr:rowOff>
    </xdr:to>
    <xdr:sp macro="" textlink="">
      <xdr:nvSpPr>
        <xdr:cNvPr id="204" name="円/楕円 203"/>
        <xdr:cNvSpPr/>
      </xdr:nvSpPr>
      <xdr:spPr>
        <a:xfrm>
          <a:off x="1968500" y="129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41510</xdr:rowOff>
    </xdr:from>
    <xdr:ext cx="599010" cy="259045"/>
    <xdr:sp macro="" textlink="">
      <xdr:nvSpPr>
        <xdr:cNvPr id="205" name="テキスト ボックス 204"/>
        <xdr:cNvSpPr txBox="1"/>
      </xdr:nvSpPr>
      <xdr:spPr>
        <a:xfrm>
          <a:off x="1719794" y="12728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148,705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140585</xdr:rowOff>
    </xdr:from>
    <xdr:to>
      <xdr:col>1</xdr:col>
      <xdr:colOff>485775</xdr:colOff>
      <xdr:row>77</xdr:row>
      <xdr:rowOff>70735</xdr:rowOff>
    </xdr:to>
    <xdr:sp macro="" textlink="">
      <xdr:nvSpPr>
        <xdr:cNvPr id="206" name="円/楕円 205"/>
        <xdr:cNvSpPr/>
      </xdr:nvSpPr>
      <xdr:spPr>
        <a:xfrm>
          <a:off x="1079500" y="131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61862</xdr:rowOff>
    </xdr:from>
    <xdr:ext cx="599010" cy="259045"/>
    <xdr:sp macro="" textlink="">
      <xdr:nvSpPr>
        <xdr:cNvPr id="207" name="テキスト ボックス 206"/>
        <xdr:cNvSpPr txBox="1"/>
      </xdr:nvSpPr>
      <xdr:spPr>
        <a:xfrm>
          <a:off x="830794" y="13263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44983</xdr:rowOff>
    </xdr:from>
    <xdr:to>
      <xdr:col>6</xdr:col>
      <xdr:colOff>511175</xdr:colOff>
      <xdr:row>98</xdr:row>
      <xdr:rowOff>68414</xdr:rowOff>
    </xdr:to>
    <xdr:cxnSp macro="">
      <xdr:nvCxnSpPr>
        <xdr:cNvPr id="237" name="直線コネクタ 236"/>
        <xdr:cNvCxnSpPr/>
      </xdr:nvCxnSpPr>
      <xdr:spPr>
        <a:xfrm flipV="1">
          <a:off x="3797300" y="16675633"/>
          <a:ext cx="838200" cy="1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68414</xdr:rowOff>
    </xdr:from>
    <xdr:to>
      <xdr:col>5</xdr:col>
      <xdr:colOff>358775</xdr:colOff>
      <xdr:row>98</xdr:row>
      <xdr:rowOff>106287</xdr:rowOff>
    </xdr:to>
    <xdr:cxnSp macro="">
      <xdr:nvCxnSpPr>
        <xdr:cNvPr id="240" name="直線コネクタ 239"/>
        <xdr:cNvCxnSpPr/>
      </xdr:nvCxnSpPr>
      <xdr:spPr>
        <a:xfrm flipV="1">
          <a:off x="2908300" y="16870514"/>
          <a:ext cx="889000" cy="3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84531</xdr:rowOff>
    </xdr:from>
    <xdr:to>
      <xdr:col>4</xdr:col>
      <xdr:colOff>155575</xdr:colOff>
      <xdr:row>98</xdr:row>
      <xdr:rowOff>106287</xdr:rowOff>
    </xdr:to>
    <xdr:cxnSp macro="">
      <xdr:nvCxnSpPr>
        <xdr:cNvPr id="243" name="直線コネクタ 242"/>
        <xdr:cNvCxnSpPr/>
      </xdr:nvCxnSpPr>
      <xdr:spPr>
        <a:xfrm>
          <a:off x="2019300" y="16886631"/>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24981</xdr:rowOff>
    </xdr:from>
    <xdr:to>
      <xdr:col>2</xdr:col>
      <xdr:colOff>638175</xdr:colOff>
      <xdr:row>98</xdr:row>
      <xdr:rowOff>84531</xdr:rowOff>
    </xdr:to>
    <xdr:cxnSp macro="">
      <xdr:nvCxnSpPr>
        <xdr:cNvPr id="246" name="直線コネクタ 245"/>
        <xdr:cNvCxnSpPr/>
      </xdr:nvCxnSpPr>
      <xdr:spPr>
        <a:xfrm>
          <a:off x="1130300" y="16827081"/>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165633</xdr:rowOff>
    </xdr:from>
    <xdr:to>
      <xdr:col>6</xdr:col>
      <xdr:colOff>561975</xdr:colOff>
      <xdr:row>97</xdr:row>
      <xdr:rowOff>95783</xdr:rowOff>
    </xdr:to>
    <xdr:sp macro="" textlink="">
      <xdr:nvSpPr>
        <xdr:cNvPr id="256" name="円/楕円 255"/>
        <xdr:cNvSpPr/>
      </xdr:nvSpPr>
      <xdr:spPr>
        <a:xfrm>
          <a:off x="4584700" y="166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17060</xdr:rowOff>
    </xdr:from>
    <xdr:ext cx="534377" cy="259045"/>
    <xdr:sp macro="" textlink="">
      <xdr:nvSpPr>
        <xdr:cNvPr id="257" name="衛生費該当値テキスト"/>
        <xdr:cNvSpPr txBox="1"/>
      </xdr:nvSpPr>
      <xdr:spPr>
        <a:xfrm>
          <a:off x="4686300" y="164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17614</xdr:rowOff>
    </xdr:from>
    <xdr:to>
      <xdr:col>5</xdr:col>
      <xdr:colOff>409575</xdr:colOff>
      <xdr:row>98</xdr:row>
      <xdr:rowOff>119214</xdr:rowOff>
    </xdr:to>
    <xdr:sp macro="" textlink="">
      <xdr:nvSpPr>
        <xdr:cNvPr id="258" name="円/楕円 257"/>
        <xdr:cNvSpPr/>
      </xdr:nvSpPr>
      <xdr:spPr>
        <a:xfrm>
          <a:off x="3746500" y="168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110341</xdr:rowOff>
    </xdr:from>
    <xdr:ext cx="534377" cy="259045"/>
    <xdr:sp macro="" textlink="">
      <xdr:nvSpPr>
        <xdr:cNvPr id="259" name="テキスト ボックス 258"/>
        <xdr:cNvSpPr txBox="1"/>
      </xdr:nvSpPr>
      <xdr:spPr>
        <a:xfrm>
          <a:off x="3530111" y="16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55487</xdr:rowOff>
    </xdr:from>
    <xdr:to>
      <xdr:col>4</xdr:col>
      <xdr:colOff>206375</xdr:colOff>
      <xdr:row>98</xdr:row>
      <xdr:rowOff>157087</xdr:rowOff>
    </xdr:to>
    <xdr:sp macro="" textlink="">
      <xdr:nvSpPr>
        <xdr:cNvPr id="260" name="円/楕円 259"/>
        <xdr:cNvSpPr/>
      </xdr:nvSpPr>
      <xdr:spPr>
        <a:xfrm>
          <a:off x="2857500" y="168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148214</xdr:rowOff>
    </xdr:from>
    <xdr:ext cx="534377" cy="259045"/>
    <xdr:sp macro="" textlink="">
      <xdr:nvSpPr>
        <xdr:cNvPr id="261" name="テキスト ボックス 260"/>
        <xdr:cNvSpPr txBox="1"/>
      </xdr:nvSpPr>
      <xdr:spPr>
        <a:xfrm>
          <a:off x="2641111" y="16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33731</xdr:rowOff>
    </xdr:from>
    <xdr:to>
      <xdr:col>3</xdr:col>
      <xdr:colOff>3175</xdr:colOff>
      <xdr:row>98</xdr:row>
      <xdr:rowOff>135331</xdr:rowOff>
    </xdr:to>
    <xdr:sp macro="" textlink="">
      <xdr:nvSpPr>
        <xdr:cNvPr id="262" name="円/楕円 261"/>
        <xdr:cNvSpPr/>
      </xdr:nvSpPr>
      <xdr:spPr>
        <a:xfrm>
          <a:off x="1968500" y="168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126458</xdr:rowOff>
    </xdr:from>
    <xdr:ext cx="534377" cy="259045"/>
    <xdr:sp macro="" textlink="">
      <xdr:nvSpPr>
        <xdr:cNvPr id="263" name="テキスト ボックス 262"/>
        <xdr:cNvSpPr txBox="1"/>
      </xdr:nvSpPr>
      <xdr:spPr>
        <a:xfrm>
          <a:off x="1752111" y="16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145631</xdr:rowOff>
    </xdr:from>
    <xdr:to>
      <xdr:col>1</xdr:col>
      <xdr:colOff>485775</xdr:colOff>
      <xdr:row>98</xdr:row>
      <xdr:rowOff>75781</xdr:rowOff>
    </xdr:to>
    <xdr:sp macro="" textlink="">
      <xdr:nvSpPr>
        <xdr:cNvPr id="264" name="円/楕円 263"/>
        <xdr:cNvSpPr/>
      </xdr:nvSpPr>
      <xdr:spPr>
        <a:xfrm>
          <a:off x="1079500" y="167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66908</xdr:rowOff>
    </xdr:from>
    <xdr:ext cx="534377" cy="259045"/>
    <xdr:sp macro="" textlink="">
      <xdr:nvSpPr>
        <xdr:cNvPr id="265" name="テキスト ボックス 264"/>
        <xdr:cNvSpPr txBox="1"/>
      </xdr:nvSpPr>
      <xdr:spPr>
        <a:xfrm>
          <a:off x="863111" y="1686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65405</xdr:rowOff>
    </xdr:from>
    <xdr:to>
      <xdr:col>15</xdr:col>
      <xdr:colOff>180975</xdr:colOff>
      <xdr:row>33</xdr:row>
      <xdr:rowOff>120650</xdr:rowOff>
    </xdr:to>
    <xdr:cxnSp macro="">
      <xdr:nvCxnSpPr>
        <xdr:cNvPr id="294" name="直線コネクタ 293"/>
        <xdr:cNvCxnSpPr/>
      </xdr:nvCxnSpPr>
      <xdr:spPr>
        <a:xfrm>
          <a:off x="9639300" y="5551805"/>
          <a:ext cx="8382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65405</xdr:rowOff>
    </xdr:from>
    <xdr:to>
      <xdr:col>14</xdr:col>
      <xdr:colOff>28575</xdr:colOff>
      <xdr:row>32</xdr:row>
      <xdr:rowOff>111506</xdr:rowOff>
    </xdr:to>
    <xdr:cxnSp macro="">
      <xdr:nvCxnSpPr>
        <xdr:cNvPr id="297" name="直線コネクタ 296"/>
        <xdr:cNvCxnSpPr/>
      </xdr:nvCxnSpPr>
      <xdr:spPr>
        <a:xfrm flipV="1">
          <a:off x="8750300" y="5551805"/>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111506</xdr:rowOff>
    </xdr:from>
    <xdr:to>
      <xdr:col>12</xdr:col>
      <xdr:colOff>511175</xdr:colOff>
      <xdr:row>36</xdr:row>
      <xdr:rowOff>5588</xdr:rowOff>
    </xdr:to>
    <xdr:cxnSp macro="">
      <xdr:nvCxnSpPr>
        <xdr:cNvPr id="300" name="直線コネクタ 299"/>
        <xdr:cNvCxnSpPr/>
      </xdr:nvCxnSpPr>
      <xdr:spPr>
        <a:xfrm flipV="1">
          <a:off x="7861300" y="5597906"/>
          <a:ext cx="889000" cy="57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117221</xdr:rowOff>
    </xdr:from>
    <xdr:to>
      <xdr:col>11</xdr:col>
      <xdr:colOff>307975</xdr:colOff>
      <xdr:row>36</xdr:row>
      <xdr:rowOff>5588</xdr:rowOff>
    </xdr:to>
    <xdr:cxnSp macro="">
      <xdr:nvCxnSpPr>
        <xdr:cNvPr id="303" name="直線コネクタ 302"/>
        <xdr:cNvCxnSpPr/>
      </xdr:nvCxnSpPr>
      <xdr:spPr>
        <a:xfrm>
          <a:off x="6972300" y="6117971"/>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92092</xdr:rowOff>
    </xdr:from>
    <xdr:ext cx="469744" cy="259045"/>
    <xdr:sp macro="" textlink="">
      <xdr:nvSpPr>
        <xdr:cNvPr id="305" name="テキスト ボックス 304"/>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69850</xdr:rowOff>
    </xdr:from>
    <xdr:to>
      <xdr:col>15</xdr:col>
      <xdr:colOff>231775</xdr:colOff>
      <xdr:row>34</xdr:row>
      <xdr:rowOff>0</xdr:rowOff>
    </xdr:to>
    <xdr:sp macro="" textlink="">
      <xdr:nvSpPr>
        <xdr:cNvPr id="313" name="円/楕円 312"/>
        <xdr:cNvSpPr/>
      </xdr:nvSpPr>
      <xdr:spPr>
        <a:xfrm>
          <a:off x="104267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92727</xdr:rowOff>
    </xdr:from>
    <xdr:ext cx="469744" cy="259045"/>
    <xdr:sp macro="" textlink="">
      <xdr:nvSpPr>
        <xdr:cNvPr id="314" name="労働費該当値テキスト"/>
        <xdr:cNvSpPr txBox="1"/>
      </xdr:nvSpPr>
      <xdr:spPr>
        <a:xfrm>
          <a:off x="105283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14605</xdr:rowOff>
    </xdr:from>
    <xdr:to>
      <xdr:col>14</xdr:col>
      <xdr:colOff>79375</xdr:colOff>
      <xdr:row>32</xdr:row>
      <xdr:rowOff>116205</xdr:rowOff>
    </xdr:to>
    <xdr:sp macro="" textlink="">
      <xdr:nvSpPr>
        <xdr:cNvPr id="315" name="円/楕円 314"/>
        <xdr:cNvSpPr/>
      </xdr:nvSpPr>
      <xdr:spPr>
        <a:xfrm>
          <a:off x="9588500" y="55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30</xdr:row>
      <xdr:rowOff>132732</xdr:rowOff>
    </xdr:from>
    <xdr:ext cx="469744" cy="259045"/>
    <xdr:sp macro="" textlink="">
      <xdr:nvSpPr>
        <xdr:cNvPr id="316" name="テキスト ボックス 315"/>
        <xdr:cNvSpPr txBox="1"/>
      </xdr:nvSpPr>
      <xdr:spPr>
        <a:xfrm>
          <a:off x="9404427" y="52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60706</xdr:rowOff>
    </xdr:from>
    <xdr:to>
      <xdr:col>12</xdr:col>
      <xdr:colOff>561975</xdr:colOff>
      <xdr:row>32</xdr:row>
      <xdr:rowOff>162306</xdr:rowOff>
    </xdr:to>
    <xdr:sp macro="" textlink="">
      <xdr:nvSpPr>
        <xdr:cNvPr id="317" name="円/楕円 316"/>
        <xdr:cNvSpPr/>
      </xdr:nvSpPr>
      <xdr:spPr>
        <a:xfrm>
          <a:off x="8699500" y="55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7383</xdr:rowOff>
    </xdr:from>
    <xdr:ext cx="469744" cy="259045"/>
    <xdr:sp macro="" textlink="">
      <xdr:nvSpPr>
        <xdr:cNvPr id="318" name="テキスト ボックス 317"/>
        <xdr:cNvSpPr txBox="1"/>
      </xdr:nvSpPr>
      <xdr:spPr>
        <a:xfrm>
          <a:off x="8515427" y="53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126238</xdr:rowOff>
    </xdr:from>
    <xdr:to>
      <xdr:col>11</xdr:col>
      <xdr:colOff>358775</xdr:colOff>
      <xdr:row>36</xdr:row>
      <xdr:rowOff>56388</xdr:rowOff>
    </xdr:to>
    <xdr:sp macro="" textlink="">
      <xdr:nvSpPr>
        <xdr:cNvPr id="319" name="円/楕円 318"/>
        <xdr:cNvSpPr/>
      </xdr:nvSpPr>
      <xdr:spPr>
        <a:xfrm>
          <a:off x="7810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72915</xdr:rowOff>
    </xdr:from>
    <xdr:ext cx="469744" cy="259045"/>
    <xdr:sp macro="" textlink="">
      <xdr:nvSpPr>
        <xdr:cNvPr id="320" name="テキスト ボックス 319"/>
        <xdr:cNvSpPr txBox="1"/>
      </xdr:nvSpPr>
      <xdr:spPr>
        <a:xfrm>
          <a:off x="7626427"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66421</xdr:rowOff>
    </xdr:from>
    <xdr:to>
      <xdr:col>10</xdr:col>
      <xdr:colOff>155575</xdr:colOff>
      <xdr:row>35</xdr:row>
      <xdr:rowOff>168021</xdr:rowOff>
    </xdr:to>
    <xdr:sp macro="" textlink="">
      <xdr:nvSpPr>
        <xdr:cNvPr id="321" name="円/楕円 320"/>
        <xdr:cNvSpPr/>
      </xdr:nvSpPr>
      <xdr:spPr>
        <a:xfrm>
          <a:off x="6921500" y="60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159148</xdr:rowOff>
    </xdr:from>
    <xdr:ext cx="469744" cy="259045"/>
    <xdr:sp macro="" textlink="">
      <xdr:nvSpPr>
        <xdr:cNvPr id="322" name="テキスト ボックス 321"/>
        <xdr:cNvSpPr txBox="1"/>
      </xdr:nvSpPr>
      <xdr:spPr>
        <a:xfrm>
          <a:off x="6737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6045</xdr:rowOff>
    </xdr:from>
    <xdr:to>
      <xdr:col>15</xdr:col>
      <xdr:colOff>180975</xdr:colOff>
      <xdr:row>54</xdr:row>
      <xdr:rowOff>147854</xdr:rowOff>
    </xdr:to>
    <xdr:cxnSp macro="">
      <xdr:nvCxnSpPr>
        <xdr:cNvPr id="351" name="直線コネクタ 350"/>
        <xdr:cNvCxnSpPr/>
      </xdr:nvCxnSpPr>
      <xdr:spPr>
        <a:xfrm flipV="1">
          <a:off x="9639300" y="9264345"/>
          <a:ext cx="838200" cy="1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147854</xdr:rowOff>
    </xdr:from>
    <xdr:to>
      <xdr:col>14</xdr:col>
      <xdr:colOff>28575</xdr:colOff>
      <xdr:row>55</xdr:row>
      <xdr:rowOff>142901</xdr:rowOff>
    </xdr:to>
    <xdr:cxnSp macro="">
      <xdr:nvCxnSpPr>
        <xdr:cNvPr id="354" name="直線コネクタ 353"/>
        <xdr:cNvCxnSpPr/>
      </xdr:nvCxnSpPr>
      <xdr:spPr>
        <a:xfrm flipV="1">
          <a:off x="8750300" y="9406154"/>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126974</xdr:rowOff>
    </xdr:from>
    <xdr:to>
      <xdr:col>12</xdr:col>
      <xdr:colOff>511175</xdr:colOff>
      <xdr:row>55</xdr:row>
      <xdr:rowOff>142901</xdr:rowOff>
    </xdr:to>
    <xdr:cxnSp macro="">
      <xdr:nvCxnSpPr>
        <xdr:cNvPr id="357" name="直線コネクタ 356"/>
        <xdr:cNvCxnSpPr/>
      </xdr:nvCxnSpPr>
      <xdr:spPr>
        <a:xfrm>
          <a:off x="7861300" y="9556724"/>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120955</xdr:rowOff>
    </xdr:from>
    <xdr:to>
      <xdr:col>11</xdr:col>
      <xdr:colOff>307975</xdr:colOff>
      <xdr:row>55</xdr:row>
      <xdr:rowOff>126974</xdr:rowOff>
    </xdr:to>
    <xdr:cxnSp macro="">
      <xdr:nvCxnSpPr>
        <xdr:cNvPr id="360" name="直線コネクタ 359"/>
        <xdr:cNvCxnSpPr/>
      </xdr:nvCxnSpPr>
      <xdr:spPr>
        <a:xfrm>
          <a:off x="6972300" y="9550705"/>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126695</xdr:rowOff>
    </xdr:from>
    <xdr:to>
      <xdr:col>15</xdr:col>
      <xdr:colOff>231775</xdr:colOff>
      <xdr:row>54</xdr:row>
      <xdr:rowOff>56845</xdr:rowOff>
    </xdr:to>
    <xdr:sp macro="" textlink="">
      <xdr:nvSpPr>
        <xdr:cNvPr id="370" name="円/楕円 369"/>
        <xdr:cNvSpPr/>
      </xdr:nvSpPr>
      <xdr:spPr>
        <a:xfrm>
          <a:off x="10426700" y="92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149572</xdr:rowOff>
    </xdr:from>
    <xdr:ext cx="534377" cy="259045"/>
    <xdr:sp macro="" textlink="">
      <xdr:nvSpPr>
        <xdr:cNvPr id="371" name="農林水産業費該当値テキスト"/>
        <xdr:cNvSpPr txBox="1"/>
      </xdr:nvSpPr>
      <xdr:spPr>
        <a:xfrm>
          <a:off x="10528300" y="906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97054</xdr:rowOff>
    </xdr:from>
    <xdr:to>
      <xdr:col>14</xdr:col>
      <xdr:colOff>79375</xdr:colOff>
      <xdr:row>55</xdr:row>
      <xdr:rowOff>27204</xdr:rowOff>
    </xdr:to>
    <xdr:sp macro="" textlink="">
      <xdr:nvSpPr>
        <xdr:cNvPr id="372" name="円/楕円 371"/>
        <xdr:cNvSpPr/>
      </xdr:nvSpPr>
      <xdr:spPr>
        <a:xfrm>
          <a:off x="9588500" y="93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43731</xdr:rowOff>
    </xdr:from>
    <xdr:ext cx="469744" cy="259045"/>
    <xdr:sp macro="" textlink="">
      <xdr:nvSpPr>
        <xdr:cNvPr id="373" name="テキスト ボックス 372"/>
        <xdr:cNvSpPr txBox="1"/>
      </xdr:nvSpPr>
      <xdr:spPr>
        <a:xfrm>
          <a:off x="9404427" y="913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92101</xdr:rowOff>
    </xdr:from>
    <xdr:to>
      <xdr:col>12</xdr:col>
      <xdr:colOff>561975</xdr:colOff>
      <xdr:row>56</xdr:row>
      <xdr:rowOff>22251</xdr:rowOff>
    </xdr:to>
    <xdr:sp macro="" textlink="">
      <xdr:nvSpPr>
        <xdr:cNvPr id="374" name="円/楕円 373"/>
        <xdr:cNvSpPr/>
      </xdr:nvSpPr>
      <xdr:spPr>
        <a:xfrm>
          <a:off x="8699500" y="95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38778</xdr:rowOff>
    </xdr:from>
    <xdr:ext cx="469744" cy="259045"/>
    <xdr:sp macro="" textlink="">
      <xdr:nvSpPr>
        <xdr:cNvPr id="375" name="テキスト ボックス 374"/>
        <xdr:cNvSpPr txBox="1"/>
      </xdr:nvSpPr>
      <xdr:spPr>
        <a:xfrm>
          <a:off x="8515427" y="929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76174</xdr:rowOff>
    </xdr:from>
    <xdr:to>
      <xdr:col>11</xdr:col>
      <xdr:colOff>358775</xdr:colOff>
      <xdr:row>56</xdr:row>
      <xdr:rowOff>6324</xdr:rowOff>
    </xdr:to>
    <xdr:sp macro="" textlink="">
      <xdr:nvSpPr>
        <xdr:cNvPr id="376" name="円/楕円 375"/>
        <xdr:cNvSpPr/>
      </xdr:nvSpPr>
      <xdr:spPr>
        <a:xfrm>
          <a:off x="7810500" y="95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22851</xdr:rowOff>
    </xdr:from>
    <xdr:ext cx="469744" cy="259045"/>
    <xdr:sp macro="" textlink="">
      <xdr:nvSpPr>
        <xdr:cNvPr id="377" name="テキスト ボックス 376"/>
        <xdr:cNvSpPr txBox="1"/>
      </xdr:nvSpPr>
      <xdr:spPr>
        <a:xfrm>
          <a:off x="7626427" y="928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70155</xdr:rowOff>
    </xdr:from>
    <xdr:to>
      <xdr:col>10</xdr:col>
      <xdr:colOff>155575</xdr:colOff>
      <xdr:row>56</xdr:row>
      <xdr:rowOff>305</xdr:rowOff>
    </xdr:to>
    <xdr:sp macro="" textlink="">
      <xdr:nvSpPr>
        <xdr:cNvPr id="378" name="円/楕円 377"/>
        <xdr:cNvSpPr/>
      </xdr:nvSpPr>
      <xdr:spPr>
        <a:xfrm>
          <a:off x="6921500" y="94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16832</xdr:rowOff>
    </xdr:from>
    <xdr:ext cx="469744" cy="259045"/>
    <xdr:sp macro="" textlink="">
      <xdr:nvSpPr>
        <xdr:cNvPr id="379" name="テキスト ボックス 378"/>
        <xdr:cNvSpPr txBox="1"/>
      </xdr:nvSpPr>
      <xdr:spPr>
        <a:xfrm>
          <a:off x="6737427" y="92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40373</xdr:rowOff>
    </xdr:from>
    <xdr:to>
      <xdr:col>15</xdr:col>
      <xdr:colOff>180975</xdr:colOff>
      <xdr:row>76</xdr:row>
      <xdr:rowOff>41974</xdr:rowOff>
    </xdr:to>
    <xdr:cxnSp macro="">
      <xdr:nvCxnSpPr>
        <xdr:cNvPr id="406" name="直線コネクタ 405"/>
        <xdr:cNvCxnSpPr/>
      </xdr:nvCxnSpPr>
      <xdr:spPr>
        <a:xfrm flipV="1">
          <a:off x="9639300" y="13070573"/>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127700</xdr:rowOff>
    </xdr:from>
    <xdr:ext cx="534377" cy="259045"/>
    <xdr:sp macro="" textlink="">
      <xdr:nvSpPr>
        <xdr:cNvPr id="407" name="商工費平均値テキスト"/>
        <xdr:cNvSpPr txBox="1"/>
      </xdr:nvSpPr>
      <xdr:spPr>
        <a:xfrm>
          <a:off x="10528300" y="1315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17263</xdr:rowOff>
    </xdr:from>
    <xdr:to>
      <xdr:col>14</xdr:col>
      <xdr:colOff>28575</xdr:colOff>
      <xdr:row>76</xdr:row>
      <xdr:rowOff>41974</xdr:rowOff>
    </xdr:to>
    <xdr:cxnSp macro="">
      <xdr:nvCxnSpPr>
        <xdr:cNvPr id="409" name="直線コネクタ 408"/>
        <xdr:cNvCxnSpPr/>
      </xdr:nvCxnSpPr>
      <xdr:spPr>
        <a:xfrm>
          <a:off x="8750300" y="13047463"/>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74345</xdr:rowOff>
    </xdr:from>
    <xdr:ext cx="534377" cy="259045"/>
    <xdr:sp macro="" textlink="">
      <xdr:nvSpPr>
        <xdr:cNvPr id="411" name="テキスト ボックス 410"/>
        <xdr:cNvSpPr txBox="1"/>
      </xdr:nvSpPr>
      <xdr:spPr>
        <a:xfrm>
          <a:off x="9372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170904</xdr:rowOff>
    </xdr:from>
    <xdr:to>
      <xdr:col>12</xdr:col>
      <xdr:colOff>511175</xdr:colOff>
      <xdr:row>76</xdr:row>
      <xdr:rowOff>17263</xdr:rowOff>
    </xdr:to>
    <xdr:cxnSp macro="">
      <xdr:nvCxnSpPr>
        <xdr:cNvPr id="412" name="直線コネクタ 411"/>
        <xdr:cNvCxnSpPr/>
      </xdr:nvCxnSpPr>
      <xdr:spPr>
        <a:xfrm>
          <a:off x="7861300" y="13029654"/>
          <a:ext cx="889000" cy="1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66367</xdr:rowOff>
    </xdr:from>
    <xdr:ext cx="534377" cy="259045"/>
    <xdr:sp macro="" textlink="">
      <xdr:nvSpPr>
        <xdr:cNvPr id="414" name="テキスト ボックス 413"/>
        <xdr:cNvSpPr txBox="1"/>
      </xdr:nvSpPr>
      <xdr:spPr>
        <a:xfrm>
          <a:off x="8483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73840</xdr:rowOff>
    </xdr:from>
    <xdr:to>
      <xdr:col>11</xdr:col>
      <xdr:colOff>307975</xdr:colOff>
      <xdr:row>75</xdr:row>
      <xdr:rowOff>170904</xdr:rowOff>
    </xdr:to>
    <xdr:cxnSp macro="">
      <xdr:nvCxnSpPr>
        <xdr:cNvPr id="415" name="直線コネクタ 414"/>
        <xdr:cNvCxnSpPr/>
      </xdr:nvCxnSpPr>
      <xdr:spPr>
        <a:xfrm>
          <a:off x="6972300" y="12932590"/>
          <a:ext cx="8890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55005</xdr:rowOff>
    </xdr:from>
    <xdr:ext cx="534377" cy="259045"/>
    <xdr:sp macro="" textlink="">
      <xdr:nvSpPr>
        <xdr:cNvPr id="417" name="テキスト ボックス 416"/>
        <xdr:cNvSpPr txBox="1"/>
      </xdr:nvSpPr>
      <xdr:spPr>
        <a:xfrm>
          <a:off x="7594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9" name="テキスト ボックス 418"/>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161023</xdr:rowOff>
    </xdr:from>
    <xdr:to>
      <xdr:col>15</xdr:col>
      <xdr:colOff>231775</xdr:colOff>
      <xdr:row>76</xdr:row>
      <xdr:rowOff>91173</xdr:rowOff>
    </xdr:to>
    <xdr:sp macro="" textlink="">
      <xdr:nvSpPr>
        <xdr:cNvPr id="425" name="円/楕円 424"/>
        <xdr:cNvSpPr/>
      </xdr:nvSpPr>
      <xdr:spPr>
        <a:xfrm>
          <a:off x="104267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12451</xdr:rowOff>
    </xdr:from>
    <xdr:ext cx="534377" cy="259045"/>
    <xdr:sp macro="" textlink="">
      <xdr:nvSpPr>
        <xdr:cNvPr id="426" name="商工費該当値テキスト"/>
        <xdr:cNvSpPr txBox="1"/>
      </xdr:nvSpPr>
      <xdr:spPr>
        <a:xfrm>
          <a:off x="10528300" y="128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19,345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162624</xdr:rowOff>
    </xdr:from>
    <xdr:to>
      <xdr:col>14</xdr:col>
      <xdr:colOff>79375</xdr:colOff>
      <xdr:row>76</xdr:row>
      <xdr:rowOff>92774</xdr:rowOff>
    </xdr:to>
    <xdr:sp macro="" textlink="">
      <xdr:nvSpPr>
        <xdr:cNvPr id="427" name="円/楕円 426"/>
        <xdr:cNvSpPr/>
      </xdr:nvSpPr>
      <xdr:spPr>
        <a:xfrm>
          <a:off x="95885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109300</xdr:rowOff>
    </xdr:from>
    <xdr:ext cx="534377" cy="259045"/>
    <xdr:sp macro="" textlink="">
      <xdr:nvSpPr>
        <xdr:cNvPr id="428" name="テキスト ボックス 427"/>
        <xdr:cNvSpPr txBox="1"/>
      </xdr:nvSpPr>
      <xdr:spPr>
        <a:xfrm>
          <a:off x="9372111" y="127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137912</xdr:rowOff>
    </xdr:from>
    <xdr:to>
      <xdr:col>12</xdr:col>
      <xdr:colOff>561975</xdr:colOff>
      <xdr:row>76</xdr:row>
      <xdr:rowOff>68061</xdr:rowOff>
    </xdr:to>
    <xdr:sp macro="" textlink="">
      <xdr:nvSpPr>
        <xdr:cNvPr id="429" name="円/楕円 428"/>
        <xdr:cNvSpPr/>
      </xdr:nvSpPr>
      <xdr:spPr>
        <a:xfrm>
          <a:off x="8699500" y="12996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84589</xdr:rowOff>
    </xdr:from>
    <xdr:ext cx="534377" cy="259045"/>
    <xdr:sp macro="" textlink="">
      <xdr:nvSpPr>
        <xdr:cNvPr id="430" name="テキスト ボックス 429"/>
        <xdr:cNvSpPr txBox="1"/>
      </xdr:nvSpPr>
      <xdr:spPr>
        <a:xfrm>
          <a:off x="8483111" y="127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120104</xdr:rowOff>
    </xdr:from>
    <xdr:to>
      <xdr:col>11</xdr:col>
      <xdr:colOff>358775</xdr:colOff>
      <xdr:row>76</xdr:row>
      <xdr:rowOff>50254</xdr:rowOff>
    </xdr:to>
    <xdr:sp macro="" textlink="">
      <xdr:nvSpPr>
        <xdr:cNvPr id="431" name="円/楕円 430"/>
        <xdr:cNvSpPr/>
      </xdr:nvSpPr>
      <xdr:spPr>
        <a:xfrm>
          <a:off x="7810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66781</xdr:rowOff>
    </xdr:from>
    <xdr:ext cx="534377" cy="259045"/>
    <xdr:sp macro="" textlink="">
      <xdr:nvSpPr>
        <xdr:cNvPr id="432" name="テキスト ボックス 431"/>
        <xdr:cNvSpPr txBox="1"/>
      </xdr:nvSpPr>
      <xdr:spPr>
        <a:xfrm>
          <a:off x="7594111" y="127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21,135</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23040</xdr:rowOff>
    </xdr:from>
    <xdr:to>
      <xdr:col>10</xdr:col>
      <xdr:colOff>155575</xdr:colOff>
      <xdr:row>75</xdr:row>
      <xdr:rowOff>124640</xdr:rowOff>
    </xdr:to>
    <xdr:sp macro="" textlink="">
      <xdr:nvSpPr>
        <xdr:cNvPr id="433" name="円/楕円 432"/>
        <xdr:cNvSpPr/>
      </xdr:nvSpPr>
      <xdr:spPr>
        <a:xfrm>
          <a:off x="6921500" y="1288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141167</xdr:rowOff>
    </xdr:from>
    <xdr:ext cx="534377" cy="259045"/>
    <xdr:sp macro="" textlink="">
      <xdr:nvSpPr>
        <xdr:cNvPr id="434" name="テキスト ボックス 433"/>
        <xdr:cNvSpPr txBox="1"/>
      </xdr:nvSpPr>
      <xdr:spPr>
        <a:xfrm>
          <a:off x="6705111" y="1265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43557</xdr:rowOff>
    </xdr:from>
    <xdr:to>
      <xdr:col>15</xdr:col>
      <xdr:colOff>180975</xdr:colOff>
      <xdr:row>97</xdr:row>
      <xdr:rowOff>57747</xdr:rowOff>
    </xdr:to>
    <xdr:cxnSp macro="">
      <xdr:nvCxnSpPr>
        <xdr:cNvPr id="466" name="直線コネクタ 465"/>
        <xdr:cNvCxnSpPr/>
      </xdr:nvCxnSpPr>
      <xdr:spPr>
        <a:xfrm>
          <a:off x="9639300" y="16674207"/>
          <a:ext cx="8382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43557</xdr:rowOff>
    </xdr:from>
    <xdr:to>
      <xdr:col>14</xdr:col>
      <xdr:colOff>28575</xdr:colOff>
      <xdr:row>97</xdr:row>
      <xdr:rowOff>85717</xdr:rowOff>
    </xdr:to>
    <xdr:cxnSp macro="">
      <xdr:nvCxnSpPr>
        <xdr:cNvPr id="469" name="直線コネクタ 468"/>
        <xdr:cNvCxnSpPr/>
      </xdr:nvCxnSpPr>
      <xdr:spPr>
        <a:xfrm flipV="1">
          <a:off x="8750300" y="16674207"/>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85717</xdr:rowOff>
    </xdr:from>
    <xdr:to>
      <xdr:col>12</xdr:col>
      <xdr:colOff>511175</xdr:colOff>
      <xdr:row>97</xdr:row>
      <xdr:rowOff>122718</xdr:rowOff>
    </xdr:to>
    <xdr:cxnSp macro="">
      <xdr:nvCxnSpPr>
        <xdr:cNvPr id="472" name="直線コネクタ 471"/>
        <xdr:cNvCxnSpPr/>
      </xdr:nvCxnSpPr>
      <xdr:spPr>
        <a:xfrm flipV="1">
          <a:off x="7861300" y="16716367"/>
          <a:ext cx="889000" cy="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122718</xdr:rowOff>
    </xdr:from>
    <xdr:to>
      <xdr:col>11</xdr:col>
      <xdr:colOff>307975</xdr:colOff>
      <xdr:row>97</xdr:row>
      <xdr:rowOff>147766</xdr:rowOff>
    </xdr:to>
    <xdr:cxnSp macro="">
      <xdr:nvCxnSpPr>
        <xdr:cNvPr id="475" name="直線コネクタ 474"/>
        <xdr:cNvCxnSpPr/>
      </xdr:nvCxnSpPr>
      <xdr:spPr>
        <a:xfrm flipV="1">
          <a:off x="6972300" y="16753368"/>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6947</xdr:rowOff>
    </xdr:from>
    <xdr:to>
      <xdr:col>15</xdr:col>
      <xdr:colOff>231775</xdr:colOff>
      <xdr:row>97</xdr:row>
      <xdr:rowOff>108547</xdr:rowOff>
    </xdr:to>
    <xdr:sp macro="" textlink="">
      <xdr:nvSpPr>
        <xdr:cNvPr id="485" name="円/楕円 484"/>
        <xdr:cNvSpPr/>
      </xdr:nvSpPr>
      <xdr:spPr>
        <a:xfrm>
          <a:off x="10426700" y="166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29824</xdr:rowOff>
    </xdr:from>
    <xdr:ext cx="534377" cy="259045"/>
    <xdr:sp macro="" textlink="">
      <xdr:nvSpPr>
        <xdr:cNvPr id="486" name="土木費該当値テキスト"/>
        <xdr:cNvSpPr txBox="1"/>
      </xdr:nvSpPr>
      <xdr:spPr>
        <a:xfrm>
          <a:off x="10528300" y="164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164207</xdr:rowOff>
    </xdr:from>
    <xdr:to>
      <xdr:col>14</xdr:col>
      <xdr:colOff>79375</xdr:colOff>
      <xdr:row>97</xdr:row>
      <xdr:rowOff>94357</xdr:rowOff>
    </xdr:to>
    <xdr:sp macro="" textlink="">
      <xdr:nvSpPr>
        <xdr:cNvPr id="487" name="円/楕円 486"/>
        <xdr:cNvSpPr/>
      </xdr:nvSpPr>
      <xdr:spPr>
        <a:xfrm>
          <a:off x="9588500" y="166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85484</xdr:rowOff>
    </xdr:from>
    <xdr:ext cx="534377" cy="259045"/>
    <xdr:sp macro="" textlink="">
      <xdr:nvSpPr>
        <xdr:cNvPr id="488" name="テキスト ボックス 487"/>
        <xdr:cNvSpPr txBox="1"/>
      </xdr:nvSpPr>
      <xdr:spPr>
        <a:xfrm>
          <a:off x="9372111" y="167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34917</xdr:rowOff>
    </xdr:from>
    <xdr:to>
      <xdr:col>12</xdr:col>
      <xdr:colOff>561975</xdr:colOff>
      <xdr:row>97</xdr:row>
      <xdr:rowOff>136517</xdr:rowOff>
    </xdr:to>
    <xdr:sp macro="" textlink="">
      <xdr:nvSpPr>
        <xdr:cNvPr id="489" name="円/楕円 488"/>
        <xdr:cNvSpPr/>
      </xdr:nvSpPr>
      <xdr:spPr>
        <a:xfrm>
          <a:off x="8699500" y="166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127644</xdr:rowOff>
    </xdr:from>
    <xdr:ext cx="534377" cy="259045"/>
    <xdr:sp macro="" textlink="">
      <xdr:nvSpPr>
        <xdr:cNvPr id="490" name="テキスト ボックス 489"/>
        <xdr:cNvSpPr txBox="1"/>
      </xdr:nvSpPr>
      <xdr:spPr>
        <a:xfrm>
          <a:off x="8483111" y="16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71918</xdr:rowOff>
    </xdr:from>
    <xdr:to>
      <xdr:col>11</xdr:col>
      <xdr:colOff>358775</xdr:colOff>
      <xdr:row>98</xdr:row>
      <xdr:rowOff>2068</xdr:rowOff>
    </xdr:to>
    <xdr:sp macro="" textlink="">
      <xdr:nvSpPr>
        <xdr:cNvPr id="491" name="円/楕円 490"/>
        <xdr:cNvSpPr/>
      </xdr:nvSpPr>
      <xdr:spPr>
        <a:xfrm>
          <a:off x="7810500" y="167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164645</xdr:rowOff>
    </xdr:from>
    <xdr:ext cx="534377" cy="259045"/>
    <xdr:sp macro="" textlink="">
      <xdr:nvSpPr>
        <xdr:cNvPr id="492" name="テキスト ボックス 491"/>
        <xdr:cNvSpPr txBox="1"/>
      </xdr:nvSpPr>
      <xdr:spPr>
        <a:xfrm>
          <a:off x="7594111" y="167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96966</xdr:rowOff>
    </xdr:from>
    <xdr:to>
      <xdr:col>10</xdr:col>
      <xdr:colOff>155575</xdr:colOff>
      <xdr:row>98</xdr:row>
      <xdr:rowOff>27116</xdr:rowOff>
    </xdr:to>
    <xdr:sp macro="" textlink="">
      <xdr:nvSpPr>
        <xdr:cNvPr id="493" name="円/楕円 492"/>
        <xdr:cNvSpPr/>
      </xdr:nvSpPr>
      <xdr:spPr>
        <a:xfrm>
          <a:off x="6921500" y="1672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18243</xdr:rowOff>
    </xdr:from>
    <xdr:ext cx="534377" cy="259045"/>
    <xdr:sp macro="" textlink="">
      <xdr:nvSpPr>
        <xdr:cNvPr id="494" name="テキスト ボックス 493"/>
        <xdr:cNvSpPr txBox="1"/>
      </xdr:nvSpPr>
      <xdr:spPr>
        <a:xfrm>
          <a:off x="6705111" y="168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96190</xdr:rowOff>
    </xdr:from>
    <xdr:to>
      <xdr:col>23</xdr:col>
      <xdr:colOff>517525</xdr:colOff>
      <xdr:row>36</xdr:row>
      <xdr:rowOff>105258</xdr:rowOff>
    </xdr:to>
    <xdr:cxnSp macro="">
      <xdr:nvCxnSpPr>
        <xdr:cNvPr id="524" name="直線コネクタ 523"/>
        <xdr:cNvCxnSpPr/>
      </xdr:nvCxnSpPr>
      <xdr:spPr>
        <a:xfrm>
          <a:off x="15481300" y="6268390"/>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96190</xdr:rowOff>
    </xdr:from>
    <xdr:to>
      <xdr:col>22</xdr:col>
      <xdr:colOff>365125</xdr:colOff>
      <xdr:row>36</xdr:row>
      <xdr:rowOff>105944</xdr:rowOff>
    </xdr:to>
    <xdr:cxnSp macro="">
      <xdr:nvCxnSpPr>
        <xdr:cNvPr id="527" name="直線コネクタ 526"/>
        <xdr:cNvCxnSpPr/>
      </xdr:nvCxnSpPr>
      <xdr:spPr>
        <a:xfrm flipV="1">
          <a:off x="14592300" y="6268390"/>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92685</xdr:rowOff>
    </xdr:from>
    <xdr:to>
      <xdr:col>21</xdr:col>
      <xdr:colOff>161925</xdr:colOff>
      <xdr:row>36</xdr:row>
      <xdr:rowOff>105944</xdr:rowOff>
    </xdr:to>
    <xdr:cxnSp macro="">
      <xdr:nvCxnSpPr>
        <xdr:cNvPr id="530" name="直線コネクタ 529"/>
        <xdr:cNvCxnSpPr/>
      </xdr:nvCxnSpPr>
      <xdr:spPr>
        <a:xfrm>
          <a:off x="13703300" y="6093435"/>
          <a:ext cx="889000" cy="1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92685</xdr:rowOff>
    </xdr:from>
    <xdr:to>
      <xdr:col>19</xdr:col>
      <xdr:colOff>644525</xdr:colOff>
      <xdr:row>36</xdr:row>
      <xdr:rowOff>141757</xdr:rowOff>
    </xdr:to>
    <xdr:cxnSp macro="">
      <xdr:nvCxnSpPr>
        <xdr:cNvPr id="533" name="直線コネクタ 532"/>
        <xdr:cNvCxnSpPr/>
      </xdr:nvCxnSpPr>
      <xdr:spPr>
        <a:xfrm flipV="1">
          <a:off x="12814300" y="6093435"/>
          <a:ext cx="889000" cy="22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54458</xdr:rowOff>
    </xdr:from>
    <xdr:to>
      <xdr:col>23</xdr:col>
      <xdr:colOff>568325</xdr:colOff>
      <xdr:row>36</xdr:row>
      <xdr:rowOff>156058</xdr:rowOff>
    </xdr:to>
    <xdr:sp macro="" textlink="">
      <xdr:nvSpPr>
        <xdr:cNvPr id="543" name="円/楕円 542"/>
        <xdr:cNvSpPr/>
      </xdr:nvSpPr>
      <xdr:spPr>
        <a:xfrm>
          <a:off x="16268700" y="62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32885</xdr:rowOff>
    </xdr:from>
    <xdr:ext cx="534377" cy="259045"/>
    <xdr:sp macro="" textlink="">
      <xdr:nvSpPr>
        <xdr:cNvPr id="544" name="消防費該当値テキスト"/>
        <xdr:cNvSpPr txBox="1"/>
      </xdr:nvSpPr>
      <xdr:spPr>
        <a:xfrm>
          <a:off x="16370300" y="620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45390</xdr:rowOff>
    </xdr:from>
    <xdr:to>
      <xdr:col>22</xdr:col>
      <xdr:colOff>415925</xdr:colOff>
      <xdr:row>36</xdr:row>
      <xdr:rowOff>146990</xdr:rowOff>
    </xdr:to>
    <xdr:sp macro="" textlink="">
      <xdr:nvSpPr>
        <xdr:cNvPr id="545" name="円/楕円 544"/>
        <xdr:cNvSpPr/>
      </xdr:nvSpPr>
      <xdr:spPr>
        <a:xfrm>
          <a:off x="154305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138117</xdr:rowOff>
    </xdr:from>
    <xdr:ext cx="534377" cy="259045"/>
    <xdr:sp macro="" textlink="">
      <xdr:nvSpPr>
        <xdr:cNvPr id="546" name="テキスト ボックス 545"/>
        <xdr:cNvSpPr txBox="1"/>
      </xdr:nvSpPr>
      <xdr:spPr>
        <a:xfrm>
          <a:off x="15214111" y="63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55144</xdr:rowOff>
    </xdr:from>
    <xdr:to>
      <xdr:col>21</xdr:col>
      <xdr:colOff>212725</xdr:colOff>
      <xdr:row>36</xdr:row>
      <xdr:rowOff>156744</xdr:rowOff>
    </xdr:to>
    <xdr:sp macro="" textlink="">
      <xdr:nvSpPr>
        <xdr:cNvPr id="547" name="円/楕円 546"/>
        <xdr:cNvSpPr/>
      </xdr:nvSpPr>
      <xdr:spPr>
        <a:xfrm>
          <a:off x="14541500" y="62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147871</xdr:rowOff>
    </xdr:from>
    <xdr:ext cx="534377" cy="259045"/>
    <xdr:sp macro="" textlink="">
      <xdr:nvSpPr>
        <xdr:cNvPr id="548" name="テキスト ボックス 547"/>
        <xdr:cNvSpPr txBox="1"/>
      </xdr:nvSpPr>
      <xdr:spPr>
        <a:xfrm>
          <a:off x="14325111" y="63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41885</xdr:rowOff>
    </xdr:from>
    <xdr:to>
      <xdr:col>20</xdr:col>
      <xdr:colOff>9525</xdr:colOff>
      <xdr:row>35</xdr:row>
      <xdr:rowOff>143485</xdr:rowOff>
    </xdr:to>
    <xdr:sp macro="" textlink="">
      <xdr:nvSpPr>
        <xdr:cNvPr id="549" name="円/楕円 548"/>
        <xdr:cNvSpPr/>
      </xdr:nvSpPr>
      <xdr:spPr>
        <a:xfrm>
          <a:off x="13652500" y="60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160012</xdr:rowOff>
    </xdr:from>
    <xdr:ext cx="534377" cy="259045"/>
    <xdr:sp macro="" textlink="">
      <xdr:nvSpPr>
        <xdr:cNvPr id="550" name="テキスト ボックス 549"/>
        <xdr:cNvSpPr txBox="1"/>
      </xdr:nvSpPr>
      <xdr:spPr>
        <a:xfrm>
          <a:off x="13436111" y="581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90957</xdr:rowOff>
    </xdr:from>
    <xdr:to>
      <xdr:col>18</xdr:col>
      <xdr:colOff>492125</xdr:colOff>
      <xdr:row>37</xdr:row>
      <xdr:rowOff>21107</xdr:rowOff>
    </xdr:to>
    <xdr:sp macro="" textlink="">
      <xdr:nvSpPr>
        <xdr:cNvPr id="551" name="円/楕円 550"/>
        <xdr:cNvSpPr/>
      </xdr:nvSpPr>
      <xdr:spPr>
        <a:xfrm>
          <a:off x="12763500" y="62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12234</xdr:rowOff>
    </xdr:from>
    <xdr:ext cx="534377" cy="259045"/>
    <xdr:sp macro="" textlink="">
      <xdr:nvSpPr>
        <xdr:cNvPr id="552" name="テキスト ボックス 551"/>
        <xdr:cNvSpPr txBox="1"/>
      </xdr:nvSpPr>
      <xdr:spPr>
        <a:xfrm>
          <a:off x="12547111" y="63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158347</xdr:rowOff>
    </xdr:from>
    <xdr:to>
      <xdr:col>23</xdr:col>
      <xdr:colOff>517525</xdr:colOff>
      <xdr:row>54</xdr:row>
      <xdr:rowOff>27817</xdr:rowOff>
    </xdr:to>
    <xdr:cxnSp macro="">
      <xdr:nvCxnSpPr>
        <xdr:cNvPr id="584" name="直線コネクタ 583"/>
        <xdr:cNvCxnSpPr/>
      </xdr:nvCxnSpPr>
      <xdr:spPr>
        <a:xfrm flipV="1">
          <a:off x="15481300" y="9073747"/>
          <a:ext cx="838200" cy="2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27817</xdr:rowOff>
    </xdr:from>
    <xdr:to>
      <xdr:col>22</xdr:col>
      <xdr:colOff>365125</xdr:colOff>
      <xdr:row>56</xdr:row>
      <xdr:rowOff>1658</xdr:rowOff>
    </xdr:to>
    <xdr:cxnSp macro="">
      <xdr:nvCxnSpPr>
        <xdr:cNvPr id="587" name="直線コネクタ 586"/>
        <xdr:cNvCxnSpPr/>
      </xdr:nvCxnSpPr>
      <xdr:spPr>
        <a:xfrm flipV="1">
          <a:off x="14592300" y="9286117"/>
          <a:ext cx="889000" cy="3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92118</xdr:rowOff>
    </xdr:from>
    <xdr:to>
      <xdr:col>21</xdr:col>
      <xdr:colOff>161925</xdr:colOff>
      <xdr:row>56</xdr:row>
      <xdr:rowOff>1658</xdr:rowOff>
    </xdr:to>
    <xdr:cxnSp macro="">
      <xdr:nvCxnSpPr>
        <xdr:cNvPr id="590" name="直線コネクタ 589"/>
        <xdr:cNvCxnSpPr/>
      </xdr:nvCxnSpPr>
      <xdr:spPr>
        <a:xfrm>
          <a:off x="13703300" y="9521868"/>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92118</xdr:rowOff>
    </xdr:from>
    <xdr:to>
      <xdr:col>19</xdr:col>
      <xdr:colOff>644525</xdr:colOff>
      <xdr:row>57</xdr:row>
      <xdr:rowOff>99728</xdr:rowOff>
    </xdr:to>
    <xdr:cxnSp macro="">
      <xdr:nvCxnSpPr>
        <xdr:cNvPr id="593" name="直線コネクタ 592"/>
        <xdr:cNvCxnSpPr/>
      </xdr:nvCxnSpPr>
      <xdr:spPr>
        <a:xfrm flipV="1">
          <a:off x="12814300" y="9521868"/>
          <a:ext cx="889000" cy="3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107547</xdr:rowOff>
    </xdr:from>
    <xdr:to>
      <xdr:col>23</xdr:col>
      <xdr:colOff>568325</xdr:colOff>
      <xdr:row>53</xdr:row>
      <xdr:rowOff>37697</xdr:rowOff>
    </xdr:to>
    <xdr:sp macro="" textlink="">
      <xdr:nvSpPr>
        <xdr:cNvPr id="603" name="円/楕円 602"/>
        <xdr:cNvSpPr/>
      </xdr:nvSpPr>
      <xdr:spPr>
        <a:xfrm>
          <a:off x="16268700" y="90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130424</xdr:rowOff>
    </xdr:from>
    <xdr:ext cx="534377" cy="259045"/>
    <xdr:sp macro="" textlink="">
      <xdr:nvSpPr>
        <xdr:cNvPr id="604" name="教育費該当値テキスト"/>
        <xdr:cNvSpPr txBox="1"/>
      </xdr:nvSpPr>
      <xdr:spPr>
        <a:xfrm>
          <a:off x="16370300" y="8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54,929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148467</xdr:rowOff>
    </xdr:from>
    <xdr:to>
      <xdr:col>22</xdr:col>
      <xdr:colOff>415925</xdr:colOff>
      <xdr:row>54</xdr:row>
      <xdr:rowOff>78617</xdr:rowOff>
    </xdr:to>
    <xdr:sp macro="" textlink="">
      <xdr:nvSpPr>
        <xdr:cNvPr id="605" name="円/楕円 604"/>
        <xdr:cNvSpPr/>
      </xdr:nvSpPr>
      <xdr:spPr>
        <a:xfrm>
          <a:off x="15430500" y="92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95144</xdr:rowOff>
    </xdr:from>
    <xdr:ext cx="534377" cy="259045"/>
    <xdr:sp macro="" textlink="">
      <xdr:nvSpPr>
        <xdr:cNvPr id="606" name="テキスト ボックス 605"/>
        <xdr:cNvSpPr txBox="1"/>
      </xdr:nvSpPr>
      <xdr:spPr>
        <a:xfrm>
          <a:off x="15214111" y="901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122308</xdr:rowOff>
    </xdr:from>
    <xdr:to>
      <xdr:col>21</xdr:col>
      <xdr:colOff>212725</xdr:colOff>
      <xdr:row>56</xdr:row>
      <xdr:rowOff>52458</xdr:rowOff>
    </xdr:to>
    <xdr:sp macro="" textlink="">
      <xdr:nvSpPr>
        <xdr:cNvPr id="607" name="円/楕円 606"/>
        <xdr:cNvSpPr/>
      </xdr:nvSpPr>
      <xdr:spPr>
        <a:xfrm>
          <a:off x="14541500" y="95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43585</xdr:rowOff>
    </xdr:from>
    <xdr:ext cx="534377" cy="259045"/>
    <xdr:sp macro="" textlink="">
      <xdr:nvSpPr>
        <xdr:cNvPr id="608" name="テキスト ボックス 607"/>
        <xdr:cNvSpPr txBox="1"/>
      </xdr:nvSpPr>
      <xdr:spPr>
        <a:xfrm>
          <a:off x="14325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41318</xdr:rowOff>
    </xdr:from>
    <xdr:to>
      <xdr:col>20</xdr:col>
      <xdr:colOff>9525</xdr:colOff>
      <xdr:row>55</xdr:row>
      <xdr:rowOff>142918</xdr:rowOff>
    </xdr:to>
    <xdr:sp macro="" textlink="">
      <xdr:nvSpPr>
        <xdr:cNvPr id="609" name="円/楕円 608"/>
        <xdr:cNvSpPr/>
      </xdr:nvSpPr>
      <xdr:spPr>
        <a:xfrm>
          <a:off x="13652500" y="94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159445</xdr:rowOff>
    </xdr:from>
    <xdr:ext cx="534377" cy="259045"/>
    <xdr:sp macro="" textlink="">
      <xdr:nvSpPr>
        <xdr:cNvPr id="610" name="テキスト ボックス 609"/>
        <xdr:cNvSpPr txBox="1"/>
      </xdr:nvSpPr>
      <xdr:spPr>
        <a:xfrm>
          <a:off x="13436111" y="92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48928</xdr:rowOff>
    </xdr:from>
    <xdr:to>
      <xdr:col>18</xdr:col>
      <xdr:colOff>492125</xdr:colOff>
      <xdr:row>57</xdr:row>
      <xdr:rowOff>150528</xdr:rowOff>
    </xdr:to>
    <xdr:sp macro="" textlink="">
      <xdr:nvSpPr>
        <xdr:cNvPr id="611" name="円/楕円 610"/>
        <xdr:cNvSpPr/>
      </xdr:nvSpPr>
      <xdr:spPr>
        <a:xfrm>
          <a:off x="12763500" y="98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141655</xdr:rowOff>
    </xdr:from>
    <xdr:ext cx="534377" cy="259045"/>
    <xdr:sp macro="" textlink="">
      <xdr:nvSpPr>
        <xdr:cNvPr id="612" name="テキスト ボックス 611"/>
        <xdr:cNvSpPr txBox="1"/>
      </xdr:nvSpPr>
      <xdr:spPr>
        <a:xfrm>
          <a:off x="12547111" y="99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25857</xdr:rowOff>
    </xdr:from>
    <xdr:to>
      <xdr:col>23</xdr:col>
      <xdr:colOff>517525</xdr:colOff>
      <xdr:row>74</xdr:row>
      <xdr:rowOff>1588</xdr:rowOff>
    </xdr:to>
    <xdr:cxnSp macro="">
      <xdr:nvCxnSpPr>
        <xdr:cNvPr id="641" name="直線コネクタ 640"/>
        <xdr:cNvCxnSpPr/>
      </xdr:nvCxnSpPr>
      <xdr:spPr>
        <a:xfrm flipV="1">
          <a:off x="15481300" y="12198807"/>
          <a:ext cx="838200" cy="4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104360</xdr:rowOff>
    </xdr:from>
    <xdr:ext cx="469744" cy="259045"/>
    <xdr:sp macro="" textlink="">
      <xdr:nvSpPr>
        <xdr:cNvPr id="642" name="災害復旧費平均値テキスト"/>
        <xdr:cNvSpPr txBox="1"/>
      </xdr:nvSpPr>
      <xdr:spPr>
        <a:xfrm>
          <a:off x="16370300" y="13477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1588</xdr:rowOff>
    </xdr:from>
    <xdr:to>
      <xdr:col>22</xdr:col>
      <xdr:colOff>365125</xdr:colOff>
      <xdr:row>74</xdr:row>
      <xdr:rowOff>163741</xdr:rowOff>
    </xdr:to>
    <xdr:cxnSp macro="">
      <xdr:nvCxnSpPr>
        <xdr:cNvPr id="644" name="直線コネクタ 643"/>
        <xdr:cNvCxnSpPr/>
      </xdr:nvCxnSpPr>
      <xdr:spPr>
        <a:xfrm flipV="1">
          <a:off x="14592300" y="12688888"/>
          <a:ext cx="889000" cy="16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49610</xdr:rowOff>
    </xdr:from>
    <xdr:ext cx="378565" cy="259045"/>
    <xdr:sp macro="" textlink="">
      <xdr:nvSpPr>
        <xdr:cNvPr id="646" name="テキスト ボックス 645"/>
        <xdr:cNvSpPr txBox="1"/>
      </xdr:nvSpPr>
      <xdr:spPr>
        <a:xfrm>
          <a:off x="15292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112802</xdr:rowOff>
    </xdr:from>
    <xdr:to>
      <xdr:col>21</xdr:col>
      <xdr:colOff>161925</xdr:colOff>
      <xdr:row>74</xdr:row>
      <xdr:rowOff>163741</xdr:rowOff>
    </xdr:to>
    <xdr:cxnSp macro="">
      <xdr:nvCxnSpPr>
        <xdr:cNvPr id="647" name="直線コネクタ 646"/>
        <xdr:cNvCxnSpPr/>
      </xdr:nvCxnSpPr>
      <xdr:spPr>
        <a:xfrm>
          <a:off x="13703300" y="12800102"/>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48544</xdr:rowOff>
    </xdr:from>
    <xdr:ext cx="378565" cy="259045"/>
    <xdr:sp macro="" textlink="">
      <xdr:nvSpPr>
        <xdr:cNvPr id="649" name="テキスト ボックス 648"/>
        <xdr:cNvSpPr txBox="1"/>
      </xdr:nvSpPr>
      <xdr:spPr>
        <a:xfrm>
          <a:off x="14403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112802</xdr:rowOff>
    </xdr:from>
    <xdr:to>
      <xdr:col>19</xdr:col>
      <xdr:colOff>644525</xdr:colOff>
      <xdr:row>74</xdr:row>
      <xdr:rowOff>119317</xdr:rowOff>
    </xdr:to>
    <xdr:cxnSp macro="">
      <xdr:nvCxnSpPr>
        <xdr:cNvPr id="650" name="直線コネクタ 649"/>
        <xdr:cNvCxnSpPr/>
      </xdr:nvCxnSpPr>
      <xdr:spPr>
        <a:xfrm flipV="1">
          <a:off x="12814300" y="1280010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33838</xdr:rowOff>
    </xdr:from>
    <xdr:ext cx="469744" cy="259045"/>
    <xdr:sp macro="" textlink="">
      <xdr:nvSpPr>
        <xdr:cNvPr id="652" name="テキスト ボックス 651"/>
        <xdr:cNvSpPr txBox="1"/>
      </xdr:nvSpPr>
      <xdr:spPr>
        <a:xfrm>
          <a:off x="13468427"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35399</xdr:rowOff>
    </xdr:from>
    <xdr:ext cx="469744" cy="259045"/>
    <xdr:sp macro="" textlink="">
      <xdr:nvSpPr>
        <xdr:cNvPr id="654" name="テキスト ボックス 653"/>
        <xdr:cNvSpPr txBox="1"/>
      </xdr:nvSpPr>
      <xdr:spPr>
        <a:xfrm>
          <a:off x="12579427" y="135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146507</xdr:rowOff>
    </xdr:from>
    <xdr:to>
      <xdr:col>23</xdr:col>
      <xdr:colOff>568325</xdr:colOff>
      <xdr:row>71</xdr:row>
      <xdr:rowOff>76657</xdr:rowOff>
    </xdr:to>
    <xdr:sp macro="" textlink="">
      <xdr:nvSpPr>
        <xdr:cNvPr id="660" name="円/楕円 659"/>
        <xdr:cNvSpPr/>
      </xdr:nvSpPr>
      <xdr:spPr>
        <a:xfrm>
          <a:off x="16268700" y="121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99534</xdr:rowOff>
    </xdr:from>
    <xdr:ext cx="534377" cy="259045"/>
    <xdr:sp macro="" textlink="">
      <xdr:nvSpPr>
        <xdr:cNvPr id="661" name="災害復旧費該当値テキスト"/>
        <xdr:cNvSpPr txBox="1"/>
      </xdr:nvSpPr>
      <xdr:spPr>
        <a:xfrm>
          <a:off x="16370300" y="1210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36,488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122238</xdr:rowOff>
    </xdr:from>
    <xdr:to>
      <xdr:col>22</xdr:col>
      <xdr:colOff>415925</xdr:colOff>
      <xdr:row>74</xdr:row>
      <xdr:rowOff>52388</xdr:rowOff>
    </xdr:to>
    <xdr:sp macro="" textlink="">
      <xdr:nvSpPr>
        <xdr:cNvPr id="662" name="円/楕円 661"/>
        <xdr:cNvSpPr/>
      </xdr:nvSpPr>
      <xdr:spPr>
        <a:xfrm>
          <a:off x="15430500" y="126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68915</xdr:rowOff>
    </xdr:from>
    <xdr:ext cx="534377" cy="259045"/>
    <xdr:sp macro="" textlink="">
      <xdr:nvSpPr>
        <xdr:cNvPr id="663" name="テキスト ボックス 662"/>
        <xdr:cNvSpPr txBox="1"/>
      </xdr:nvSpPr>
      <xdr:spPr>
        <a:xfrm>
          <a:off x="15214111" y="124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112941</xdr:rowOff>
    </xdr:from>
    <xdr:to>
      <xdr:col>21</xdr:col>
      <xdr:colOff>212725</xdr:colOff>
      <xdr:row>75</xdr:row>
      <xdr:rowOff>43091</xdr:rowOff>
    </xdr:to>
    <xdr:sp macro="" textlink="">
      <xdr:nvSpPr>
        <xdr:cNvPr id="664" name="円/楕円 663"/>
        <xdr:cNvSpPr/>
      </xdr:nvSpPr>
      <xdr:spPr>
        <a:xfrm>
          <a:off x="14541500" y="128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59618</xdr:rowOff>
    </xdr:from>
    <xdr:ext cx="534377" cy="259045"/>
    <xdr:sp macro="" textlink="">
      <xdr:nvSpPr>
        <xdr:cNvPr id="665" name="テキスト ボックス 664"/>
        <xdr:cNvSpPr txBox="1"/>
      </xdr:nvSpPr>
      <xdr:spPr>
        <a:xfrm>
          <a:off x="14325111" y="125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62002</xdr:rowOff>
    </xdr:from>
    <xdr:to>
      <xdr:col>20</xdr:col>
      <xdr:colOff>9525</xdr:colOff>
      <xdr:row>74</xdr:row>
      <xdr:rowOff>163602</xdr:rowOff>
    </xdr:to>
    <xdr:sp macro="" textlink="">
      <xdr:nvSpPr>
        <xdr:cNvPr id="666" name="円/楕円 665"/>
        <xdr:cNvSpPr/>
      </xdr:nvSpPr>
      <xdr:spPr>
        <a:xfrm>
          <a:off x="13652500" y="127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8679</xdr:rowOff>
    </xdr:from>
    <xdr:ext cx="534377" cy="259045"/>
    <xdr:sp macro="" textlink="">
      <xdr:nvSpPr>
        <xdr:cNvPr id="667" name="テキスト ボックス 666"/>
        <xdr:cNvSpPr txBox="1"/>
      </xdr:nvSpPr>
      <xdr:spPr>
        <a:xfrm>
          <a:off x="13436111" y="125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68517</xdr:rowOff>
    </xdr:from>
    <xdr:to>
      <xdr:col>18</xdr:col>
      <xdr:colOff>492125</xdr:colOff>
      <xdr:row>74</xdr:row>
      <xdr:rowOff>170117</xdr:rowOff>
    </xdr:to>
    <xdr:sp macro="" textlink="">
      <xdr:nvSpPr>
        <xdr:cNvPr id="668" name="円/楕円 667"/>
        <xdr:cNvSpPr/>
      </xdr:nvSpPr>
      <xdr:spPr>
        <a:xfrm>
          <a:off x="12763500" y="127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15194</xdr:rowOff>
    </xdr:from>
    <xdr:ext cx="534377" cy="259045"/>
    <xdr:sp macro="" textlink="">
      <xdr:nvSpPr>
        <xdr:cNvPr id="669" name="テキスト ボックス 668"/>
        <xdr:cNvSpPr txBox="1"/>
      </xdr:nvSpPr>
      <xdr:spPr>
        <a:xfrm>
          <a:off x="12547111" y="125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51986</xdr:rowOff>
    </xdr:from>
    <xdr:to>
      <xdr:col>23</xdr:col>
      <xdr:colOff>517525</xdr:colOff>
      <xdr:row>97</xdr:row>
      <xdr:rowOff>66639</xdr:rowOff>
    </xdr:to>
    <xdr:cxnSp macro="">
      <xdr:nvCxnSpPr>
        <xdr:cNvPr id="697" name="直線コネクタ 696"/>
        <xdr:cNvCxnSpPr/>
      </xdr:nvCxnSpPr>
      <xdr:spPr>
        <a:xfrm>
          <a:off x="15481300" y="16682636"/>
          <a:ext cx="8382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40260</xdr:rowOff>
    </xdr:from>
    <xdr:to>
      <xdr:col>22</xdr:col>
      <xdr:colOff>365125</xdr:colOff>
      <xdr:row>97</xdr:row>
      <xdr:rowOff>51986</xdr:rowOff>
    </xdr:to>
    <xdr:cxnSp macro="">
      <xdr:nvCxnSpPr>
        <xdr:cNvPr id="700" name="直線コネクタ 699"/>
        <xdr:cNvCxnSpPr/>
      </xdr:nvCxnSpPr>
      <xdr:spPr>
        <a:xfrm>
          <a:off x="14592300" y="16670910"/>
          <a:ext cx="8890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171155</xdr:rowOff>
    </xdr:from>
    <xdr:to>
      <xdr:col>21</xdr:col>
      <xdr:colOff>161925</xdr:colOff>
      <xdr:row>97</xdr:row>
      <xdr:rowOff>40260</xdr:rowOff>
    </xdr:to>
    <xdr:cxnSp macro="">
      <xdr:nvCxnSpPr>
        <xdr:cNvPr id="703" name="直線コネクタ 702"/>
        <xdr:cNvCxnSpPr/>
      </xdr:nvCxnSpPr>
      <xdr:spPr>
        <a:xfrm>
          <a:off x="13703300" y="16630355"/>
          <a:ext cx="889000" cy="4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157142</xdr:rowOff>
    </xdr:from>
    <xdr:to>
      <xdr:col>19</xdr:col>
      <xdr:colOff>644525</xdr:colOff>
      <xdr:row>96</xdr:row>
      <xdr:rowOff>171155</xdr:rowOff>
    </xdr:to>
    <xdr:cxnSp macro="">
      <xdr:nvCxnSpPr>
        <xdr:cNvPr id="706" name="直線コネクタ 705"/>
        <xdr:cNvCxnSpPr/>
      </xdr:nvCxnSpPr>
      <xdr:spPr>
        <a:xfrm>
          <a:off x="12814300" y="16616342"/>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15839</xdr:rowOff>
    </xdr:from>
    <xdr:to>
      <xdr:col>23</xdr:col>
      <xdr:colOff>568325</xdr:colOff>
      <xdr:row>97</xdr:row>
      <xdr:rowOff>117439</xdr:rowOff>
    </xdr:to>
    <xdr:sp macro="" textlink="">
      <xdr:nvSpPr>
        <xdr:cNvPr id="716" name="円/楕円 715"/>
        <xdr:cNvSpPr/>
      </xdr:nvSpPr>
      <xdr:spPr>
        <a:xfrm>
          <a:off x="16268700" y="166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165716</xdr:rowOff>
    </xdr:from>
    <xdr:ext cx="534377" cy="259045"/>
    <xdr:sp macro="" textlink="">
      <xdr:nvSpPr>
        <xdr:cNvPr id="717" name="公債費該当値テキスト"/>
        <xdr:cNvSpPr txBox="1"/>
      </xdr:nvSpPr>
      <xdr:spPr>
        <a:xfrm>
          <a:off x="16370300" y="166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1186</xdr:rowOff>
    </xdr:from>
    <xdr:to>
      <xdr:col>22</xdr:col>
      <xdr:colOff>415925</xdr:colOff>
      <xdr:row>97</xdr:row>
      <xdr:rowOff>102786</xdr:rowOff>
    </xdr:to>
    <xdr:sp macro="" textlink="">
      <xdr:nvSpPr>
        <xdr:cNvPr id="718" name="円/楕円 717"/>
        <xdr:cNvSpPr/>
      </xdr:nvSpPr>
      <xdr:spPr>
        <a:xfrm>
          <a:off x="15430500" y="166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93913</xdr:rowOff>
    </xdr:from>
    <xdr:ext cx="534377" cy="259045"/>
    <xdr:sp macro="" textlink="">
      <xdr:nvSpPr>
        <xdr:cNvPr id="719" name="テキスト ボックス 718"/>
        <xdr:cNvSpPr txBox="1"/>
      </xdr:nvSpPr>
      <xdr:spPr>
        <a:xfrm>
          <a:off x="15214111" y="1672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160910</xdr:rowOff>
    </xdr:from>
    <xdr:to>
      <xdr:col>21</xdr:col>
      <xdr:colOff>212725</xdr:colOff>
      <xdr:row>97</xdr:row>
      <xdr:rowOff>91060</xdr:rowOff>
    </xdr:to>
    <xdr:sp macro="" textlink="">
      <xdr:nvSpPr>
        <xdr:cNvPr id="720" name="円/楕円 719"/>
        <xdr:cNvSpPr/>
      </xdr:nvSpPr>
      <xdr:spPr>
        <a:xfrm>
          <a:off x="14541500" y="166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82187</xdr:rowOff>
    </xdr:from>
    <xdr:ext cx="534377" cy="259045"/>
    <xdr:sp macro="" textlink="">
      <xdr:nvSpPr>
        <xdr:cNvPr id="721" name="テキスト ボックス 720"/>
        <xdr:cNvSpPr txBox="1"/>
      </xdr:nvSpPr>
      <xdr:spPr>
        <a:xfrm>
          <a:off x="14325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120355</xdr:rowOff>
    </xdr:from>
    <xdr:to>
      <xdr:col>20</xdr:col>
      <xdr:colOff>9525</xdr:colOff>
      <xdr:row>97</xdr:row>
      <xdr:rowOff>50505</xdr:rowOff>
    </xdr:to>
    <xdr:sp macro="" textlink="">
      <xdr:nvSpPr>
        <xdr:cNvPr id="722" name="円/楕円 721"/>
        <xdr:cNvSpPr/>
      </xdr:nvSpPr>
      <xdr:spPr>
        <a:xfrm>
          <a:off x="13652500" y="165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41632</xdr:rowOff>
    </xdr:from>
    <xdr:ext cx="534377" cy="259045"/>
    <xdr:sp macro="" textlink="">
      <xdr:nvSpPr>
        <xdr:cNvPr id="723" name="テキスト ボックス 722"/>
        <xdr:cNvSpPr txBox="1"/>
      </xdr:nvSpPr>
      <xdr:spPr>
        <a:xfrm>
          <a:off x="13436111" y="1667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106342</xdr:rowOff>
    </xdr:from>
    <xdr:to>
      <xdr:col>18</xdr:col>
      <xdr:colOff>492125</xdr:colOff>
      <xdr:row>97</xdr:row>
      <xdr:rowOff>36492</xdr:rowOff>
    </xdr:to>
    <xdr:sp macro="" textlink="">
      <xdr:nvSpPr>
        <xdr:cNvPr id="724" name="円/楕円 723"/>
        <xdr:cNvSpPr/>
      </xdr:nvSpPr>
      <xdr:spPr>
        <a:xfrm>
          <a:off x="12763500" y="1656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27619</xdr:rowOff>
    </xdr:from>
    <xdr:ext cx="534377" cy="259045"/>
    <xdr:sp macro="" textlink="">
      <xdr:nvSpPr>
        <xdr:cNvPr id="725" name="テキスト ボックス 724"/>
        <xdr:cNvSpPr txBox="1"/>
      </xdr:nvSpPr>
      <xdr:spPr>
        <a:xfrm>
          <a:off x="12547111" y="1665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130883</xdr:rowOff>
    </xdr:from>
    <xdr:to>
      <xdr:col>32</xdr:col>
      <xdr:colOff>187325</xdr:colOff>
      <xdr:row>39</xdr:row>
      <xdr:rowOff>60996</xdr:rowOff>
    </xdr:to>
    <xdr:cxnSp macro="">
      <xdr:nvCxnSpPr>
        <xdr:cNvPr id="756" name="直線コネクタ 755"/>
        <xdr:cNvCxnSpPr/>
      </xdr:nvCxnSpPr>
      <xdr:spPr>
        <a:xfrm flipV="1">
          <a:off x="21323300" y="5788733"/>
          <a:ext cx="838200" cy="95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67001</xdr:rowOff>
    </xdr:from>
    <xdr:ext cx="378565" cy="259045"/>
    <xdr:sp macro="" textlink="">
      <xdr:nvSpPr>
        <xdr:cNvPr id="757" name="諸支出金平均値テキスト"/>
        <xdr:cNvSpPr txBox="1"/>
      </xdr:nvSpPr>
      <xdr:spPr>
        <a:xfrm>
          <a:off x="22212300" y="6582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60996</xdr:rowOff>
    </xdr:from>
    <xdr:to>
      <xdr:col>31</xdr:col>
      <xdr:colOff>34925</xdr:colOff>
      <xdr:row>39</xdr:row>
      <xdr:rowOff>98878</xdr:rowOff>
    </xdr:to>
    <xdr:cxnSp macro="">
      <xdr:nvCxnSpPr>
        <xdr:cNvPr id="759" name="直線コネクタ 758"/>
        <xdr:cNvCxnSpPr/>
      </xdr:nvCxnSpPr>
      <xdr:spPr>
        <a:xfrm flipV="1">
          <a:off x="20434300" y="6747546"/>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80083</xdr:rowOff>
    </xdr:from>
    <xdr:to>
      <xdr:col>32</xdr:col>
      <xdr:colOff>238125</xdr:colOff>
      <xdr:row>34</xdr:row>
      <xdr:rowOff>10233</xdr:rowOff>
    </xdr:to>
    <xdr:sp macro="" textlink="">
      <xdr:nvSpPr>
        <xdr:cNvPr id="775" name="円/楕円 774"/>
        <xdr:cNvSpPr/>
      </xdr:nvSpPr>
      <xdr:spPr>
        <a:xfrm>
          <a:off x="22110700" y="57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102960</xdr:rowOff>
    </xdr:from>
    <xdr:ext cx="469744" cy="259045"/>
    <xdr:sp macro="" textlink="">
      <xdr:nvSpPr>
        <xdr:cNvPr id="776" name="諸支出金該当値テキスト"/>
        <xdr:cNvSpPr txBox="1"/>
      </xdr:nvSpPr>
      <xdr:spPr>
        <a:xfrm>
          <a:off x="22212300" y="558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10196</xdr:rowOff>
    </xdr:from>
    <xdr:to>
      <xdr:col>31</xdr:col>
      <xdr:colOff>85725</xdr:colOff>
      <xdr:row>39</xdr:row>
      <xdr:rowOff>111796</xdr:rowOff>
    </xdr:to>
    <xdr:sp macro="" textlink="">
      <xdr:nvSpPr>
        <xdr:cNvPr id="777" name="円/楕円 776"/>
        <xdr:cNvSpPr/>
      </xdr:nvSpPr>
      <xdr:spPr>
        <a:xfrm>
          <a:off x="21272500" y="66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102923</xdr:rowOff>
    </xdr:from>
    <xdr:ext cx="378565" cy="259045"/>
    <xdr:sp macro="" textlink="">
      <xdr:nvSpPr>
        <xdr:cNvPr id="778" name="テキスト ボックス 777"/>
        <xdr:cNvSpPr txBox="1"/>
      </xdr:nvSpPr>
      <xdr:spPr>
        <a:xfrm>
          <a:off x="21134017" y="678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507,191</a:t>
          </a:r>
          <a:r>
            <a:rPr kumimoji="1" lang="ja-JP" altLang="ja-JP" sz="1300">
              <a:solidFill>
                <a:schemeClr val="dk1"/>
              </a:solidFill>
              <a:effectLst/>
              <a:latin typeface="+mn-lt"/>
              <a:ea typeface="+mn-ea"/>
              <a:cs typeface="+mn-cs"/>
            </a:rPr>
            <a:t>円となっている。主な構成項目である民生費は、一人当たり</a:t>
          </a:r>
          <a:r>
            <a:rPr kumimoji="1" lang="en-US" altLang="ja-JP" sz="1300">
              <a:solidFill>
                <a:schemeClr val="dk1"/>
              </a:solidFill>
              <a:effectLst/>
              <a:latin typeface="+mn-lt"/>
              <a:ea typeface="+mn-ea"/>
              <a:cs typeface="+mn-cs"/>
            </a:rPr>
            <a:t>200,378</a:t>
          </a:r>
          <a:r>
            <a:rPr kumimoji="1" lang="ja-JP" altLang="ja-JP" sz="1300">
              <a:solidFill>
                <a:schemeClr val="dk1"/>
              </a:solidFill>
              <a:effectLst/>
              <a:latin typeface="+mn-lt"/>
              <a:ea typeface="+mn-ea"/>
              <a:cs typeface="+mn-cs"/>
            </a:rPr>
            <a:t>円と類似団体に比べ突出しているが、これは</a:t>
          </a:r>
          <a:r>
            <a:rPr kumimoji="1" lang="ja-JP" altLang="en-US" sz="1300">
              <a:solidFill>
                <a:schemeClr val="dk1"/>
              </a:solidFill>
              <a:effectLst/>
              <a:latin typeface="+mn-lt"/>
              <a:ea typeface="+mn-ea"/>
              <a:cs typeface="+mn-cs"/>
            </a:rPr>
            <a:t>一般住宅等の</a:t>
          </a:r>
          <a:r>
            <a:rPr lang="ja-JP" altLang="ja-JP" sz="1300" b="0" i="0" baseline="0">
              <a:solidFill>
                <a:schemeClr val="dk1"/>
              </a:solidFill>
              <a:effectLst/>
              <a:latin typeface="+mn-lt"/>
              <a:ea typeface="+mn-ea"/>
              <a:cs typeface="+mn-cs"/>
            </a:rPr>
            <a:t>除染事業によるものである。同様に、災害復旧費が</a:t>
          </a:r>
          <a:r>
            <a:rPr kumimoji="1" lang="en-US" altLang="ja-JP" sz="1300" b="0" i="0" baseline="0">
              <a:solidFill>
                <a:schemeClr val="dk1"/>
              </a:solidFill>
              <a:effectLst/>
              <a:latin typeface="+mn-lt"/>
              <a:ea typeface="+mn-ea"/>
              <a:cs typeface="+mn-cs"/>
            </a:rPr>
            <a:t>36,488</a:t>
          </a:r>
          <a:r>
            <a:rPr kumimoji="1" lang="ja-JP" altLang="ja-JP" sz="1300" b="0" i="0" baseline="0">
              <a:solidFill>
                <a:schemeClr val="dk1"/>
              </a:solidFill>
              <a:effectLst/>
              <a:latin typeface="+mn-lt"/>
              <a:ea typeface="+mn-ea"/>
              <a:cs typeface="+mn-cs"/>
            </a:rPr>
            <a:t>円となっているが</a:t>
          </a:r>
          <a:r>
            <a:rPr kumimoji="1" lang="ja-JP" altLang="en-US" sz="1300" b="0" i="0" baseline="0">
              <a:solidFill>
                <a:schemeClr val="dk1"/>
              </a:solidFill>
              <a:effectLst/>
              <a:latin typeface="+mn-lt"/>
              <a:ea typeface="+mn-ea"/>
              <a:cs typeface="+mn-cs"/>
            </a:rPr>
            <a:t>、道路等公共施設の除染</a:t>
          </a:r>
          <a:r>
            <a:rPr kumimoji="1" lang="ja-JP" altLang="ja-JP" sz="1300" b="0" i="0" baseline="0">
              <a:solidFill>
                <a:schemeClr val="dk1"/>
              </a:solidFill>
              <a:effectLst/>
              <a:latin typeface="+mn-lt"/>
              <a:ea typeface="+mn-ea"/>
              <a:cs typeface="+mn-cs"/>
            </a:rPr>
            <a:t>のほか、除染事業に伴う除去土壌等の仮置場の整備等によるものである。教育費は一人当たり</a:t>
          </a:r>
          <a:r>
            <a:rPr kumimoji="1" lang="en-US" altLang="ja-JP" sz="1300" b="0" i="0" baseline="0">
              <a:solidFill>
                <a:schemeClr val="dk1"/>
              </a:solidFill>
              <a:effectLst/>
              <a:latin typeface="+mn-lt"/>
              <a:ea typeface="+mn-ea"/>
              <a:cs typeface="+mn-cs"/>
            </a:rPr>
            <a:t>54,929</a:t>
          </a:r>
          <a:r>
            <a:rPr kumimoji="1" lang="ja-JP" altLang="ja-JP" sz="1300" b="0" i="0" baseline="0">
              <a:solidFill>
                <a:schemeClr val="dk1"/>
              </a:solidFill>
              <a:effectLst/>
              <a:latin typeface="+mn-lt"/>
              <a:ea typeface="+mn-ea"/>
              <a:cs typeface="+mn-cs"/>
            </a:rPr>
            <a:t>円となっており、平成</a:t>
          </a:r>
          <a:r>
            <a:rPr kumimoji="1" lang="en-US" altLang="ja-JP" sz="1300" b="0" i="0" baseline="0">
              <a:solidFill>
                <a:schemeClr val="dk1"/>
              </a:solidFill>
              <a:effectLst/>
              <a:latin typeface="+mn-lt"/>
              <a:ea typeface="+mn-ea"/>
              <a:cs typeface="+mn-cs"/>
            </a:rPr>
            <a:t>23</a:t>
          </a:r>
          <a:r>
            <a:rPr kumimoji="1" lang="ja-JP" altLang="ja-JP" sz="1300" b="0" i="0" baseline="0">
              <a:solidFill>
                <a:schemeClr val="dk1"/>
              </a:solidFill>
              <a:effectLst/>
              <a:latin typeface="+mn-lt"/>
              <a:ea typeface="+mn-ea"/>
              <a:cs typeface="+mn-cs"/>
            </a:rPr>
            <a:t>年度から上昇傾向にあるが、これは、小中学校校舎・屋内運動場の耐震改修工事を前倒しで進めたことによるものである。また、労働費が平成</a:t>
          </a:r>
          <a:r>
            <a:rPr kumimoji="1" lang="en-US" altLang="ja-JP" sz="1300" b="0" i="0" baseline="0">
              <a:solidFill>
                <a:schemeClr val="dk1"/>
              </a:solidFill>
              <a:effectLst/>
              <a:latin typeface="+mn-lt"/>
              <a:ea typeface="+mn-ea"/>
              <a:cs typeface="+mn-cs"/>
            </a:rPr>
            <a:t>25</a:t>
          </a:r>
          <a:r>
            <a:rPr kumimoji="1" lang="ja-JP" altLang="ja-JP" sz="1300" b="0" i="0" baseline="0">
              <a:solidFill>
                <a:schemeClr val="dk1"/>
              </a:solidFill>
              <a:effectLst/>
              <a:latin typeface="+mn-lt"/>
              <a:ea typeface="+mn-ea"/>
              <a:cs typeface="+mn-cs"/>
            </a:rPr>
            <a:t>年度から上昇しているのは、被災求職者対策として「</a:t>
          </a:r>
          <a:r>
            <a:rPr lang="ja-JP" altLang="ja-JP" sz="1300" b="0" i="0" baseline="0">
              <a:solidFill>
                <a:schemeClr val="dk1"/>
              </a:solidFill>
              <a:effectLst/>
              <a:latin typeface="+mn-lt"/>
              <a:ea typeface="+mn-ea"/>
              <a:cs typeface="+mn-cs"/>
            </a:rPr>
            <a:t>地域雇用再生・創出モデル事業」を実施していることによるものであり、同様に、平成</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年度から農林水産業費が上昇してるが、原発事故を受けて「ふくしま森林再生事業」等を実施していることによるものである。また、総務費が一人当たり</a:t>
          </a:r>
          <a:r>
            <a:rPr lang="en-US" altLang="ja-JP" sz="1300" b="0" i="0" baseline="0">
              <a:solidFill>
                <a:schemeClr val="dk1"/>
              </a:solidFill>
              <a:effectLst/>
              <a:latin typeface="+mn-lt"/>
              <a:ea typeface="+mn-ea"/>
              <a:cs typeface="+mn-cs"/>
            </a:rPr>
            <a:t>53,369</a:t>
          </a:r>
          <a:r>
            <a:rPr lang="ja-JP" altLang="ja-JP" sz="1300" b="0" i="0" baseline="0">
              <a:solidFill>
                <a:schemeClr val="dk1"/>
              </a:solidFill>
              <a:effectLst/>
              <a:latin typeface="+mn-lt"/>
              <a:ea typeface="+mn-ea"/>
              <a:cs typeface="+mn-cs"/>
            </a:rPr>
            <a:t>円となっており、全国平均並みの金額ではあるが、類似団体より上回っている状態が続いている。これは、全体で見れば人口当たりの職員数は少ないものの、一般行政部門の職員数で見ると平均を上回っているほか、震災復興事業や新たな行政課題等、業務量の増大により超過勤務手当が他団体に比して多額になっていることによるものと考えられる。今後も、定員及び給与の適正化、並びに業務の効率化を図り、超過勤務手当の縮減に努め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年度は、歳入がほぼ横ばい（</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％増）なのに対し、歳出が</a:t>
          </a:r>
          <a:r>
            <a:rPr kumimoji="1" lang="en-US" altLang="ja-JP" sz="1200">
              <a:solidFill>
                <a:schemeClr val="dk1"/>
              </a:solidFill>
              <a:effectLst/>
              <a:latin typeface="+mn-lt"/>
              <a:ea typeface="+mn-ea"/>
              <a:cs typeface="+mn-cs"/>
            </a:rPr>
            <a:t>1.2</a:t>
          </a:r>
          <a:r>
            <a:rPr kumimoji="1" lang="ja-JP" altLang="ja-JP" sz="1200">
              <a:solidFill>
                <a:schemeClr val="dk1"/>
              </a:solidFill>
              <a:effectLst/>
              <a:latin typeface="+mn-lt"/>
              <a:ea typeface="+mn-ea"/>
              <a:cs typeface="+mn-cs"/>
            </a:rPr>
            <a:t>％の増となったほか、</a:t>
          </a:r>
          <a:r>
            <a:rPr lang="ja-JP" altLang="ja-JP" sz="1200" b="0" i="0" baseline="0">
              <a:solidFill>
                <a:schemeClr val="dk1"/>
              </a:solidFill>
              <a:effectLst/>
              <a:latin typeface="+mn-lt"/>
              <a:ea typeface="+mn-ea"/>
              <a:cs typeface="+mn-cs"/>
            </a:rPr>
            <a:t>財政調整基金の積立額が減少（△</a:t>
          </a:r>
          <a:r>
            <a:rPr lang="en-US" altLang="ja-JP" sz="1200" b="0" i="0" baseline="0">
              <a:solidFill>
                <a:schemeClr val="dk1"/>
              </a:solidFill>
              <a:effectLst/>
              <a:latin typeface="+mn-lt"/>
              <a:ea typeface="+mn-ea"/>
              <a:cs typeface="+mn-cs"/>
            </a:rPr>
            <a:t>11.5</a:t>
          </a:r>
          <a:r>
            <a:rPr lang="ja-JP" altLang="ja-JP" sz="1200" b="0" i="0" baseline="0">
              <a:solidFill>
                <a:schemeClr val="dk1"/>
              </a:solidFill>
              <a:effectLst/>
              <a:latin typeface="+mn-lt"/>
              <a:ea typeface="+mn-ea"/>
              <a:cs typeface="+mn-cs"/>
            </a:rPr>
            <a:t>％）したため、前年度に比して実質単年度収支が</a:t>
          </a:r>
          <a:r>
            <a:rPr lang="en-US" altLang="ja-JP" sz="1200" b="0" i="0" baseline="0">
              <a:solidFill>
                <a:schemeClr val="dk1"/>
              </a:solidFill>
              <a:effectLst/>
              <a:latin typeface="+mn-lt"/>
              <a:ea typeface="+mn-ea"/>
              <a:cs typeface="+mn-cs"/>
            </a:rPr>
            <a:t>0.2</a:t>
          </a:r>
          <a:r>
            <a:rPr lang="ja-JP" altLang="ja-JP" sz="1200" b="0" i="0" baseline="0">
              <a:solidFill>
                <a:schemeClr val="dk1"/>
              </a:solidFill>
              <a:effectLst/>
              <a:latin typeface="+mn-lt"/>
              <a:ea typeface="+mn-ea"/>
              <a:cs typeface="+mn-cs"/>
            </a:rPr>
            <a:t>ポイント低下している。</a:t>
          </a:r>
          <a:endParaRPr lang="ja-JP" altLang="ja-JP" sz="1200">
            <a:effectLst/>
          </a:endParaRPr>
        </a:p>
        <a:p>
          <a:pPr rtl="0"/>
          <a:r>
            <a:rPr lang="ja-JP" altLang="ja-JP" sz="1200" b="0" i="0" baseline="0">
              <a:solidFill>
                <a:schemeClr val="dk1"/>
              </a:solidFill>
              <a:effectLst/>
              <a:latin typeface="+mn-lt"/>
              <a:ea typeface="+mn-ea"/>
              <a:cs typeface="+mn-cs"/>
            </a:rPr>
            <a:t>　一方、税外収入を含めた財源の確保に努めた結果、財政調整基金の取崩額も減少（△</a:t>
          </a:r>
          <a:r>
            <a:rPr lang="en-US" altLang="ja-JP" sz="1200" b="0" i="0" baseline="0">
              <a:solidFill>
                <a:schemeClr val="dk1"/>
              </a:solidFill>
              <a:effectLst/>
              <a:latin typeface="+mn-lt"/>
              <a:ea typeface="+mn-ea"/>
              <a:cs typeface="+mn-cs"/>
            </a:rPr>
            <a:t>20.3</a:t>
          </a:r>
          <a:r>
            <a:rPr lang="ja-JP" altLang="ja-JP" sz="1200" b="0" i="0" baseline="0">
              <a:solidFill>
                <a:schemeClr val="dk1"/>
              </a:solidFill>
              <a:effectLst/>
              <a:latin typeface="+mn-lt"/>
              <a:ea typeface="+mn-ea"/>
              <a:cs typeface="+mn-cs"/>
            </a:rPr>
            <a:t>％）しているため、当該基金残高の標準財政規模に対する割合は前年度に引き続き上昇している。</a:t>
          </a:r>
          <a:endParaRPr lang="ja-JP" altLang="ja-JP" sz="1200">
            <a:effectLst/>
          </a:endParaRPr>
        </a:p>
        <a:p>
          <a:pPr rtl="0"/>
          <a:r>
            <a:rPr lang="ja-JP" altLang="ja-JP" sz="1200" b="0" i="0" baseline="0">
              <a:solidFill>
                <a:schemeClr val="dk1"/>
              </a:solidFill>
              <a:effectLst/>
              <a:latin typeface="+mn-lt"/>
              <a:ea typeface="+mn-ea"/>
              <a:cs typeface="+mn-cs"/>
            </a:rPr>
            <a:t>　今後</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先送りされてきた普通建設事業の実施</a:t>
          </a:r>
          <a:r>
            <a:rPr lang="ja-JP" altLang="ja-JP" sz="1200" b="0" i="0" baseline="0">
              <a:solidFill>
                <a:schemeClr val="dk1"/>
              </a:solidFill>
              <a:effectLst/>
              <a:latin typeface="+mn-lt"/>
              <a:ea typeface="+mn-ea"/>
              <a:cs typeface="+mn-cs"/>
            </a:rPr>
            <a:t>や</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扶助費の増加等が見込まれることから、歳入の確保及び歳出の適正な執行管理を図り、一定のレベルを保てるよう努めていく。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連結実質赤字比率については、全ての会計で赤字は発生せず黒字決算となっている。</a:t>
          </a:r>
          <a:endParaRPr lang="ja-JP" altLang="ja-JP" sz="1300">
            <a:effectLst/>
          </a:endParaRPr>
        </a:p>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年度については、水道事業において、新築家屋着工件数の増加等により給水収益が増加しているほか、旧浄水場関連の減損損失の皆減等があり、黒字額は全体で増加した。</a:t>
          </a:r>
          <a:endParaRPr lang="ja-JP" altLang="ja-JP" sz="1300">
            <a:effectLst/>
          </a:endParaRPr>
        </a:p>
        <a:p>
          <a:pPr rtl="0"/>
          <a:r>
            <a:rPr lang="ja-JP" altLang="ja-JP" sz="1300" b="0" i="0" baseline="0">
              <a:solidFill>
                <a:schemeClr val="dk1"/>
              </a:solidFill>
              <a:effectLst/>
              <a:latin typeface="+mn-lt"/>
              <a:ea typeface="+mn-ea"/>
              <a:cs typeface="+mn-cs"/>
            </a:rPr>
            <a:t>　今後も引き続き経費節減及び業務の効率化に努め、健全財政の維持に努めていく。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173477875</v>
      </c>
      <c r="BO4" s="379"/>
      <c r="BP4" s="379"/>
      <c r="BQ4" s="379"/>
      <c r="BR4" s="379"/>
      <c r="BS4" s="379"/>
      <c r="BT4" s="379"/>
      <c r="BU4" s="380"/>
      <c r="BV4" s="378">
        <v>173341008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6.1</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166007209</v>
      </c>
      <c r="BO5" s="416"/>
      <c r="BP5" s="416"/>
      <c r="BQ5" s="416"/>
      <c r="BR5" s="416"/>
      <c r="BS5" s="416"/>
      <c r="BT5" s="416"/>
      <c r="BU5" s="417"/>
      <c r="BV5" s="415">
        <v>163972783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88.1</v>
      </c>
      <c r="CU5" s="413"/>
      <c r="CV5" s="413"/>
      <c r="CW5" s="413"/>
      <c r="CX5" s="413"/>
      <c r="CY5" s="413"/>
      <c r="CZ5" s="413"/>
      <c r="DA5" s="414"/>
      <c r="DB5" s="412">
        <v>87.5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7470666</v>
      </c>
      <c r="BO6" s="416"/>
      <c r="BP6" s="416"/>
      <c r="BQ6" s="416"/>
      <c r="BR6" s="416"/>
      <c r="BS6" s="416"/>
      <c r="BT6" s="416"/>
      <c r="BU6" s="417"/>
      <c r="BV6" s="415">
        <v>9368225</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95.3</v>
      </c>
      <c r="CU6" s="453"/>
      <c r="CV6" s="453"/>
      <c r="CW6" s="453"/>
      <c r="CX6" s="453"/>
      <c r="CY6" s="453"/>
      <c r="CZ6" s="453"/>
      <c r="DA6" s="454"/>
      <c r="DB6" s="452">
        <v>95.7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3284632</v>
      </c>
      <c r="BO7" s="416"/>
      <c r="BP7" s="416"/>
      <c r="BQ7" s="416"/>
      <c r="BR7" s="416"/>
      <c r="BS7" s="416"/>
      <c r="BT7" s="416"/>
      <c r="BU7" s="417"/>
      <c r="BV7" s="415">
        <v>4864857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68464793</v>
      </c>
      <c r="CU7" s="416"/>
      <c r="CV7" s="416"/>
      <c r="CW7" s="416"/>
      <c r="CX7" s="416"/>
      <c r="CY7" s="416"/>
      <c r="CZ7" s="416"/>
      <c r="DA7" s="417"/>
      <c r="DB7" s="415">
        <v>68162431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4186034</v>
      </c>
      <c r="BO8" s="416"/>
      <c r="BP8" s="416"/>
      <c r="BQ8" s="416"/>
      <c r="BR8" s="416"/>
      <c r="BS8" s="416"/>
      <c r="BT8" s="416"/>
      <c r="BU8" s="417"/>
      <c r="BV8" s="415">
        <v>4503368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0.77</v>
      </c>
      <c r="CU8" s="456"/>
      <c r="CV8" s="456"/>
      <c r="CW8" s="456"/>
      <c r="CX8" s="456"/>
      <c r="CY8" s="456"/>
      <c r="CZ8" s="456"/>
      <c r="DA8" s="457"/>
      <c r="DB8" s="455">
        <v>0.74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335444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-317334</v>
      </c>
      <c r="BO9" s="416"/>
      <c r="BP9" s="416"/>
      <c r="BQ9" s="416"/>
      <c r="BR9" s="416"/>
      <c r="BS9" s="416"/>
      <c r="BT9" s="416"/>
      <c r="BU9" s="417"/>
      <c r="BV9" s="415">
        <v>285898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10.4</v>
      </c>
      <c r="CU9" s="413"/>
      <c r="CV9" s="413"/>
      <c r="CW9" s="413"/>
      <c r="CX9" s="413"/>
      <c r="CY9" s="413"/>
      <c r="CZ9" s="413"/>
      <c r="DA9" s="414"/>
      <c r="DB9" s="412">
        <v>10.6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338712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5851830</v>
      </c>
      <c r="BO10" s="416"/>
      <c r="BP10" s="416"/>
      <c r="BQ10" s="416"/>
      <c r="BR10" s="416"/>
      <c r="BS10" s="416"/>
      <c r="BT10" s="416"/>
      <c r="BU10" s="417"/>
      <c r="BV10" s="415">
        <v>6611806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327307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4840000</v>
      </c>
      <c r="BO12" s="416"/>
      <c r="BP12" s="416"/>
      <c r="BQ12" s="416"/>
      <c r="BR12" s="416"/>
      <c r="BS12" s="416"/>
      <c r="BT12" s="416"/>
      <c r="BU12" s="417"/>
      <c r="BV12" s="415">
        <v>6070000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325325</v>
      </c>
      <c r="S13" s="497"/>
      <c r="T13" s="497"/>
      <c r="U13" s="497"/>
      <c r="V13" s="498"/>
      <c r="W13" s="431" t="s">
        <v>121</v>
      </c>
      <c r="X13" s="432"/>
      <c r="Y13" s="432"/>
      <c r="Z13" s="432"/>
      <c r="AA13" s="432"/>
      <c r="AB13" s="422"/>
      <c r="AC13" s="466">
        <v>5199</v>
      </c>
      <c r="AD13" s="467"/>
      <c r="AE13" s="467"/>
      <c r="AF13" s="467"/>
      <c r="AG13" s="506"/>
      <c r="AH13" s="466">
        <v>7505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694496</v>
      </c>
      <c r="BO13" s="416"/>
      <c r="BP13" s="416"/>
      <c r="BQ13" s="416"/>
      <c r="BR13" s="416"/>
      <c r="BS13" s="416"/>
      <c r="BT13" s="416"/>
      <c r="BU13" s="417"/>
      <c r="BV13" s="415">
        <v>827704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4.5999999999999996</v>
      </c>
      <c r="CU13" s="413"/>
      <c r="CV13" s="413"/>
      <c r="CW13" s="413"/>
      <c r="CX13" s="413"/>
      <c r="CY13" s="413"/>
      <c r="CZ13" s="413"/>
      <c r="DA13" s="414"/>
      <c r="DB13" s="412">
        <v>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326808</v>
      </c>
      <c r="S14" s="497"/>
      <c r="T14" s="497"/>
      <c r="U14" s="497"/>
      <c r="V14" s="498"/>
      <c r="W14" s="405"/>
      <c r="X14" s="406"/>
      <c r="Y14" s="406"/>
      <c r="Z14" s="406"/>
      <c r="AA14" s="406"/>
      <c r="AB14" s="395"/>
      <c r="AC14" s="499">
        <v>3.7</v>
      </c>
      <c r="AD14" s="500"/>
      <c r="AE14" s="500"/>
      <c r="AF14" s="500"/>
      <c r="AG14" s="501"/>
      <c r="AH14" s="499">
        <v>4.7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325026</v>
      </c>
      <c r="S15" s="497"/>
      <c r="T15" s="497"/>
      <c r="U15" s="497"/>
      <c r="V15" s="498"/>
      <c r="W15" s="431" t="s">
        <v>128</v>
      </c>
      <c r="X15" s="432"/>
      <c r="Y15" s="432"/>
      <c r="Z15" s="432"/>
      <c r="AA15" s="432"/>
      <c r="AB15" s="422"/>
      <c r="AC15" s="466">
        <v>34375</v>
      </c>
      <c r="AD15" s="467"/>
      <c r="AE15" s="467"/>
      <c r="AF15" s="467"/>
      <c r="AG15" s="506"/>
      <c r="AH15" s="466">
        <v>38793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40896845</v>
      </c>
      <c r="BO15" s="379"/>
      <c r="BP15" s="379"/>
      <c r="BQ15" s="379"/>
      <c r="BR15" s="379"/>
      <c r="BS15" s="379"/>
      <c r="BT15" s="379"/>
      <c r="BU15" s="380"/>
      <c r="BV15" s="378">
        <v>38993109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24.7</v>
      </c>
      <c r="AD16" s="500"/>
      <c r="AE16" s="500"/>
      <c r="AF16" s="500"/>
      <c r="AG16" s="501"/>
      <c r="AH16" s="499">
        <v>24.3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51513650</v>
      </c>
      <c r="BO16" s="416"/>
      <c r="BP16" s="416"/>
      <c r="BQ16" s="416"/>
      <c r="BR16" s="416"/>
      <c r="BS16" s="416"/>
      <c r="BT16" s="416"/>
      <c r="BU16" s="417"/>
      <c r="BV16" s="415">
        <v>50617116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99647</v>
      </c>
      <c r="AD17" s="467"/>
      <c r="AE17" s="467"/>
      <c r="AF17" s="467"/>
      <c r="AG17" s="506"/>
      <c r="AH17" s="466">
        <v>109942</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52499070</v>
      </c>
      <c r="BO17" s="416"/>
      <c r="BP17" s="416"/>
      <c r="BQ17" s="416"/>
      <c r="BR17" s="416"/>
      <c r="BS17" s="416"/>
      <c r="BT17" s="416"/>
      <c r="BU17" s="417"/>
      <c r="BV17" s="415">
        <v>50766521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757.2</v>
      </c>
      <c r="M18" s="528"/>
      <c r="N18" s="528"/>
      <c r="O18" s="528"/>
      <c r="P18" s="528"/>
      <c r="Q18" s="528"/>
      <c r="R18" s="529"/>
      <c r="S18" s="529"/>
      <c r="T18" s="529"/>
      <c r="U18" s="529"/>
      <c r="V18" s="530"/>
      <c r="W18" s="433"/>
      <c r="X18" s="434"/>
      <c r="Y18" s="434"/>
      <c r="Z18" s="434"/>
      <c r="AA18" s="434"/>
      <c r="AB18" s="425"/>
      <c r="AC18" s="531">
        <v>71.599999999999994</v>
      </c>
      <c r="AD18" s="532"/>
      <c r="AE18" s="532"/>
      <c r="AF18" s="532"/>
      <c r="AG18" s="533"/>
      <c r="AH18" s="531">
        <v>68.900000000000006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60461633</v>
      </c>
      <c r="BO18" s="416"/>
      <c r="BP18" s="416"/>
      <c r="BQ18" s="416"/>
      <c r="BR18" s="416"/>
      <c r="BS18" s="416"/>
      <c r="BT18" s="416"/>
      <c r="BU18" s="417"/>
      <c r="BV18" s="415">
        <v>59269711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443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92443469</v>
      </c>
      <c r="BO19" s="416"/>
      <c r="BP19" s="416"/>
      <c r="BQ19" s="416"/>
      <c r="BR19" s="416"/>
      <c r="BS19" s="416"/>
      <c r="BT19" s="416"/>
      <c r="BU19" s="417"/>
      <c r="BV19" s="415">
        <v>92290631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138310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84961397</v>
      </c>
      <c r="BO23" s="416"/>
      <c r="BP23" s="416"/>
      <c r="BQ23" s="416"/>
      <c r="BR23" s="416"/>
      <c r="BS23" s="416"/>
      <c r="BT23" s="416"/>
      <c r="BU23" s="417"/>
      <c r="BV23" s="415">
        <v>86412051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10570</v>
      </c>
      <c r="R24" s="467"/>
      <c r="S24" s="467"/>
      <c r="T24" s="467"/>
      <c r="U24" s="467"/>
      <c r="V24" s="506"/>
      <c r="W24" s="561"/>
      <c r="X24" s="549"/>
      <c r="Y24" s="550"/>
      <c r="Z24" s="465" t="s">
        <v>152</v>
      </c>
      <c r="AA24" s="445"/>
      <c r="AB24" s="445"/>
      <c r="AC24" s="445"/>
      <c r="AD24" s="445"/>
      <c r="AE24" s="445"/>
      <c r="AF24" s="445"/>
      <c r="AG24" s="446"/>
      <c r="AH24" s="466">
        <v>1768</v>
      </c>
      <c r="AI24" s="467"/>
      <c r="AJ24" s="467"/>
      <c r="AK24" s="467"/>
      <c r="AL24" s="506"/>
      <c r="AM24" s="466">
        <v>5852080</v>
      </c>
      <c r="AN24" s="467"/>
      <c r="AO24" s="467"/>
      <c r="AP24" s="467"/>
      <c r="AQ24" s="467"/>
      <c r="AR24" s="506"/>
      <c r="AS24" s="466">
        <v>3310</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63349305</v>
      </c>
      <c r="BO24" s="416"/>
      <c r="BP24" s="416"/>
      <c r="BQ24" s="416"/>
      <c r="BR24" s="416"/>
      <c r="BS24" s="416"/>
      <c r="BT24" s="416"/>
      <c r="BU24" s="417"/>
      <c r="BV24" s="415">
        <v>65823389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2</v>
      </c>
      <c r="M25" s="467"/>
      <c r="N25" s="467"/>
      <c r="O25" s="467"/>
      <c r="P25" s="506"/>
      <c r="Q25" s="466">
        <v>8880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5692936</v>
      </c>
      <c r="BO25" s="379"/>
      <c r="BP25" s="379"/>
      <c r="BQ25" s="379"/>
      <c r="BR25" s="379"/>
      <c r="BS25" s="379"/>
      <c r="BT25" s="379"/>
      <c r="BU25" s="380"/>
      <c r="BV25" s="378">
        <v>7671285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7600</v>
      </c>
      <c r="R26" s="467"/>
      <c r="S26" s="467"/>
      <c r="T26" s="467"/>
      <c r="U26" s="467"/>
      <c r="V26" s="506"/>
      <c r="W26" s="561"/>
      <c r="X26" s="549"/>
      <c r="Y26" s="550"/>
      <c r="Z26" s="465" t="s">
        <v>158</v>
      </c>
      <c r="AA26" s="571"/>
      <c r="AB26" s="571"/>
      <c r="AC26" s="571"/>
      <c r="AD26" s="571"/>
      <c r="AE26" s="571"/>
      <c r="AF26" s="571"/>
      <c r="AG26" s="572"/>
      <c r="AH26" s="466">
        <v>186</v>
      </c>
      <c r="AI26" s="467"/>
      <c r="AJ26" s="467"/>
      <c r="AK26" s="467"/>
      <c r="AL26" s="506"/>
      <c r="AM26" s="466">
        <v>675552</v>
      </c>
      <c r="AN26" s="467"/>
      <c r="AO26" s="467"/>
      <c r="AP26" s="467"/>
      <c r="AQ26" s="467"/>
      <c r="AR26" s="506"/>
      <c r="AS26" s="466">
        <v>3632</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6850</v>
      </c>
      <c r="R27" s="467"/>
      <c r="S27" s="467"/>
      <c r="T27" s="467"/>
      <c r="U27" s="467"/>
      <c r="V27" s="506"/>
      <c r="W27" s="561"/>
      <c r="X27" s="549"/>
      <c r="Y27" s="550"/>
      <c r="Z27" s="465" t="s">
        <v>161</v>
      </c>
      <c r="AA27" s="445"/>
      <c r="AB27" s="445"/>
      <c r="AC27" s="445"/>
      <c r="AD27" s="445"/>
      <c r="AE27" s="445"/>
      <c r="AF27" s="445"/>
      <c r="AG27" s="446"/>
      <c r="AH27" s="466">
        <v>33</v>
      </c>
      <c r="AI27" s="467"/>
      <c r="AJ27" s="467"/>
      <c r="AK27" s="467"/>
      <c r="AL27" s="506"/>
      <c r="AM27" s="466">
        <v>138072</v>
      </c>
      <c r="AN27" s="467"/>
      <c r="AO27" s="467"/>
      <c r="AP27" s="467"/>
      <c r="AQ27" s="467"/>
      <c r="AR27" s="506"/>
      <c r="AS27" s="466">
        <v>4184</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1799898</v>
      </c>
      <c r="BO27" s="585"/>
      <c r="BP27" s="585"/>
      <c r="BQ27" s="585"/>
      <c r="BR27" s="585"/>
      <c r="BS27" s="585"/>
      <c r="BT27" s="585"/>
      <c r="BU27" s="586"/>
      <c r="BV27" s="584">
        <v>2799898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6380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13900275</v>
      </c>
      <c r="BO28" s="379"/>
      <c r="BP28" s="379"/>
      <c r="BQ28" s="379"/>
      <c r="BR28" s="379"/>
      <c r="BS28" s="379"/>
      <c r="BT28" s="379"/>
      <c r="BU28" s="380"/>
      <c r="BV28" s="378">
        <v>12888445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36</v>
      </c>
      <c r="M29" s="467"/>
      <c r="N29" s="467"/>
      <c r="O29" s="467"/>
      <c r="P29" s="506"/>
      <c r="Q29" s="466">
        <v>6000</v>
      </c>
      <c r="R29" s="467"/>
      <c r="S29" s="467"/>
      <c r="T29" s="467"/>
      <c r="U29" s="467"/>
      <c r="V29" s="506"/>
      <c r="W29" s="562"/>
      <c r="X29" s="563"/>
      <c r="Y29" s="564"/>
      <c r="Z29" s="465" t="s">
        <v>168</v>
      </c>
      <c r="AA29" s="445"/>
      <c r="AB29" s="445"/>
      <c r="AC29" s="445"/>
      <c r="AD29" s="445"/>
      <c r="AE29" s="445"/>
      <c r="AF29" s="445"/>
      <c r="AG29" s="446"/>
      <c r="AH29" s="466">
        <v>1801</v>
      </c>
      <c r="AI29" s="467"/>
      <c r="AJ29" s="467"/>
      <c r="AK29" s="467"/>
      <c r="AL29" s="506"/>
      <c r="AM29" s="466">
        <v>5990152</v>
      </c>
      <c r="AN29" s="467"/>
      <c r="AO29" s="467"/>
      <c r="AP29" s="467"/>
      <c r="AQ29" s="467"/>
      <c r="AR29" s="506"/>
      <c r="AS29" s="466">
        <v>3326</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1025309</v>
      </c>
      <c r="BO29" s="416"/>
      <c r="BP29" s="416"/>
      <c r="BQ29" s="416"/>
      <c r="BR29" s="416"/>
      <c r="BS29" s="416"/>
      <c r="BT29" s="416"/>
      <c r="BU29" s="417"/>
      <c r="BV29" s="415">
        <v>1025117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101.8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15207164</v>
      </c>
      <c r="BO30" s="585"/>
      <c r="BP30" s="585"/>
      <c r="BQ30" s="585"/>
      <c r="BR30" s="585"/>
      <c r="BS30" s="585"/>
      <c r="BT30" s="585"/>
      <c r="BU30" s="586"/>
      <c r="BV30" s="584">
        <v>16311131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11</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15</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19</v>
      </c>
      <c r="BF34" s="596"/>
      <c r="BG34" s="597" t="str">
        <f>IF('各会計、関係団体の財政状況及び健全化判断比率'!B36="","",'各会計、関係団体の財政状況及び健全化判断比率'!B36)</f>
        <v>総合地方卸売市場特別会計</v>
      </c>
      <c r="BH34" s="597"/>
      <c r="BI34" s="597"/>
      <c r="BJ34" s="597"/>
      <c r="BK34" s="597"/>
      <c r="BL34" s="597"/>
      <c r="BM34" s="597"/>
      <c r="BN34" s="597"/>
      <c r="BO34" s="597"/>
      <c r="BP34" s="597"/>
      <c r="BQ34" s="597"/>
      <c r="BR34" s="597"/>
      <c r="BS34" s="597"/>
      <c r="BT34" s="597"/>
      <c r="BU34" s="597"/>
      <c r="BV34" s="165"/>
      <c r="BW34" s="596">
        <f>IF(BY34="","",MAX(C34:D43,U34:V43,AM34:AN43,BE34:BF43)+1)</f>
        <v>25</v>
      </c>
      <c r="BX34" s="596"/>
      <c r="BY34" s="597" t="str">
        <f>IF('各会計、関係団体の財政状況及び健全化判断比率'!B68="","",'各会計、関係団体の財政状況及び健全化判断比率'!B68)</f>
        <v>郡山地方広域消防組合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34</v>
      </c>
      <c r="CP34" s="596"/>
      <c r="CQ34" s="597" t="str">
        <f>IF('各会計、関係団体の財政状況及び健全化判断比率'!BS7="","",'各会計、関係団体の財政状況及び健全化判断比率'!BS7)</f>
        <v>郡山市文化・学び振興公社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公共用地先行取得事業特別会計</v>
      </c>
      <c r="F35" s="597"/>
      <c r="G35" s="597"/>
      <c r="H35" s="597"/>
      <c r="I35" s="597"/>
      <c r="J35" s="597"/>
      <c r="K35" s="597"/>
      <c r="L35" s="597"/>
      <c r="M35" s="597"/>
      <c r="N35" s="597"/>
      <c r="O35" s="597"/>
      <c r="P35" s="597"/>
      <c r="Q35" s="597"/>
      <c r="R35" s="597"/>
      <c r="S35" s="597"/>
      <c r="T35" s="165"/>
      <c r="U35" s="596">
        <f>IF(W35="","",U34+1)</f>
        <v>12</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16</v>
      </c>
      <c r="AN35" s="596"/>
      <c r="AO35" s="597" t="str">
        <f>IF('各会計、関係団体の財政状況及び健全化判断比率'!B33="","",'各会計、関係団体の財政状況及び健全化判断比率'!B33)</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20</v>
      </c>
      <c r="BF35" s="596"/>
      <c r="BG35" s="597" t="str">
        <f>IF('各会計、関係団体の財政状況及び健全化判断比率'!B37="","",'各会計、関係団体の財政状況及び健全化判断比率'!B37)</f>
        <v>熱海温泉事業特別会計</v>
      </c>
      <c r="BH35" s="597"/>
      <c r="BI35" s="597"/>
      <c r="BJ35" s="597"/>
      <c r="BK35" s="597"/>
      <c r="BL35" s="597"/>
      <c r="BM35" s="597"/>
      <c r="BN35" s="597"/>
      <c r="BO35" s="597"/>
      <c r="BP35" s="597"/>
      <c r="BQ35" s="597"/>
      <c r="BR35" s="597"/>
      <c r="BS35" s="597"/>
      <c r="BT35" s="597"/>
      <c r="BU35" s="597"/>
      <c r="BV35" s="165"/>
      <c r="BW35" s="596">
        <f t="shared" ref="BW35:BW43" si="2">IF(BY35="","",BW34+1)</f>
        <v>26</v>
      </c>
      <c r="BX35" s="596"/>
      <c r="BY35" s="597" t="str">
        <f>IF('各会計、関係団体の財政状況及び健全化判断比率'!B69="","",'各会計、関係団体の財政状況及び健全化判断比率'!B69)</f>
        <v>福島県後期高齢者医療広域連合　一般会計</v>
      </c>
      <c r="BZ35" s="597"/>
      <c r="CA35" s="597"/>
      <c r="CB35" s="597"/>
      <c r="CC35" s="597"/>
      <c r="CD35" s="597"/>
      <c r="CE35" s="597"/>
      <c r="CF35" s="597"/>
      <c r="CG35" s="597"/>
      <c r="CH35" s="597"/>
      <c r="CI35" s="597"/>
      <c r="CJ35" s="597"/>
      <c r="CK35" s="597"/>
      <c r="CL35" s="597"/>
      <c r="CM35" s="597"/>
      <c r="CN35" s="165"/>
      <c r="CO35" s="596">
        <f t="shared" ref="CO35:CO43" si="3">IF(CQ35="","",CO34+1)</f>
        <v>35</v>
      </c>
      <c r="CP35" s="596"/>
      <c r="CQ35" s="597" t="str">
        <f>IF('各会計、関係団体の財政状況及び健全化判断比率'!BS8="","",'各会計、関係団体の財政状況及び健全化判断比率'!BS8)</f>
        <v>郡山市観光交流振興公社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荒井北井土地区画整理事業特別会計</v>
      </c>
      <c r="F36" s="597"/>
      <c r="G36" s="597"/>
      <c r="H36" s="597"/>
      <c r="I36" s="597"/>
      <c r="J36" s="597"/>
      <c r="K36" s="597"/>
      <c r="L36" s="597"/>
      <c r="M36" s="597"/>
      <c r="N36" s="597"/>
      <c r="O36" s="597"/>
      <c r="P36" s="597"/>
      <c r="Q36" s="597"/>
      <c r="R36" s="597"/>
      <c r="S36" s="597"/>
      <c r="T36" s="165"/>
      <c r="U36" s="596">
        <f t="shared" ref="U36:U43" si="4">IF(W36="","",U35+1)</f>
        <v>13</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f t="shared" si="0"/>
        <v>17</v>
      </c>
      <c r="AN36" s="596"/>
      <c r="AO36" s="597" t="str">
        <f>IF('各会計、関係団体の財政状況及び健全化判断比率'!B34="","",'各会計、関係団体の財政状況及び健全化判断比率'!B34)</f>
        <v>下水道事業会計</v>
      </c>
      <c r="AP36" s="597"/>
      <c r="AQ36" s="597"/>
      <c r="AR36" s="597"/>
      <c r="AS36" s="597"/>
      <c r="AT36" s="597"/>
      <c r="AU36" s="597"/>
      <c r="AV36" s="597"/>
      <c r="AW36" s="597"/>
      <c r="AX36" s="597"/>
      <c r="AY36" s="597"/>
      <c r="AZ36" s="597"/>
      <c r="BA36" s="597"/>
      <c r="BB36" s="597"/>
      <c r="BC36" s="597"/>
      <c r="BD36" s="165"/>
      <c r="BE36" s="596">
        <f t="shared" si="1"/>
        <v>21</v>
      </c>
      <c r="BF36" s="596"/>
      <c r="BG36" s="597" t="str">
        <f>IF('各会計、関係団体の財政状況及び健全化判断比率'!B38="","",'各会計、関係団体の財政状況及び健全化判断比率'!B38)</f>
        <v>湖南簡易水道事業特別会計</v>
      </c>
      <c r="BH36" s="597"/>
      <c r="BI36" s="597"/>
      <c r="BJ36" s="597"/>
      <c r="BK36" s="597"/>
      <c r="BL36" s="597"/>
      <c r="BM36" s="597"/>
      <c r="BN36" s="597"/>
      <c r="BO36" s="597"/>
      <c r="BP36" s="597"/>
      <c r="BQ36" s="597"/>
      <c r="BR36" s="597"/>
      <c r="BS36" s="597"/>
      <c r="BT36" s="597"/>
      <c r="BU36" s="597"/>
      <c r="BV36" s="165"/>
      <c r="BW36" s="596">
        <f t="shared" si="2"/>
        <v>27</v>
      </c>
      <c r="BX36" s="596"/>
      <c r="BY36" s="597" t="str">
        <f>IF('各会計、関係団体の財政状況及び健全化判断比率'!B70="","",'各会計、関係団体の財政状況及び健全化判断比率'!B70)</f>
        <v>福島県後期高齢者医療広域連合　後期高齢者医療特別会計</v>
      </c>
      <c r="BZ36" s="597"/>
      <c r="CA36" s="597"/>
      <c r="CB36" s="597"/>
      <c r="CC36" s="597"/>
      <c r="CD36" s="597"/>
      <c r="CE36" s="597"/>
      <c r="CF36" s="597"/>
      <c r="CG36" s="597"/>
      <c r="CH36" s="597"/>
      <c r="CI36" s="597"/>
      <c r="CJ36" s="597"/>
      <c r="CK36" s="597"/>
      <c r="CL36" s="597"/>
      <c r="CM36" s="597"/>
      <c r="CN36" s="165"/>
      <c r="CO36" s="596">
        <f t="shared" si="3"/>
        <v>36</v>
      </c>
      <c r="CP36" s="596"/>
      <c r="CQ36" s="597" t="str">
        <f>IF('各会計、関係団体の財政状況及び健全化判断比率'!BS9="","",'各会計、関係団体の財政状況及び健全化判断比率'!BS9)</f>
        <v>郡山市健康振興財団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中谷地土地区画整理事業特別会計</v>
      </c>
      <c r="F37" s="597"/>
      <c r="G37" s="597"/>
      <c r="H37" s="597"/>
      <c r="I37" s="597"/>
      <c r="J37" s="597"/>
      <c r="K37" s="597"/>
      <c r="L37" s="597"/>
      <c r="M37" s="597"/>
      <c r="N37" s="597"/>
      <c r="O37" s="597"/>
      <c r="P37" s="597"/>
      <c r="Q37" s="597"/>
      <c r="R37" s="597"/>
      <c r="S37" s="597"/>
      <c r="T37" s="165"/>
      <c r="U37" s="596">
        <f t="shared" si="4"/>
        <v>14</v>
      </c>
      <c r="V37" s="596"/>
      <c r="W37" s="597" t="str">
        <f>IF('各会計、関係団体の財政状況及び健全化判断比率'!B31="","",'各会計、関係団体の財政状況及び健全化判断比率'!B31)</f>
        <v>駐車場事業特別会計</v>
      </c>
      <c r="X37" s="597"/>
      <c r="Y37" s="597"/>
      <c r="Z37" s="597"/>
      <c r="AA37" s="597"/>
      <c r="AB37" s="597"/>
      <c r="AC37" s="597"/>
      <c r="AD37" s="597"/>
      <c r="AE37" s="597"/>
      <c r="AF37" s="597"/>
      <c r="AG37" s="597"/>
      <c r="AH37" s="597"/>
      <c r="AI37" s="597"/>
      <c r="AJ37" s="597"/>
      <c r="AK37" s="597"/>
      <c r="AL37" s="165"/>
      <c r="AM37" s="596">
        <f t="shared" si="0"/>
        <v>18</v>
      </c>
      <c r="AN37" s="596"/>
      <c r="AO37" s="597" t="str">
        <f>IF('各会計、関係団体の財政状況及び健全化判断比率'!B35="","",'各会計、関係団体の財政状況及び健全化判断比率'!B35)</f>
        <v>農業集落排水事業会計</v>
      </c>
      <c r="AP37" s="597"/>
      <c r="AQ37" s="597"/>
      <c r="AR37" s="597"/>
      <c r="AS37" s="597"/>
      <c r="AT37" s="597"/>
      <c r="AU37" s="597"/>
      <c r="AV37" s="597"/>
      <c r="AW37" s="597"/>
      <c r="AX37" s="597"/>
      <c r="AY37" s="597"/>
      <c r="AZ37" s="597"/>
      <c r="BA37" s="597"/>
      <c r="BB37" s="597"/>
      <c r="BC37" s="597"/>
      <c r="BD37" s="165"/>
      <c r="BE37" s="596">
        <f t="shared" si="1"/>
        <v>22</v>
      </c>
      <c r="BF37" s="596"/>
      <c r="BG37" s="597" t="str">
        <f>IF('各会計、関係団体の財政状況及び健全化判断比率'!B39="","",'各会計、関係団体の財政状況及び健全化判断比率'!B39)</f>
        <v>中田簡易水道事業特別会計</v>
      </c>
      <c r="BH37" s="597"/>
      <c r="BI37" s="597"/>
      <c r="BJ37" s="597"/>
      <c r="BK37" s="597"/>
      <c r="BL37" s="597"/>
      <c r="BM37" s="597"/>
      <c r="BN37" s="597"/>
      <c r="BO37" s="597"/>
      <c r="BP37" s="597"/>
      <c r="BQ37" s="597"/>
      <c r="BR37" s="597"/>
      <c r="BS37" s="597"/>
      <c r="BT37" s="597"/>
      <c r="BU37" s="597"/>
      <c r="BV37" s="165"/>
      <c r="BW37" s="596">
        <f t="shared" si="2"/>
        <v>28</v>
      </c>
      <c r="BX37" s="596"/>
      <c r="BY37" s="597" t="str">
        <f>IF('各会計、関係団体の財政状況及び健全化判断比率'!B71="","",'各会計、関係団体の財政状況及び健全化判断比率'!B71)</f>
        <v>福島県市民交通災害共済組合　一般会計</v>
      </c>
      <c r="BZ37" s="597"/>
      <c r="CA37" s="597"/>
      <c r="CB37" s="597"/>
      <c r="CC37" s="597"/>
      <c r="CD37" s="597"/>
      <c r="CE37" s="597"/>
      <c r="CF37" s="597"/>
      <c r="CG37" s="597"/>
      <c r="CH37" s="597"/>
      <c r="CI37" s="597"/>
      <c r="CJ37" s="597"/>
      <c r="CK37" s="597"/>
      <c r="CL37" s="597"/>
      <c r="CM37" s="597"/>
      <c r="CN37" s="165"/>
      <c r="CO37" s="596">
        <f t="shared" si="3"/>
        <v>37</v>
      </c>
      <c r="CP37" s="596"/>
      <c r="CQ37" s="597" t="str">
        <f>IF('各会計、関係団体の財政状況及び健全化判断比率'!BS10="","",'各会計、関係団体の財政状況及び健全化判断比率'!BS10)</f>
        <v>郡山コンベンションビューロー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富田第二土地区画整理事業特別会計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23</v>
      </c>
      <c r="BF38" s="596"/>
      <c r="BG38" s="597" t="str">
        <f>IF('各会計、関係団体の財政状況及び健全化判断比率'!B40="","",'各会計、関係団体の財政状況及び健全化判断比率'!B40)</f>
        <v>熱海中山簡易水道事業特別会計</v>
      </c>
      <c r="BH38" s="597"/>
      <c r="BI38" s="597"/>
      <c r="BJ38" s="597"/>
      <c r="BK38" s="597"/>
      <c r="BL38" s="597"/>
      <c r="BM38" s="597"/>
      <c r="BN38" s="597"/>
      <c r="BO38" s="597"/>
      <c r="BP38" s="597"/>
      <c r="BQ38" s="597"/>
      <c r="BR38" s="597"/>
      <c r="BS38" s="597"/>
      <c r="BT38" s="597"/>
      <c r="BU38" s="597"/>
      <c r="BV38" s="165"/>
      <c r="BW38" s="596">
        <f t="shared" si="2"/>
        <v>29</v>
      </c>
      <c r="BX38" s="596"/>
      <c r="BY38" s="597" t="str">
        <f>IF('各会計、関係団体の財政状況及び健全化判断比率'!B72="","",'各会計、関係団体の財政状況及び健全化判断比率'!B72)</f>
        <v>福島県市町村総合事務組合　一般会計</v>
      </c>
      <c r="BZ38" s="597"/>
      <c r="CA38" s="597"/>
      <c r="CB38" s="597"/>
      <c r="CC38" s="597"/>
      <c r="CD38" s="597"/>
      <c r="CE38" s="597"/>
      <c r="CF38" s="597"/>
      <c r="CG38" s="597"/>
      <c r="CH38" s="597"/>
      <c r="CI38" s="597"/>
      <c r="CJ38" s="597"/>
      <c r="CK38" s="597"/>
      <c r="CL38" s="597"/>
      <c r="CM38" s="597"/>
      <c r="CN38" s="165"/>
      <c r="CO38" s="596">
        <f t="shared" si="3"/>
        <v>38</v>
      </c>
      <c r="CP38" s="596"/>
      <c r="CQ38" s="597" t="str">
        <f>IF('各会計、関係団体の財政状況及び健全化判断比率'!BS11="","",'各会計、関係団体の財政状況及び健全化判断比率'!BS11)</f>
        <v>郡山駅西口再開発</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伊賀河原土地区画整理事業特別会計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24</v>
      </c>
      <c r="BF39" s="596"/>
      <c r="BG39" s="597" t="str">
        <f>IF('各会計、関係団体の財政状況及び健全化判断比率'!B41="","",'各会計、関係団体の財政状況及び健全化判断比率'!B41)</f>
        <v>工業団地開発事業特別会計</v>
      </c>
      <c r="BH39" s="597"/>
      <c r="BI39" s="597"/>
      <c r="BJ39" s="597"/>
      <c r="BK39" s="597"/>
      <c r="BL39" s="597"/>
      <c r="BM39" s="597"/>
      <c r="BN39" s="597"/>
      <c r="BO39" s="597"/>
      <c r="BP39" s="597"/>
      <c r="BQ39" s="597"/>
      <c r="BR39" s="597"/>
      <c r="BS39" s="597"/>
      <c r="BT39" s="597"/>
      <c r="BU39" s="597"/>
      <c r="BV39" s="165"/>
      <c r="BW39" s="596">
        <f t="shared" si="2"/>
        <v>30</v>
      </c>
      <c r="BX39" s="596"/>
      <c r="BY39" s="597" t="str">
        <f>IF('各会計、関係団体の財政状況及び健全化判断比率'!B73="","",'各会計、関係団体の財政状況及び健全化判断比率'!B73)</f>
        <v>福島県市町村総合事務組合　消防補償等特別会計</v>
      </c>
      <c r="BZ39" s="597"/>
      <c r="CA39" s="597"/>
      <c r="CB39" s="597"/>
      <c r="CC39" s="597"/>
      <c r="CD39" s="597"/>
      <c r="CE39" s="597"/>
      <c r="CF39" s="597"/>
      <c r="CG39" s="597"/>
      <c r="CH39" s="597"/>
      <c r="CI39" s="597"/>
      <c r="CJ39" s="597"/>
      <c r="CK39" s="597"/>
      <c r="CL39" s="597"/>
      <c r="CM39" s="597"/>
      <c r="CN39" s="165"/>
      <c r="CO39" s="596">
        <f t="shared" si="3"/>
        <v>39</v>
      </c>
      <c r="CP39" s="596"/>
      <c r="CQ39" s="597" t="str">
        <f>IF('各会計、関係団体の財政状況及び健全化判断比率'!BS12="","",'各会計、関係団体の財政状況及び健全化判断比率'!BS12)</f>
        <v>郡山地方土地開発公社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f t="shared" si="5"/>
        <v>7</v>
      </c>
      <c r="D40" s="596"/>
      <c r="E40" s="597" t="str">
        <f>IF('各会計、関係団体の財政状況及び健全化判断比率'!B13="","",'各会計、関係団体の財政状況及び健全化判断比率'!B13)</f>
        <v>徳定土地区画整理事業特別会計</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31</v>
      </c>
      <c r="BX40" s="596"/>
      <c r="BY40" s="597" t="str">
        <f>IF('各会計、関係団体の財政状況及び健全化判断比率'!B74="","",'各会計、関係団体の財政状況及び健全化判断比率'!B74)</f>
        <v>福島県市町村総合事務組合　消防賞じゅつ金特別会計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f t="shared" si="5"/>
        <v>8</v>
      </c>
      <c r="D41" s="596"/>
      <c r="E41" s="597" t="str">
        <f>IF('各会計、関係団体の財政状況及び健全化判断比率'!B14="","",'各会計、関係団体の財政状況及び健全化判断比率'!B14)</f>
        <v>大町土地区画整理事業特別会計</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32</v>
      </c>
      <c r="BX41" s="596"/>
      <c r="BY41" s="597" t="str">
        <f>IF('各会計、関係団体の財政状況及び健全化判断比率'!B75="","",'各会計、関係団体の財政状況及び健全化判断比率'!B75)</f>
        <v>福島県市町村総合事務組合　非常勤職員公務災害補償特別会計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f t="shared" si="5"/>
        <v>9</v>
      </c>
      <c r="D42" s="596"/>
      <c r="E42" s="597" t="str">
        <f>IF('各会計、関係団体の財政状況及び健全化判断比率'!B15="","",'各会計、関係団体の財政状況及び健全化判断比率'!B15)</f>
        <v>郡山駅西口市街地再開発事業特別会計</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33</v>
      </c>
      <c r="BX42" s="596"/>
      <c r="BY42" s="597" t="str">
        <f>IF('各会計、関係団体の財政状況及び健全化判断比率'!B76="","",'各会計、関係団体の財政状況及び健全化判断比率'!B76)</f>
        <v>福島県市町村総合事務組合　自治会館管理特別会計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f t="shared" si="5"/>
        <v>10</v>
      </c>
      <c r="D43" s="596"/>
      <c r="E43" s="597" t="str">
        <f>IF('各会計、関係団体の財政状況及び健全化判断比率'!B16="","",'各会計、関係団体の財政状況及び健全化判断比率'!B16)</f>
        <v>母子父子寡婦福祉資金貸付金特別会計</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1" t="s">
        <v>534</v>
      </c>
      <c r="D34" s="1181"/>
      <c r="E34" s="1182"/>
      <c r="F34" s="32">
        <v>11.2</v>
      </c>
      <c r="G34" s="33">
        <v>7.6</v>
      </c>
      <c r="H34" s="33">
        <v>7.7</v>
      </c>
      <c r="I34" s="33">
        <v>9.08</v>
      </c>
      <c r="J34" s="34">
        <v>11.49</v>
      </c>
      <c r="K34" s="22"/>
      <c r="L34" s="22"/>
      <c r="M34" s="22"/>
      <c r="N34" s="22"/>
      <c r="O34" s="22"/>
      <c r="P34" s="22"/>
    </row>
    <row r="35" spans="1:16" ht="39" customHeight="1">
      <c r="A35" s="22"/>
      <c r="B35" s="35"/>
      <c r="C35" s="1175" t="s">
        <v>535</v>
      </c>
      <c r="D35" s="1176"/>
      <c r="E35" s="1177"/>
      <c r="F35" s="36">
        <v>6.95</v>
      </c>
      <c r="G35" s="37">
        <v>6.05</v>
      </c>
      <c r="H35" s="37">
        <v>6.15</v>
      </c>
      <c r="I35" s="37">
        <v>6.52</v>
      </c>
      <c r="J35" s="38">
        <v>6.06</v>
      </c>
      <c r="K35" s="22"/>
      <c r="L35" s="22"/>
      <c r="M35" s="22"/>
      <c r="N35" s="22"/>
      <c r="O35" s="22"/>
      <c r="P35" s="22"/>
    </row>
    <row r="36" spans="1:16" ht="39" customHeight="1">
      <c r="A36" s="22"/>
      <c r="B36" s="35"/>
      <c r="C36" s="1175" t="s">
        <v>536</v>
      </c>
      <c r="D36" s="1176"/>
      <c r="E36" s="1177"/>
      <c r="F36" s="36">
        <v>2.0299999999999998</v>
      </c>
      <c r="G36" s="37">
        <v>2.23</v>
      </c>
      <c r="H36" s="37">
        <v>1.75</v>
      </c>
      <c r="I36" s="37">
        <v>2.2400000000000002</v>
      </c>
      <c r="J36" s="38">
        <v>1.66</v>
      </c>
      <c r="K36" s="22"/>
      <c r="L36" s="22"/>
      <c r="M36" s="22"/>
      <c r="N36" s="22"/>
      <c r="O36" s="22"/>
      <c r="P36" s="22"/>
    </row>
    <row r="37" spans="1:16" ht="39" customHeight="1">
      <c r="A37" s="22"/>
      <c r="B37" s="35"/>
      <c r="C37" s="1175" t="s">
        <v>537</v>
      </c>
      <c r="D37" s="1176"/>
      <c r="E37" s="1177"/>
      <c r="F37" s="36">
        <v>0.35</v>
      </c>
      <c r="G37" s="37">
        <v>0.31</v>
      </c>
      <c r="H37" s="37">
        <v>0.86</v>
      </c>
      <c r="I37" s="37">
        <v>0.75</v>
      </c>
      <c r="J37" s="38">
        <v>0.66</v>
      </c>
      <c r="K37" s="22"/>
      <c r="L37" s="22"/>
      <c r="M37" s="22"/>
      <c r="N37" s="22"/>
      <c r="O37" s="22"/>
      <c r="P37" s="22"/>
    </row>
    <row r="38" spans="1:16" ht="39" customHeight="1">
      <c r="A38" s="22"/>
      <c r="B38" s="35"/>
      <c r="C38" s="1175" t="s">
        <v>538</v>
      </c>
      <c r="D38" s="1176"/>
      <c r="E38" s="1177"/>
      <c r="F38" s="36">
        <v>0.38</v>
      </c>
      <c r="G38" s="37">
        <v>0.31</v>
      </c>
      <c r="H38" s="37">
        <v>0.23</v>
      </c>
      <c r="I38" s="37">
        <v>0.2</v>
      </c>
      <c r="J38" s="38">
        <v>0.19</v>
      </c>
      <c r="K38" s="22"/>
      <c r="L38" s="22"/>
      <c r="M38" s="22"/>
      <c r="N38" s="22"/>
      <c r="O38" s="22"/>
      <c r="P38" s="22"/>
    </row>
    <row r="39" spans="1:16" ht="39" customHeight="1">
      <c r="A39" s="22"/>
      <c r="B39" s="35"/>
      <c r="C39" s="1175" t="s">
        <v>539</v>
      </c>
      <c r="D39" s="1176"/>
      <c r="E39" s="1177"/>
      <c r="F39" s="36">
        <v>0</v>
      </c>
      <c r="G39" s="37">
        <v>0</v>
      </c>
      <c r="H39" s="37">
        <v>0</v>
      </c>
      <c r="I39" s="37">
        <v>0.08</v>
      </c>
      <c r="J39" s="38">
        <v>0.12</v>
      </c>
      <c r="K39" s="22"/>
      <c r="L39" s="22"/>
      <c r="M39" s="22"/>
      <c r="N39" s="22"/>
      <c r="O39" s="22"/>
      <c r="P39" s="22"/>
    </row>
    <row r="40" spans="1:16" ht="39" customHeight="1">
      <c r="A40" s="22"/>
      <c r="B40" s="35"/>
      <c r="C40" s="1175" t="s">
        <v>540</v>
      </c>
      <c r="D40" s="1176"/>
      <c r="E40" s="1177"/>
      <c r="F40" s="36">
        <v>0.05</v>
      </c>
      <c r="G40" s="37">
        <v>0.06</v>
      </c>
      <c r="H40" s="37">
        <v>0.05</v>
      </c>
      <c r="I40" s="37">
        <v>0.06</v>
      </c>
      <c r="J40" s="38">
        <v>0.06</v>
      </c>
      <c r="K40" s="22"/>
      <c r="L40" s="22"/>
      <c r="M40" s="22"/>
      <c r="N40" s="22"/>
      <c r="O40" s="22"/>
      <c r="P40" s="22"/>
    </row>
    <row r="41" spans="1:16" ht="39" customHeight="1">
      <c r="A41" s="22"/>
      <c r="B41" s="35"/>
      <c r="C41" s="1175" t="s">
        <v>541</v>
      </c>
      <c r="D41" s="1176"/>
      <c r="E41" s="1177"/>
      <c r="F41" s="36">
        <v>0.02</v>
      </c>
      <c r="G41" s="37">
        <v>0.04</v>
      </c>
      <c r="H41" s="37">
        <v>0.06</v>
      </c>
      <c r="I41" s="37">
        <v>7.0000000000000007E-2</v>
      </c>
      <c r="J41" s="38">
        <v>0.05</v>
      </c>
      <c r="K41" s="22"/>
      <c r="L41" s="22"/>
      <c r="M41" s="22"/>
      <c r="N41" s="22"/>
      <c r="O41" s="22"/>
      <c r="P41" s="22"/>
    </row>
    <row r="42" spans="1:16" ht="39" customHeight="1">
      <c r="A42" s="22"/>
      <c r="B42" s="39"/>
      <c r="C42" s="1175" t="s">
        <v>542</v>
      </c>
      <c r="D42" s="1176"/>
      <c r="E42" s="1177"/>
      <c r="F42" s="36" t="s">
        <v>504</v>
      </c>
      <c r="G42" s="37" t="s">
        <v>504</v>
      </c>
      <c r="H42" s="37" t="s">
        <v>543</v>
      </c>
      <c r="I42" s="37" t="s">
        <v>504</v>
      </c>
      <c r="J42" s="38" t="s">
        <v>504</v>
      </c>
      <c r="K42" s="22"/>
      <c r="L42" s="22"/>
      <c r="M42" s="22"/>
      <c r="N42" s="22"/>
      <c r="O42" s="22"/>
      <c r="P42" s="22"/>
    </row>
    <row r="43" spans="1:16" ht="39" customHeight="1" thickBot="1">
      <c r="A43" s="22"/>
      <c r="B43" s="40"/>
      <c r="C43" s="1178" t="s">
        <v>544</v>
      </c>
      <c r="D43" s="1179"/>
      <c r="E43" s="1180"/>
      <c r="F43" s="41">
        <v>0.81</v>
      </c>
      <c r="G43" s="42">
        <v>0.24</v>
      </c>
      <c r="H43" s="42">
        <v>12.53</v>
      </c>
      <c r="I43" s="42">
        <v>0.22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1" t="s">
        <v>11</v>
      </c>
      <c r="C45" s="1192"/>
      <c r="D45" s="58"/>
      <c r="E45" s="1197" t="s">
        <v>12</v>
      </c>
      <c r="F45" s="1197"/>
      <c r="G45" s="1197"/>
      <c r="H45" s="1197"/>
      <c r="I45" s="1197"/>
      <c r="J45" s="1198"/>
      <c r="K45" s="59">
        <v>11137</v>
      </c>
      <c r="L45" s="60">
        <v>10919</v>
      </c>
      <c r="M45" s="60">
        <v>10357</v>
      </c>
      <c r="N45" s="60">
        <v>10241</v>
      </c>
      <c r="O45" s="61">
        <v>10047</v>
      </c>
      <c r="P45" s="48"/>
      <c r="Q45" s="48"/>
      <c r="R45" s="48"/>
      <c r="S45" s="48"/>
      <c r="T45" s="48"/>
      <c r="U45" s="48"/>
    </row>
    <row r="46" spans="1:21" ht="30.75" customHeight="1">
      <c r="A46" s="48"/>
      <c r="B46" s="1193"/>
      <c r="C46" s="1194"/>
      <c r="D46" s="62"/>
      <c r="E46" s="1185" t="s">
        <v>13</v>
      </c>
      <c r="F46" s="1185"/>
      <c r="G46" s="1185"/>
      <c r="H46" s="1185"/>
      <c r="I46" s="1185"/>
      <c r="J46" s="1186"/>
      <c r="K46" s="63" t="s">
        <v>504</v>
      </c>
      <c r="L46" s="64" t="s">
        <v>504</v>
      </c>
      <c r="M46" s="64" t="s">
        <v>504</v>
      </c>
      <c r="N46" s="64" t="s">
        <v>504</v>
      </c>
      <c r="O46" s="65" t="s">
        <v>504</v>
      </c>
      <c r="P46" s="48"/>
      <c r="Q46" s="48"/>
      <c r="R46" s="48"/>
      <c r="S46" s="48"/>
      <c r="T46" s="48"/>
      <c r="U46" s="48"/>
    </row>
    <row r="47" spans="1:21" ht="30.75" customHeight="1">
      <c r="A47" s="48"/>
      <c r="B47" s="1193"/>
      <c r="C47" s="1194"/>
      <c r="D47" s="62"/>
      <c r="E47" s="1185" t="s">
        <v>14</v>
      </c>
      <c r="F47" s="1185"/>
      <c r="G47" s="1185"/>
      <c r="H47" s="1185"/>
      <c r="I47" s="1185"/>
      <c r="J47" s="1186"/>
      <c r="K47" s="63" t="s">
        <v>504</v>
      </c>
      <c r="L47" s="64" t="s">
        <v>504</v>
      </c>
      <c r="M47" s="64" t="s">
        <v>504</v>
      </c>
      <c r="N47" s="64" t="s">
        <v>504</v>
      </c>
      <c r="O47" s="65" t="s">
        <v>504</v>
      </c>
      <c r="P47" s="48"/>
      <c r="Q47" s="48"/>
      <c r="R47" s="48"/>
      <c r="S47" s="48"/>
      <c r="T47" s="48"/>
      <c r="U47" s="48"/>
    </row>
    <row r="48" spans="1:21" ht="30.75" customHeight="1">
      <c r="A48" s="48"/>
      <c r="B48" s="1193"/>
      <c r="C48" s="1194"/>
      <c r="D48" s="62"/>
      <c r="E48" s="1185" t="s">
        <v>15</v>
      </c>
      <c r="F48" s="1185"/>
      <c r="G48" s="1185"/>
      <c r="H48" s="1185"/>
      <c r="I48" s="1185"/>
      <c r="J48" s="1186"/>
      <c r="K48" s="63">
        <v>5132</v>
      </c>
      <c r="L48" s="64">
        <v>4240</v>
      </c>
      <c r="M48" s="64">
        <v>3931</v>
      </c>
      <c r="N48" s="64">
        <v>3867</v>
      </c>
      <c r="O48" s="65">
        <v>4311</v>
      </c>
      <c r="P48" s="48"/>
      <c r="Q48" s="48"/>
      <c r="R48" s="48"/>
      <c r="S48" s="48"/>
      <c r="T48" s="48"/>
      <c r="U48" s="48"/>
    </row>
    <row r="49" spans="1:21" ht="30.75" customHeight="1">
      <c r="A49" s="48"/>
      <c r="B49" s="1193"/>
      <c r="C49" s="1194"/>
      <c r="D49" s="62"/>
      <c r="E49" s="1185" t="s">
        <v>16</v>
      </c>
      <c r="F49" s="1185"/>
      <c r="G49" s="1185"/>
      <c r="H49" s="1185"/>
      <c r="I49" s="1185"/>
      <c r="J49" s="1186"/>
      <c r="K49" s="63">
        <v>98</v>
      </c>
      <c r="L49" s="64">
        <v>121</v>
      </c>
      <c r="M49" s="64">
        <v>82</v>
      </c>
      <c r="N49" s="64">
        <v>75</v>
      </c>
      <c r="O49" s="65">
        <v>73</v>
      </c>
      <c r="P49" s="48"/>
      <c r="Q49" s="48"/>
      <c r="R49" s="48"/>
      <c r="S49" s="48"/>
      <c r="T49" s="48"/>
      <c r="U49" s="48"/>
    </row>
    <row r="50" spans="1:21" ht="30.75" customHeight="1">
      <c r="A50" s="48"/>
      <c r="B50" s="1193"/>
      <c r="C50" s="1194"/>
      <c r="D50" s="62"/>
      <c r="E50" s="1185" t="s">
        <v>17</v>
      </c>
      <c r="F50" s="1185"/>
      <c r="G50" s="1185"/>
      <c r="H50" s="1185"/>
      <c r="I50" s="1185"/>
      <c r="J50" s="1186"/>
      <c r="K50" s="63">
        <v>545</v>
      </c>
      <c r="L50" s="64">
        <v>478</v>
      </c>
      <c r="M50" s="64">
        <v>353</v>
      </c>
      <c r="N50" s="64">
        <v>282</v>
      </c>
      <c r="O50" s="65">
        <v>240</v>
      </c>
      <c r="P50" s="48"/>
      <c r="Q50" s="48"/>
      <c r="R50" s="48"/>
      <c r="S50" s="48"/>
      <c r="T50" s="48"/>
      <c r="U50" s="48"/>
    </row>
    <row r="51" spans="1:21" ht="30.75" customHeight="1">
      <c r="A51" s="48"/>
      <c r="B51" s="1195"/>
      <c r="C51" s="1196"/>
      <c r="D51" s="66"/>
      <c r="E51" s="1185" t="s">
        <v>18</v>
      </c>
      <c r="F51" s="1185"/>
      <c r="G51" s="1185"/>
      <c r="H51" s="1185"/>
      <c r="I51" s="1185"/>
      <c r="J51" s="1186"/>
      <c r="K51" s="63" t="s">
        <v>504</v>
      </c>
      <c r="L51" s="64" t="s">
        <v>504</v>
      </c>
      <c r="M51" s="64" t="s">
        <v>504</v>
      </c>
      <c r="N51" s="64" t="s">
        <v>504</v>
      </c>
      <c r="O51" s="65" t="s">
        <v>504</v>
      </c>
      <c r="P51" s="48"/>
      <c r="Q51" s="48"/>
      <c r="R51" s="48"/>
      <c r="S51" s="48"/>
      <c r="T51" s="48"/>
      <c r="U51" s="48"/>
    </row>
    <row r="52" spans="1:21" ht="30.75" customHeight="1">
      <c r="A52" s="48"/>
      <c r="B52" s="1183" t="s">
        <v>19</v>
      </c>
      <c r="C52" s="1184"/>
      <c r="D52" s="66"/>
      <c r="E52" s="1185" t="s">
        <v>20</v>
      </c>
      <c r="F52" s="1185"/>
      <c r="G52" s="1185"/>
      <c r="H52" s="1185"/>
      <c r="I52" s="1185"/>
      <c r="J52" s="1186"/>
      <c r="K52" s="63">
        <v>13001</v>
      </c>
      <c r="L52" s="64">
        <v>12069</v>
      </c>
      <c r="M52" s="64">
        <v>12100</v>
      </c>
      <c r="N52" s="64">
        <v>12136</v>
      </c>
      <c r="O52" s="65">
        <v>11464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3911</v>
      </c>
      <c r="L53" s="69">
        <v>3689</v>
      </c>
      <c r="M53" s="69">
        <v>2623</v>
      </c>
      <c r="N53" s="69">
        <v>2329</v>
      </c>
      <c r="O53" s="70">
        <v>3207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99" t="s">
        <v>24</v>
      </c>
      <c r="C41" s="1200"/>
      <c r="D41" s="81"/>
      <c r="E41" s="1205" t="s">
        <v>25</v>
      </c>
      <c r="F41" s="1205"/>
      <c r="G41" s="1205"/>
      <c r="H41" s="1206"/>
      <c r="I41" s="82">
        <v>87849</v>
      </c>
      <c r="J41" s="83">
        <v>87723</v>
      </c>
      <c r="K41" s="83">
        <v>87230</v>
      </c>
      <c r="L41" s="83">
        <v>86517</v>
      </c>
      <c r="M41" s="84">
        <v>85052</v>
      </c>
    </row>
    <row r="42" spans="2:13" ht="27.75" customHeight="1">
      <c r="B42" s="1201"/>
      <c r="C42" s="1202"/>
      <c r="D42" s="85"/>
      <c r="E42" s="1207" t="s">
        <v>26</v>
      </c>
      <c r="F42" s="1207"/>
      <c r="G42" s="1207"/>
      <c r="H42" s="1208"/>
      <c r="I42" s="86">
        <v>2506</v>
      </c>
      <c r="J42" s="87">
        <v>2366</v>
      </c>
      <c r="K42" s="87">
        <v>2026</v>
      </c>
      <c r="L42" s="87">
        <v>1645</v>
      </c>
      <c r="M42" s="88">
        <v>1502</v>
      </c>
    </row>
    <row r="43" spans="2:13" ht="27.75" customHeight="1">
      <c r="B43" s="1201"/>
      <c r="C43" s="1202"/>
      <c r="D43" s="85"/>
      <c r="E43" s="1207" t="s">
        <v>27</v>
      </c>
      <c r="F43" s="1207"/>
      <c r="G43" s="1207"/>
      <c r="H43" s="1208"/>
      <c r="I43" s="86">
        <v>66879</v>
      </c>
      <c r="J43" s="87">
        <v>59952</v>
      </c>
      <c r="K43" s="87">
        <v>56999</v>
      </c>
      <c r="L43" s="87">
        <v>54451</v>
      </c>
      <c r="M43" s="88">
        <v>53236</v>
      </c>
    </row>
    <row r="44" spans="2:13" ht="27.75" customHeight="1">
      <c r="B44" s="1201"/>
      <c r="C44" s="1202"/>
      <c r="D44" s="85"/>
      <c r="E44" s="1207" t="s">
        <v>28</v>
      </c>
      <c r="F44" s="1207"/>
      <c r="G44" s="1207"/>
      <c r="H44" s="1208"/>
      <c r="I44" s="86">
        <v>843</v>
      </c>
      <c r="J44" s="87">
        <v>714</v>
      </c>
      <c r="K44" s="87">
        <v>651</v>
      </c>
      <c r="L44" s="87">
        <v>665</v>
      </c>
      <c r="M44" s="88">
        <v>677</v>
      </c>
    </row>
    <row r="45" spans="2:13" ht="27.75" customHeight="1">
      <c r="B45" s="1201"/>
      <c r="C45" s="1202"/>
      <c r="D45" s="85"/>
      <c r="E45" s="1207" t="s">
        <v>29</v>
      </c>
      <c r="F45" s="1207"/>
      <c r="G45" s="1207"/>
      <c r="H45" s="1208"/>
      <c r="I45" s="86">
        <v>16008</v>
      </c>
      <c r="J45" s="87">
        <v>15948</v>
      </c>
      <c r="K45" s="87">
        <v>14841</v>
      </c>
      <c r="L45" s="87">
        <v>14572</v>
      </c>
      <c r="M45" s="88">
        <v>14951</v>
      </c>
    </row>
    <row r="46" spans="2:13" ht="27.75" customHeight="1">
      <c r="B46" s="1201"/>
      <c r="C46" s="1202"/>
      <c r="D46" s="85"/>
      <c r="E46" s="1207" t="s">
        <v>30</v>
      </c>
      <c r="F46" s="1207"/>
      <c r="G46" s="1207"/>
      <c r="H46" s="1208"/>
      <c r="I46" s="86">
        <v>402</v>
      </c>
      <c r="J46" s="87">
        <v>303</v>
      </c>
      <c r="K46" s="87">
        <v>9</v>
      </c>
      <c r="L46" s="87" t="s">
        <v>504</v>
      </c>
      <c r="M46" s="88" t="s">
        <v>504</v>
      </c>
    </row>
    <row r="47" spans="2:13" ht="27.75" customHeight="1">
      <c r="B47" s="1201"/>
      <c r="C47" s="1202"/>
      <c r="D47" s="85"/>
      <c r="E47" s="1207" t="s">
        <v>31</v>
      </c>
      <c r="F47" s="1207"/>
      <c r="G47" s="1207"/>
      <c r="H47" s="1208"/>
      <c r="I47" s="86" t="s">
        <v>504</v>
      </c>
      <c r="J47" s="87" t="s">
        <v>504</v>
      </c>
      <c r="K47" s="87" t="s">
        <v>504</v>
      </c>
      <c r="L47" s="87" t="s">
        <v>504</v>
      </c>
      <c r="M47" s="88" t="s">
        <v>504</v>
      </c>
    </row>
    <row r="48" spans="2:13" ht="27.75" customHeight="1">
      <c r="B48" s="1203"/>
      <c r="C48" s="1204"/>
      <c r="D48" s="85"/>
      <c r="E48" s="1207" t="s">
        <v>32</v>
      </c>
      <c r="F48" s="1207"/>
      <c r="G48" s="1207"/>
      <c r="H48" s="1208"/>
      <c r="I48" s="86" t="s">
        <v>504</v>
      </c>
      <c r="J48" s="87" t="s">
        <v>504</v>
      </c>
      <c r="K48" s="87" t="s">
        <v>504</v>
      </c>
      <c r="L48" s="87" t="s">
        <v>504</v>
      </c>
      <c r="M48" s="88" t="s">
        <v>504</v>
      </c>
    </row>
    <row r="49" spans="2:13" ht="27.75" customHeight="1">
      <c r="B49" s="1209" t="s">
        <v>33</v>
      </c>
      <c r="C49" s="1210"/>
      <c r="D49" s="89"/>
      <c r="E49" s="1207" t="s">
        <v>34</v>
      </c>
      <c r="F49" s="1207"/>
      <c r="G49" s="1207"/>
      <c r="H49" s="1208"/>
      <c r="I49" s="86">
        <v>27907</v>
      </c>
      <c r="J49" s="87">
        <v>30712</v>
      </c>
      <c r="K49" s="87">
        <v>33270</v>
      </c>
      <c r="L49" s="87">
        <v>32480</v>
      </c>
      <c r="M49" s="88">
        <v>32756</v>
      </c>
    </row>
    <row r="50" spans="2:13" ht="27.75" customHeight="1">
      <c r="B50" s="1201"/>
      <c r="C50" s="1202"/>
      <c r="D50" s="85"/>
      <c r="E50" s="1207" t="s">
        <v>35</v>
      </c>
      <c r="F50" s="1207"/>
      <c r="G50" s="1207"/>
      <c r="H50" s="1208"/>
      <c r="I50" s="86">
        <v>26421</v>
      </c>
      <c r="J50" s="87">
        <v>22112</v>
      </c>
      <c r="K50" s="87">
        <v>19658</v>
      </c>
      <c r="L50" s="87">
        <v>17621</v>
      </c>
      <c r="M50" s="88">
        <v>18422</v>
      </c>
    </row>
    <row r="51" spans="2:13" ht="27.75" customHeight="1">
      <c r="B51" s="1203"/>
      <c r="C51" s="1204"/>
      <c r="D51" s="85"/>
      <c r="E51" s="1207" t="s">
        <v>36</v>
      </c>
      <c r="F51" s="1207"/>
      <c r="G51" s="1207"/>
      <c r="H51" s="1208"/>
      <c r="I51" s="86">
        <v>111290</v>
      </c>
      <c r="J51" s="87">
        <v>111778</v>
      </c>
      <c r="K51" s="87">
        <v>113452</v>
      </c>
      <c r="L51" s="87">
        <v>111774</v>
      </c>
      <c r="M51" s="88">
        <v>110126</v>
      </c>
    </row>
    <row r="52" spans="2:13" ht="27.75" customHeight="1" thickBot="1">
      <c r="B52" s="1211" t="s">
        <v>37</v>
      </c>
      <c r="C52" s="1212"/>
      <c r="D52" s="90"/>
      <c r="E52" s="1213" t="s">
        <v>38</v>
      </c>
      <c r="F52" s="1213"/>
      <c r="G52" s="1213"/>
      <c r="H52" s="1214"/>
      <c r="I52" s="91">
        <v>8870</v>
      </c>
      <c r="J52" s="92">
        <v>2405</v>
      </c>
      <c r="K52" s="92">
        <v>-4624</v>
      </c>
      <c r="L52" s="92">
        <v>-4025</v>
      </c>
      <c r="M52" s="93">
        <v>-5885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562</v>
      </c>
      <c r="C41" s="246"/>
      <c r="D41" s="246"/>
      <c r="E41" s="246"/>
      <c r="F41" s="246"/>
      <c r="G41" s="246"/>
      <c r="H41" s="246"/>
      <c r="I41" s="246"/>
      <c r="J41" s="246"/>
      <c r="K41" s="246"/>
      <c r="L41" s="246"/>
      <c r="M41" s="246"/>
      <c r="N41" s="246"/>
      <c r="O41" s="246"/>
      <c r="P41" s="247"/>
    </row>
    <row r="42" spans="2:17">
      <c r="B42" s="248"/>
      <c r="C42" s="244"/>
      <c r="D42" s="244"/>
      <c r="E42" s="244"/>
      <c r="F42" s="244"/>
      <c r="G42" s="351" t="s">
        <v>563</v>
      </c>
      <c r="I42" s="352"/>
      <c r="J42" s="352"/>
      <c r="K42" s="352"/>
      <c r="L42" s="244"/>
      <c r="M42" s="244"/>
      <c r="N42" s="244"/>
      <c r="O42" s="244"/>
    </row>
    <row r="43" spans="2:17">
      <c r="B43" s="248"/>
      <c r="C43" s="244"/>
      <c r="D43" s="244"/>
      <c r="E43" s="244"/>
      <c r="F43" s="244"/>
      <c r="G43" s="1215" t="s">
        <v>564</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24"/>
      <c r="H50" s="1225"/>
      <c r="I50" s="1225"/>
      <c r="J50" s="1226"/>
      <c r="K50" s="354" t="s">
        <v>529</v>
      </c>
      <c r="L50" s="354" t="s">
        <v>530</v>
      </c>
      <c r="M50" s="354" t="s">
        <v>531</v>
      </c>
      <c r="N50" s="354" t="s">
        <v>532</v>
      </c>
      <c r="O50" s="354" t="s">
        <v>533</v>
      </c>
    </row>
    <row r="51" spans="1:17">
      <c r="B51" s="248"/>
      <c r="C51" s="244"/>
      <c r="D51" s="244"/>
      <c r="E51" s="244"/>
      <c r="F51" s="244"/>
      <c r="G51" s="1227" t="s">
        <v>566</v>
      </c>
      <c r="H51" s="1228"/>
      <c r="I51" s="1233" t="s">
        <v>567</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568</v>
      </c>
      <c r="J53" s="1237"/>
      <c r="K53" s="1238"/>
      <c r="L53" s="1238"/>
      <c r="M53" s="1238"/>
      <c r="N53" s="1238"/>
      <c r="O53" s="1240">
        <v>49.4</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569</v>
      </c>
      <c r="H55" s="1242"/>
      <c r="I55" s="1237" t="s">
        <v>567</v>
      </c>
      <c r="J55" s="1237"/>
      <c r="K55" s="1235"/>
      <c r="L55" s="1235"/>
      <c r="M55" s="1235"/>
      <c r="N55" s="1235"/>
      <c r="O55" s="1236">
        <v>41.4</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568</v>
      </c>
      <c r="J57" s="1247"/>
      <c r="K57" s="1238"/>
      <c r="L57" s="1238"/>
      <c r="M57" s="1238"/>
      <c r="N57" s="1238"/>
      <c r="O57" s="1240">
        <v>60.3</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570</v>
      </c>
      <c r="C63" s="244"/>
      <c r="D63" s="244"/>
      <c r="E63" s="244"/>
      <c r="F63" s="244"/>
      <c r="G63" s="244"/>
      <c r="H63" s="244"/>
      <c r="I63" s="244"/>
      <c r="J63" s="244"/>
      <c r="K63" s="244"/>
      <c r="L63" s="244"/>
      <c r="M63" s="244"/>
      <c r="N63" s="244"/>
      <c r="O63" s="244"/>
    </row>
    <row r="64" spans="1:17">
      <c r="B64" s="248"/>
      <c r="C64" s="244"/>
      <c r="D64" s="244"/>
      <c r="E64" s="244"/>
      <c r="F64" s="244"/>
      <c r="G64" s="351" t="s">
        <v>563</v>
      </c>
      <c r="I64" s="352"/>
      <c r="J64" s="352"/>
      <c r="K64" s="352"/>
      <c r="L64" s="244"/>
      <c r="M64" s="244"/>
      <c r="N64" s="244"/>
      <c r="O64" s="244"/>
    </row>
    <row r="65" spans="2:30">
      <c r="B65" s="248"/>
      <c r="C65" s="244"/>
      <c r="D65" s="244"/>
      <c r="E65" s="244"/>
      <c r="F65" s="244"/>
      <c r="G65" s="1215" t="s">
        <v>571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24"/>
      <c r="H72" s="1225"/>
      <c r="I72" s="1225"/>
      <c r="J72" s="1226"/>
      <c r="K72" s="354" t="s">
        <v>529</v>
      </c>
      <c r="L72" s="354" t="s">
        <v>530</v>
      </c>
      <c r="M72" s="354" t="s">
        <v>531</v>
      </c>
      <c r="N72" s="354" t="s">
        <v>532</v>
      </c>
      <c r="O72" s="354" t="s">
        <v>533</v>
      </c>
    </row>
    <row r="73" spans="2:30">
      <c r="B73" s="248"/>
      <c r="C73" s="244"/>
      <c r="D73" s="244"/>
      <c r="E73" s="244"/>
      <c r="F73" s="244"/>
      <c r="G73" s="1227" t="s">
        <v>566</v>
      </c>
      <c r="H73" s="1228"/>
      <c r="I73" s="1233" t="s">
        <v>567</v>
      </c>
      <c r="J73" s="1233"/>
      <c r="K73" s="1248">
        <v>15.4</v>
      </c>
      <c r="L73" s="1248">
        <v>4.2</v>
      </c>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573</v>
      </c>
      <c r="J75" s="1237"/>
      <c r="K75" s="1240">
        <v>7.7</v>
      </c>
      <c r="L75" s="1240">
        <v>6.7</v>
      </c>
      <c r="M75" s="1240">
        <v>5.9</v>
      </c>
      <c r="N75" s="1240">
        <v>5</v>
      </c>
      <c r="O75" s="1240">
        <v>4.5999999999999996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569</v>
      </c>
      <c r="H77" s="1242"/>
      <c r="I77" s="1237" t="s">
        <v>567</v>
      </c>
      <c r="J77" s="1237"/>
      <c r="K77" s="1248">
        <v>74</v>
      </c>
      <c r="L77" s="1248">
        <v>62.7</v>
      </c>
      <c r="M77" s="1236">
        <v>54.4</v>
      </c>
      <c r="N77" s="1236">
        <v>47</v>
      </c>
      <c r="O77" s="1236">
        <v>41.4</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573</v>
      </c>
      <c r="J79" s="1247"/>
      <c r="K79" s="1250">
        <v>9.1999999999999993</v>
      </c>
      <c r="L79" s="1250">
        <v>8.6</v>
      </c>
      <c r="M79" s="1250">
        <v>8.1</v>
      </c>
      <c r="N79" s="1250">
        <v>7.3</v>
      </c>
      <c r="O79" s="1250">
        <v>6.7</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H115" sqref="AH11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18200</v>
      </c>
      <c r="E3" s="116"/>
      <c r="F3" s="117">
        <v>43858</v>
      </c>
      <c r="G3" s="118"/>
      <c r="H3" s="119"/>
    </row>
    <row r="4" spans="1:8">
      <c r="A4" s="120"/>
      <c r="B4" s="121"/>
      <c r="C4" s="122"/>
      <c r="D4" s="123">
        <v>9569</v>
      </c>
      <c r="E4" s="124"/>
      <c r="F4" s="125">
        <v>23714</v>
      </c>
      <c r="G4" s="126"/>
      <c r="H4" s="127"/>
    </row>
    <row r="5" spans="1:8">
      <c r="A5" s="108" t="s">
        <v>523</v>
      </c>
      <c r="B5" s="113"/>
      <c r="C5" s="114"/>
      <c r="D5" s="115">
        <v>29748</v>
      </c>
      <c r="E5" s="116"/>
      <c r="F5" s="117">
        <v>41705</v>
      </c>
      <c r="G5" s="118"/>
      <c r="H5" s="119"/>
    </row>
    <row r="6" spans="1:8">
      <c r="A6" s="120"/>
      <c r="B6" s="121"/>
      <c r="C6" s="122"/>
      <c r="D6" s="123">
        <v>12879</v>
      </c>
      <c r="E6" s="124"/>
      <c r="F6" s="125">
        <v>22742</v>
      </c>
      <c r="G6" s="126"/>
      <c r="H6" s="127"/>
    </row>
    <row r="7" spans="1:8">
      <c r="A7" s="108" t="s">
        <v>524</v>
      </c>
      <c r="B7" s="113"/>
      <c r="C7" s="114"/>
      <c r="D7" s="115">
        <v>31598</v>
      </c>
      <c r="E7" s="116"/>
      <c r="F7" s="117">
        <v>47677</v>
      </c>
      <c r="G7" s="118"/>
      <c r="H7" s="119"/>
    </row>
    <row r="8" spans="1:8">
      <c r="A8" s="120"/>
      <c r="B8" s="121"/>
      <c r="C8" s="122"/>
      <c r="D8" s="123">
        <v>14332</v>
      </c>
      <c r="E8" s="124"/>
      <c r="F8" s="125">
        <v>23360</v>
      </c>
      <c r="G8" s="126"/>
      <c r="H8" s="127"/>
    </row>
    <row r="9" spans="1:8">
      <c r="A9" s="108" t="s">
        <v>525</v>
      </c>
      <c r="B9" s="113"/>
      <c r="C9" s="114"/>
      <c r="D9" s="115">
        <v>46041</v>
      </c>
      <c r="E9" s="116"/>
      <c r="F9" s="117">
        <v>51613</v>
      </c>
      <c r="G9" s="118"/>
      <c r="H9" s="119"/>
    </row>
    <row r="10" spans="1:8">
      <c r="A10" s="120"/>
      <c r="B10" s="121"/>
      <c r="C10" s="122"/>
      <c r="D10" s="123">
        <v>18322</v>
      </c>
      <c r="E10" s="124"/>
      <c r="F10" s="125">
        <v>25872</v>
      </c>
      <c r="G10" s="126"/>
      <c r="H10" s="127"/>
    </row>
    <row r="11" spans="1:8">
      <c r="A11" s="108" t="s">
        <v>526</v>
      </c>
      <c r="B11" s="113"/>
      <c r="C11" s="114"/>
      <c r="D11" s="115">
        <v>63526</v>
      </c>
      <c r="E11" s="116"/>
      <c r="F11" s="117">
        <v>50880</v>
      </c>
      <c r="G11" s="118"/>
      <c r="H11" s="119"/>
    </row>
    <row r="12" spans="1:8">
      <c r="A12" s="120"/>
      <c r="B12" s="121"/>
      <c r="C12" s="128"/>
      <c r="D12" s="123">
        <v>22674</v>
      </c>
      <c r="E12" s="124"/>
      <c r="F12" s="125">
        <v>27819</v>
      </c>
      <c r="G12" s="126"/>
      <c r="H12" s="127"/>
    </row>
    <row r="13" spans="1:8">
      <c r="A13" s="108"/>
      <c r="B13" s="113"/>
      <c r="C13" s="129"/>
      <c r="D13" s="130">
        <v>37823</v>
      </c>
      <c r="E13" s="131"/>
      <c r="F13" s="132">
        <v>47147</v>
      </c>
      <c r="G13" s="133"/>
      <c r="H13" s="119"/>
    </row>
    <row r="14" spans="1:8">
      <c r="A14" s="120"/>
      <c r="B14" s="121"/>
      <c r="C14" s="122"/>
      <c r="D14" s="123">
        <v>15555</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6.93</v>
      </c>
      <c r="C19" s="134">
        <f>ROUND(VALUE(SUBSTITUTE(実質収支比率等に係る経年分析!G$48,"▲","-")),2)</f>
        <v>6.1</v>
      </c>
      <c r="D19" s="134">
        <f>ROUND(VALUE(SUBSTITUTE(実質収支比率等に係る経年分析!H$48,"▲","-")),2)</f>
        <v>6.22</v>
      </c>
      <c r="E19" s="134">
        <f>ROUND(VALUE(SUBSTITUTE(実質収支比率等に係る経年分析!I$48,"▲","-")),2)</f>
        <v>6.61</v>
      </c>
      <c r="F19" s="134">
        <f>ROUND(VALUE(SUBSTITUTE(実質収支比率等に係る経年分析!J$48,"▲","-")),2)</f>
        <v>6.11</v>
      </c>
    </row>
    <row r="20" spans="1:11">
      <c r="A20" s="134" t="s">
        <v>43</v>
      </c>
      <c r="B20" s="134">
        <f>ROUND(VALUE(SUBSTITUTE(実質収支比率等に係る経年分析!F$47,"▲","-")),2)</f>
        <v>13.33</v>
      </c>
      <c r="C20" s="134">
        <f>ROUND(VALUE(SUBSTITUTE(実質収支比率等に係る経年分析!G$47,"▲","-")),2)</f>
        <v>16.71</v>
      </c>
      <c r="D20" s="134">
        <f>ROUND(VALUE(SUBSTITUTE(実質収支比率等に係る経年分析!H$47,"▲","-")),2)</f>
        <v>18.22</v>
      </c>
      <c r="E20" s="134">
        <f>ROUND(VALUE(SUBSTITUTE(実質収支比率等に係る経年分析!I$47,"▲","-")),2)</f>
        <v>18.91</v>
      </c>
      <c r="F20" s="134">
        <f>ROUND(VALUE(SUBSTITUTE(実質収支比率等に係る経年分析!J$47,"▲","-")),2)</f>
        <v>20.3</v>
      </c>
    </row>
    <row r="21" spans="1:11">
      <c r="A21" s="134" t="s">
        <v>44</v>
      </c>
      <c r="B21" s="134">
        <f>IF(ISNUMBER(VALUE(SUBSTITUTE(実質収支比率等に係る経年分析!F$49,"▲","-"))),ROUND(VALUE(SUBSTITUTE(実質収支比率等に係る経年分析!F$49,"▲","-")),2),NA())</f>
        <v>3</v>
      </c>
      <c r="C21" s="134">
        <f>IF(ISNUMBER(VALUE(SUBSTITUTE(実質収支比率等に係る経年分析!G$49,"▲","-"))),ROUND(VALUE(SUBSTITUTE(実質収支比率等に係る経年分析!G$49,"▲","-")),2),NA())</f>
        <v>2.34</v>
      </c>
      <c r="D21" s="134">
        <f>IF(ISNUMBER(VALUE(SUBSTITUTE(実質収支比率等に係る経年分析!H$49,"▲","-"))),ROUND(VALUE(SUBSTITUTE(実質収支比率等に係る経年分析!H$49,"▲","-")),2),NA())</f>
        <v>2.12</v>
      </c>
      <c r="E21" s="134">
        <f>IF(ISNUMBER(VALUE(SUBSTITUTE(実質収支比率等に係る経年分析!I$49,"▲","-"))),ROUND(VALUE(SUBSTITUTE(実質収支比率等に係る経年分析!I$49,"▲","-")),2),NA())</f>
        <v>1.21</v>
      </c>
      <c r="F21" s="134">
        <f>IF(ISNUMBER(VALUE(SUBSTITUTE(実質収支比率等に係る経年分析!J$49,"▲","-"))),ROUND(VALUE(SUBSTITUTE(実質収支比率等に係る経年分析!J$49,"▲","-")),2),NA())</f>
        <v>1.01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12.53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0.02</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母子父子寡婦福祉資金貸付金特別会計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熱海温泉事業特別会計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2.2400000000000002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13001</v>
      </c>
      <c r="E42" s="136"/>
      <c r="F42" s="136"/>
      <c r="G42" s="136">
        <f>'実質公債費比率（分子）の構造'!L$52</f>
        <v>12069</v>
      </c>
      <c r="H42" s="136"/>
      <c r="I42" s="136"/>
      <c r="J42" s="136">
        <f>'実質公債費比率（分子）の構造'!M$52</f>
        <v>12100</v>
      </c>
      <c r="K42" s="136"/>
      <c r="L42" s="136"/>
      <c r="M42" s="136">
        <f>'実質公債費比率（分子）の構造'!N$52</f>
        <v>12136</v>
      </c>
      <c r="N42" s="136"/>
      <c r="O42" s="136"/>
      <c r="P42" s="136">
        <f>'実質公債費比率（分子）の構造'!O$52</f>
        <v>11464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545</v>
      </c>
      <c r="C44" s="136"/>
      <c r="D44" s="136"/>
      <c r="E44" s="136">
        <f>'実質公債費比率（分子）の構造'!L$50</f>
        <v>478</v>
      </c>
      <c r="F44" s="136"/>
      <c r="G44" s="136"/>
      <c r="H44" s="136">
        <f>'実質公債費比率（分子）の構造'!M$50</f>
        <v>353</v>
      </c>
      <c r="I44" s="136"/>
      <c r="J44" s="136"/>
      <c r="K44" s="136">
        <f>'実質公債費比率（分子）の構造'!N$50</f>
        <v>282</v>
      </c>
      <c r="L44" s="136"/>
      <c r="M44" s="136"/>
      <c r="N44" s="136">
        <f>'実質公債費比率（分子）の構造'!O$50</f>
        <v>240</v>
      </c>
      <c r="O44" s="136"/>
      <c r="P44" s="136"/>
    </row>
    <row r="45" spans="1:16">
      <c r="A45" s="136" t="s">
        <v>54</v>
      </c>
      <c r="B45" s="136">
        <f>'実質公債費比率（分子）の構造'!K$49</f>
        <v>98</v>
      </c>
      <c r="C45" s="136"/>
      <c r="D45" s="136"/>
      <c r="E45" s="136">
        <f>'実質公債費比率（分子）の構造'!L$49</f>
        <v>121</v>
      </c>
      <c r="F45" s="136"/>
      <c r="G45" s="136"/>
      <c r="H45" s="136">
        <f>'実質公債費比率（分子）の構造'!M$49</f>
        <v>82</v>
      </c>
      <c r="I45" s="136"/>
      <c r="J45" s="136"/>
      <c r="K45" s="136">
        <f>'実質公債費比率（分子）の構造'!N$49</f>
        <v>75</v>
      </c>
      <c r="L45" s="136"/>
      <c r="M45" s="136"/>
      <c r="N45" s="136">
        <f>'実質公債費比率（分子）の構造'!O$49</f>
        <v>73</v>
      </c>
      <c r="O45" s="136"/>
      <c r="P45" s="136"/>
    </row>
    <row r="46" spans="1:16">
      <c r="A46" s="136" t="s">
        <v>55</v>
      </c>
      <c r="B46" s="136">
        <f>'実質公債費比率（分子）の構造'!K$48</f>
        <v>5132</v>
      </c>
      <c r="C46" s="136"/>
      <c r="D46" s="136"/>
      <c r="E46" s="136">
        <f>'実質公債費比率（分子）の構造'!L$48</f>
        <v>4240</v>
      </c>
      <c r="F46" s="136"/>
      <c r="G46" s="136"/>
      <c r="H46" s="136">
        <f>'実質公債費比率（分子）の構造'!M$48</f>
        <v>3931</v>
      </c>
      <c r="I46" s="136"/>
      <c r="J46" s="136"/>
      <c r="K46" s="136">
        <f>'実質公債費比率（分子）の構造'!N$48</f>
        <v>3867</v>
      </c>
      <c r="L46" s="136"/>
      <c r="M46" s="136"/>
      <c r="N46" s="136">
        <f>'実質公債費比率（分子）の構造'!O$48</f>
        <v>4311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11137</v>
      </c>
      <c r="C49" s="136"/>
      <c r="D49" s="136"/>
      <c r="E49" s="136">
        <f>'実質公債費比率（分子）の構造'!L$45</f>
        <v>10919</v>
      </c>
      <c r="F49" s="136"/>
      <c r="G49" s="136"/>
      <c r="H49" s="136">
        <f>'実質公債費比率（分子）の構造'!M$45</f>
        <v>10357</v>
      </c>
      <c r="I49" s="136"/>
      <c r="J49" s="136"/>
      <c r="K49" s="136">
        <f>'実質公債費比率（分子）の構造'!N$45</f>
        <v>10241</v>
      </c>
      <c r="L49" s="136"/>
      <c r="M49" s="136"/>
      <c r="N49" s="136">
        <f>'実質公債費比率（分子）の構造'!O$45</f>
        <v>10047</v>
      </c>
      <c r="O49" s="136"/>
      <c r="P49" s="136"/>
    </row>
    <row r="50" spans="1:16">
      <c r="A50" s="136" t="s">
        <v>59</v>
      </c>
      <c r="B50" s="136" t="e">
        <f>NA()</f>
        <v>#N/A</v>
      </c>
      <c r="C50" s="136">
        <f>IF(ISNUMBER('実質公債費比率（分子）の構造'!K$53),'実質公債費比率（分子）の構造'!K$53,NA())</f>
        <v>3911</v>
      </c>
      <c r="D50" s="136" t="e">
        <f>NA()</f>
        <v>#N/A</v>
      </c>
      <c r="E50" s="136" t="e">
        <f>NA()</f>
        <v>#N/A</v>
      </c>
      <c r="F50" s="136">
        <f>IF(ISNUMBER('実質公債費比率（分子）の構造'!L$53),'実質公債費比率（分子）の構造'!L$53,NA())</f>
        <v>3689</v>
      </c>
      <c r="G50" s="136" t="e">
        <f>NA()</f>
        <v>#N/A</v>
      </c>
      <c r="H50" s="136" t="e">
        <f>NA()</f>
        <v>#N/A</v>
      </c>
      <c r="I50" s="136">
        <f>IF(ISNUMBER('実質公債費比率（分子）の構造'!M$53),'実質公債費比率（分子）の構造'!M$53,NA())</f>
        <v>2623</v>
      </c>
      <c r="J50" s="136" t="e">
        <f>NA()</f>
        <v>#N/A</v>
      </c>
      <c r="K50" s="136" t="e">
        <f>NA()</f>
        <v>#N/A</v>
      </c>
      <c r="L50" s="136">
        <f>IF(ISNUMBER('実質公債費比率（分子）の構造'!N$53),'実質公債費比率（分子）の構造'!N$53,NA())</f>
        <v>2329</v>
      </c>
      <c r="M50" s="136" t="e">
        <f>NA()</f>
        <v>#N/A</v>
      </c>
      <c r="N50" s="136" t="e">
        <f>NA()</f>
        <v>#N/A</v>
      </c>
      <c r="O50" s="136">
        <f>IF(ISNUMBER('実質公債費比率（分子）の構造'!O$53),'実質公債費比率（分子）の構造'!O$53,NA())</f>
        <v>3207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111290</v>
      </c>
      <c r="E56" s="135"/>
      <c r="F56" s="135"/>
      <c r="G56" s="135">
        <f>'将来負担比率（分子）の構造'!J$51</f>
        <v>111778</v>
      </c>
      <c r="H56" s="135"/>
      <c r="I56" s="135"/>
      <c r="J56" s="135">
        <f>'将来負担比率（分子）の構造'!K$51</f>
        <v>113452</v>
      </c>
      <c r="K56" s="135"/>
      <c r="L56" s="135"/>
      <c r="M56" s="135">
        <f>'将来負担比率（分子）の構造'!L$51</f>
        <v>111774</v>
      </c>
      <c r="N56" s="135"/>
      <c r="O56" s="135"/>
      <c r="P56" s="135">
        <f>'将来負担比率（分子）の構造'!M$51</f>
        <v>110126</v>
      </c>
    </row>
    <row r="57" spans="1:16">
      <c r="A57" s="135" t="s">
        <v>35</v>
      </c>
      <c r="B57" s="135"/>
      <c r="C57" s="135"/>
      <c r="D57" s="135">
        <f>'将来負担比率（分子）の構造'!I$50</f>
        <v>26421</v>
      </c>
      <c r="E57" s="135"/>
      <c r="F57" s="135"/>
      <c r="G57" s="135">
        <f>'将来負担比率（分子）の構造'!J$50</f>
        <v>22112</v>
      </c>
      <c r="H57" s="135"/>
      <c r="I57" s="135"/>
      <c r="J57" s="135">
        <f>'将来負担比率（分子）の構造'!K$50</f>
        <v>19658</v>
      </c>
      <c r="K57" s="135"/>
      <c r="L57" s="135"/>
      <c r="M57" s="135">
        <f>'将来負担比率（分子）の構造'!L$50</f>
        <v>17621</v>
      </c>
      <c r="N57" s="135"/>
      <c r="O57" s="135"/>
      <c r="P57" s="135">
        <f>'将来負担比率（分子）の構造'!M$50</f>
        <v>18422</v>
      </c>
    </row>
    <row r="58" spans="1:16">
      <c r="A58" s="135" t="s">
        <v>34</v>
      </c>
      <c r="B58" s="135"/>
      <c r="C58" s="135"/>
      <c r="D58" s="135">
        <f>'将来負担比率（分子）の構造'!I$49</f>
        <v>27907</v>
      </c>
      <c r="E58" s="135"/>
      <c r="F58" s="135"/>
      <c r="G58" s="135">
        <f>'将来負担比率（分子）の構造'!J$49</f>
        <v>30712</v>
      </c>
      <c r="H58" s="135"/>
      <c r="I58" s="135"/>
      <c r="J58" s="135">
        <f>'将来負担比率（分子）の構造'!K$49</f>
        <v>33270</v>
      </c>
      <c r="K58" s="135"/>
      <c r="L58" s="135"/>
      <c r="M58" s="135">
        <f>'将来負担比率（分子）の構造'!L$49</f>
        <v>32480</v>
      </c>
      <c r="N58" s="135"/>
      <c r="O58" s="135"/>
      <c r="P58" s="135">
        <f>'将来負担比率（分子）の構造'!M$49</f>
        <v>32756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402</v>
      </c>
      <c r="C61" s="135"/>
      <c r="D61" s="135"/>
      <c r="E61" s="135">
        <f>'将来負担比率（分子）の構造'!J$46</f>
        <v>303</v>
      </c>
      <c r="F61" s="135"/>
      <c r="G61" s="135"/>
      <c r="H61" s="135">
        <f>'将来負担比率（分子）の構造'!K$46</f>
        <v>9</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16008</v>
      </c>
      <c r="C62" s="135"/>
      <c r="D62" s="135"/>
      <c r="E62" s="135">
        <f>'将来負担比率（分子）の構造'!J$45</f>
        <v>15948</v>
      </c>
      <c r="F62" s="135"/>
      <c r="G62" s="135"/>
      <c r="H62" s="135">
        <f>'将来負担比率（分子）の構造'!K$45</f>
        <v>14841</v>
      </c>
      <c r="I62" s="135"/>
      <c r="J62" s="135"/>
      <c r="K62" s="135">
        <f>'将来負担比率（分子）の構造'!L$45</f>
        <v>14572</v>
      </c>
      <c r="L62" s="135"/>
      <c r="M62" s="135"/>
      <c r="N62" s="135">
        <f>'将来負担比率（分子）の構造'!M$45</f>
        <v>14951</v>
      </c>
      <c r="O62" s="135"/>
      <c r="P62" s="135"/>
    </row>
    <row r="63" spans="1:16">
      <c r="A63" s="135" t="s">
        <v>28</v>
      </c>
      <c r="B63" s="135">
        <f>'将来負担比率（分子）の構造'!I$44</f>
        <v>843</v>
      </c>
      <c r="C63" s="135"/>
      <c r="D63" s="135"/>
      <c r="E63" s="135">
        <f>'将来負担比率（分子）の構造'!J$44</f>
        <v>714</v>
      </c>
      <c r="F63" s="135"/>
      <c r="G63" s="135"/>
      <c r="H63" s="135">
        <f>'将来負担比率（分子）の構造'!K$44</f>
        <v>651</v>
      </c>
      <c r="I63" s="135"/>
      <c r="J63" s="135"/>
      <c r="K63" s="135">
        <f>'将来負担比率（分子）の構造'!L$44</f>
        <v>665</v>
      </c>
      <c r="L63" s="135"/>
      <c r="M63" s="135"/>
      <c r="N63" s="135">
        <f>'将来負担比率（分子）の構造'!M$44</f>
        <v>677</v>
      </c>
      <c r="O63" s="135"/>
      <c r="P63" s="135"/>
    </row>
    <row r="64" spans="1:16">
      <c r="A64" s="135" t="s">
        <v>27</v>
      </c>
      <c r="B64" s="135">
        <f>'将来負担比率（分子）の構造'!I$43</f>
        <v>66879</v>
      </c>
      <c r="C64" s="135"/>
      <c r="D64" s="135"/>
      <c r="E64" s="135">
        <f>'将来負担比率（分子）の構造'!J$43</f>
        <v>59952</v>
      </c>
      <c r="F64" s="135"/>
      <c r="G64" s="135"/>
      <c r="H64" s="135">
        <f>'将来負担比率（分子）の構造'!K$43</f>
        <v>56999</v>
      </c>
      <c r="I64" s="135"/>
      <c r="J64" s="135"/>
      <c r="K64" s="135">
        <f>'将来負担比率（分子）の構造'!L$43</f>
        <v>54451</v>
      </c>
      <c r="L64" s="135"/>
      <c r="M64" s="135"/>
      <c r="N64" s="135">
        <f>'将来負担比率（分子）の構造'!M$43</f>
        <v>53236</v>
      </c>
      <c r="O64" s="135"/>
      <c r="P64" s="135"/>
    </row>
    <row r="65" spans="1:16">
      <c r="A65" s="135" t="s">
        <v>26</v>
      </c>
      <c r="B65" s="135">
        <f>'将来負担比率（分子）の構造'!I$42</f>
        <v>2506</v>
      </c>
      <c r="C65" s="135"/>
      <c r="D65" s="135"/>
      <c r="E65" s="135">
        <f>'将来負担比率（分子）の構造'!J$42</f>
        <v>2366</v>
      </c>
      <c r="F65" s="135"/>
      <c r="G65" s="135"/>
      <c r="H65" s="135">
        <f>'将来負担比率（分子）の構造'!K$42</f>
        <v>2026</v>
      </c>
      <c r="I65" s="135"/>
      <c r="J65" s="135"/>
      <c r="K65" s="135">
        <f>'将来負担比率（分子）の構造'!L$42</f>
        <v>1645</v>
      </c>
      <c r="L65" s="135"/>
      <c r="M65" s="135"/>
      <c r="N65" s="135">
        <f>'将来負担比率（分子）の構造'!M$42</f>
        <v>1502</v>
      </c>
      <c r="O65" s="135"/>
      <c r="P65" s="135"/>
    </row>
    <row r="66" spans="1:16">
      <c r="A66" s="135" t="s">
        <v>25</v>
      </c>
      <c r="B66" s="135">
        <f>'将来負担比率（分子）の構造'!I$41</f>
        <v>87849</v>
      </c>
      <c r="C66" s="135"/>
      <c r="D66" s="135"/>
      <c r="E66" s="135">
        <f>'将来負担比率（分子）の構造'!J$41</f>
        <v>87723</v>
      </c>
      <c r="F66" s="135"/>
      <c r="G66" s="135"/>
      <c r="H66" s="135">
        <f>'将来負担比率（分子）の構造'!K$41</f>
        <v>87230</v>
      </c>
      <c r="I66" s="135"/>
      <c r="J66" s="135"/>
      <c r="K66" s="135">
        <f>'将来負担比率（分子）の構造'!L$41</f>
        <v>86517</v>
      </c>
      <c r="L66" s="135"/>
      <c r="M66" s="135"/>
      <c r="N66" s="135">
        <f>'将来負担比率（分子）の構造'!M$41</f>
        <v>85052</v>
      </c>
      <c r="O66" s="135"/>
      <c r="P66" s="135"/>
    </row>
    <row r="67" spans="1:16">
      <c r="A67" s="135" t="s">
        <v>63</v>
      </c>
      <c r="B67" s="135" t="e">
        <f>NA()</f>
        <v>#N/A</v>
      </c>
      <c r="C67" s="135">
        <f>IF(ISNUMBER('将来負担比率（分子）の構造'!I$52), IF('将来負担比率（分子）の構造'!I$52 &lt; 0, 0, '将来負担比率（分子）の構造'!I$52), NA())</f>
        <v>8870</v>
      </c>
      <c r="D67" s="135" t="e">
        <f>NA()</f>
        <v>#N/A</v>
      </c>
      <c r="E67" s="135" t="e">
        <f>NA()</f>
        <v>#N/A</v>
      </c>
      <c r="F67" s="135">
        <f>IF(ISNUMBER('将来負担比率（分子）の構造'!J$52), IF('将来負担比率（分子）の構造'!J$52 &lt; 0, 0, '将来負担比率（分子）の構造'!J$52), NA())</f>
        <v>2405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46786286</v>
      </c>
      <c r="S5" s="613"/>
      <c r="T5" s="613"/>
      <c r="U5" s="613"/>
      <c r="V5" s="613"/>
      <c r="W5" s="613"/>
      <c r="X5" s="613"/>
      <c r="Y5" s="614"/>
      <c r="Z5" s="615">
        <v>27</v>
      </c>
      <c r="AA5" s="615"/>
      <c r="AB5" s="615"/>
      <c r="AC5" s="615"/>
      <c r="AD5" s="616">
        <v>44014538</v>
      </c>
      <c r="AE5" s="616"/>
      <c r="AF5" s="616"/>
      <c r="AG5" s="616"/>
      <c r="AH5" s="616"/>
      <c r="AI5" s="616"/>
      <c r="AJ5" s="616"/>
      <c r="AK5" s="616"/>
      <c r="AL5" s="617">
        <v>69.400000000000006</v>
      </c>
      <c r="AM5" s="618"/>
      <c r="AN5" s="618"/>
      <c r="AO5" s="619"/>
      <c r="AP5" s="609" t="s">
        <v>207</v>
      </c>
      <c r="AQ5" s="610"/>
      <c r="AR5" s="610"/>
      <c r="AS5" s="610"/>
      <c r="AT5" s="610"/>
      <c r="AU5" s="610"/>
      <c r="AV5" s="610"/>
      <c r="AW5" s="610"/>
      <c r="AX5" s="610"/>
      <c r="AY5" s="610"/>
      <c r="AZ5" s="610"/>
      <c r="BA5" s="610"/>
      <c r="BB5" s="610"/>
      <c r="BC5" s="610"/>
      <c r="BD5" s="610"/>
      <c r="BE5" s="610"/>
      <c r="BF5" s="611"/>
      <c r="BG5" s="623">
        <v>42052812</v>
      </c>
      <c r="BH5" s="624"/>
      <c r="BI5" s="624"/>
      <c r="BJ5" s="624"/>
      <c r="BK5" s="624"/>
      <c r="BL5" s="624"/>
      <c r="BM5" s="624"/>
      <c r="BN5" s="625"/>
      <c r="BO5" s="626">
        <v>89.9</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1139103</v>
      </c>
      <c r="S6" s="624"/>
      <c r="T6" s="624"/>
      <c r="U6" s="624"/>
      <c r="V6" s="624"/>
      <c r="W6" s="624"/>
      <c r="X6" s="624"/>
      <c r="Y6" s="625"/>
      <c r="Z6" s="626">
        <v>0.7</v>
      </c>
      <c r="AA6" s="626"/>
      <c r="AB6" s="626"/>
      <c r="AC6" s="626"/>
      <c r="AD6" s="627">
        <v>1139103</v>
      </c>
      <c r="AE6" s="627"/>
      <c r="AF6" s="627"/>
      <c r="AG6" s="627"/>
      <c r="AH6" s="627"/>
      <c r="AI6" s="627"/>
      <c r="AJ6" s="627"/>
      <c r="AK6" s="627"/>
      <c r="AL6" s="628">
        <v>1.8</v>
      </c>
      <c r="AM6" s="629"/>
      <c r="AN6" s="629"/>
      <c r="AO6" s="630"/>
      <c r="AP6" s="620" t="s">
        <v>213</v>
      </c>
      <c r="AQ6" s="621"/>
      <c r="AR6" s="621"/>
      <c r="AS6" s="621"/>
      <c r="AT6" s="621"/>
      <c r="AU6" s="621"/>
      <c r="AV6" s="621"/>
      <c r="AW6" s="621"/>
      <c r="AX6" s="621"/>
      <c r="AY6" s="621"/>
      <c r="AZ6" s="621"/>
      <c r="BA6" s="621"/>
      <c r="BB6" s="621"/>
      <c r="BC6" s="621"/>
      <c r="BD6" s="621"/>
      <c r="BE6" s="621"/>
      <c r="BF6" s="622"/>
      <c r="BG6" s="623">
        <v>42052812</v>
      </c>
      <c r="BH6" s="624"/>
      <c r="BI6" s="624"/>
      <c r="BJ6" s="624"/>
      <c r="BK6" s="624"/>
      <c r="BL6" s="624"/>
      <c r="BM6" s="624"/>
      <c r="BN6" s="625"/>
      <c r="BO6" s="626">
        <v>89.9</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732020</v>
      </c>
      <c r="CS6" s="624"/>
      <c r="CT6" s="624"/>
      <c r="CU6" s="624"/>
      <c r="CV6" s="624"/>
      <c r="CW6" s="624"/>
      <c r="CX6" s="624"/>
      <c r="CY6" s="625"/>
      <c r="CZ6" s="626">
        <v>0.4</v>
      </c>
      <c r="DA6" s="626"/>
      <c r="DB6" s="626"/>
      <c r="DC6" s="626"/>
      <c r="DD6" s="632" t="s">
        <v>208</v>
      </c>
      <c r="DE6" s="624"/>
      <c r="DF6" s="624"/>
      <c r="DG6" s="624"/>
      <c r="DH6" s="624"/>
      <c r="DI6" s="624"/>
      <c r="DJ6" s="624"/>
      <c r="DK6" s="624"/>
      <c r="DL6" s="624"/>
      <c r="DM6" s="624"/>
      <c r="DN6" s="624"/>
      <c r="DO6" s="624"/>
      <c r="DP6" s="625"/>
      <c r="DQ6" s="632">
        <v>732018</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70058</v>
      </c>
      <c r="S7" s="624"/>
      <c r="T7" s="624"/>
      <c r="U7" s="624"/>
      <c r="V7" s="624"/>
      <c r="W7" s="624"/>
      <c r="X7" s="624"/>
      <c r="Y7" s="625"/>
      <c r="Z7" s="626">
        <v>0</v>
      </c>
      <c r="AA7" s="626"/>
      <c r="AB7" s="626"/>
      <c r="AC7" s="626"/>
      <c r="AD7" s="627">
        <v>70058</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22014560</v>
      </c>
      <c r="BH7" s="624"/>
      <c r="BI7" s="624"/>
      <c r="BJ7" s="624"/>
      <c r="BK7" s="624"/>
      <c r="BL7" s="624"/>
      <c r="BM7" s="624"/>
      <c r="BN7" s="625"/>
      <c r="BO7" s="626">
        <v>47.1</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17468172</v>
      </c>
      <c r="CS7" s="624"/>
      <c r="CT7" s="624"/>
      <c r="CU7" s="624"/>
      <c r="CV7" s="624"/>
      <c r="CW7" s="624"/>
      <c r="CX7" s="624"/>
      <c r="CY7" s="625"/>
      <c r="CZ7" s="626">
        <v>10.5</v>
      </c>
      <c r="DA7" s="626"/>
      <c r="DB7" s="626"/>
      <c r="DC7" s="626"/>
      <c r="DD7" s="632">
        <v>267874</v>
      </c>
      <c r="DE7" s="624"/>
      <c r="DF7" s="624"/>
      <c r="DG7" s="624"/>
      <c r="DH7" s="624"/>
      <c r="DI7" s="624"/>
      <c r="DJ7" s="624"/>
      <c r="DK7" s="624"/>
      <c r="DL7" s="624"/>
      <c r="DM7" s="624"/>
      <c r="DN7" s="624"/>
      <c r="DO7" s="624"/>
      <c r="DP7" s="625"/>
      <c r="DQ7" s="632">
        <v>16148985</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174979</v>
      </c>
      <c r="S8" s="624"/>
      <c r="T8" s="624"/>
      <c r="U8" s="624"/>
      <c r="V8" s="624"/>
      <c r="W8" s="624"/>
      <c r="X8" s="624"/>
      <c r="Y8" s="625"/>
      <c r="Z8" s="626">
        <v>0.1</v>
      </c>
      <c r="AA8" s="626"/>
      <c r="AB8" s="626"/>
      <c r="AC8" s="626"/>
      <c r="AD8" s="627">
        <v>174979</v>
      </c>
      <c r="AE8" s="627"/>
      <c r="AF8" s="627"/>
      <c r="AG8" s="627"/>
      <c r="AH8" s="627"/>
      <c r="AI8" s="627"/>
      <c r="AJ8" s="627"/>
      <c r="AK8" s="627"/>
      <c r="AL8" s="628">
        <v>0.3</v>
      </c>
      <c r="AM8" s="629"/>
      <c r="AN8" s="629"/>
      <c r="AO8" s="630"/>
      <c r="AP8" s="620" t="s">
        <v>219</v>
      </c>
      <c r="AQ8" s="621"/>
      <c r="AR8" s="621"/>
      <c r="AS8" s="621"/>
      <c r="AT8" s="621"/>
      <c r="AU8" s="621"/>
      <c r="AV8" s="621"/>
      <c r="AW8" s="621"/>
      <c r="AX8" s="621"/>
      <c r="AY8" s="621"/>
      <c r="AZ8" s="621"/>
      <c r="BA8" s="621"/>
      <c r="BB8" s="621"/>
      <c r="BC8" s="621"/>
      <c r="BD8" s="621"/>
      <c r="BE8" s="621"/>
      <c r="BF8" s="622"/>
      <c r="BG8" s="623">
        <v>513628</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65585171</v>
      </c>
      <c r="CS8" s="624"/>
      <c r="CT8" s="624"/>
      <c r="CU8" s="624"/>
      <c r="CV8" s="624"/>
      <c r="CW8" s="624"/>
      <c r="CX8" s="624"/>
      <c r="CY8" s="625"/>
      <c r="CZ8" s="626">
        <v>39.5</v>
      </c>
      <c r="DA8" s="626"/>
      <c r="DB8" s="626"/>
      <c r="DC8" s="626"/>
      <c r="DD8" s="632">
        <v>972088</v>
      </c>
      <c r="DE8" s="624"/>
      <c r="DF8" s="624"/>
      <c r="DG8" s="624"/>
      <c r="DH8" s="624"/>
      <c r="DI8" s="624"/>
      <c r="DJ8" s="624"/>
      <c r="DK8" s="624"/>
      <c r="DL8" s="624"/>
      <c r="DM8" s="624"/>
      <c r="DN8" s="624"/>
      <c r="DO8" s="624"/>
      <c r="DP8" s="625"/>
      <c r="DQ8" s="632">
        <v>19374796</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141922</v>
      </c>
      <c r="S9" s="624"/>
      <c r="T9" s="624"/>
      <c r="U9" s="624"/>
      <c r="V9" s="624"/>
      <c r="W9" s="624"/>
      <c r="X9" s="624"/>
      <c r="Y9" s="625"/>
      <c r="Z9" s="626">
        <v>0.1</v>
      </c>
      <c r="AA9" s="626"/>
      <c r="AB9" s="626"/>
      <c r="AC9" s="626"/>
      <c r="AD9" s="627">
        <v>141922</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16395483</v>
      </c>
      <c r="BH9" s="624"/>
      <c r="BI9" s="624"/>
      <c r="BJ9" s="624"/>
      <c r="BK9" s="624"/>
      <c r="BL9" s="624"/>
      <c r="BM9" s="624"/>
      <c r="BN9" s="625"/>
      <c r="BO9" s="626">
        <v>35</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12428417</v>
      </c>
      <c r="CS9" s="624"/>
      <c r="CT9" s="624"/>
      <c r="CU9" s="624"/>
      <c r="CV9" s="624"/>
      <c r="CW9" s="624"/>
      <c r="CX9" s="624"/>
      <c r="CY9" s="625"/>
      <c r="CZ9" s="626">
        <v>7.5</v>
      </c>
      <c r="DA9" s="626"/>
      <c r="DB9" s="626"/>
      <c r="DC9" s="626"/>
      <c r="DD9" s="632">
        <v>3995962</v>
      </c>
      <c r="DE9" s="624"/>
      <c r="DF9" s="624"/>
      <c r="DG9" s="624"/>
      <c r="DH9" s="624"/>
      <c r="DI9" s="624"/>
      <c r="DJ9" s="624"/>
      <c r="DK9" s="624"/>
      <c r="DL9" s="624"/>
      <c r="DM9" s="624"/>
      <c r="DN9" s="624"/>
      <c r="DO9" s="624"/>
      <c r="DP9" s="625"/>
      <c r="DQ9" s="632">
        <v>8637859</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6457133</v>
      </c>
      <c r="S10" s="624"/>
      <c r="T10" s="624"/>
      <c r="U10" s="624"/>
      <c r="V10" s="624"/>
      <c r="W10" s="624"/>
      <c r="X10" s="624"/>
      <c r="Y10" s="625"/>
      <c r="Z10" s="626">
        <v>3.7</v>
      </c>
      <c r="AA10" s="626"/>
      <c r="AB10" s="626"/>
      <c r="AC10" s="626"/>
      <c r="AD10" s="627">
        <v>6457133</v>
      </c>
      <c r="AE10" s="627"/>
      <c r="AF10" s="627"/>
      <c r="AG10" s="627"/>
      <c r="AH10" s="627"/>
      <c r="AI10" s="627"/>
      <c r="AJ10" s="627"/>
      <c r="AK10" s="627"/>
      <c r="AL10" s="628">
        <v>10.199999999999999</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1263179</v>
      </c>
      <c r="BH10" s="624"/>
      <c r="BI10" s="624"/>
      <c r="BJ10" s="624"/>
      <c r="BK10" s="624"/>
      <c r="BL10" s="624"/>
      <c r="BM10" s="624"/>
      <c r="BN10" s="625"/>
      <c r="BO10" s="626">
        <v>2.7</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818269</v>
      </c>
      <c r="CS10" s="624"/>
      <c r="CT10" s="624"/>
      <c r="CU10" s="624"/>
      <c r="CV10" s="624"/>
      <c r="CW10" s="624"/>
      <c r="CX10" s="624"/>
      <c r="CY10" s="625"/>
      <c r="CZ10" s="626">
        <v>0.5</v>
      </c>
      <c r="DA10" s="626"/>
      <c r="DB10" s="626"/>
      <c r="DC10" s="626"/>
      <c r="DD10" s="632">
        <v>66759</v>
      </c>
      <c r="DE10" s="624"/>
      <c r="DF10" s="624"/>
      <c r="DG10" s="624"/>
      <c r="DH10" s="624"/>
      <c r="DI10" s="624"/>
      <c r="DJ10" s="624"/>
      <c r="DK10" s="624"/>
      <c r="DL10" s="624"/>
      <c r="DM10" s="624"/>
      <c r="DN10" s="624"/>
      <c r="DO10" s="624"/>
      <c r="DP10" s="625"/>
      <c r="DQ10" s="632">
        <v>227108</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21335</v>
      </c>
      <c r="S11" s="624"/>
      <c r="T11" s="624"/>
      <c r="U11" s="624"/>
      <c r="V11" s="624"/>
      <c r="W11" s="624"/>
      <c r="X11" s="624"/>
      <c r="Y11" s="625"/>
      <c r="Z11" s="626">
        <v>0</v>
      </c>
      <c r="AA11" s="626"/>
      <c r="AB11" s="626"/>
      <c r="AC11" s="626"/>
      <c r="AD11" s="627">
        <v>21335</v>
      </c>
      <c r="AE11" s="627"/>
      <c r="AF11" s="627"/>
      <c r="AG11" s="627"/>
      <c r="AH11" s="627"/>
      <c r="AI11" s="627"/>
      <c r="AJ11" s="627"/>
      <c r="AK11" s="627"/>
      <c r="AL11" s="628">
        <v>0</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3842270</v>
      </c>
      <c r="BH11" s="624"/>
      <c r="BI11" s="624"/>
      <c r="BJ11" s="624"/>
      <c r="BK11" s="624"/>
      <c r="BL11" s="624"/>
      <c r="BM11" s="624"/>
      <c r="BN11" s="625"/>
      <c r="BO11" s="626">
        <v>8.1999999999999993</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3847245</v>
      </c>
      <c r="CS11" s="624"/>
      <c r="CT11" s="624"/>
      <c r="CU11" s="624"/>
      <c r="CV11" s="624"/>
      <c r="CW11" s="624"/>
      <c r="CX11" s="624"/>
      <c r="CY11" s="625"/>
      <c r="CZ11" s="626">
        <v>2.2999999999999998</v>
      </c>
      <c r="DA11" s="626"/>
      <c r="DB11" s="626"/>
      <c r="DC11" s="626"/>
      <c r="DD11" s="632">
        <v>521607</v>
      </c>
      <c r="DE11" s="624"/>
      <c r="DF11" s="624"/>
      <c r="DG11" s="624"/>
      <c r="DH11" s="624"/>
      <c r="DI11" s="624"/>
      <c r="DJ11" s="624"/>
      <c r="DK11" s="624"/>
      <c r="DL11" s="624"/>
      <c r="DM11" s="624"/>
      <c r="DN11" s="624"/>
      <c r="DO11" s="624"/>
      <c r="DP11" s="625"/>
      <c r="DQ11" s="632">
        <v>2135109</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16092042</v>
      </c>
      <c r="BH12" s="624"/>
      <c r="BI12" s="624"/>
      <c r="BJ12" s="624"/>
      <c r="BK12" s="624"/>
      <c r="BL12" s="624"/>
      <c r="BM12" s="624"/>
      <c r="BN12" s="625"/>
      <c r="BO12" s="626">
        <v>34.4</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6331628</v>
      </c>
      <c r="CS12" s="624"/>
      <c r="CT12" s="624"/>
      <c r="CU12" s="624"/>
      <c r="CV12" s="624"/>
      <c r="CW12" s="624"/>
      <c r="CX12" s="624"/>
      <c r="CY12" s="625"/>
      <c r="CZ12" s="626">
        <v>3.8</v>
      </c>
      <c r="DA12" s="626"/>
      <c r="DB12" s="626"/>
      <c r="DC12" s="626"/>
      <c r="DD12" s="632">
        <v>547267</v>
      </c>
      <c r="DE12" s="624"/>
      <c r="DF12" s="624"/>
      <c r="DG12" s="624"/>
      <c r="DH12" s="624"/>
      <c r="DI12" s="624"/>
      <c r="DJ12" s="624"/>
      <c r="DK12" s="624"/>
      <c r="DL12" s="624"/>
      <c r="DM12" s="624"/>
      <c r="DN12" s="624"/>
      <c r="DO12" s="624"/>
      <c r="DP12" s="625"/>
      <c r="DQ12" s="632">
        <v>2251803</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207522</v>
      </c>
      <c r="S13" s="624"/>
      <c r="T13" s="624"/>
      <c r="U13" s="624"/>
      <c r="V13" s="624"/>
      <c r="W13" s="624"/>
      <c r="X13" s="624"/>
      <c r="Y13" s="625"/>
      <c r="Z13" s="626">
        <v>0.1</v>
      </c>
      <c r="AA13" s="626"/>
      <c r="AB13" s="626"/>
      <c r="AC13" s="626"/>
      <c r="AD13" s="627">
        <v>207522</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16016346</v>
      </c>
      <c r="BH13" s="624"/>
      <c r="BI13" s="624"/>
      <c r="BJ13" s="624"/>
      <c r="BK13" s="624"/>
      <c r="BL13" s="624"/>
      <c r="BM13" s="624"/>
      <c r="BN13" s="625"/>
      <c r="BO13" s="626">
        <v>34.200000000000003</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14244061</v>
      </c>
      <c r="CS13" s="624"/>
      <c r="CT13" s="624"/>
      <c r="CU13" s="624"/>
      <c r="CV13" s="624"/>
      <c r="CW13" s="624"/>
      <c r="CX13" s="624"/>
      <c r="CY13" s="625"/>
      <c r="CZ13" s="626">
        <v>8.6</v>
      </c>
      <c r="DA13" s="626"/>
      <c r="DB13" s="626"/>
      <c r="DC13" s="626"/>
      <c r="DD13" s="632">
        <v>4733495</v>
      </c>
      <c r="DE13" s="624"/>
      <c r="DF13" s="624"/>
      <c r="DG13" s="624"/>
      <c r="DH13" s="624"/>
      <c r="DI13" s="624"/>
      <c r="DJ13" s="624"/>
      <c r="DK13" s="624"/>
      <c r="DL13" s="624"/>
      <c r="DM13" s="624"/>
      <c r="DN13" s="624"/>
      <c r="DO13" s="624"/>
      <c r="DP13" s="625"/>
      <c r="DQ13" s="632">
        <v>10965220</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588576</v>
      </c>
      <c r="BH14" s="624"/>
      <c r="BI14" s="624"/>
      <c r="BJ14" s="624"/>
      <c r="BK14" s="624"/>
      <c r="BL14" s="624"/>
      <c r="BM14" s="624"/>
      <c r="BN14" s="625"/>
      <c r="BO14" s="626">
        <v>1.3</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3584581</v>
      </c>
      <c r="CS14" s="624"/>
      <c r="CT14" s="624"/>
      <c r="CU14" s="624"/>
      <c r="CV14" s="624"/>
      <c r="CW14" s="624"/>
      <c r="CX14" s="624"/>
      <c r="CY14" s="625"/>
      <c r="CZ14" s="626">
        <v>2.2000000000000002</v>
      </c>
      <c r="DA14" s="626"/>
      <c r="DB14" s="626"/>
      <c r="DC14" s="626"/>
      <c r="DD14" s="632">
        <v>197115</v>
      </c>
      <c r="DE14" s="624"/>
      <c r="DF14" s="624"/>
      <c r="DG14" s="624"/>
      <c r="DH14" s="624"/>
      <c r="DI14" s="624"/>
      <c r="DJ14" s="624"/>
      <c r="DK14" s="624"/>
      <c r="DL14" s="624"/>
      <c r="DM14" s="624"/>
      <c r="DN14" s="624"/>
      <c r="DO14" s="624"/>
      <c r="DP14" s="625"/>
      <c r="DQ14" s="632">
        <v>3446964</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171408</v>
      </c>
      <c r="S15" s="624"/>
      <c r="T15" s="624"/>
      <c r="U15" s="624"/>
      <c r="V15" s="624"/>
      <c r="W15" s="624"/>
      <c r="X15" s="624"/>
      <c r="Y15" s="625"/>
      <c r="Z15" s="626">
        <v>0.1</v>
      </c>
      <c r="AA15" s="626"/>
      <c r="AB15" s="626"/>
      <c r="AC15" s="626"/>
      <c r="AD15" s="627">
        <v>171408</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3357634</v>
      </c>
      <c r="BH15" s="624"/>
      <c r="BI15" s="624"/>
      <c r="BJ15" s="624"/>
      <c r="BK15" s="624"/>
      <c r="BL15" s="624"/>
      <c r="BM15" s="624"/>
      <c r="BN15" s="625"/>
      <c r="BO15" s="626">
        <v>7.2</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17978704</v>
      </c>
      <c r="CS15" s="624"/>
      <c r="CT15" s="624"/>
      <c r="CU15" s="624"/>
      <c r="CV15" s="624"/>
      <c r="CW15" s="624"/>
      <c r="CX15" s="624"/>
      <c r="CY15" s="625"/>
      <c r="CZ15" s="626">
        <v>10.8</v>
      </c>
      <c r="DA15" s="626"/>
      <c r="DB15" s="626"/>
      <c r="DC15" s="626"/>
      <c r="DD15" s="632">
        <v>8491320</v>
      </c>
      <c r="DE15" s="624"/>
      <c r="DF15" s="624"/>
      <c r="DG15" s="624"/>
      <c r="DH15" s="624"/>
      <c r="DI15" s="624"/>
      <c r="DJ15" s="624"/>
      <c r="DK15" s="624"/>
      <c r="DL15" s="624"/>
      <c r="DM15" s="624"/>
      <c r="DN15" s="624"/>
      <c r="DO15" s="624"/>
      <c r="DP15" s="625"/>
      <c r="DQ15" s="632">
        <v>10395384</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17935384</v>
      </c>
      <c r="S16" s="624"/>
      <c r="T16" s="624"/>
      <c r="U16" s="624"/>
      <c r="V16" s="624"/>
      <c r="W16" s="624"/>
      <c r="X16" s="624"/>
      <c r="Y16" s="625"/>
      <c r="Z16" s="626">
        <v>10.3</v>
      </c>
      <c r="AA16" s="626"/>
      <c r="AB16" s="626"/>
      <c r="AC16" s="626"/>
      <c r="AD16" s="627">
        <v>10799049</v>
      </c>
      <c r="AE16" s="627"/>
      <c r="AF16" s="627"/>
      <c r="AG16" s="627"/>
      <c r="AH16" s="627"/>
      <c r="AI16" s="627"/>
      <c r="AJ16" s="627"/>
      <c r="AK16" s="627"/>
      <c r="AL16" s="628">
        <v>17</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11942840</v>
      </c>
      <c r="CS16" s="624"/>
      <c r="CT16" s="624"/>
      <c r="CU16" s="624"/>
      <c r="CV16" s="624"/>
      <c r="CW16" s="624"/>
      <c r="CX16" s="624"/>
      <c r="CY16" s="625"/>
      <c r="CZ16" s="626">
        <v>7.2</v>
      </c>
      <c r="DA16" s="626"/>
      <c r="DB16" s="626"/>
      <c r="DC16" s="626"/>
      <c r="DD16" s="632" t="s">
        <v>109</v>
      </c>
      <c r="DE16" s="624"/>
      <c r="DF16" s="624"/>
      <c r="DG16" s="624"/>
      <c r="DH16" s="624"/>
      <c r="DI16" s="624"/>
      <c r="DJ16" s="624"/>
      <c r="DK16" s="624"/>
      <c r="DL16" s="624"/>
      <c r="DM16" s="624"/>
      <c r="DN16" s="624"/>
      <c r="DO16" s="624"/>
      <c r="DP16" s="625"/>
      <c r="DQ16" s="632">
        <v>80617</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10799049</v>
      </c>
      <c r="S17" s="624"/>
      <c r="T17" s="624"/>
      <c r="U17" s="624"/>
      <c r="V17" s="624"/>
      <c r="W17" s="624"/>
      <c r="X17" s="624"/>
      <c r="Y17" s="625"/>
      <c r="Z17" s="626">
        <v>6.2</v>
      </c>
      <c r="AA17" s="626"/>
      <c r="AB17" s="626"/>
      <c r="AC17" s="626"/>
      <c r="AD17" s="627">
        <v>10799049</v>
      </c>
      <c r="AE17" s="627"/>
      <c r="AF17" s="627"/>
      <c r="AG17" s="627"/>
      <c r="AH17" s="627"/>
      <c r="AI17" s="627"/>
      <c r="AJ17" s="627"/>
      <c r="AK17" s="627"/>
      <c r="AL17" s="628">
        <v>17</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10047014</v>
      </c>
      <c r="CS17" s="624"/>
      <c r="CT17" s="624"/>
      <c r="CU17" s="624"/>
      <c r="CV17" s="624"/>
      <c r="CW17" s="624"/>
      <c r="CX17" s="624"/>
      <c r="CY17" s="625"/>
      <c r="CZ17" s="626">
        <v>6.1</v>
      </c>
      <c r="DA17" s="626"/>
      <c r="DB17" s="626"/>
      <c r="DC17" s="626"/>
      <c r="DD17" s="632" t="s">
        <v>109</v>
      </c>
      <c r="DE17" s="624"/>
      <c r="DF17" s="624"/>
      <c r="DG17" s="624"/>
      <c r="DH17" s="624"/>
      <c r="DI17" s="624"/>
      <c r="DJ17" s="624"/>
      <c r="DK17" s="624"/>
      <c r="DL17" s="624"/>
      <c r="DM17" s="624"/>
      <c r="DN17" s="624"/>
      <c r="DO17" s="624"/>
      <c r="DP17" s="625"/>
      <c r="DQ17" s="632">
        <v>9577853</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1225295</v>
      </c>
      <c r="S18" s="624"/>
      <c r="T18" s="624"/>
      <c r="U18" s="624"/>
      <c r="V18" s="624"/>
      <c r="W18" s="624"/>
      <c r="X18" s="624"/>
      <c r="Y18" s="625"/>
      <c r="Z18" s="626">
        <v>0.7</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999087</v>
      </c>
      <c r="CS18" s="624"/>
      <c r="CT18" s="624"/>
      <c r="CU18" s="624"/>
      <c r="CV18" s="624"/>
      <c r="CW18" s="624"/>
      <c r="CX18" s="624"/>
      <c r="CY18" s="625"/>
      <c r="CZ18" s="626">
        <v>0.6</v>
      </c>
      <c r="DA18" s="626"/>
      <c r="DB18" s="626"/>
      <c r="DC18" s="626"/>
      <c r="DD18" s="632">
        <v>999087</v>
      </c>
      <c r="DE18" s="624"/>
      <c r="DF18" s="624"/>
      <c r="DG18" s="624"/>
      <c r="DH18" s="624"/>
      <c r="DI18" s="624"/>
      <c r="DJ18" s="624"/>
      <c r="DK18" s="624"/>
      <c r="DL18" s="624"/>
      <c r="DM18" s="624"/>
      <c r="DN18" s="624"/>
      <c r="DO18" s="624"/>
      <c r="DP18" s="625"/>
      <c r="DQ18" s="632">
        <v>999087</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5911040</v>
      </c>
      <c r="S19" s="624"/>
      <c r="T19" s="624"/>
      <c r="U19" s="624"/>
      <c r="V19" s="624"/>
      <c r="W19" s="624"/>
      <c r="X19" s="624"/>
      <c r="Y19" s="625"/>
      <c r="Z19" s="626">
        <v>3.4</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4733474</v>
      </c>
      <c r="BH19" s="624"/>
      <c r="BI19" s="624"/>
      <c r="BJ19" s="624"/>
      <c r="BK19" s="624"/>
      <c r="BL19" s="624"/>
      <c r="BM19" s="624"/>
      <c r="BN19" s="625"/>
      <c r="BO19" s="626">
        <v>10.1</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73105130</v>
      </c>
      <c r="S20" s="624"/>
      <c r="T20" s="624"/>
      <c r="U20" s="624"/>
      <c r="V20" s="624"/>
      <c r="W20" s="624"/>
      <c r="X20" s="624"/>
      <c r="Y20" s="625"/>
      <c r="Z20" s="626">
        <v>42.1</v>
      </c>
      <c r="AA20" s="626"/>
      <c r="AB20" s="626"/>
      <c r="AC20" s="626"/>
      <c r="AD20" s="627">
        <v>63197047</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4733474</v>
      </c>
      <c r="BH20" s="624"/>
      <c r="BI20" s="624"/>
      <c r="BJ20" s="624"/>
      <c r="BK20" s="624"/>
      <c r="BL20" s="624"/>
      <c r="BM20" s="624"/>
      <c r="BN20" s="625"/>
      <c r="BO20" s="626">
        <v>10.1</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166007209</v>
      </c>
      <c r="CS20" s="624"/>
      <c r="CT20" s="624"/>
      <c r="CU20" s="624"/>
      <c r="CV20" s="624"/>
      <c r="CW20" s="624"/>
      <c r="CX20" s="624"/>
      <c r="CY20" s="625"/>
      <c r="CZ20" s="626">
        <v>100</v>
      </c>
      <c r="DA20" s="626"/>
      <c r="DB20" s="626"/>
      <c r="DC20" s="626"/>
      <c r="DD20" s="632">
        <v>20792574</v>
      </c>
      <c r="DE20" s="624"/>
      <c r="DF20" s="624"/>
      <c r="DG20" s="624"/>
      <c r="DH20" s="624"/>
      <c r="DI20" s="624"/>
      <c r="DJ20" s="624"/>
      <c r="DK20" s="624"/>
      <c r="DL20" s="624"/>
      <c r="DM20" s="624"/>
      <c r="DN20" s="624"/>
      <c r="DO20" s="624"/>
      <c r="DP20" s="625"/>
      <c r="DQ20" s="632">
        <v>84972803</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72063</v>
      </c>
      <c r="S21" s="624"/>
      <c r="T21" s="624"/>
      <c r="U21" s="624"/>
      <c r="V21" s="624"/>
      <c r="W21" s="624"/>
      <c r="X21" s="624"/>
      <c r="Y21" s="625"/>
      <c r="Z21" s="626">
        <v>0</v>
      </c>
      <c r="AA21" s="626"/>
      <c r="AB21" s="626"/>
      <c r="AC21" s="626"/>
      <c r="AD21" s="627">
        <v>72063</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68952</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606915</v>
      </c>
      <c r="S22" s="624"/>
      <c r="T22" s="624"/>
      <c r="U22" s="624"/>
      <c r="V22" s="624"/>
      <c r="W22" s="624"/>
      <c r="X22" s="624"/>
      <c r="Y22" s="625"/>
      <c r="Z22" s="626">
        <v>0.3</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v>1892774</v>
      </c>
      <c r="BH22" s="624"/>
      <c r="BI22" s="624"/>
      <c r="BJ22" s="624"/>
      <c r="BK22" s="624"/>
      <c r="BL22" s="624"/>
      <c r="BM22" s="624"/>
      <c r="BN22" s="625"/>
      <c r="BO22" s="626">
        <v>4</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1740359</v>
      </c>
      <c r="S23" s="624"/>
      <c r="T23" s="624"/>
      <c r="U23" s="624"/>
      <c r="V23" s="624"/>
      <c r="W23" s="624"/>
      <c r="X23" s="624"/>
      <c r="Y23" s="625"/>
      <c r="Z23" s="626">
        <v>1</v>
      </c>
      <c r="AA23" s="626"/>
      <c r="AB23" s="626"/>
      <c r="AC23" s="626"/>
      <c r="AD23" s="627">
        <v>125012</v>
      </c>
      <c r="AE23" s="627"/>
      <c r="AF23" s="627"/>
      <c r="AG23" s="627"/>
      <c r="AH23" s="627"/>
      <c r="AI23" s="627"/>
      <c r="AJ23" s="627"/>
      <c r="AK23" s="627"/>
      <c r="AL23" s="628">
        <v>0.2</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2771748</v>
      </c>
      <c r="BH23" s="624"/>
      <c r="BI23" s="624"/>
      <c r="BJ23" s="624"/>
      <c r="BK23" s="624"/>
      <c r="BL23" s="624"/>
      <c r="BM23" s="624"/>
      <c r="BN23" s="625"/>
      <c r="BO23" s="626">
        <v>5.9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1064980</v>
      </c>
      <c r="S24" s="624"/>
      <c r="T24" s="624"/>
      <c r="U24" s="624"/>
      <c r="V24" s="624"/>
      <c r="W24" s="624"/>
      <c r="X24" s="624"/>
      <c r="Y24" s="625"/>
      <c r="Z24" s="626">
        <v>0.6</v>
      </c>
      <c r="AA24" s="626"/>
      <c r="AB24" s="626"/>
      <c r="AC24" s="626"/>
      <c r="AD24" s="627">
        <v>51</v>
      </c>
      <c r="AE24" s="627"/>
      <c r="AF24" s="627"/>
      <c r="AG24" s="627"/>
      <c r="AH24" s="627"/>
      <c r="AI24" s="627"/>
      <c r="AJ24" s="627"/>
      <c r="AK24" s="627"/>
      <c r="AL24" s="628">
        <v>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46864175</v>
      </c>
      <c r="CS24" s="613"/>
      <c r="CT24" s="613"/>
      <c r="CU24" s="613"/>
      <c r="CV24" s="613"/>
      <c r="CW24" s="613"/>
      <c r="CX24" s="613"/>
      <c r="CY24" s="614"/>
      <c r="CZ24" s="650">
        <v>28.2</v>
      </c>
      <c r="DA24" s="651"/>
      <c r="DB24" s="651"/>
      <c r="DC24" s="652"/>
      <c r="DD24" s="649">
        <v>29933576</v>
      </c>
      <c r="DE24" s="613"/>
      <c r="DF24" s="613"/>
      <c r="DG24" s="613"/>
      <c r="DH24" s="613"/>
      <c r="DI24" s="613"/>
      <c r="DJ24" s="613"/>
      <c r="DK24" s="614"/>
      <c r="DL24" s="649">
        <v>29680830</v>
      </c>
      <c r="DM24" s="613"/>
      <c r="DN24" s="613"/>
      <c r="DO24" s="613"/>
      <c r="DP24" s="613"/>
      <c r="DQ24" s="613"/>
      <c r="DR24" s="613"/>
      <c r="DS24" s="613"/>
      <c r="DT24" s="613"/>
      <c r="DU24" s="613"/>
      <c r="DV24" s="614"/>
      <c r="DW24" s="617">
        <v>43.3</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17710765</v>
      </c>
      <c r="S25" s="624"/>
      <c r="T25" s="624"/>
      <c r="U25" s="624"/>
      <c r="V25" s="624"/>
      <c r="W25" s="624"/>
      <c r="X25" s="624"/>
      <c r="Y25" s="625"/>
      <c r="Z25" s="626">
        <v>10.199999999999999</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15111777</v>
      </c>
      <c r="CS25" s="655"/>
      <c r="CT25" s="655"/>
      <c r="CU25" s="655"/>
      <c r="CV25" s="655"/>
      <c r="CW25" s="655"/>
      <c r="CX25" s="655"/>
      <c r="CY25" s="656"/>
      <c r="CZ25" s="657">
        <v>9.1</v>
      </c>
      <c r="DA25" s="658"/>
      <c r="DB25" s="658"/>
      <c r="DC25" s="659"/>
      <c r="DD25" s="632">
        <v>13802868</v>
      </c>
      <c r="DE25" s="655"/>
      <c r="DF25" s="655"/>
      <c r="DG25" s="655"/>
      <c r="DH25" s="655"/>
      <c r="DI25" s="655"/>
      <c r="DJ25" s="655"/>
      <c r="DK25" s="656"/>
      <c r="DL25" s="632">
        <v>13580284</v>
      </c>
      <c r="DM25" s="655"/>
      <c r="DN25" s="655"/>
      <c r="DO25" s="655"/>
      <c r="DP25" s="655"/>
      <c r="DQ25" s="655"/>
      <c r="DR25" s="655"/>
      <c r="DS25" s="655"/>
      <c r="DT25" s="655"/>
      <c r="DU25" s="655"/>
      <c r="DV25" s="656"/>
      <c r="DW25" s="628">
        <v>19.8</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v>2563</v>
      </c>
      <c r="S26" s="624"/>
      <c r="T26" s="624"/>
      <c r="U26" s="624"/>
      <c r="V26" s="624"/>
      <c r="W26" s="624"/>
      <c r="X26" s="624"/>
      <c r="Y26" s="625"/>
      <c r="Z26" s="626">
        <v>0</v>
      </c>
      <c r="AA26" s="626"/>
      <c r="AB26" s="626"/>
      <c r="AC26" s="626"/>
      <c r="AD26" s="627">
        <v>2563</v>
      </c>
      <c r="AE26" s="627"/>
      <c r="AF26" s="627"/>
      <c r="AG26" s="627"/>
      <c r="AH26" s="627"/>
      <c r="AI26" s="627"/>
      <c r="AJ26" s="627"/>
      <c r="AK26" s="627"/>
      <c r="AL26" s="628">
        <v>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10921867</v>
      </c>
      <c r="CS26" s="624"/>
      <c r="CT26" s="624"/>
      <c r="CU26" s="624"/>
      <c r="CV26" s="624"/>
      <c r="CW26" s="624"/>
      <c r="CX26" s="624"/>
      <c r="CY26" s="625"/>
      <c r="CZ26" s="657">
        <v>6.6</v>
      </c>
      <c r="DA26" s="658"/>
      <c r="DB26" s="658"/>
      <c r="DC26" s="659"/>
      <c r="DD26" s="632">
        <v>9756022</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48174553</v>
      </c>
      <c r="S27" s="624"/>
      <c r="T27" s="624"/>
      <c r="U27" s="624"/>
      <c r="V27" s="624"/>
      <c r="W27" s="624"/>
      <c r="X27" s="624"/>
      <c r="Y27" s="625"/>
      <c r="Z27" s="626">
        <v>27.8</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46786286</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21705384</v>
      </c>
      <c r="CS27" s="655"/>
      <c r="CT27" s="655"/>
      <c r="CU27" s="655"/>
      <c r="CV27" s="655"/>
      <c r="CW27" s="655"/>
      <c r="CX27" s="655"/>
      <c r="CY27" s="656"/>
      <c r="CZ27" s="657">
        <v>13.1</v>
      </c>
      <c r="DA27" s="658"/>
      <c r="DB27" s="658"/>
      <c r="DC27" s="659"/>
      <c r="DD27" s="632">
        <v>6552855</v>
      </c>
      <c r="DE27" s="655"/>
      <c r="DF27" s="655"/>
      <c r="DG27" s="655"/>
      <c r="DH27" s="655"/>
      <c r="DI27" s="655"/>
      <c r="DJ27" s="655"/>
      <c r="DK27" s="656"/>
      <c r="DL27" s="632">
        <v>6531843</v>
      </c>
      <c r="DM27" s="655"/>
      <c r="DN27" s="655"/>
      <c r="DO27" s="655"/>
      <c r="DP27" s="655"/>
      <c r="DQ27" s="655"/>
      <c r="DR27" s="655"/>
      <c r="DS27" s="655"/>
      <c r="DT27" s="655"/>
      <c r="DU27" s="655"/>
      <c r="DV27" s="656"/>
      <c r="DW27" s="628">
        <v>9.5</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427016</v>
      </c>
      <c r="S28" s="624"/>
      <c r="T28" s="624"/>
      <c r="U28" s="624"/>
      <c r="V28" s="624"/>
      <c r="W28" s="624"/>
      <c r="X28" s="624"/>
      <c r="Y28" s="625"/>
      <c r="Z28" s="626">
        <v>0.2</v>
      </c>
      <c r="AA28" s="626"/>
      <c r="AB28" s="626"/>
      <c r="AC28" s="626"/>
      <c r="AD28" s="627">
        <v>20574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10047014</v>
      </c>
      <c r="CS28" s="624"/>
      <c r="CT28" s="624"/>
      <c r="CU28" s="624"/>
      <c r="CV28" s="624"/>
      <c r="CW28" s="624"/>
      <c r="CX28" s="624"/>
      <c r="CY28" s="625"/>
      <c r="CZ28" s="657">
        <v>6.1</v>
      </c>
      <c r="DA28" s="658"/>
      <c r="DB28" s="658"/>
      <c r="DC28" s="659"/>
      <c r="DD28" s="632">
        <v>9577853</v>
      </c>
      <c r="DE28" s="624"/>
      <c r="DF28" s="624"/>
      <c r="DG28" s="624"/>
      <c r="DH28" s="624"/>
      <c r="DI28" s="624"/>
      <c r="DJ28" s="624"/>
      <c r="DK28" s="625"/>
      <c r="DL28" s="632">
        <v>9568703</v>
      </c>
      <c r="DM28" s="624"/>
      <c r="DN28" s="624"/>
      <c r="DO28" s="624"/>
      <c r="DP28" s="624"/>
      <c r="DQ28" s="624"/>
      <c r="DR28" s="624"/>
      <c r="DS28" s="624"/>
      <c r="DT28" s="624"/>
      <c r="DU28" s="624"/>
      <c r="DV28" s="625"/>
      <c r="DW28" s="628">
        <v>13.9</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65359</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10047014</v>
      </c>
      <c r="CS29" s="655"/>
      <c r="CT29" s="655"/>
      <c r="CU29" s="655"/>
      <c r="CV29" s="655"/>
      <c r="CW29" s="655"/>
      <c r="CX29" s="655"/>
      <c r="CY29" s="656"/>
      <c r="CZ29" s="657">
        <v>6.1</v>
      </c>
      <c r="DA29" s="658"/>
      <c r="DB29" s="658"/>
      <c r="DC29" s="659"/>
      <c r="DD29" s="632">
        <v>9577853</v>
      </c>
      <c r="DE29" s="655"/>
      <c r="DF29" s="655"/>
      <c r="DG29" s="655"/>
      <c r="DH29" s="655"/>
      <c r="DI29" s="655"/>
      <c r="DJ29" s="655"/>
      <c r="DK29" s="656"/>
      <c r="DL29" s="632">
        <v>9568703</v>
      </c>
      <c r="DM29" s="655"/>
      <c r="DN29" s="655"/>
      <c r="DO29" s="655"/>
      <c r="DP29" s="655"/>
      <c r="DQ29" s="655"/>
      <c r="DR29" s="655"/>
      <c r="DS29" s="655"/>
      <c r="DT29" s="655"/>
      <c r="DU29" s="655"/>
      <c r="DV29" s="656"/>
      <c r="DW29" s="628">
        <v>13.9</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9339015</v>
      </c>
      <c r="S30" s="624"/>
      <c r="T30" s="624"/>
      <c r="U30" s="624"/>
      <c r="V30" s="624"/>
      <c r="W30" s="624"/>
      <c r="X30" s="624"/>
      <c r="Y30" s="625"/>
      <c r="Z30" s="626">
        <v>5.4</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94.4</v>
      </c>
      <c r="BN30" s="682"/>
      <c r="BO30" s="682"/>
      <c r="BP30" s="682"/>
      <c r="BQ30" s="683"/>
      <c r="BR30" s="681">
        <v>98.7</v>
      </c>
      <c r="BS30" s="682"/>
      <c r="BT30" s="682"/>
      <c r="BU30" s="682"/>
      <c r="BV30" s="682"/>
      <c r="BW30" s="682"/>
      <c r="BX30" s="618">
        <v>93.9</v>
      </c>
      <c r="BY30" s="682"/>
      <c r="BZ30" s="682"/>
      <c r="CA30" s="682"/>
      <c r="CB30" s="683"/>
      <c r="CD30" s="686"/>
      <c r="CE30" s="687"/>
      <c r="CF30" s="637" t="s">
        <v>291</v>
      </c>
      <c r="CG30" s="638"/>
      <c r="CH30" s="638"/>
      <c r="CI30" s="638"/>
      <c r="CJ30" s="638"/>
      <c r="CK30" s="638"/>
      <c r="CL30" s="638"/>
      <c r="CM30" s="638"/>
      <c r="CN30" s="638"/>
      <c r="CO30" s="638"/>
      <c r="CP30" s="638"/>
      <c r="CQ30" s="639"/>
      <c r="CR30" s="623">
        <v>9104654</v>
      </c>
      <c r="CS30" s="624"/>
      <c r="CT30" s="624"/>
      <c r="CU30" s="624"/>
      <c r="CV30" s="624"/>
      <c r="CW30" s="624"/>
      <c r="CX30" s="624"/>
      <c r="CY30" s="625"/>
      <c r="CZ30" s="657">
        <v>5.5</v>
      </c>
      <c r="DA30" s="658"/>
      <c r="DB30" s="658"/>
      <c r="DC30" s="659"/>
      <c r="DD30" s="632">
        <v>8703845</v>
      </c>
      <c r="DE30" s="624"/>
      <c r="DF30" s="624"/>
      <c r="DG30" s="624"/>
      <c r="DH30" s="624"/>
      <c r="DI30" s="624"/>
      <c r="DJ30" s="624"/>
      <c r="DK30" s="625"/>
      <c r="DL30" s="632">
        <v>8694695</v>
      </c>
      <c r="DM30" s="624"/>
      <c r="DN30" s="624"/>
      <c r="DO30" s="624"/>
      <c r="DP30" s="624"/>
      <c r="DQ30" s="624"/>
      <c r="DR30" s="624"/>
      <c r="DS30" s="624"/>
      <c r="DT30" s="624"/>
      <c r="DU30" s="624"/>
      <c r="DV30" s="625"/>
      <c r="DW30" s="628">
        <v>12.7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9368225</v>
      </c>
      <c r="S31" s="624"/>
      <c r="T31" s="624"/>
      <c r="U31" s="624"/>
      <c r="V31" s="624"/>
      <c r="W31" s="624"/>
      <c r="X31" s="624"/>
      <c r="Y31" s="625"/>
      <c r="Z31" s="626">
        <v>5.4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98.4</v>
      </c>
      <c r="BH31" s="655"/>
      <c r="BI31" s="655"/>
      <c r="BJ31" s="655"/>
      <c r="BK31" s="655"/>
      <c r="BL31" s="655"/>
      <c r="BM31" s="629">
        <v>95</v>
      </c>
      <c r="BN31" s="679"/>
      <c r="BO31" s="679"/>
      <c r="BP31" s="679"/>
      <c r="BQ31" s="680"/>
      <c r="BR31" s="678">
        <v>98.4</v>
      </c>
      <c r="BS31" s="655"/>
      <c r="BT31" s="655"/>
      <c r="BU31" s="655"/>
      <c r="BV31" s="655"/>
      <c r="BW31" s="655"/>
      <c r="BX31" s="629">
        <v>94.8</v>
      </c>
      <c r="BY31" s="679"/>
      <c r="BZ31" s="679"/>
      <c r="CA31" s="679"/>
      <c r="CB31" s="680"/>
      <c r="CD31" s="686"/>
      <c r="CE31" s="687"/>
      <c r="CF31" s="637" t="s">
        <v>295</v>
      </c>
      <c r="CG31" s="638"/>
      <c r="CH31" s="638"/>
      <c r="CI31" s="638"/>
      <c r="CJ31" s="638"/>
      <c r="CK31" s="638"/>
      <c r="CL31" s="638"/>
      <c r="CM31" s="638"/>
      <c r="CN31" s="638"/>
      <c r="CO31" s="638"/>
      <c r="CP31" s="638"/>
      <c r="CQ31" s="639"/>
      <c r="CR31" s="623">
        <v>942360</v>
      </c>
      <c r="CS31" s="655"/>
      <c r="CT31" s="655"/>
      <c r="CU31" s="655"/>
      <c r="CV31" s="655"/>
      <c r="CW31" s="655"/>
      <c r="CX31" s="655"/>
      <c r="CY31" s="656"/>
      <c r="CZ31" s="657">
        <v>0.6</v>
      </c>
      <c r="DA31" s="658"/>
      <c r="DB31" s="658"/>
      <c r="DC31" s="659"/>
      <c r="DD31" s="632">
        <v>874008</v>
      </c>
      <c r="DE31" s="655"/>
      <c r="DF31" s="655"/>
      <c r="DG31" s="655"/>
      <c r="DH31" s="655"/>
      <c r="DI31" s="655"/>
      <c r="DJ31" s="655"/>
      <c r="DK31" s="656"/>
      <c r="DL31" s="632">
        <v>874008</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4146932</v>
      </c>
      <c r="S32" s="624"/>
      <c r="T32" s="624"/>
      <c r="U32" s="624"/>
      <c r="V32" s="624"/>
      <c r="W32" s="624"/>
      <c r="X32" s="624"/>
      <c r="Y32" s="625"/>
      <c r="Z32" s="626">
        <v>2.4</v>
      </c>
      <c r="AA32" s="626"/>
      <c r="AB32" s="626"/>
      <c r="AC32" s="626"/>
      <c r="AD32" s="627">
        <v>24014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v>
      </c>
      <c r="BH32" s="691"/>
      <c r="BI32" s="691"/>
      <c r="BJ32" s="691"/>
      <c r="BK32" s="691"/>
      <c r="BL32" s="691"/>
      <c r="BM32" s="692">
        <v>92.4</v>
      </c>
      <c r="BN32" s="691"/>
      <c r="BO32" s="691"/>
      <c r="BP32" s="691"/>
      <c r="BQ32" s="693"/>
      <c r="BR32" s="690">
        <v>98.6</v>
      </c>
      <c r="BS32" s="691"/>
      <c r="BT32" s="691"/>
      <c r="BU32" s="691"/>
      <c r="BV32" s="691"/>
      <c r="BW32" s="691"/>
      <c r="BX32" s="692">
        <v>91.5</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7654000</v>
      </c>
      <c r="S33" s="624"/>
      <c r="T33" s="624"/>
      <c r="U33" s="624"/>
      <c r="V33" s="624"/>
      <c r="W33" s="624"/>
      <c r="X33" s="624"/>
      <c r="Y33" s="625"/>
      <c r="Z33" s="626">
        <v>4.4000000000000004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86407620</v>
      </c>
      <c r="CS33" s="655"/>
      <c r="CT33" s="655"/>
      <c r="CU33" s="655"/>
      <c r="CV33" s="655"/>
      <c r="CW33" s="655"/>
      <c r="CX33" s="655"/>
      <c r="CY33" s="656"/>
      <c r="CZ33" s="657">
        <v>52.1</v>
      </c>
      <c r="DA33" s="658"/>
      <c r="DB33" s="658"/>
      <c r="DC33" s="659"/>
      <c r="DD33" s="632">
        <v>47235870</v>
      </c>
      <c r="DE33" s="655"/>
      <c r="DF33" s="655"/>
      <c r="DG33" s="655"/>
      <c r="DH33" s="655"/>
      <c r="DI33" s="655"/>
      <c r="DJ33" s="655"/>
      <c r="DK33" s="656"/>
      <c r="DL33" s="632">
        <v>30780803</v>
      </c>
      <c r="DM33" s="655"/>
      <c r="DN33" s="655"/>
      <c r="DO33" s="655"/>
      <c r="DP33" s="655"/>
      <c r="DQ33" s="655"/>
      <c r="DR33" s="655"/>
      <c r="DS33" s="655"/>
      <c r="DT33" s="655"/>
      <c r="DU33" s="655"/>
      <c r="DV33" s="656"/>
      <c r="DW33" s="628">
        <v>44.9</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46872145</v>
      </c>
      <c r="CS34" s="624"/>
      <c r="CT34" s="624"/>
      <c r="CU34" s="624"/>
      <c r="CV34" s="624"/>
      <c r="CW34" s="624"/>
      <c r="CX34" s="624"/>
      <c r="CY34" s="625"/>
      <c r="CZ34" s="657">
        <v>28.2</v>
      </c>
      <c r="DA34" s="658"/>
      <c r="DB34" s="658"/>
      <c r="DC34" s="659"/>
      <c r="DD34" s="632">
        <v>15326314</v>
      </c>
      <c r="DE34" s="624"/>
      <c r="DF34" s="624"/>
      <c r="DG34" s="624"/>
      <c r="DH34" s="624"/>
      <c r="DI34" s="624"/>
      <c r="DJ34" s="624"/>
      <c r="DK34" s="625"/>
      <c r="DL34" s="632">
        <v>12964544</v>
      </c>
      <c r="DM34" s="624"/>
      <c r="DN34" s="624"/>
      <c r="DO34" s="624"/>
      <c r="DP34" s="624"/>
      <c r="DQ34" s="624"/>
      <c r="DR34" s="624"/>
      <c r="DS34" s="624"/>
      <c r="DT34" s="624"/>
      <c r="DU34" s="624"/>
      <c r="DV34" s="625"/>
      <c r="DW34" s="628">
        <v>18.899999999999999</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5166600</v>
      </c>
      <c r="S35" s="624"/>
      <c r="T35" s="624"/>
      <c r="U35" s="624"/>
      <c r="V35" s="624"/>
      <c r="W35" s="624"/>
      <c r="X35" s="624"/>
      <c r="Y35" s="625"/>
      <c r="Z35" s="626">
        <v>3</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16641448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1139091</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2764280</v>
      </c>
      <c r="CS35" s="655"/>
      <c r="CT35" s="655"/>
      <c r="CU35" s="655"/>
      <c r="CV35" s="655"/>
      <c r="CW35" s="655"/>
      <c r="CX35" s="655"/>
      <c r="CY35" s="656"/>
      <c r="CZ35" s="657">
        <v>1.7</v>
      </c>
      <c r="DA35" s="658"/>
      <c r="DB35" s="658"/>
      <c r="DC35" s="659"/>
      <c r="DD35" s="632">
        <v>2417054</v>
      </c>
      <c r="DE35" s="655"/>
      <c r="DF35" s="655"/>
      <c r="DG35" s="655"/>
      <c r="DH35" s="655"/>
      <c r="DI35" s="655"/>
      <c r="DJ35" s="655"/>
      <c r="DK35" s="656"/>
      <c r="DL35" s="632">
        <v>2365154</v>
      </c>
      <c r="DM35" s="655"/>
      <c r="DN35" s="655"/>
      <c r="DO35" s="655"/>
      <c r="DP35" s="655"/>
      <c r="DQ35" s="655"/>
      <c r="DR35" s="655"/>
      <c r="DS35" s="655"/>
      <c r="DT35" s="655"/>
      <c r="DU35" s="655"/>
      <c r="DV35" s="656"/>
      <c r="DW35" s="628">
        <v>3.4</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173477875</v>
      </c>
      <c r="S36" s="696"/>
      <c r="T36" s="696"/>
      <c r="U36" s="696"/>
      <c r="V36" s="696"/>
      <c r="W36" s="696"/>
      <c r="X36" s="696"/>
      <c r="Y36" s="697"/>
      <c r="Z36" s="698">
        <v>100</v>
      </c>
      <c r="AA36" s="698"/>
      <c r="AB36" s="698"/>
      <c r="AC36" s="698"/>
      <c r="AD36" s="699">
        <v>63441324</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5284604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488639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11942252</v>
      </c>
      <c r="CS36" s="624"/>
      <c r="CT36" s="624"/>
      <c r="CU36" s="624"/>
      <c r="CV36" s="624"/>
      <c r="CW36" s="624"/>
      <c r="CX36" s="624"/>
      <c r="CY36" s="625"/>
      <c r="CZ36" s="657">
        <v>7.2</v>
      </c>
      <c r="DA36" s="658"/>
      <c r="DB36" s="658"/>
      <c r="DC36" s="659"/>
      <c r="DD36" s="632">
        <v>9889503</v>
      </c>
      <c r="DE36" s="624"/>
      <c r="DF36" s="624"/>
      <c r="DG36" s="624"/>
      <c r="DH36" s="624"/>
      <c r="DI36" s="624"/>
      <c r="DJ36" s="624"/>
      <c r="DK36" s="625"/>
      <c r="DL36" s="632">
        <v>7965807</v>
      </c>
      <c r="DM36" s="624"/>
      <c r="DN36" s="624"/>
      <c r="DO36" s="624"/>
      <c r="DP36" s="624"/>
      <c r="DQ36" s="624"/>
      <c r="DR36" s="624"/>
      <c r="DS36" s="624"/>
      <c r="DT36" s="624"/>
      <c r="DU36" s="624"/>
      <c r="DV36" s="625"/>
      <c r="DW36" s="628">
        <v>11.6</v>
      </c>
      <c r="DX36" s="653"/>
      <c r="DY36" s="653"/>
      <c r="DZ36" s="653"/>
      <c r="EA36" s="653"/>
      <c r="EB36" s="653"/>
      <c r="EC36" s="654"/>
    </row>
    <row r="37" spans="2:133" ht="11.25" customHeight="1">
      <c r="AQ37" s="702" t="s">
        <v>313</v>
      </c>
      <c r="AR37" s="703"/>
      <c r="AS37" s="703"/>
      <c r="AT37" s="703"/>
      <c r="AU37" s="703"/>
      <c r="AV37" s="703"/>
      <c r="AW37" s="703"/>
      <c r="AX37" s="703"/>
      <c r="AY37" s="704"/>
      <c r="AZ37" s="623">
        <v>721697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46961</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2988994</v>
      </c>
      <c r="CS37" s="655"/>
      <c r="CT37" s="655"/>
      <c r="CU37" s="655"/>
      <c r="CV37" s="655"/>
      <c r="CW37" s="655"/>
      <c r="CX37" s="655"/>
      <c r="CY37" s="656"/>
      <c r="CZ37" s="657">
        <v>1.8</v>
      </c>
      <c r="DA37" s="658"/>
      <c r="DB37" s="658"/>
      <c r="DC37" s="659"/>
      <c r="DD37" s="632">
        <v>2988994</v>
      </c>
      <c r="DE37" s="655"/>
      <c r="DF37" s="655"/>
      <c r="DG37" s="655"/>
      <c r="DH37" s="655"/>
      <c r="DI37" s="655"/>
      <c r="DJ37" s="655"/>
      <c r="DK37" s="656"/>
      <c r="DL37" s="632">
        <v>2653896</v>
      </c>
      <c r="DM37" s="655"/>
      <c r="DN37" s="655"/>
      <c r="DO37" s="655"/>
      <c r="DP37" s="655"/>
      <c r="DQ37" s="655"/>
      <c r="DR37" s="655"/>
      <c r="DS37" s="655"/>
      <c r="DT37" s="655"/>
      <c r="DU37" s="655"/>
      <c r="DV37" s="656"/>
      <c r="DW37" s="628">
        <v>3.9</v>
      </c>
      <c r="DX37" s="653"/>
      <c r="DY37" s="653"/>
      <c r="DZ37" s="653"/>
      <c r="EA37" s="653"/>
      <c r="EB37" s="653"/>
      <c r="EC37" s="654"/>
    </row>
    <row r="38" spans="2:133" ht="11.25" customHeight="1">
      <c r="AQ38" s="702" t="s">
        <v>316</v>
      </c>
      <c r="AR38" s="703"/>
      <c r="AS38" s="703"/>
      <c r="AT38" s="703"/>
      <c r="AU38" s="703"/>
      <c r="AV38" s="703"/>
      <c r="AW38" s="703"/>
      <c r="AX38" s="703"/>
      <c r="AY38" s="704"/>
      <c r="AZ38" s="623">
        <v>662314</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77555</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11123756</v>
      </c>
      <c r="CS38" s="624"/>
      <c r="CT38" s="624"/>
      <c r="CU38" s="624"/>
      <c r="CV38" s="624"/>
      <c r="CW38" s="624"/>
      <c r="CX38" s="624"/>
      <c r="CY38" s="625"/>
      <c r="CZ38" s="657">
        <v>6.7</v>
      </c>
      <c r="DA38" s="658"/>
      <c r="DB38" s="658"/>
      <c r="DC38" s="659"/>
      <c r="DD38" s="632">
        <v>9326930</v>
      </c>
      <c r="DE38" s="624"/>
      <c r="DF38" s="624"/>
      <c r="DG38" s="624"/>
      <c r="DH38" s="624"/>
      <c r="DI38" s="624"/>
      <c r="DJ38" s="624"/>
      <c r="DK38" s="625"/>
      <c r="DL38" s="632">
        <v>7415898</v>
      </c>
      <c r="DM38" s="624"/>
      <c r="DN38" s="624"/>
      <c r="DO38" s="624"/>
      <c r="DP38" s="624"/>
      <c r="DQ38" s="624"/>
      <c r="DR38" s="624"/>
      <c r="DS38" s="624"/>
      <c r="DT38" s="624"/>
      <c r="DU38" s="624"/>
      <c r="DV38" s="625"/>
      <c r="DW38" s="628">
        <v>10.8</v>
      </c>
      <c r="DX38" s="653"/>
      <c r="DY38" s="653"/>
      <c r="DZ38" s="653"/>
      <c r="EA38" s="653"/>
      <c r="EB38" s="653"/>
      <c r="EC38" s="654"/>
    </row>
    <row r="39" spans="2:133" ht="11.25" customHeight="1">
      <c r="AQ39" s="702" t="s">
        <v>319</v>
      </c>
      <c r="AR39" s="703"/>
      <c r="AS39" s="703"/>
      <c r="AT39" s="703"/>
      <c r="AU39" s="703"/>
      <c r="AV39" s="703"/>
      <c r="AW39" s="703"/>
      <c r="AX39" s="703"/>
      <c r="AY39" s="704"/>
      <c r="AZ39" s="623">
        <v>232988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91</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8078752</v>
      </c>
      <c r="CS39" s="655"/>
      <c r="CT39" s="655"/>
      <c r="CU39" s="655"/>
      <c r="CV39" s="655"/>
      <c r="CW39" s="655"/>
      <c r="CX39" s="655"/>
      <c r="CY39" s="656"/>
      <c r="CZ39" s="657">
        <v>4.9000000000000004</v>
      </c>
      <c r="DA39" s="658"/>
      <c r="DB39" s="658"/>
      <c r="DC39" s="659"/>
      <c r="DD39" s="632">
        <v>7980954</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3044946</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5626435</v>
      </c>
      <c r="CS40" s="624"/>
      <c r="CT40" s="624"/>
      <c r="CU40" s="624"/>
      <c r="CV40" s="624"/>
      <c r="CW40" s="624"/>
      <c r="CX40" s="624"/>
      <c r="CY40" s="625"/>
      <c r="CZ40" s="657">
        <v>3.4</v>
      </c>
      <c r="DA40" s="658"/>
      <c r="DB40" s="658"/>
      <c r="DC40" s="659"/>
      <c r="DD40" s="632">
        <v>2295115</v>
      </c>
      <c r="DE40" s="624"/>
      <c r="DF40" s="624"/>
      <c r="DG40" s="624"/>
      <c r="DH40" s="624"/>
      <c r="DI40" s="624"/>
      <c r="DJ40" s="624"/>
      <c r="DK40" s="625"/>
      <c r="DL40" s="632">
        <v>69400</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6694899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278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32735414</v>
      </c>
      <c r="CS42" s="624"/>
      <c r="CT42" s="624"/>
      <c r="CU42" s="624"/>
      <c r="CV42" s="624"/>
      <c r="CW42" s="624"/>
      <c r="CX42" s="624"/>
      <c r="CY42" s="625"/>
      <c r="CZ42" s="657">
        <v>19.7</v>
      </c>
      <c r="DA42" s="706"/>
      <c r="DB42" s="706"/>
      <c r="DC42" s="707"/>
      <c r="DD42" s="632">
        <v>7803357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545301</v>
      </c>
      <c r="CS43" s="655"/>
      <c r="CT43" s="655"/>
      <c r="CU43" s="655"/>
      <c r="CV43" s="655"/>
      <c r="CW43" s="655"/>
      <c r="CX43" s="655"/>
      <c r="CY43" s="656"/>
      <c r="CZ43" s="657">
        <v>0.3</v>
      </c>
      <c r="DA43" s="658"/>
      <c r="DB43" s="658"/>
      <c r="DC43" s="659"/>
      <c r="DD43" s="632">
        <v>541251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20792574</v>
      </c>
      <c r="CS44" s="624"/>
      <c r="CT44" s="624"/>
      <c r="CU44" s="624"/>
      <c r="CV44" s="624"/>
      <c r="CW44" s="624"/>
      <c r="CX44" s="624"/>
      <c r="CY44" s="625"/>
      <c r="CZ44" s="657">
        <v>12.5</v>
      </c>
      <c r="DA44" s="706"/>
      <c r="DB44" s="706"/>
      <c r="DC44" s="707"/>
      <c r="DD44" s="632">
        <v>7722740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13349689</v>
      </c>
      <c r="CS45" s="655"/>
      <c r="CT45" s="655"/>
      <c r="CU45" s="655"/>
      <c r="CV45" s="655"/>
      <c r="CW45" s="655"/>
      <c r="CX45" s="655"/>
      <c r="CY45" s="656"/>
      <c r="CZ45" s="657">
        <v>8</v>
      </c>
      <c r="DA45" s="658"/>
      <c r="DB45" s="658"/>
      <c r="DC45" s="659"/>
      <c r="DD45" s="632">
        <v>3317288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7421287</v>
      </c>
      <c r="CS46" s="624"/>
      <c r="CT46" s="624"/>
      <c r="CU46" s="624"/>
      <c r="CV46" s="624"/>
      <c r="CW46" s="624"/>
      <c r="CX46" s="624"/>
      <c r="CY46" s="625"/>
      <c r="CZ46" s="657">
        <v>4.5</v>
      </c>
      <c r="DA46" s="706"/>
      <c r="DB46" s="706"/>
      <c r="DC46" s="707"/>
      <c r="DD46" s="632">
        <v>4403054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11942840</v>
      </c>
      <c r="CS47" s="655"/>
      <c r="CT47" s="655"/>
      <c r="CU47" s="655"/>
      <c r="CV47" s="655"/>
      <c r="CW47" s="655"/>
      <c r="CX47" s="655"/>
      <c r="CY47" s="656"/>
      <c r="CZ47" s="657">
        <v>7.2</v>
      </c>
      <c r="DA47" s="658"/>
      <c r="DB47" s="658"/>
      <c r="DC47" s="659"/>
      <c r="DD47" s="632">
        <v>80617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166007209</v>
      </c>
      <c r="CS49" s="691"/>
      <c r="CT49" s="691"/>
      <c r="CU49" s="691"/>
      <c r="CV49" s="691"/>
      <c r="CW49" s="691"/>
      <c r="CX49" s="691"/>
      <c r="CY49" s="718"/>
      <c r="CZ49" s="719">
        <v>100</v>
      </c>
      <c r="DA49" s="720"/>
      <c r="DB49" s="720"/>
      <c r="DC49" s="721"/>
      <c r="DD49" s="722">
        <v>84972803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172936</v>
      </c>
      <c r="R7" s="753"/>
      <c r="S7" s="753"/>
      <c r="T7" s="753"/>
      <c r="U7" s="753"/>
      <c r="V7" s="753">
        <v>165919</v>
      </c>
      <c r="W7" s="753"/>
      <c r="X7" s="753"/>
      <c r="Y7" s="753"/>
      <c r="Z7" s="753"/>
      <c r="AA7" s="753">
        <v>7017</v>
      </c>
      <c r="AB7" s="753"/>
      <c r="AC7" s="753"/>
      <c r="AD7" s="753"/>
      <c r="AE7" s="754"/>
      <c r="AF7" s="755">
        <v>4149</v>
      </c>
      <c r="AG7" s="756"/>
      <c r="AH7" s="756"/>
      <c r="AI7" s="756"/>
      <c r="AJ7" s="757"/>
      <c r="AK7" s="792">
        <v>9324</v>
      </c>
      <c r="AL7" s="793"/>
      <c r="AM7" s="793"/>
      <c r="AN7" s="793"/>
      <c r="AO7" s="793"/>
      <c r="AP7" s="793">
        <v>83166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54</v>
      </c>
      <c r="CI7" s="790"/>
      <c r="CJ7" s="790"/>
      <c r="CK7" s="790"/>
      <c r="CL7" s="791"/>
      <c r="CM7" s="789">
        <v>427</v>
      </c>
      <c r="CN7" s="790"/>
      <c r="CO7" s="790"/>
      <c r="CP7" s="790"/>
      <c r="CQ7" s="791"/>
      <c r="CR7" s="789">
        <v>155</v>
      </c>
      <c r="CS7" s="790"/>
      <c r="CT7" s="790"/>
      <c r="CU7" s="790"/>
      <c r="CV7" s="791"/>
      <c r="CW7" s="789">
        <v>77</v>
      </c>
      <c r="CX7" s="790"/>
      <c r="CY7" s="790"/>
      <c r="CZ7" s="790"/>
      <c r="DA7" s="791"/>
      <c r="DB7" s="789" t="s">
        <v>504</v>
      </c>
      <c r="DC7" s="790"/>
      <c r="DD7" s="790"/>
      <c r="DE7" s="790"/>
      <c r="DF7" s="791"/>
      <c r="DG7" s="789" t="s">
        <v>504</v>
      </c>
      <c r="DH7" s="790"/>
      <c r="DI7" s="790"/>
      <c r="DJ7" s="790"/>
      <c r="DK7" s="791"/>
      <c r="DL7" s="789" t="s">
        <v>504</v>
      </c>
      <c r="DM7" s="790"/>
      <c r="DN7" s="790"/>
      <c r="DO7" s="790"/>
      <c r="DP7" s="791"/>
      <c r="DQ7" s="789" t="s">
        <v>504</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2</v>
      </c>
      <c r="R8" s="777"/>
      <c r="S8" s="777"/>
      <c r="T8" s="777"/>
      <c r="U8" s="777"/>
      <c r="V8" s="777">
        <v>2</v>
      </c>
      <c r="W8" s="777"/>
      <c r="X8" s="777"/>
      <c r="Y8" s="777"/>
      <c r="Z8" s="777"/>
      <c r="AA8" s="777" t="s">
        <v>504</v>
      </c>
      <c r="AB8" s="777"/>
      <c r="AC8" s="777"/>
      <c r="AD8" s="777"/>
      <c r="AE8" s="778"/>
      <c r="AF8" s="779" t="s">
        <v>504</v>
      </c>
      <c r="AG8" s="780"/>
      <c r="AH8" s="780"/>
      <c r="AI8" s="780"/>
      <c r="AJ8" s="781"/>
      <c r="AK8" s="782">
        <v>1</v>
      </c>
      <c r="AL8" s="783"/>
      <c r="AM8" s="783"/>
      <c r="AN8" s="783"/>
      <c r="AO8" s="783"/>
      <c r="AP8" s="783" t="s">
        <v>504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555</v>
      </c>
      <c r="BT8" s="787"/>
      <c r="BU8" s="787"/>
      <c r="BV8" s="787"/>
      <c r="BW8" s="787"/>
      <c r="BX8" s="787"/>
      <c r="BY8" s="787"/>
      <c r="BZ8" s="787"/>
      <c r="CA8" s="787"/>
      <c r="CB8" s="787"/>
      <c r="CC8" s="787"/>
      <c r="CD8" s="787"/>
      <c r="CE8" s="787"/>
      <c r="CF8" s="787"/>
      <c r="CG8" s="788"/>
      <c r="CH8" s="799">
        <v>20</v>
      </c>
      <c r="CI8" s="800"/>
      <c r="CJ8" s="800"/>
      <c r="CK8" s="800"/>
      <c r="CL8" s="801"/>
      <c r="CM8" s="799">
        <v>278</v>
      </c>
      <c r="CN8" s="800"/>
      <c r="CO8" s="800"/>
      <c r="CP8" s="800"/>
      <c r="CQ8" s="801"/>
      <c r="CR8" s="799">
        <v>125</v>
      </c>
      <c r="CS8" s="800"/>
      <c r="CT8" s="800"/>
      <c r="CU8" s="800"/>
      <c r="CV8" s="801"/>
      <c r="CW8" s="799">
        <v>97</v>
      </c>
      <c r="CX8" s="800"/>
      <c r="CY8" s="800"/>
      <c r="CZ8" s="800"/>
      <c r="DA8" s="801"/>
      <c r="DB8" s="799" t="s">
        <v>504</v>
      </c>
      <c r="DC8" s="800"/>
      <c r="DD8" s="800"/>
      <c r="DE8" s="800"/>
      <c r="DF8" s="801"/>
      <c r="DG8" s="799" t="s">
        <v>504</v>
      </c>
      <c r="DH8" s="800"/>
      <c r="DI8" s="800"/>
      <c r="DJ8" s="800"/>
      <c r="DK8" s="801"/>
      <c r="DL8" s="799" t="s">
        <v>504</v>
      </c>
      <c r="DM8" s="800"/>
      <c r="DN8" s="800"/>
      <c r="DO8" s="800"/>
      <c r="DP8" s="801"/>
      <c r="DQ8" s="799" t="s">
        <v>504</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1</v>
      </c>
      <c r="R9" s="777"/>
      <c r="S9" s="777"/>
      <c r="T9" s="777"/>
      <c r="U9" s="777"/>
      <c r="V9" s="777">
        <v>1</v>
      </c>
      <c r="W9" s="777"/>
      <c r="X9" s="777"/>
      <c r="Y9" s="777"/>
      <c r="Z9" s="777"/>
      <c r="AA9" s="777" t="s">
        <v>504</v>
      </c>
      <c r="AB9" s="777"/>
      <c r="AC9" s="777"/>
      <c r="AD9" s="777"/>
      <c r="AE9" s="778"/>
      <c r="AF9" s="779" t="s">
        <v>504</v>
      </c>
      <c r="AG9" s="780"/>
      <c r="AH9" s="780"/>
      <c r="AI9" s="780"/>
      <c r="AJ9" s="781"/>
      <c r="AK9" s="782">
        <v>1</v>
      </c>
      <c r="AL9" s="783"/>
      <c r="AM9" s="783"/>
      <c r="AN9" s="783"/>
      <c r="AO9" s="783"/>
      <c r="AP9" s="783" t="s">
        <v>504</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556</v>
      </c>
      <c r="BT9" s="787"/>
      <c r="BU9" s="787"/>
      <c r="BV9" s="787"/>
      <c r="BW9" s="787"/>
      <c r="BX9" s="787"/>
      <c r="BY9" s="787"/>
      <c r="BZ9" s="787"/>
      <c r="CA9" s="787"/>
      <c r="CB9" s="787"/>
      <c r="CC9" s="787"/>
      <c r="CD9" s="787"/>
      <c r="CE9" s="787"/>
      <c r="CF9" s="787"/>
      <c r="CG9" s="788"/>
      <c r="CH9" s="799">
        <v>4</v>
      </c>
      <c r="CI9" s="800"/>
      <c r="CJ9" s="800"/>
      <c r="CK9" s="800"/>
      <c r="CL9" s="801"/>
      <c r="CM9" s="799">
        <v>61</v>
      </c>
      <c r="CN9" s="800"/>
      <c r="CO9" s="800"/>
      <c r="CP9" s="800"/>
      <c r="CQ9" s="801"/>
      <c r="CR9" s="799">
        <v>15</v>
      </c>
      <c r="CS9" s="800"/>
      <c r="CT9" s="800"/>
      <c r="CU9" s="800"/>
      <c r="CV9" s="801"/>
      <c r="CW9" s="799">
        <v>33</v>
      </c>
      <c r="CX9" s="800"/>
      <c r="CY9" s="800"/>
      <c r="CZ9" s="800"/>
      <c r="DA9" s="801"/>
      <c r="DB9" s="799" t="s">
        <v>504</v>
      </c>
      <c r="DC9" s="800"/>
      <c r="DD9" s="800"/>
      <c r="DE9" s="800"/>
      <c r="DF9" s="801"/>
      <c r="DG9" s="799" t="s">
        <v>504</v>
      </c>
      <c r="DH9" s="800"/>
      <c r="DI9" s="800"/>
      <c r="DJ9" s="800"/>
      <c r="DK9" s="801"/>
      <c r="DL9" s="799" t="s">
        <v>504</v>
      </c>
      <c r="DM9" s="800"/>
      <c r="DN9" s="800"/>
      <c r="DO9" s="800"/>
      <c r="DP9" s="801"/>
      <c r="DQ9" s="799" t="s">
        <v>504</v>
      </c>
      <c r="DR9" s="800"/>
      <c r="DS9" s="800"/>
      <c r="DT9" s="800"/>
      <c r="DU9" s="801"/>
      <c r="DV9" s="802"/>
      <c r="DW9" s="803"/>
      <c r="DX9" s="803"/>
      <c r="DY9" s="803"/>
      <c r="DZ9" s="804"/>
      <c r="EA9" s="205"/>
    </row>
    <row r="10" spans="1:131" s="206" customFormat="1" ht="26.25" customHeight="1">
      <c r="A10" s="212">
        <v>4</v>
      </c>
      <c r="B10" s="773" t="s">
        <v>365</v>
      </c>
      <c r="C10" s="774"/>
      <c r="D10" s="774"/>
      <c r="E10" s="774"/>
      <c r="F10" s="774"/>
      <c r="G10" s="774"/>
      <c r="H10" s="774"/>
      <c r="I10" s="774"/>
      <c r="J10" s="774"/>
      <c r="K10" s="774"/>
      <c r="L10" s="774"/>
      <c r="M10" s="774"/>
      <c r="N10" s="774"/>
      <c r="O10" s="774"/>
      <c r="P10" s="775"/>
      <c r="Q10" s="776">
        <v>136</v>
      </c>
      <c r="R10" s="777"/>
      <c r="S10" s="777"/>
      <c r="T10" s="777"/>
      <c r="U10" s="777"/>
      <c r="V10" s="777">
        <v>136</v>
      </c>
      <c r="W10" s="777"/>
      <c r="X10" s="777"/>
      <c r="Y10" s="777"/>
      <c r="Z10" s="777"/>
      <c r="AA10" s="777" t="s">
        <v>504</v>
      </c>
      <c r="AB10" s="777"/>
      <c r="AC10" s="777"/>
      <c r="AD10" s="777"/>
      <c r="AE10" s="778"/>
      <c r="AF10" s="779" t="s">
        <v>504</v>
      </c>
      <c r="AG10" s="780"/>
      <c r="AH10" s="780"/>
      <c r="AI10" s="780"/>
      <c r="AJ10" s="781"/>
      <c r="AK10" s="782" t="s">
        <v>504</v>
      </c>
      <c r="AL10" s="783"/>
      <c r="AM10" s="783"/>
      <c r="AN10" s="783"/>
      <c r="AO10" s="783"/>
      <c r="AP10" s="783" t="s">
        <v>504</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557</v>
      </c>
      <c r="BT10" s="787"/>
      <c r="BU10" s="787"/>
      <c r="BV10" s="787"/>
      <c r="BW10" s="787"/>
      <c r="BX10" s="787"/>
      <c r="BY10" s="787"/>
      <c r="BZ10" s="787"/>
      <c r="CA10" s="787"/>
      <c r="CB10" s="787"/>
      <c r="CC10" s="787"/>
      <c r="CD10" s="787"/>
      <c r="CE10" s="787"/>
      <c r="CF10" s="787"/>
      <c r="CG10" s="788"/>
      <c r="CH10" s="799">
        <v>0</v>
      </c>
      <c r="CI10" s="800"/>
      <c r="CJ10" s="800"/>
      <c r="CK10" s="800"/>
      <c r="CL10" s="801"/>
      <c r="CM10" s="799">
        <v>134</v>
      </c>
      <c r="CN10" s="800"/>
      <c r="CO10" s="800"/>
      <c r="CP10" s="800"/>
      <c r="CQ10" s="801"/>
      <c r="CR10" s="799">
        <v>70</v>
      </c>
      <c r="CS10" s="800"/>
      <c r="CT10" s="800"/>
      <c r="CU10" s="800"/>
      <c r="CV10" s="801"/>
      <c r="CW10" s="799">
        <v>30</v>
      </c>
      <c r="CX10" s="800"/>
      <c r="CY10" s="800"/>
      <c r="CZ10" s="800"/>
      <c r="DA10" s="801"/>
      <c r="DB10" s="799" t="s">
        <v>504</v>
      </c>
      <c r="DC10" s="800"/>
      <c r="DD10" s="800"/>
      <c r="DE10" s="800"/>
      <c r="DF10" s="801"/>
      <c r="DG10" s="799" t="s">
        <v>504</v>
      </c>
      <c r="DH10" s="800"/>
      <c r="DI10" s="800"/>
      <c r="DJ10" s="800"/>
      <c r="DK10" s="801"/>
      <c r="DL10" s="799" t="s">
        <v>504</v>
      </c>
      <c r="DM10" s="800"/>
      <c r="DN10" s="800"/>
      <c r="DO10" s="800"/>
      <c r="DP10" s="801"/>
      <c r="DQ10" s="799" t="s">
        <v>504</v>
      </c>
      <c r="DR10" s="800"/>
      <c r="DS10" s="800"/>
      <c r="DT10" s="800"/>
      <c r="DU10" s="801"/>
      <c r="DV10" s="802"/>
      <c r="DW10" s="803"/>
      <c r="DX10" s="803"/>
      <c r="DY10" s="803"/>
      <c r="DZ10" s="804"/>
      <c r="EA10" s="205"/>
    </row>
    <row r="11" spans="1:131" s="206" customFormat="1" ht="26.25" customHeight="1">
      <c r="A11" s="212">
        <v>5</v>
      </c>
      <c r="B11" s="773" t="s">
        <v>366</v>
      </c>
      <c r="C11" s="774"/>
      <c r="D11" s="774"/>
      <c r="E11" s="774"/>
      <c r="F11" s="774"/>
      <c r="G11" s="774"/>
      <c r="H11" s="774"/>
      <c r="I11" s="774"/>
      <c r="J11" s="774"/>
      <c r="K11" s="774"/>
      <c r="L11" s="774"/>
      <c r="M11" s="774"/>
      <c r="N11" s="774"/>
      <c r="O11" s="774"/>
      <c r="P11" s="775"/>
      <c r="Q11" s="776">
        <v>112</v>
      </c>
      <c r="R11" s="777"/>
      <c r="S11" s="777"/>
      <c r="T11" s="777"/>
      <c r="U11" s="777"/>
      <c r="V11" s="777">
        <v>112</v>
      </c>
      <c r="W11" s="777"/>
      <c r="X11" s="777"/>
      <c r="Y11" s="777"/>
      <c r="Z11" s="777"/>
      <c r="AA11" s="777" t="s">
        <v>504</v>
      </c>
      <c r="AB11" s="777"/>
      <c r="AC11" s="777"/>
      <c r="AD11" s="777"/>
      <c r="AE11" s="778"/>
      <c r="AF11" s="779" t="s">
        <v>504</v>
      </c>
      <c r="AG11" s="780"/>
      <c r="AH11" s="780"/>
      <c r="AI11" s="780"/>
      <c r="AJ11" s="781"/>
      <c r="AK11" s="782">
        <v>108</v>
      </c>
      <c r="AL11" s="783"/>
      <c r="AM11" s="783"/>
      <c r="AN11" s="783"/>
      <c r="AO11" s="783"/>
      <c r="AP11" s="783">
        <v>114</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558</v>
      </c>
      <c r="BT11" s="787"/>
      <c r="BU11" s="787"/>
      <c r="BV11" s="787"/>
      <c r="BW11" s="787"/>
      <c r="BX11" s="787"/>
      <c r="BY11" s="787"/>
      <c r="BZ11" s="787"/>
      <c r="CA11" s="787"/>
      <c r="CB11" s="787"/>
      <c r="CC11" s="787"/>
      <c r="CD11" s="787"/>
      <c r="CE11" s="787"/>
      <c r="CF11" s="787"/>
      <c r="CG11" s="788"/>
      <c r="CH11" s="799">
        <v>21</v>
      </c>
      <c r="CI11" s="800"/>
      <c r="CJ11" s="800"/>
      <c r="CK11" s="800"/>
      <c r="CL11" s="801"/>
      <c r="CM11" s="799">
        <v>359</v>
      </c>
      <c r="CN11" s="800"/>
      <c r="CO11" s="800"/>
      <c r="CP11" s="800"/>
      <c r="CQ11" s="801"/>
      <c r="CR11" s="799">
        <v>102</v>
      </c>
      <c r="CS11" s="800"/>
      <c r="CT11" s="800"/>
      <c r="CU11" s="800"/>
      <c r="CV11" s="801"/>
      <c r="CW11" s="799" t="s">
        <v>504</v>
      </c>
      <c r="CX11" s="800"/>
      <c r="CY11" s="800"/>
      <c r="CZ11" s="800"/>
      <c r="DA11" s="801"/>
      <c r="DB11" s="799">
        <v>146</v>
      </c>
      <c r="DC11" s="800"/>
      <c r="DD11" s="800"/>
      <c r="DE11" s="800"/>
      <c r="DF11" s="801"/>
      <c r="DG11" s="799" t="s">
        <v>504</v>
      </c>
      <c r="DH11" s="800"/>
      <c r="DI11" s="800"/>
      <c r="DJ11" s="800"/>
      <c r="DK11" s="801"/>
      <c r="DL11" s="799" t="s">
        <v>504</v>
      </c>
      <c r="DM11" s="800"/>
      <c r="DN11" s="800"/>
      <c r="DO11" s="800"/>
      <c r="DP11" s="801"/>
      <c r="DQ11" s="799" t="s">
        <v>504</v>
      </c>
      <c r="DR11" s="800"/>
      <c r="DS11" s="800"/>
      <c r="DT11" s="800"/>
      <c r="DU11" s="801"/>
      <c r="DV11" s="802"/>
      <c r="DW11" s="803"/>
      <c r="DX11" s="803"/>
      <c r="DY11" s="803"/>
      <c r="DZ11" s="804"/>
      <c r="EA11" s="205"/>
    </row>
    <row r="12" spans="1:131" s="206" customFormat="1" ht="26.25" customHeight="1">
      <c r="A12" s="212">
        <v>6</v>
      </c>
      <c r="B12" s="773" t="s">
        <v>367</v>
      </c>
      <c r="C12" s="774"/>
      <c r="D12" s="774"/>
      <c r="E12" s="774"/>
      <c r="F12" s="774"/>
      <c r="G12" s="774"/>
      <c r="H12" s="774"/>
      <c r="I12" s="774"/>
      <c r="J12" s="774"/>
      <c r="K12" s="774"/>
      <c r="L12" s="774"/>
      <c r="M12" s="774"/>
      <c r="N12" s="774"/>
      <c r="O12" s="774"/>
      <c r="P12" s="775"/>
      <c r="Q12" s="776">
        <v>457</v>
      </c>
      <c r="R12" s="777"/>
      <c r="S12" s="777"/>
      <c r="T12" s="777"/>
      <c r="U12" s="777"/>
      <c r="V12" s="777">
        <v>442</v>
      </c>
      <c r="W12" s="777"/>
      <c r="X12" s="777"/>
      <c r="Y12" s="777"/>
      <c r="Z12" s="777"/>
      <c r="AA12" s="777">
        <v>15</v>
      </c>
      <c r="AB12" s="777"/>
      <c r="AC12" s="777"/>
      <c r="AD12" s="777"/>
      <c r="AE12" s="778"/>
      <c r="AF12" s="779" t="s">
        <v>504</v>
      </c>
      <c r="AG12" s="780"/>
      <c r="AH12" s="780"/>
      <c r="AI12" s="780"/>
      <c r="AJ12" s="781"/>
      <c r="AK12" s="782">
        <v>251</v>
      </c>
      <c r="AL12" s="783"/>
      <c r="AM12" s="783"/>
      <c r="AN12" s="783"/>
      <c r="AO12" s="783"/>
      <c r="AP12" s="783">
        <v>763</v>
      </c>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559</v>
      </c>
      <c r="BT12" s="787"/>
      <c r="BU12" s="787"/>
      <c r="BV12" s="787"/>
      <c r="BW12" s="787"/>
      <c r="BX12" s="787"/>
      <c r="BY12" s="787"/>
      <c r="BZ12" s="787"/>
      <c r="CA12" s="787"/>
      <c r="CB12" s="787"/>
      <c r="CC12" s="787"/>
      <c r="CD12" s="787"/>
      <c r="CE12" s="787"/>
      <c r="CF12" s="787"/>
      <c r="CG12" s="788"/>
      <c r="CH12" s="799">
        <v>-6</v>
      </c>
      <c r="CI12" s="800"/>
      <c r="CJ12" s="800"/>
      <c r="CK12" s="800"/>
      <c r="CL12" s="801"/>
      <c r="CM12" s="799">
        <v>120</v>
      </c>
      <c r="CN12" s="800"/>
      <c r="CO12" s="800"/>
      <c r="CP12" s="800"/>
      <c r="CQ12" s="801"/>
      <c r="CR12" s="799">
        <v>10</v>
      </c>
      <c r="CS12" s="800"/>
      <c r="CT12" s="800"/>
      <c r="CU12" s="800"/>
      <c r="CV12" s="801"/>
      <c r="CW12" s="799" t="s">
        <v>504</v>
      </c>
      <c r="CX12" s="800"/>
      <c r="CY12" s="800"/>
      <c r="CZ12" s="800"/>
      <c r="DA12" s="801"/>
      <c r="DB12" s="799" t="s">
        <v>504</v>
      </c>
      <c r="DC12" s="800"/>
      <c r="DD12" s="800"/>
      <c r="DE12" s="800"/>
      <c r="DF12" s="801"/>
      <c r="DG12" s="799" t="s">
        <v>504</v>
      </c>
      <c r="DH12" s="800"/>
      <c r="DI12" s="800"/>
      <c r="DJ12" s="800"/>
      <c r="DK12" s="801"/>
      <c r="DL12" s="799" t="s">
        <v>504</v>
      </c>
      <c r="DM12" s="800"/>
      <c r="DN12" s="800"/>
      <c r="DO12" s="800"/>
      <c r="DP12" s="801"/>
      <c r="DQ12" s="799" t="s">
        <v>504</v>
      </c>
      <c r="DR12" s="800"/>
      <c r="DS12" s="800"/>
      <c r="DT12" s="800"/>
      <c r="DU12" s="801"/>
      <c r="DV12" s="802"/>
      <c r="DW12" s="803"/>
      <c r="DX12" s="803"/>
      <c r="DY12" s="803"/>
      <c r="DZ12" s="804"/>
      <c r="EA12" s="205"/>
    </row>
    <row r="13" spans="1:131" s="206" customFormat="1" ht="26.25" customHeight="1">
      <c r="A13" s="212">
        <v>7</v>
      </c>
      <c r="B13" s="773" t="s">
        <v>368</v>
      </c>
      <c r="C13" s="774"/>
      <c r="D13" s="774"/>
      <c r="E13" s="774"/>
      <c r="F13" s="774"/>
      <c r="G13" s="774"/>
      <c r="H13" s="774"/>
      <c r="I13" s="774"/>
      <c r="J13" s="774"/>
      <c r="K13" s="774"/>
      <c r="L13" s="774"/>
      <c r="M13" s="774"/>
      <c r="N13" s="774"/>
      <c r="O13" s="774"/>
      <c r="P13" s="775"/>
      <c r="Q13" s="776">
        <v>582</v>
      </c>
      <c r="R13" s="777"/>
      <c r="S13" s="777"/>
      <c r="T13" s="777"/>
      <c r="U13" s="777"/>
      <c r="V13" s="777">
        <v>532</v>
      </c>
      <c r="W13" s="777"/>
      <c r="X13" s="777"/>
      <c r="Y13" s="777"/>
      <c r="Z13" s="777"/>
      <c r="AA13" s="777">
        <v>50</v>
      </c>
      <c r="AB13" s="777"/>
      <c r="AC13" s="777"/>
      <c r="AD13" s="777"/>
      <c r="AE13" s="778"/>
      <c r="AF13" s="779" t="s">
        <v>504</v>
      </c>
      <c r="AG13" s="780"/>
      <c r="AH13" s="780"/>
      <c r="AI13" s="780"/>
      <c r="AJ13" s="781"/>
      <c r="AK13" s="782">
        <v>186</v>
      </c>
      <c r="AL13" s="783"/>
      <c r="AM13" s="783"/>
      <c r="AN13" s="783"/>
      <c r="AO13" s="783"/>
      <c r="AP13" s="783">
        <v>181</v>
      </c>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t="s">
        <v>369</v>
      </c>
      <c r="C14" s="774"/>
      <c r="D14" s="774"/>
      <c r="E14" s="774"/>
      <c r="F14" s="774"/>
      <c r="G14" s="774"/>
      <c r="H14" s="774"/>
      <c r="I14" s="774"/>
      <c r="J14" s="774"/>
      <c r="K14" s="774"/>
      <c r="L14" s="774"/>
      <c r="M14" s="774"/>
      <c r="N14" s="774"/>
      <c r="O14" s="774"/>
      <c r="P14" s="775"/>
      <c r="Q14" s="776">
        <v>268</v>
      </c>
      <c r="R14" s="777"/>
      <c r="S14" s="777"/>
      <c r="T14" s="777"/>
      <c r="U14" s="777"/>
      <c r="V14" s="777">
        <v>138</v>
      </c>
      <c r="W14" s="777"/>
      <c r="X14" s="777"/>
      <c r="Y14" s="777"/>
      <c r="Z14" s="777"/>
      <c r="AA14" s="777">
        <v>130</v>
      </c>
      <c r="AB14" s="777"/>
      <c r="AC14" s="777"/>
      <c r="AD14" s="777"/>
      <c r="AE14" s="778"/>
      <c r="AF14" s="779" t="s">
        <v>504</v>
      </c>
      <c r="AG14" s="780"/>
      <c r="AH14" s="780"/>
      <c r="AI14" s="780"/>
      <c r="AJ14" s="781"/>
      <c r="AK14" s="782">
        <v>192</v>
      </c>
      <c r="AL14" s="783"/>
      <c r="AM14" s="783"/>
      <c r="AN14" s="783"/>
      <c r="AO14" s="783"/>
      <c r="AP14" s="783">
        <v>87</v>
      </c>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t="s">
        <v>370</v>
      </c>
      <c r="C15" s="774"/>
      <c r="D15" s="774"/>
      <c r="E15" s="774"/>
      <c r="F15" s="774"/>
      <c r="G15" s="774"/>
      <c r="H15" s="774"/>
      <c r="I15" s="774"/>
      <c r="J15" s="774"/>
      <c r="K15" s="774"/>
      <c r="L15" s="774"/>
      <c r="M15" s="774"/>
      <c r="N15" s="774"/>
      <c r="O15" s="774"/>
      <c r="P15" s="775"/>
      <c r="Q15" s="776">
        <v>238</v>
      </c>
      <c r="R15" s="777"/>
      <c r="S15" s="777"/>
      <c r="T15" s="777"/>
      <c r="U15" s="777"/>
      <c r="V15" s="777">
        <v>238</v>
      </c>
      <c r="W15" s="777"/>
      <c r="X15" s="777"/>
      <c r="Y15" s="777"/>
      <c r="Z15" s="777"/>
      <c r="AA15" s="777" t="s">
        <v>504</v>
      </c>
      <c r="AB15" s="777"/>
      <c r="AC15" s="777"/>
      <c r="AD15" s="777"/>
      <c r="AE15" s="778"/>
      <c r="AF15" s="779" t="s">
        <v>504</v>
      </c>
      <c r="AG15" s="780"/>
      <c r="AH15" s="780"/>
      <c r="AI15" s="780"/>
      <c r="AJ15" s="781"/>
      <c r="AK15" s="782">
        <v>217</v>
      </c>
      <c r="AL15" s="783"/>
      <c r="AM15" s="783"/>
      <c r="AN15" s="783"/>
      <c r="AO15" s="783"/>
      <c r="AP15" s="783">
        <v>651</v>
      </c>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t="s">
        <v>371</v>
      </c>
      <c r="C16" s="774"/>
      <c r="D16" s="774"/>
      <c r="E16" s="774"/>
      <c r="F16" s="774"/>
      <c r="G16" s="774"/>
      <c r="H16" s="774"/>
      <c r="I16" s="774"/>
      <c r="J16" s="774"/>
      <c r="K16" s="774"/>
      <c r="L16" s="774"/>
      <c r="M16" s="774"/>
      <c r="N16" s="774"/>
      <c r="O16" s="774"/>
      <c r="P16" s="775"/>
      <c r="Q16" s="776">
        <v>71</v>
      </c>
      <c r="R16" s="777"/>
      <c r="S16" s="777"/>
      <c r="T16" s="777"/>
      <c r="U16" s="777"/>
      <c r="V16" s="777">
        <v>34</v>
      </c>
      <c r="W16" s="777"/>
      <c r="X16" s="777"/>
      <c r="Y16" s="777"/>
      <c r="Z16" s="777"/>
      <c r="AA16" s="777">
        <v>37</v>
      </c>
      <c r="AB16" s="777"/>
      <c r="AC16" s="777"/>
      <c r="AD16" s="777"/>
      <c r="AE16" s="778"/>
      <c r="AF16" s="779">
        <v>37</v>
      </c>
      <c r="AG16" s="780"/>
      <c r="AH16" s="780"/>
      <c r="AI16" s="780"/>
      <c r="AJ16" s="781"/>
      <c r="AK16" s="782">
        <v>0</v>
      </c>
      <c r="AL16" s="783"/>
      <c r="AM16" s="783"/>
      <c r="AN16" s="783"/>
      <c r="AO16" s="783"/>
      <c r="AP16" s="783">
        <v>90</v>
      </c>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372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373</v>
      </c>
      <c r="B23" s="808" t="s">
        <v>374</v>
      </c>
      <c r="C23" s="809"/>
      <c r="D23" s="809"/>
      <c r="E23" s="809"/>
      <c r="F23" s="809"/>
      <c r="G23" s="809"/>
      <c r="H23" s="809"/>
      <c r="I23" s="809"/>
      <c r="J23" s="809"/>
      <c r="K23" s="809"/>
      <c r="L23" s="809"/>
      <c r="M23" s="809"/>
      <c r="N23" s="809"/>
      <c r="O23" s="809"/>
      <c r="P23" s="810"/>
      <c r="Q23" s="811">
        <v>174059</v>
      </c>
      <c r="R23" s="812"/>
      <c r="S23" s="812"/>
      <c r="T23" s="812"/>
      <c r="U23" s="812"/>
      <c r="V23" s="812">
        <v>166810</v>
      </c>
      <c r="W23" s="812"/>
      <c r="X23" s="812"/>
      <c r="Y23" s="812"/>
      <c r="Z23" s="812"/>
      <c r="AA23" s="812">
        <v>7249</v>
      </c>
      <c r="AB23" s="812"/>
      <c r="AC23" s="812"/>
      <c r="AD23" s="812"/>
      <c r="AE23" s="813"/>
      <c r="AF23" s="814">
        <v>4186</v>
      </c>
      <c r="AG23" s="812"/>
      <c r="AH23" s="812"/>
      <c r="AI23" s="812"/>
      <c r="AJ23" s="815"/>
      <c r="AK23" s="816"/>
      <c r="AL23" s="817"/>
      <c r="AM23" s="817"/>
      <c r="AN23" s="817"/>
      <c r="AO23" s="817"/>
      <c r="AP23" s="812">
        <v>85052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377</v>
      </c>
      <c r="R26" s="736"/>
      <c r="S26" s="736"/>
      <c r="T26" s="736"/>
      <c r="U26" s="737"/>
      <c r="V26" s="735" t="s">
        <v>378</v>
      </c>
      <c r="W26" s="736"/>
      <c r="X26" s="736"/>
      <c r="Y26" s="736"/>
      <c r="Z26" s="737"/>
      <c r="AA26" s="735" t="s">
        <v>379</v>
      </c>
      <c r="AB26" s="736"/>
      <c r="AC26" s="736"/>
      <c r="AD26" s="736"/>
      <c r="AE26" s="736"/>
      <c r="AF26" s="830" t="s">
        <v>380</v>
      </c>
      <c r="AG26" s="831"/>
      <c r="AH26" s="831"/>
      <c r="AI26" s="831"/>
      <c r="AJ26" s="832"/>
      <c r="AK26" s="736" t="s">
        <v>381</v>
      </c>
      <c r="AL26" s="736"/>
      <c r="AM26" s="736"/>
      <c r="AN26" s="736"/>
      <c r="AO26" s="737"/>
      <c r="AP26" s="735" t="s">
        <v>382</v>
      </c>
      <c r="AQ26" s="736"/>
      <c r="AR26" s="736"/>
      <c r="AS26" s="736"/>
      <c r="AT26" s="737"/>
      <c r="AU26" s="735" t="s">
        <v>383</v>
      </c>
      <c r="AV26" s="736"/>
      <c r="AW26" s="736"/>
      <c r="AX26" s="736"/>
      <c r="AY26" s="737"/>
      <c r="AZ26" s="735" t="s">
        <v>384</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385</v>
      </c>
      <c r="C28" s="750"/>
      <c r="D28" s="750"/>
      <c r="E28" s="750"/>
      <c r="F28" s="750"/>
      <c r="G28" s="750"/>
      <c r="H28" s="750"/>
      <c r="I28" s="750"/>
      <c r="J28" s="750"/>
      <c r="K28" s="750"/>
      <c r="L28" s="750"/>
      <c r="M28" s="750"/>
      <c r="N28" s="750"/>
      <c r="O28" s="750"/>
      <c r="P28" s="751"/>
      <c r="Q28" s="840">
        <v>39383</v>
      </c>
      <c r="R28" s="841"/>
      <c r="S28" s="841"/>
      <c r="T28" s="841"/>
      <c r="U28" s="841"/>
      <c r="V28" s="841">
        <v>38244</v>
      </c>
      <c r="W28" s="841"/>
      <c r="X28" s="841"/>
      <c r="Y28" s="841"/>
      <c r="Z28" s="841"/>
      <c r="AA28" s="841">
        <v>1139</v>
      </c>
      <c r="AB28" s="841"/>
      <c r="AC28" s="841"/>
      <c r="AD28" s="841"/>
      <c r="AE28" s="842"/>
      <c r="AF28" s="843">
        <v>1139</v>
      </c>
      <c r="AG28" s="841"/>
      <c r="AH28" s="841"/>
      <c r="AI28" s="841"/>
      <c r="AJ28" s="844"/>
      <c r="AK28" s="845">
        <v>3044</v>
      </c>
      <c r="AL28" s="836"/>
      <c r="AM28" s="836"/>
      <c r="AN28" s="836"/>
      <c r="AO28" s="836"/>
      <c r="AP28" s="836" t="s">
        <v>504</v>
      </c>
      <c r="AQ28" s="836"/>
      <c r="AR28" s="836"/>
      <c r="AS28" s="836"/>
      <c r="AT28" s="836"/>
      <c r="AU28" s="836" t="s">
        <v>504</v>
      </c>
      <c r="AV28" s="836"/>
      <c r="AW28" s="836"/>
      <c r="AX28" s="836"/>
      <c r="AY28" s="836"/>
      <c r="AZ28" s="837" t="s">
        <v>504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386</v>
      </c>
      <c r="C29" s="774"/>
      <c r="D29" s="774"/>
      <c r="E29" s="774"/>
      <c r="F29" s="774"/>
      <c r="G29" s="774"/>
      <c r="H29" s="774"/>
      <c r="I29" s="774"/>
      <c r="J29" s="774"/>
      <c r="K29" s="774"/>
      <c r="L29" s="774"/>
      <c r="M29" s="774"/>
      <c r="N29" s="774"/>
      <c r="O29" s="774"/>
      <c r="P29" s="775"/>
      <c r="Q29" s="776">
        <v>2895</v>
      </c>
      <c r="R29" s="777"/>
      <c r="S29" s="777"/>
      <c r="T29" s="777"/>
      <c r="U29" s="777"/>
      <c r="V29" s="777">
        <v>2876</v>
      </c>
      <c r="W29" s="777"/>
      <c r="X29" s="777"/>
      <c r="Y29" s="777"/>
      <c r="Z29" s="777"/>
      <c r="AA29" s="777">
        <v>19</v>
      </c>
      <c r="AB29" s="777"/>
      <c r="AC29" s="777"/>
      <c r="AD29" s="777"/>
      <c r="AE29" s="778"/>
      <c r="AF29" s="779">
        <v>19</v>
      </c>
      <c r="AG29" s="780"/>
      <c r="AH29" s="780"/>
      <c r="AI29" s="780"/>
      <c r="AJ29" s="781"/>
      <c r="AK29" s="848">
        <v>654</v>
      </c>
      <c r="AL29" s="849"/>
      <c r="AM29" s="849"/>
      <c r="AN29" s="849"/>
      <c r="AO29" s="849"/>
      <c r="AP29" s="849" t="s">
        <v>504</v>
      </c>
      <c r="AQ29" s="849"/>
      <c r="AR29" s="849"/>
      <c r="AS29" s="849"/>
      <c r="AT29" s="849"/>
      <c r="AU29" s="849" t="s">
        <v>504</v>
      </c>
      <c r="AV29" s="849"/>
      <c r="AW29" s="849"/>
      <c r="AX29" s="849"/>
      <c r="AY29" s="849"/>
      <c r="AZ29" s="850" t="s">
        <v>504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387</v>
      </c>
      <c r="C30" s="774"/>
      <c r="D30" s="774"/>
      <c r="E30" s="774"/>
      <c r="F30" s="774"/>
      <c r="G30" s="774"/>
      <c r="H30" s="774"/>
      <c r="I30" s="774"/>
      <c r="J30" s="774"/>
      <c r="K30" s="774"/>
      <c r="L30" s="774"/>
      <c r="M30" s="774"/>
      <c r="N30" s="774"/>
      <c r="O30" s="774"/>
      <c r="P30" s="775"/>
      <c r="Q30" s="776">
        <v>21628</v>
      </c>
      <c r="R30" s="777"/>
      <c r="S30" s="777"/>
      <c r="T30" s="777"/>
      <c r="U30" s="777"/>
      <c r="V30" s="777">
        <v>21175</v>
      </c>
      <c r="W30" s="777"/>
      <c r="X30" s="777"/>
      <c r="Y30" s="777"/>
      <c r="Z30" s="777"/>
      <c r="AA30" s="777">
        <v>453</v>
      </c>
      <c r="AB30" s="777"/>
      <c r="AC30" s="777"/>
      <c r="AD30" s="777"/>
      <c r="AE30" s="778"/>
      <c r="AF30" s="779">
        <v>453</v>
      </c>
      <c r="AG30" s="780"/>
      <c r="AH30" s="780"/>
      <c r="AI30" s="780"/>
      <c r="AJ30" s="781"/>
      <c r="AK30" s="848">
        <v>3191</v>
      </c>
      <c r="AL30" s="849"/>
      <c r="AM30" s="849"/>
      <c r="AN30" s="849"/>
      <c r="AO30" s="849"/>
      <c r="AP30" s="849" t="s">
        <v>504</v>
      </c>
      <c r="AQ30" s="849"/>
      <c r="AR30" s="849"/>
      <c r="AS30" s="849"/>
      <c r="AT30" s="849"/>
      <c r="AU30" s="849" t="s">
        <v>504</v>
      </c>
      <c r="AV30" s="849"/>
      <c r="AW30" s="849"/>
      <c r="AX30" s="849"/>
      <c r="AY30" s="849"/>
      <c r="AZ30" s="850" t="s">
        <v>504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388</v>
      </c>
      <c r="C31" s="774"/>
      <c r="D31" s="774"/>
      <c r="E31" s="774"/>
      <c r="F31" s="774"/>
      <c r="G31" s="774"/>
      <c r="H31" s="774"/>
      <c r="I31" s="774"/>
      <c r="J31" s="774"/>
      <c r="K31" s="774"/>
      <c r="L31" s="774"/>
      <c r="M31" s="774"/>
      <c r="N31" s="774"/>
      <c r="O31" s="774"/>
      <c r="P31" s="775"/>
      <c r="Q31" s="776">
        <v>320</v>
      </c>
      <c r="R31" s="777"/>
      <c r="S31" s="777"/>
      <c r="T31" s="777"/>
      <c r="U31" s="777"/>
      <c r="V31" s="777">
        <v>320</v>
      </c>
      <c r="W31" s="777"/>
      <c r="X31" s="777"/>
      <c r="Y31" s="777"/>
      <c r="Z31" s="777"/>
      <c r="AA31" s="777" t="s">
        <v>504</v>
      </c>
      <c r="AB31" s="777"/>
      <c r="AC31" s="777"/>
      <c r="AD31" s="777"/>
      <c r="AE31" s="778"/>
      <c r="AF31" s="779" t="s">
        <v>504</v>
      </c>
      <c r="AG31" s="780"/>
      <c r="AH31" s="780"/>
      <c r="AI31" s="780"/>
      <c r="AJ31" s="781"/>
      <c r="AK31" s="848">
        <v>170</v>
      </c>
      <c r="AL31" s="849"/>
      <c r="AM31" s="849"/>
      <c r="AN31" s="849"/>
      <c r="AO31" s="849"/>
      <c r="AP31" s="849">
        <v>512</v>
      </c>
      <c r="AQ31" s="849"/>
      <c r="AR31" s="849"/>
      <c r="AS31" s="849"/>
      <c r="AT31" s="849"/>
      <c r="AU31" s="849">
        <v>332</v>
      </c>
      <c r="AV31" s="849"/>
      <c r="AW31" s="849"/>
      <c r="AX31" s="849"/>
      <c r="AY31" s="849"/>
      <c r="AZ31" s="850" t="s">
        <v>504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389</v>
      </c>
      <c r="C32" s="774"/>
      <c r="D32" s="774"/>
      <c r="E32" s="774"/>
      <c r="F32" s="774"/>
      <c r="G32" s="774"/>
      <c r="H32" s="774"/>
      <c r="I32" s="774"/>
      <c r="J32" s="774"/>
      <c r="K32" s="774"/>
      <c r="L32" s="774"/>
      <c r="M32" s="774"/>
      <c r="N32" s="774"/>
      <c r="O32" s="774"/>
      <c r="P32" s="775"/>
      <c r="Q32" s="776">
        <v>8425</v>
      </c>
      <c r="R32" s="777"/>
      <c r="S32" s="777"/>
      <c r="T32" s="777"/>
      <c r="U32" s="777"/>
      <c r="V32" s="777">
        <v>6540</v>
      </c>
      <c r="W32" s="777"/>
      <c r="X32" s="777"/>
      <c r="Y32" s="777"/>
      <c r="Z32" s="777"/>
      <c r="AA32" s="777">
        <v>1885</v>
      </c>
      <c r="AB32" s="777"/>
      <c r="AC32" s="777"/>
      <c r="AD32" s="777"/>
      <c r="AE32" s="778"/>
      <c r="AF32" s="779">
        <v>7872</v>
      </c>
      <c r="AG32" s="780"/>
      <c r="AH32" s="780"/>
      <c r="AI32" s="780"/>
      <c r="AJ32" s="781"/>
      <c r="AK32" s="848">
        <v>233</v>
      </c>
      <c r="AL32" s="849"/>
      <c r="AM32" s="849"/>
      <c r="AN32" s="849"/>
      <c r="AO32" s="849"/>
      <c r="AP32" s="849">
        <v>12874</v>
      </c>
      <c r="AQ32" s="849"/>
      <c r="AR32" s="849"/>
      <c r="AS32" s="849"/>
      <c r="AT32" s="849"/>
      <c r="AU32" s="849">
        <v>592</v>
      </c>
      <c r="AV32" s="849"/>
      <c r="AW32" s="849"/>
      <c r="AX32" s="849"/>
      <c r="AY32" s="849"/>
      <c r="AZ32" s="850" t="s">
        <v>504</v>
      </c>
      <c r="BA32" s="850"/>
      <c r="BB32" s="850"/>
      <c r="BC32" s="850"/>
      <c r="BD32" s="850"/>
      <c r="BE32" s="846" t="s">
        <v>390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391</v>
      </c>
      <c r="C33" s="774"/>
      <c r="D33" s="774"/>
      <c r="E33" s="774"/>
      <c r="F33" s="774"/>
      <c r="G33" s="774"/>
      <c r="H33" s="774"/>
      <c r="I33" s="774"/>
      <c r="J33" s="774"/>
      <c r="K33" s="774"/>
      <c r="L33" s="774"/>
      <c r="M33" s="774"/>
      <c r="N33" s="774"/>
      <c r="O33" s="774"/>
      <c r="P33" s="775"/>
      <c r="Q33" s="776">
        <v>66</v>
      </c>
      <c r="R33" s="777"/>
      <c r="S33" s="777"/>
      <c r="T33" s="777"/>
      <c r="U33" s="777"/>
      <c r="V33" s="777">
        <v>64</v>
      </c>
      <c r="W33" s="777"/>
      <c r="X33" s="777"/>
      <c r="Y33" s="777"/>
      <c r="Z33" s="777"/>
      <c r="AA33" s="777">
        <v>2</v>
      </c>
      <c r="AB33" s="777"/>
      <c r="AC33" s="777"/>
      <c r="AD33" s="777"/>
      <c r="AE33" s="778"/>
      <c r="AF33" s="779">
        <v>44</v>
      </c>
      <c r="AG33" s="780"/>
      <c r="AH33" s="780"/>
      <c r="AI33" s="780"/>
      <c r="AJ33" s="781"/>
      <c r="AK33" s="848">
        <v>0</v>
      </c>
      <c r="AL33" s="849"/>
      <c r="AM33" s="849"/>
      <c r="AN33" s="849"/>
      <c r="AO33" s="849"/>
      <c r="AP33" s="849">
        <v>7</v>
      </c>
      <c r="AQ33" s="849"/>
      <c r="AR33" s="849"/>
      <c r="AS33" s="849"/>
      <c r="AT33" s="849"/>
      <c r="AU33" s="849">
        <v>0</v>
      </c>
      <c r="AV33" s="849"/>
      <c r="AW33" s="849"/>
      <c r="AX33" s="849"/>
      <c r="AY33" s="849"/>
      <c r="AZ33" s="850" t="s">
        <v>504</v>
      </c>
      <c r="BA33" s="850"/>
      <c r="BB33" s="850"/>
      <c r="BC33" s="850"/>
      <c r="BD33" s="850"/>
      <c r="BE33" s="846" t="s">
        <v>390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392</v>
      </c>
      <c r="C34" s="774"/>
      <c r="D34" s="774"/>
      <c r="E34" s="774"/>
      <c r="F34" s="774"/>
      <c r="G34" s="774"/>
      <c r="H34" s="774"/>
      <c r="I34" s="774"/>
      <c r="J34" s="774"/>
      <c r="K34" s="774"/>
      <c r="L34" s="774"/>
      <c r="M34" s="774"/>
      <c r="N34" s="774"/>
      <c r="O34" s="774"/>
      <c r="P34" s="775"/>
      <c r="Q34" s="776">
        <v>8322</v>
      </c>
      <c r="R34" s="777"/>
      <c r="S34" s="777"/>
      <c r="T34" s="777"/>
      <c r="U34" s="777"/>
      <c r="V34" s="777">
        <v>8322</v>
      </c>
      <c r="W34" s="777"/>
      <c r="X34" s="777"/>
      <c r="Y34" s="777"/>
      <c r="Z34" s="777"/>
      <c r="AA34" s="777" t="s">
        <v>504</v>
      </c>
      <c r="AB34" s="777"/>
      <c r="AC34" s="777"/>
      <c r="AD34" s="777"/>
      <c r="AE34" s="778"/>
      <c r="AF34" s="779">
        <v>83</v>
      </c>
      <c r="AG34" s="780"/>
      <c r="AH34" s="780"/>
      <c r="AI34" s="780"/>
      <c r="AJ34" s="781"/>
      <c r="AK34" s="848">
        <v>4784</v>
      </c>
      <c r="AL34" s="849"/>
      <c r="AM34" s="849"/>
      <c r="AN34" s="849"/>
      <c r="AO34" s="849"/>
      <c r="AP34" s="849">
        <v>73222</v>
      </c>
      <c r="AQ34" s="849"/>
      <c r="AR34" s="849"/>
      <c r="AS34" s="849"/>
      <c r="AT34" s="849"/>
      <c r="AU34" s="849">
        <v>40837</v>
      </c>
      <c r="AV34" s="849"/>
      <c r="AW34" s="849"/>
      <c r="AX34" s="849"/>
      <c r="AY34" s="849"/>
      <c r="AZ34" s="850" t="s">
        <v>504</v>
      </c>
      <c r="BA34" s="850"/>
      <c r="BB34" s="850"/>
      <c r="BC34" s="850"/>
      <c r="BD34" s="850"/>
      <c r="BE34" s="846" t="s">
        <v>390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393</v>
      </c>
      <c r="C35" s="774"/>
      <c r="D35" s="774"/>
      <c r="E35" s="774"/>
      <c r="F35" s="774"/>
      <c r="G35" s="774"/>
      <c r="H35" s="774"/>
      <c r="I35" s="774"/>
      <c r="J35" s="774"/>
      <c r="K35" s="774"/>
      <c r="L35" s="774"/>
      <c r="M35" s="774"/>
      <c r="N35" s="774"/>
      <c r="O35" s="774"/>
      <c r="P35" s="775"/>
      <c r="Q35" s="776">
        <v>713</v>
      </c>
      <c r="R35" s="777"/>
      <c r="S35" s="777"/>
      <c r="T35" s="777"/>
      <c r="U35" s="777"/>
      <c r="V35" s="777">
        <v>713</v>
      </c>
      <c r="W35" s="777"/>
      <c r="X35" s="777"/>
      <c r="Y35" s="777"/>
      <c r="Z35" s="777"/>
      <c r="AA35" s="777" t="s">
        <v>504</v>
      </c>
      <c r="AB35" s="777"/>
      <c r="AC35" s="777"/>
      <c r="AD35" s="777"/>
      <c r="AE35" s="778"/>
      <c r="AF35" s="779">
        <v>4</v>
      </c>
      <c r="AG35" s="780"/>
      <c r="AH35" s="780"/>
      <c r="AI35" s="780"/>
      <c r="AJ35" s="781"/>
      <c r="AK35" s="848">
        <v>501</v>
      </c>
      <c r="AL35" s="849"/>
      <c r="AM35" s="849"/>
      <c r="AN35" s="849"/>
      <c r="AO35" s="849"/>
      <c r="AP35" s="849">
        <v>5794</v>
      </c>
      <c r="AQ35" s="849"/>
      <c r="AR35" s="849"/>
      <c r="AS35" s="849"/>
      <c r="AT35" s="849"/>
      <c r="AU35" s="849">
        <v>5794</v>
      </c>
      <c r="AV35" s="849"/>
      <c r="AW35" s="849"/>
      <c r="AX35" s="849"/>
      <c r="AY35" s="849"/>
      <c r="AZ35" s="850" t="s">
        <v>504</v>
      </c>
      <c r="BA35" s="850"/>
      <c r="BB35" s="850"/>
      <c r="BC35" s="850"/>
      <c r="BD35" s="850"/>
      <c r="BE35" s="846" t="s">
        <v>390</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394</v>
      </c>
      <c r="C36" s="774"/>
      <c r="D36" s="774"/>
      <c r="E36" s="774"/>
      <c r="F36" s="774"/>
      <c r="G36" s="774"/>
      <c r="H36" s="774"/>
      <c r="I36" s="774"/>
      <c r="J36" s="774"/>
      <c r="K36" s="774"/>
      <c r="L36" s="774"/>
      <c r="M36" s="774"/>
      <c r="N36" s="774"/>
      <c r="O36" s="774"/>
      <c r="P36" s="775"/>
      <c r="Q36" s="776">
        <v>1080</v>
      </c>
      <c r="R36" s="777"/>
      <c r="S36" s="777"/>
      <c r="T36" s="777"/>
      <c r="U36" s="777"/>
      <c r="V36" s="777">
        <v>1080</v>
      </c>
      <c r="W36" s="777"/>
      <c r="X36" s="777"/>
      <c r="Y36" s="777"/>
      <c r="Z36" s="777"/>
      <c r="AA36" s="777" t="s">
        <v>504</v>
      </c>
      <c r="AB36" s="777"/>
      <c r="AC36" s="777"/>
      <c r="AD36" s="777"/>
      <c r="AE36" s="778"/>
      <c r="AF36" s="779" t="s">
        <v>504</v>
      </c>
      <c r="AG36" s="780"/>
      <c r="AH36" s="780"/>
      <c r="AI36" s="780"/>
      <c r="AJ36" s="781"/>
      <c r="AK36" s="848">
        <v>722</v>
      </c>
      <c r="AL36" s="849"/>
      <c r="AM36" s="849"/>
      <c r="AN36" s="849"/>
      <c r="AO36" s="849"/>
      <c r="AP36" s="849">
        <v>6354</v>
      </c>
      <c r="AQ36" s="849"/>
      <c r="AR36" s="849"/>
      <c r="AS36" s="849"/>
      <c r="AT36" s="849"/>
      <c r="AU36" s="849">
        <v>4714</v>
      </c>
      <c r="AV36" s="849"/>
      <c r="AW36" s="849"/>
      <c r="AX36" s="849"/>
      <c r="AY36" s="849"/>
      <c r="AZ36" s="850" t="s">
        <v>504</v>
      </c>
      <c r="BA36" s="850"/>
      <c r="BB36" s="850"/>
      <c r="BC36" s="850"/>
      <c r="BD36" s="850"/>
      <c r="BE36" s="846" t="s">
        <v>395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396</v>
      </c>
      <c r="C37" s="774"/>
      <c r="D37" s="774"/>
      <c r="E37" s="774"/>
      <c r="F37" s="774"/>
      <c r="G37" s="774"/>
      <c r="H37" s="774"/>
      <c r="I37" s="774"/>
      <c r="J37" s="774"/>
      <c r="K37" s="774"/>
      <c r="L37" s="774"/>
      <c r="M37" s="774"/>
      <c r="N37" s="774"/>
      <c r="O37" s="774"/>
      <c r="P37" s="775"/>
      <c r="Q37" s="776">
        <v>207</v>
      </c>
      <c r="R37" s="777"/>
      <c r="S37" s="777"/>
      <c r="T37" s="777"/>
      <c r="U37" s="777"/>
      <c r="V37" s="777">
        <v>76</v>
      </c>
      <c r="W37" s="777"/>
      <c r="X37" s="777"/>
      <c r="Y37" s="777"/>
      <c r="Z37" s="777"/>
      <c r="AA37" s="777">
        <v>131</v>
      </c>
      <c r="AB37" s="777"/>
      <c r="AC37" s="777"/>
      <c r="AD37" s="777"/>
      <c r="AE37" s="778"/>
      <c r="AF37" s="779">
        <v>131</v>
      </c>
      <c r="AG37" s="780"/>
      <c r="AH37" s="780"/>
      <c r="AI37" s="780"/>
      <c r="AJ37" s="781"/>
      <c r="AK37" s="848" t="s">
        <v>504</v>
      </c>
      <c r="AL37" s="849"/>
      <c r="AM37" s="849"/>
      <c r="AN37" s="849"/>
      <c r="AO37" s="849"/>
      <c r="AP37" s="849" t="s">
        <v>504</v>
      </c>
      <c r="AQ37" s="849"/>
      <c r="AR37" s="849"/>
      <c r="AS37" s="849"/>
      <c r="AT37" s="849"/>
      <c r="AU37" s="849" t="s">
        <v>504</v>
      </c>
      <c r="AV37" s="849"/>
      <c r="AW37" s="849"/>
      <c r="AX37" s="849"/>
      <c r="AY37" s="849"/>
      <c r="AZ37" s="850" t="s">
        <v>504</v>
      </c>
      <c r="BA37" s="850"/>
      <c r="BB37" s="850"/>
      <c r="BC37" s="850"/>
      <c r="BD37" s="850"/>
      <c r="BE37" s="846" t="s">
        <v>395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397</v>
      </c>
      <c r="C38" s="774"/>
      <c r="D38" s="774"/>
      <c r="E38" s="774"/>
      <c r="F38" s="774"/>
      <c r="G38" s="774"/>
      <c r="H38" s="774"/>
      <c r="I38" s="774"/>
      <c r="J38" s="774"/>
      <c r="K38" s="774"/>
      <c r="L38" s="774"/>
      <c r="M38" s="774"/>
      <c r="N38" s="774"/>
      <c r="O38" s="774"/>
      <c r="P38" s="775"/>
      <c r="Q38" s="776">
        <v>183</v>
      </c>
      <c r="R38" s="777"/>
      <c r="S38" s="777"/>
      <c r="T38" s="777"/>
      <c r="U38" s="777"/>
      <c r="V38" s="777">
        <v>183</v>
      </c>
      <c r="W38" s="777"/>
      <c r="X38" s="777"/>
      <c r="Y38" s="777"/>
      <c r="Z38" s="777"/>
      <c r="AA38" s="777" t="s">
        <v>504</v>
      </c>
      <c r="AB38" s="777"/>
      <c r="AC38" s="777"/>
      <c r="AD38" s="777"/>
      <c r="AE38" s="778"/>
      <c r="AF38" s="779" t="s">
        <v>504</v>
      </c>
      <c r="AG38" s="780"/>
      <c r="AH38" s="780"/>
      <c r="AI38" s="780"/>
      <c r="AJ38" s="781"/>
      <c r="AK38" s="848">
        <v>147</v>
      </c>
      <c r="AL38" s="849"/>
      <c r="AM38" s="849"/>
      <c r="AN38" s="849"/>
      <c r="AO38" s="849"/>
      <c r="AP38" s="849">
        <v>1110</v>
      </c>
      <c r="AQ38" s="849"/>
      <c r="AR38" s="849"/>
      <c r="AS38" s="849"/>
      <c r="AT38" s="849"/>
      <c r="AU38" s="849">
        <v>924</v>
      </c>
      <c r="AV38" s="849"/>
      <c r="AW38" s="849"/>
      <c r="AX38" s="849"/>
      <c r="AY38" s="849"/>
      <c r="AZ38" s="850" t="s">
        <v>504</v>
      </c>
      <c r="BA38" s="850"/>
      <c r="BB38" s="850"/>
      <c r="BC38" s="850"/>
      <c r="BD38" s="850"/>
      <c r="BE38" s="846" t="s">
        <v>395</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398</v>
      </c>
      <c r="C39" s="774"/>
      <c r="D39" s="774"/>
      <c r="E39" s="774"/>
      <c r="F39" s="774"/>
      <c r="G39" s="774"/>
      <c r="H39" s="774"/>
      <c r="I39" s="774"/>
      <c r="J39" s="774"/>
      <c r="K39" s="774"/>
      <c r="L39" s="774"/>
      <c r="M39" s="774"/>
      <c r="N39" s="774"/>
      <c r="O39" s="774"/>
      <c r="P39" s="775"/>
      <c r="Q39" s="776">
        <v>5</v>
      </c>
      <c r="R39" s="777"/>
      <c r="S39" s="777"/>
      <c r="T39" s="777"/>
      <c r="U39" s="777"/>
      <c r="V39" s="777">
        <v>5</v>
      </c>
      <c r="W39" s="777"/>
      <c r="X39" s="777"/>
      <c r="Y39" s="777"/>
      <c r="Z39" s="777"/>
      <c r="AA39" s="777" t="s">
        <v>504</v>
      </c>
      <c r="AB39" s="777"/>
      <c r="AC39" s="777"/>
      <c r="AD39" s="777"/>
      <c r="AE39" s="778"/>
      <c r="AF39" s="779" t="s">
        <v>504</v>
      </c>
      <c r="AG39" s="780"/>
      <c r="AH39" s="780"/>
      <c r="AI39" s="780"/>
      <c r="AJ39" s="781"/>
      <c r="AK39" s="848">
        <v>2</v>
      </c>
      <c r="AL39" s="849"/>
      <c r="AM39" s="849"/>
      <c r="AN39" s="849"/>
      <c r="AO39" s="849"/>
      <c r="AP39" s="849" t="s">
        <v>504</v>
      </c>
      <c r="AQ39" s="849"/>
      <c r="AR39" s="849"/>
      <c r="AS39" s="849"/>
      <c r="AT39" s="849"/>
      <c r="AU39" s="849" t="s">
        <v>504</v>
      </c>
      <c r="AV39" s="849"/>
      <c r="AW39" s="849"/>
      <c r="AX39" s="849"/>
      <c r="AY39" s="849"/>
      <c r="AZ39" s="850" t="s">
        <v>504</v>
      </c>
      <c r="BA39" s="850"/>
      <c r="BB39" s="850"/>
      <c r="BC39" s="850"/>
      <c r="BD39" s="850"/>
      <c r="BE39" s="846" t="s">
        <v>395</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399</v>
      </c>
      <c r="C40" s="774"/>
      <c r="D40" s="774"/>
      <c r="E40" s="774"/>
      <c r="F40" s="774"/>
      <c r="G40" s="774"/>
      <c r="H40" s="774"/>
      <c r="I40" s="774"/>
      <c r="J40" s="774"/>
      <c r="K40" s="774"/>
      <c r="L40" s="774"/>
      <c r="M40" s="774"/>
      <c r="N40" s="774"/>
      <c r="O40" s="774"/>
      <c r="P40" s="775"/>
      <c r="Q40" s="776">
        <v>13</v>
      </c>
      <c r="R40" s="777"/>
      <c r="S40" s="777"/>
      <c r="T40" s="777"/>
      <c r="U40" s="777"/>
      <c r="V40" s="777">
        <v>13</v>
      </c>
      <c r="W40" s="777"/>
      <c r="X40" s="777"/>
      <c r="Y40" s="777"/>
      <c r="Z40" s="777"/>
      <c r="AA40" s="777" t="s">
        <v>504</v>
      </c>
      <c r="AB40" s="777"/>
      <c r="AC40" s="777"/>
      <c r="AD40" s="777"/>
      <c r="AE40" s="778"/>
      <c r="AF40" s="779" t="s">
        <v>504</v>
      </c>
      <c r="AG40" s="780"/>
      <c r="AH40" s="780"/>
      <c r="AI40" s="780"/>
      <c r="AJ40" s="781"/>
      <c r="AK40" s="848">
        <v>11</v>
      </c>
      <c r="AL40" s="849"/>
      <c r="AM40" s="849"/>
      <c r="AN40" s="849"/>
      <c r="AO40" s="849"/>
      <c r="AP40" s="849">
        <v>46</v>
      </c>
      <c r="AQ40" s="849"/>
      <c r="AR40" s="849"/>
      <c r="AS40" s="849"/>
      <c r="AT40" s="849"/>
      <c r="AU40" s="849">
        <v>43</v>
      </c>
      <c r="AV40" s="849"/>
      <c r="AW40" s="849"/>
      <c r="AX40" s="849"/>
      <c r="AY40" s="849"/>
      <c r="AZ40" s="850" t="s">
        <v>504</v>
      </c>
      <c r="BA40" s="850"/>
      <c r="BB40" s="850"/>
      <c r="BC40" s="850"/>
      <c r="BD40" s="850"/>
      <c r="BE40" s="846" t="s">
        <v>395</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t="s">
        <v>400</v>
      </c>
      <c r="C41" s="774"/>
      <c r="D41" s="774"/>
      <c r="E41" s="774"/>
      <c r="F41" s="774"/>
      <c r="G41" s="774"/>
      <c r="H41" s="774"/>
      <c r="I41" s="774"/>
      <c r="J41" s="774"/>
      <c r="K41" s="774"/>
      <c r="L41" s="774"/>
      <c r="M41" s="774"/>
      <c r="N41" s="774"/>
      <c r="O41" s="774"/>
      <c r="P41" s="775"/>
      <c r="Q41" s="776">
        <v>2374</v>
      </c>
      <c r="R41" s="777"/>
      <c r="S41" s="777"/>
      <c r="T41" s="777"/>
      <c r="U41" s="777"/>
      <c r="V41" s="777">
        <v>2097</v>
      </c>
      <c r="W41" s="777"/>
      <c r="X41" s="777"/>
      <c r="Y41" s="777"/>
      <c r="Z41" s="777"/>
      <c r="AA41" s="777">
        <v>277</v>
      </c>
      <c r="AB41" s="777"/>
      <c r="AC41" s="777"/>
      <c r="AD41" s="777"/>
      <c r="AE41" s="778"/>
      <c r="AF41" s="779" t="s">
        <v>504</v>
      </c>
      <c r="AG41" s="780"/>
      <c r="AH41" s="780"/>
      <c r="AI41" s="780"/>
      <c r="AJ41" s="781"/>
      <c r="AK41" s="848">
        <v>1066</v>
      </c>
      <c r="AL41" s="849"/>
      <c r="AM41" s="849"/>
      <c r="AN41" s="849"/>
      <c r="AO41" s="849"/>
      <c r="AP41" s="849">
        <v>4266</v>
      </c>
      <c r="AQ41" s="849"/>
      <c r="AR41" s="849"/>
      <c r="AS41" s="849"/>
      <c r="AT41" s="849"/>
      <c r="AU41" s="849" t="s">
        <v>504</v>
      </c>
      <c r="AV41" s="849"/>
      <c r="AW41" s="849"/>
      <c r="AX41" s="849"/>
      <c r="AY41" s="849"/>
      <c r="AZ41" s="850" t="s">
        <v>504</v>
      </c>
      <c r="BA41" s="850"/>
      <c r="BB41" s="850"/>
      <c r="BC41" s="850"/>
      <c r="BD41" s="850"/>
      <c r="BE41" s="846" t="s">
        <v>395</v>
      </c>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401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373</v>
      </c>
      <c r="B63" s="808" t="s">
        <v>402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9744</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403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404</v>
      </c>
      <c r="B66" s="759"/>
      <c r="C66" s="759"/>
      <c r="D66" s="759"/>
      <c r="E66" s="759"/>
      <c r="F66" s="759"/>
      <c r="G66" s="759"/>
      <c r="H66" s="759"/>
      <c r="I66" s="759"/>
      <c r="J66" s="759"/>
      <c r="K66" s="759"/>
      <c r="L66" s="759"/>
      <c r="M66" s="759"/>
      <c r="N66" s="759"/>
      <c r="O66" s="759"/>
      <c r="P66" s="760"/>
      <c r="Q66" s="735" t="s">
        <v>377</v>
      </c>
      <c r="R66" s="736"/>
      <c r="S66" s="736"/>
      <c r="T66" s="736"/>
      <c r="U66" s="737"/>
      <c r="V66" s="735" t="s">
        <v>378</v>
      </c>
      <c r="W66" s="736"/>
      <c r="X66" s="736"/>
      <c r="Y66" s="736"/>
      <c r="Z66" s="737"/>
      <c r="AA66" s="735" t="s">
        <v>379</v>
      </c>
      <c r="AB66" s="736"/>
      <c r="AC66" s="736"/>
      <c r="AD66" s="736"/>
      <c r="AE66" s="737"/>
      <c r="AF66" s="870" t="s">
        <v>380</v>
      </c>
      <c r="AG66" s="831"/>
      <c r="AH66" s="831"/>
      <c r="AI66" s="831"/>
      <c r="AJ66" s="871"/>
      <c r="AK66" s="735" t="s">
        <v>381</v>
      </c>
      <c r="AL66" s="759"/>
      <c r="AM66" s="759"/>
      <c r="AN66" s="759"/>
      <c r="AO66" s="760"/>
      <c r="AP66" s="735" t="s">
        <v>382</v>
      </c>
      <c r="AQ66" s="736"/>
      <c r="AR66" s="736"/>
      <c r="AS66" s="736"/>
      <c r="AT66" s="737"/>
      <c r="AU66" s="735" t="s">
        <v>405</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545</v>
      </c>
      <c r="C68" s="888"/>
      <c r="D68" s="888"/>
      <c r="E68" s="888"/>
      <c r="F68" s="888"/>
      <c r="G68" s="888"/>
      <c r="H68" s="888"/>
      <c r="I68" s="888"/>
      <c r="J68" s="888"/>
      <c r="K68" s="888"/>
      <c r="L68" s="888"/>
      <c r="M68" s="888"/>
      <c r="N68" s="888"/>
      <c r="O68" s="888"/>
      <c r="P68" s="889"/>
      <c r="Q68" s="890">
        <v>4826</v>
      </c>
      <c r="R68" s="884"/>
      <c r="S68" s="884"/>
      <c r="T68" s="884"/>
      <c r="U68" s="884"/>
      <c r="V68" s="884">
        <v>4789</v>
      </c>
      <c r="W68" s="884"/>
      <c r="X68" s="884"/>
      <c r="Y68" s="884"/>
      <c r="Z68" s="884"/>
      <c r="AA68" s="884">
        <v>37</v>
      </c>
      <c r="AB68" s="884"/>
      <c r="AC68" s="884"/>
      <c r="AD68" s="884"/>
      <c r="AE68" s="884"/>
      <c r="AF68" s="884">
        <v>37</v>
      </c>
      <c r="AG68" s="884"/>
      <c r="AH68" s="884"/>
      <c r="AI68" s="884"/>
      <c r="AJ68" s="884"/>
      <c r="AK68" s="884">
        <v>561</v>
      </c>
      <c r="AL68" s="884"/>
      <c r="AM68" s="884"/>
      <c r="AN68" s="884"/>
      <c r="AO68" s="884"/>
      <c r="AP68" s="884">
        <v>924</v>
      </c>
      <c r="AQ68" s="884"/>
      <c r="AR68" s="884"/>
      <c r="AS68" s="884"/>
      <c r="AT68" s="884"/>
      <c r="AU68" s="884">
        <v>677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546</v>
      </c>
      <c r="C69" s="892"/>
      <c r="D69" s="892"/>
      <c r="E69" s="892"/>
      <c r="F69" s="892"/>
      <c r="G69" s="892"/>
      <c r="H69" s="892"/>
      <c r="I69" s="892"/>
      <c r="J69" s="892"/>
      <c r="K69" s="892"/>
      <c r="L69" s="892"/>
      <c r="M69" s="892"/>
      <c r="N69" s="892"/>
      <c r="O69" s="892"/>
      <c r="P69" s="893"/>
      <c r="Q69" s="894">
        <v>729</v>
      </c>
      <c r="R69" s="849"/>
      <c r="S69" s="849"/>
      <c r="T69" s="849"/>
      <c r="U69" s="849"/>
      <c r="V69" s="849">
        <v>688</v>
      </c>
      <c r="W69" s="849"/>
      <c r="X69" s="849"/>
      <c r="Y69" s="849"/>
      <c r="Z69" s="849"/>
      <c r="AA69" s="849">
        <v>41</v>
      </c>
      <c r="AB69" s="849"/>
      <c r="AC69" s="849"/>
      <c r="AD69" s="849"/>
      <c r="AE69" s="849"/>
      <c r="AF69" s="849">
        <v>41</v>
      </c>
      <c r="AG69" s="849"/>
      <c r="AH69" s="849"/>
      <c r="AI69" s="849"/>
      <c r="AJ69" s="849"/>
      <c r="AK69" s="849">
        <v>0</v>
      </c>
      <c r="AL69" s="849"/>
      <c r="AM69" s="849"/>
      <c r="AN69" s="849"/>
      <c r="AO69" s="849"/>
      <c r="AP69" s="849" t="s">
        <v>504</v>
      </c>
      <c r="AQ69" s="849"/>
      <c r="AR69" s="849"/>
      <c r="AS69" s="849"/>
      <c r="AT69" s="849"/>
      <c r="AU69" s="849" t="s">
        <v>504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547</v>
      </c>
      <c r="C70" s="892"/>
      <c r="D70" s="892"/>
      <c r="E70" s="892"/>
      <c r="F70" s="892"/>
      <c r="G70" s="892"/>
      <c r="H70" s="892"/>
      <c r="I70" s="892"/>
      <c r="J70" s="892"/>
      <c r="K70" s="892"/>
      <c r="L70" s="892"/>
      <c r="M70" s="892"/>
      <c r="N70" s="892"/>
      <c r="O70" s="892"/>
      <c r="P70" s="893"/>
      <c r="Q70" s="894">
        <v>250943</v>
      </c>
      <c r="R70" s="849"/>
      <c r="S70" s="849"/>
      <c r="T70" s="849"/>
      <c r="U70" s="849"/>
      <c r="V70" s="849">
        <v>239378</v>
      </c>
      <c r="W70" s="849"/>
      <c r="X70" s="849"/>
      <c r="Y70" s="849"/>
      <c r="Z70" s="849"/>
      <c r="AA70" s="849">
        <v>11565</v>
      </c>
      <c r="AB70" s="849"/>
      <c r="AC70" s="849"/>
      <c r="AD70" s="849"/>
      <c r="AE70" s="849"/>
      <c r="AF70" s="849">
        <v>11565</v>
      </c>
      <c r="AG70" s="849"/>
      <c r="AH70" s="849"/>
      <c r="AI70" s="849"/>
      <c r="AJ70" s="849"/>
      <c r="AK70" s="849">
        <v>726</v>
      </c>
      <c r="AL70" s="849"/>
      <c r="AM70" s="849"/>
      <c r="AN70" s="849"/>
      <c r="AO70" s="849"/>
      <c r="AP70" s="849" t="s">
        <v>504</v>
      </c>
      <c r="AQ70" s="849"/>
      <c r="AR70" s="849"/>
      <c r="AS70" s="849"/>
      <c r="AT70" s="849"/>
      <c r="AU70" s="849" t="s">
        <v>504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548</v>
      </c>
      <c r="C71" s="892"/>
      <c r="D71" s="892"/>
      <c r="E71" s="892"/>
      <c r="F71" s="892"/>
      <c r="G71" s="892"/>
      <c r="H71" s="892"/>
      <c r="I71" s="892"/>
      <c r="J71" s="892"/>
      <c r="K71" s="892"/>
      <c r="L71" s="892"/>
      <c r="M71" s="892"/>
      <c r="N71" s="892"/>
      <c r="O71" s="892"/>
      <c r="P71" s="893"/>
      <c r="Q71" s="894">
        <v>330</v>
      </c>
      <c r="R71" s="849"/>
      <c r="S71" s="849"/>
      <c r="T71" s="849"/>
      <c r="U71" s="849"/>
      <c r="V71" s="849">
        <v>294</v>
      </c>
      <c r="W71" s="849"/>
      <c r="X71" s="849"/>
      <c r="Y71" s="849"/>
      <c r="Z71" s="849"/>
      <c r="AA71" s="849">
        <v>36</v>
      </c>
      <c r="AB71" s="849"/>
      <c r="AC71" s="849"/>
      <c r="AD71" s="849"/>
      <c r="AE71" s="849"/>
      <c r="AF71" s="849">
        <v>36</v>
      </c>
      <c r="AG71" s="849"/>
      <c r="AH71" s="849"/>
      <c r="AI71" s="849"/>
      <c r="AJ71" s="849"/>
      <c r="AK71" s="849" t="s">
        <v>560</v>
      </c>
      <c r="AL71" s="849"/>
      <c r="AM71" s="849"/>
      <c r="AN71" s="849"/>
      <c r="AO71" s="849"/>
      <c r="AP71" s="849" t="s">
        <v>560</v>
      </c>
      <c r="AQ71" s="849"/>
      <c r="AR71" s="849"/>
      <c r="AS71" s="849"/>
      <c r="AT71" s="849"/>
      <c r="AU71" s="849" t="s">
        <v>560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549</v>
      </c>
      <c r="C72" s="892"/>
      <c r="D72" s="892"/>
      <c r="E72" s="892"/>
      <c r="F72" s="892"/>
      <c r="G72" s="892"/>
      <c r="H72" s="892"/>
      <c r="I72" s="892"/>
      <c r="J72" s="892"/>
      <c r="K72" s="892"/>
      <c r="L72" s="892"/>
      <c r="M72" s="892"/>
      <c r="N72" s="892"/>
      <c r="O72" s="892"/>
      <c r="P72" s="893"/>
      <c r="Q72" s="894">
        <v>10258</v>
      </c>
      <c r="R72" s="849"/>
      <c r="S72" s="849"/>
      <c r="T72" s="849"/>
      <c r="U72" s="849"/>
      <c r="V72" s="849">
        <v>8973</v>
      </c>
      <c r="W72" s="849"/>
      <c r="X72" s="849"/>
      <c r="Y72" s="849"/>
      <c r="Z72" s="849"/>
      <c r="AA72" s="849">
        <v>1285</v>
      </c>
      <c r="AB72" s="849"/>
      <c r="AC72" s="849"/>
      <c r="AD72" s="849"/>
      <c r="AE72" s="849"/>
      <c r="AF72" s="849" t="s">
        <v>504</v>
      </c>
      <c r="AG72" s="849"/>
      <c r="AH72" s="849"/>
      <c r="AI72" s="849"/>
      <c r="AJ72" s="849"/>
      <c r="AK72" s="849">
        <v>16</v>
      </c>
      <c r="AL72" s="849"/>
      <c r="AM72" s="849"/>
      <c r="AN72" s="849"/>
      <c r="AO72" s="849"/>
      <c r="AP72" s="849" t="s">
        <v>504</v>
      </c>
      <c r="AQ72" s="849"/>
      <c r="AR72" s="849"/>
      <c r="AS72" s="849"/>
      <c r="AT72" s="849"/>
      <c r="AU72" s="849" t="s">
        <v>504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550</v>
      </c>
      <c r="C73" s="892"/>
      <c r="D73" s="892"/>
      <c r="E73" s="892"/>
      <c r="F73" s="892"/>
      <c r="G73" s="892"/>
      <c r="H73" s="892"/>
      <c r="I73" s="892"/>
      <c r="J73" s="892"/>
      <c r="K73" s="892"/>
      <c r="L73" s="892"/>
      <c r="M73" s="892"/>
      <c r="N73" s="892"/>
      <c r="O73" s="892"/>
      <c r="P73" s="893"/>
      <c r="Q73" s="894">
        <v>1171</v>
      </c>
      <c r="R73" s="849"/>
      <c r="S73" s="849"/>
      <c r="T73" s="849"/>
      <c r="U73" s="849"/>
      <c r="V73" s="849">
        <v>1170</v>
      </c>
      <c r="W73" s="849"/>
      <c r="X73" s="849"/>
      <c r="Y73" s="849"/>
      <c r="Z73" s="849"/>
      <c r="AA73" s="849">
        <v>1</v>
      </c>
      <c r="AB73" s="849"/>
      <c r="AC73" s="849"/>
      <c r="AD73" s="849"/>
      <c r="AE73" s="849"/>
      <c r="AF73" s="849" t="s">
        <v>504</v>
      </c>
      <c r="AG73" s="849"/>
      <c r="AH73" s="849"/>
      <c r="AI73" s="849"/>
      <c r="AJ73" s="849"/>
      <c r="AK73" s="849" t="s">
        <v>504</v>
      </c>
      <c r="AL73" s="849"/>
      <c r="AM73" s="849"/>
      <c r="AN73" s="849"/>
      <c r="AO73" s="849"/>
      <c r="AP73" s="849" t="s">
        <v>504</v>
      </c>
      <c r="AQ73" s="849"/>
      <c r="AR73" s="849"/>
      <c r="AS73" s="849"/>
      <c r="AT73" s="849"/>
      <c r="AU73" s="849" t="s">
        <v>504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551</v>
      </c>
      <c r="C74" s="892"/>
      <c r="D74" s="892"/>
      <c r="E74" s="892"/>
      <c r="F74" s="892"/>
      <c r="G74" s="892"/>
      <c r="H74" s="892"/>
      <c r="I74" s="892"/>
      <c r="J74" s="892"/>
      <c r="K74" s="892"/>
      <c r="L74" s="892"/>
      <c r="M74" s="892"/>
      <c r="N74" s="892"/>
      <c r="O74" s="892"/>
      <c r="P74" s="893"/>
      <c r="Q74" s="894">
        <v>1</v>
      </c>
      <c r="R74" s="849"/>
      <c r="S74" s="849"/>
      <c r="T74" s="849"/>
      <c r="U74" s="849"/>
      <c r="V74" s="849">
        <v>0</v>
      </c>
      <c r="W74" s="849"/>
      <c r="X74" s="849"/>
      <c r="Y74" s="849"/>
      <c r="Z74" s="849"/>
      <c r="AA74" s="849">
        <v>1</v>
      </c>
      <c r="AB74" s="849"/>
      <c r="AC74" s="849"/>
      <c r="AD74" s="849"/>
      <c r="AE74" s="849"/>
      <c r="AF74" s="849" t="s">
        <v>504</v>
      </c>
      <c r="AG74" s="849"/>
      <c r="AH74" s="849"/>
      <c r="AI74" s="849"/>
      <c r="AJ74" s="849"/>
      <c r="AK74" s="849" t="s">
        <v>504</v>
      </c>
      <c r="AL74" s="849"/>
      <c r="AM74" s="849"/>
      <c r="AN74" s="849"/>
      <c r="AO74" s="849"/>
      <c r="AP74" s="849" t="s">
        <v>504</v>
      </c>
      <c r="AQ74" s="849"/>
      <c r="AR74" s="849"/>
      <c r="AS74" s="849"/>
      <c r="AT74" s="849"/>
      <c r="AU74" s="849" t="s">
        <v>504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552</v>
      </c>
      <c r="C75" s="892"/>
      <c r="D75" s="892"/>
      <c r="E75" s="892"/>
      <c r="F75" s="892"/>
      <c r="G75" s="892"/>
      <c r="H75" s="892"/>
      <c r="I75" s="892"/>
      <c r="J75" s="892"/>
      <c r="K75" s="892"/>
      <c r="L75" s="892"/>
      <c r="M75" s="892"/>
      <c r="N75" s="892"/>
      <c r="O75" s="892"/>
      <c r="P75" s="893"/>
      <c r="Q75" s="897">
        <v>47</v>
      </c>
      <c r="R75" s="898"/>
      <c r="S75" s="898"/>
      <c r="T75" s="898"/>
      <c r="U75" s="848"/>
      <c r="V75" s="899">
        <v>34</v>
      </c>
      <c r="W75" s="898"/>
      <c r="X75" s="898"/>
      <c r="Y75" s="898"/>
      <c r="Z75" s="848"/>
      <c r="AA75" s="899">
        <v>13</v>
      </c>
      <c r="AB75" s="898"/>
      <c r="AC75" s="898"/>
      <c r="AD75" s="898"/>
      <c r="AE75" s="848"/>
      <c r="AF75" s="899" t="s">
        <v>504</v>
      </c>
      <c r="AG75" s="898"/>
      <c r="AH75" s="898"/>
      <c r="AI75" s="898"/>
      <c r="AJ75" s="848"/>
      <c r="AK75" s="899" t="s">
        <v>504</v>
      </c>
      <c r="AL75" s="898"/>
      <c r="AM75" s="898"/>
      <c r="AN75" s="898"/>
      <c r="AO75" s="848"/>
      <c r="AP75" s="899" t="s">
        <v>504</v>
      </c>
      <c r="AQ75" s="898"/>
      <c r="AR75" s="898"/>
      <c r="AS75" s="898"/>
      <c r="AT75" s="848"/>
      <c r="AU75" s="899" t="s">
        <v>504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553</v>
      </c>
      <c r="C76" s="892"/>
      <c r="D76" s="892"/>
      <c r="E76" s="892"/>
      <c r="F76" s="892"/>
      <c r="G76" s="892"/>
      <c r="H76" s="892"/>
      <c r="I76" s="892"/>
      <c r="J76" s="892"/>
      <c r="K76" s="892"/>
      <c r="L76" s="892"/>
      <c r="M76" s="892"/>
      <c r="N76" s="892"/>
      <c r="O76" s="892"/>
      <c r="P76" s="893"/>
      <c r="Q76" s="897">
        <v>28</v>
      </c>
      <c r="R76" s="898"/>
      <c r="S76" s="898"/>
      <c r="T76" s="898"/>
      <c r="U76" s="848"/>
      <c r="V76" s="899">
        <v>22</v>
      </c>
      <c r="W76" s="898"/>
      <c r="X76" s="898"/>
      <c r="Y76" s="898"/>
      <c r="Z76" s="848"/>
      <c r="AA76" s="899">
        <v>6</v>
      </c>
      <c r="AB76" s="898"/>
      <c r="AC76" s="898"/>
      <c r="AD76" s="898"/>
      <c r="AE76" s="848"/>
      <c r="AF76" s="899" t="s">
        <v>504</v>
      </c>
      <c r="AG76" s="898"/>
      <c r="AH76" s="898"/>
      <c r="AI76" s="898"/>
      <c r="AJ76" s="848"/>
      <c r="AK76" s="899">
        <v>12</v>
      </c>
      <c r="AL76" s="898"/>
      <c r="AM76" s="898"/>
      <c r="AN76" s="898"/>
      <c r="AO76" s="848"/>
      <c r="AP76" s="899" t="s">
        <v>504</v>
      </c>
      <c r="AQ76" s="898"/>
      <c r="AR76" s="898"/>
      <c r="AS76" s="898"/>
      <c r="AT76" s="848"/>
      <c r="AU76" s="899" t="s">
        <v>504</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373</v>
      </c>
      <c r="B88" s="808" t="s">
        <v>406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808" t="s">
        <v>407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412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414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415</v>
      </c>
      <c r="AB109" s="913"/>
      <c r="AC109" s="913"/>
      <c r="AD109" s="913"/>
      <c r="AE109" s="914"/>
      <c r="AF109" s="912" t="s">
        <v>285</v>
      </c>
      <c r="AG109" s="913"/>
      <c r="AH109" s="913"/>
      <c r="AI109" s="913"/>
      <c r="AJ109" s="914"/>
      <c r="AK109" s="912" t="s">
        <v>284</v>
      </c>
      <c r="AL109" s="913"/>
      <c r="AM109" s="913"/>
      <c r="AN109" s="913"/>
      <c r="AO109" s="914"/>
      <c r="AP109" s="912" t="s">
        <v>416</v>
      </c>
      <c r="AQ109" s="913"/>
      <c r="AR109" s="913"/>
      <c r="AS109" s="913"/>
      <c r="AT109" s="915"/>
      <c r="AU109" s="934" t="s">
        <v>414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415</v>
      </c>
      <c r="BR109" s="913"/>
      <c r="BS109" s="913"/>
      <c r="BT109" s="913"/>
      <c r="BU109" s="914"/>
      <c r="BV109" s="912" t="s">
        <v>285</v>
      </c>
      <c r="BW109" s="913"/>
      <c r="BX109" s="913"/>
      <c r="BY109" s="913"/>
      <c r="BZ109" s="914"/>
      <c r="CA109" s="912" t="s">
        <v>284</v>
      </c>
      <c r="CB109" s="913"/>
      <c r="CC109" s="913"/>
      <c r="CD109" s="913"/>
      <c r="CE109" s="914"/>
      <c r="CF109" s="935" t="s">
        <v>416</v>
      </c>
      <c r="CG109" s="935"/>
      <c r="CH109" s="935"/>
      <c r="CI109" s="935"/>
      <c r="CJ109" s="935"/>
      <c r="CK109" s="912" t="s">
        <v>417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415</v>
      </c>
      <c r="DH109" s="913"/>
      <c r="DI109" s="913"/>
      <c r="DJ109" s="913"/>
      <c r="DK109" s="914"/>
      <c r="DL109" s="912" t="s">
        <v>285</v>
      </c>
      <c r="DM109" s="913"/>
      <c r="DN109" s="913"/>
      <c r="DO109" s="913"/>
      <c r="DP109" s="914"/>
      <c r="DQ109" s="912" t="s">
        <v>284</v>
      </c>
      <c r="DR109" s="913"/>
      <c r="DS109" s="913"/>
      <c r="DT109" s="913"/>
      <c r="DU109" s="914"/>
      <c r="DV109" s="912" t="s">
        <v>416</v>
      </c>
      <c r="DW109" s="913"/>
      <c r="DX109" s="913"/>
      <c r="DY109" s="913"/>
      <c r="DZ109" s="915"/>
    </row>
    <row r="110" spans="1:131" s="197" customFormat="1" ht="26.25" customHeight="1">
      <c r="A110" s="916" t="s">
        <v>418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10356574</v>
      </c>
      <c r="AB110" s="920"/>
      <c r="AC110" s="920"/>
      <c r="AD110" s="920"/>
      <c r="AE110" s="921"/>
      <c r="AF110" s="922">
        <v>10241246</v>
      </c>
      <c r="AG110" s="920"/>
      <c r="AH110" s="920"/>
      <c r="AI110" s="920"/>
      <c r="AJ110" s="921"/>
      <c r="AK110" s="922">
        <v>10047014</v>
      </c>
      <c r="AL110" s="920"/>
      <c r="AM110" s="920"/>
      <c r="AN110" s="920"/>
      <c r="AO110" s="921"/>
      <c r="AP110" s="923">
        <v>17</v>
      </c>
      <c r="AQ110" s="924"/>
      <c r="AR110" s="924"/>
      <c r="AS110" s="924"/>
      <c r="AT110" s="925"/>
      <c r="AU110" s="926" t="s">
        <v>61</v>
      </c>
      <c r="AV110" s="927"/>
      <c r="AW110" s="927"/>
      <c r="AX110" s="927"/>
      <c r="AY110" s="928"/>
      <c r="AZ110" s="970" t="s">
        <v>419</v>
      </c>
      <c r="BA110" s="917"/>
      <c r="BB110" s="917"/>
      <c r="BC110" s="917"/>
      <c r="BD110" s="917"/>
      <c r="BE110" s="917"/>
      <c r="BF110" s="917"/>
      <c r="BG110" s="917"/>
      <c r="BH110" s="917"/>
      <c r="BI110" s="917"/>
      <c r="BJ110" s="917"/>
      <c r="BK110" s="917"/>
      <c r="BL110" s="917"/>
      <c r="BM110" s="917"/>
      <c r="BN110" s="917"/>
      <c r="BO110" s="917"/>
      <c r="BP110" s="918"/>
      <c r="BQ110" s="956">
        <v>87229801</v>
      </c>
      <c r="BR110" s="957"/>
      <c r="BS110" s="957"/>
      <c r="BT110" s="957"/>
      <c r="BU110" s="957"/>
      <c r="BV110" s="957">
        <v>86516825</v>
      </c>
      <c r="BW110" s="957"/>
      <c r="BX110" s="957"/>
      <c r="BY110" s="957"/>
      <c r="BZ110" s="957"/>
      <c r="CA110" s="957">
        <v>85052019</v>
      </c>
      <c r="CB110" s="957"/>
      <c r="CC110" s="957"/>
      <c r="CD110" s="957"/>
      <c r="CE110" s="957"/>
      <c r="CF110" s="971">
        <v>144.30000000000001</v>
      </c>
      <c r="CG110" s="972"/>
      <c r="CH110" s="972"/>
      <c r="CI110" s="972"/>
      <c r="CJ110" s="972"/>
      <c r="CK110" s="973" t="s">
        <v>420</v>
      </c>
      <c r="CL110" s="974"/>
      <c r="CM110" s="953" t="s">
        <v>421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422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423</v>
      </c>
      <c r="BA111" s="980"/>
      <c r="BB111" s="980"/>
      <c r="BC111" s="980"/>
      <c r="BD111" s="980"/>
      <c r="BE111" s="980"/>
      <c r="BF111" s="980"/>
      <c r="BG111" s="980"/>
      <c r="BH111" s="980"/>
      <c r="BI111" s="980"/>
      <c r="BJ111" s="980"/>
      <c r="BK111" s="980"/>
      <c r="BL111" s="980"/>
      <c r="BM111" s="980"/>
      <c r="BN111" s="980"/>
      <c r="BO111" s="980"/>
      <c r="BP111" s="981"/>
      <c r="BQ111" s="949">
        <v>2026404</v>
      </c>
      <c r="BR111" s="950"/>
      <c r="BS111" s="950"/>
      <c r="BT111" s="950"/>
      <c r="BU111" s="950"/>
      <c r="BV111" s="950">
        <v>1644971</v>
      </c>
      <c r="BW111" s="950"/>
      <c r="BX111" s="950"/>
      <c r="BY111" s="950"/>
      <c r="BZ111" s="950"/>
      <c r="CA111" s="950">
        <v>1502423</v>
      </c>
      <c r="CB111" s="950"/>
      <c r="CC111" s="950"/>
      <c r="CD111" s="950"/>
      <c r="CE111" s="950"/>
      <c r="CF111" s="944">
        <v>2.5</v>
      </c>
      <c r="CG111" s="945"/>
      <c r="CH111" s="945"/>
      <c r="CI111" s="945"/>
      <c r="CJ111" s="945"/>
      <c r="CK111" s="975"/>
      <c r="CL111" s="976"/>
      <c r="CM111" s="946" t="s">
        <v>424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425</v>
      </c>
      <c r="B112" s="983"/>
      <c r="C112" s="980" t="s">
        <v>426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427</v>
      </c>
      <c r="BA112" s="980"/>
      <c r="BB112" s="980"/>
      <c r="BC112" s="980"/>
      <c r="BD112" s="980"/>
      <c r="BE112" s="980"/>
      <c r="BF112" s="980"/>
      <c r="BG112" s="980"/>
      <c r="BH112" s="980"/>
      <c r="BI112" s="980"/>
      <c r="BJ112" s="980"/>
      <c r="BK112" s="980"/>
      <c r="BL112" s="980"/>
      <c r="BM112" s="980"/>
      <c r="BN112" s="980"/>
      <c r="BO112" s="980"/>
      <c r="BP112" s="981"/>
      <c r="BQ112" s="949">
        <v>56999126</v>
      </c>
      <c r="BR112" s="950"/>
      <c r="BS112" s="950"/>
      <c r="BT112" s="950"/>
      <c r="BU112" s="950"/>
      <c r="BV112" s="950">
        <v>54451222</v>
      </c>
      <c r="BW112" s="950"/>
      <c r="BX112" s="950"/>
      <c r="BY112" s="950"/>
      <c r="BZ112" s="950"/>
      <c r="CA112" s="950">
        <v>53236202</v>
      </c>
      <c r="CB112" s="950"/>
      <c r="CC112" s="950"/>
      <c r="CD112" s="950"/>
      <c r="CE112" s="950"/>
      <c r="CF112" s="944">
        <v>90.3</v>
      </c>
      <c r="CG112" s="945"/>
      <c r="CH112" s="945"/>
      <c r="CI112" s="945"/>
      <c r="CJ112" s="945"/>
      <c r="CK112" s="975"/>
      <c r="CL112" s="976"/>
      <c r="CM112" s="946" t="s">
        <v>428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1753140</v>
      </c>
      <c r="DH112" s="950"/>
      <c r="DI112" s="950"/>
      <c r="DJ112" s="950"/>
      <c r="DK112" s="950"/>
      <c r="DL112" s="950">
        <v>1611831</v>
      </c>
      <c r="DM112" s="950"/>
      <c r="DN112" s="950"/>
      <c r="DO112" s="950"/>
      <c r="DP112" s="950"/>
      <c r="DQ112" s="950">
        <v>1472904</v>
      </c>
      <c r="DR112" s="950"/>
      <c r="DS112" s="950"/>
      <c r="DT112" s="950"/>
      <c r="DU112" s="950"/>
      <c r="DV112" s="951">
        <v>2.5</v>
      </c>
      <c r="DW112" s="951"/>
      <c r="DX112" s="951"/>
      <c r="DY112" s="951"/>
      <c r="DZ112" s="952"/>
    </row>
    <row r="113" spans="1:130" s="197" customFormat="1" ht="26.25" customHeight="1">
      <c r="A113" s="984"/>
      <c r="B113" s="985"/>
      <c r="C113" s="980" t="s">
        <v>429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3930850</v>
      </c>
      <c r="AB113" s="964"/>
      <c r="AC113" s="964"/>
      <c r="AD113" s="964"/>
      <c r="AE113" s="965"/>
      <c r="AF113" s="966">
        <v>3867479</v>
      </c>
      <c r="AG113" s="964"/>
      <c r="AH113" s="964"/>
      <c r="AI113" s="964"/>
      <c r="AJ113" s="965"/>
      <c r="AK113" s="966">
        <v>4311471</v>
      </c>
      <c r="AL113" s="964"/>
      <c r="AM113" s="964"/>
      <c r="AN113" s="964"/>
      <c r="AO113" s="965"/>
      <c r="AP113" s="967">
        <v>7.3</v>
      </c>
      <c r="AQ113" s="968"/>
      <c r="AR113" s="968"/>
      <c r="AS113" s="968"/>
      <c r="AT113" s="969"/>
      <c r="AU113" s="929"/>
      <c r="AV113" s="930"/>
      <c r="AW113" s="930"/>
      <c r="AX113" s="930"/>
      <c r="AY113" s="931"/>
      <c r="AZ113" s="979" t="s">
        <v>430</v>
      </c>
      <c r="BA113" s="980"/>
      <c r="BB113" s="980"/>
      <c r="BC113" s="980"/>
      <c r="BD113" s="980"/>
      <c r="BE113" s="980"/>
      <c r="BF113" s="980"/>
      <c r="BG113" s="980"/>
      <c r="BH113" s="980"/>
      <c r="BI113" s="980"/>
      <c r="BJ113" s="980"/>
      <c r="BK113" s="980"/>
      <c r="BL113" s="980"/>
      <c r="BM113" s="980"/>
      <c r="BN113" s="980"/>
      <c r="BO113" s="980"/>
      <c r="BP113" s="981"/>
      <c r="BQ113" s="949">
        <v>650541</v>
      </c>
      <c r="BR113" s="950"/>
      <c r="BS113" s="950"/>
      <c r="BT113" s="950"/>
      <c r="BU113" s="950"/>
      <c r="BV113" s="950">
        <v>664933</v>
      </c>
      <c r="BW113" s="950"/>
      <c r="BX113" s="950"/>
      <c r="BY113" s="950"/>
      <c r="BZ113" s="950"/>
      <c r="CA113" s="950">
        <v>677281</v>
      </c>
      <c r="CB113" s="950"/>
      <c r="CC113" s="950"/>
      <c r="CD113" s="950"/>
      <c r="CE113" s="950"/>
      <c r="CF113" s="944">
        <v>1.1000000000000001</v>
      </c>
      <c r="CG113" s="945"/>
      <c r="CH113" s="945"/>
      <c r="CI113" s="945"/>
      <c r="CJ113" s="945"/>
      <c r="CK113" s="975"/>
      <c r="CL113" s="976"/>
      <c r="CM113" s="946" t="s">
        <v>431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37175</v>
      </c>
      <c r="DH113" s="989"/>
      <c r="DI113" s="989"/>
      <c r="DJ113" s="989"/>
      <c r="DK113" s="990"/>
      <c r="DL113" s="991">
        <v>33140</v>
      </c>
      <c r="DM113" s="989"/>
      <c r="DN113" s="989"/>
      <c r="DO113" s="989"/>
      <c r="DP113" s="990"/>
      <c r="DQ113" s="991">
        <v>29519</v>
      </c>
      <c r="DR113" s="989"/>
      <c r="DS113" s="989"/>
      <c r="DT113" s="989"/>
      <c r="DU113" s="990"/>
      <c r="DV113" s="992">
        <v>0.1</v>
      </c>
      <c r="DW113" s="993"/>
      <c r="DX113" s="993"/>
      <c r="DY113" s="993"/>
      <c r="DZ113" s="994"/>
    </row>
    <row r="114" spans="1:130" s="197" customFormat="1" ht="26.25" customHeight="1">
      <c r="A114" s="984"/>
      <c r="B114" s="985"/>
      <c r="C114" s="980" t="s">
        <v>432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81971</v>
      </c>
      <c r="AB114" s="989"/>
      <c r="AC114" s="989"/>
      <c r="AD114" s="989"/>
      <c r="AE114" s="990"/>
      <c r="AF114" s="991">
        <v>75219</v>
      </c>
      <c r="AG114" s="989"/>
      <c r="AH114" s="989"/>
      <c r="AI114" s="989"/>
      <c r="AJ114" s="990"/>
      <c r="AK114" s="991">
        <v>72937</v>
      </c>
      <c r="AL114" s="989"/>
      <c r="AM114" s="989"/>
      <c r="AN114" s="989"/>
      <c r="AO114" s="990"/>
      <c r="AP114" s="992">
        <v>0.1</v>
      </c>
      <c r="AQ114" s="993"/>
      <c r="AR114" s="993"/>
      <c r="AS114" s="993"/>
      <c r="AT114" s="994"/>
      <c r="AU114" s="929"/>
      <c r="AV114" s="930"/>
      <c r="AW114" s="930"/>
      <c r="AX114" s="930"/>
      <c r="AY114" s="931"/>
      <c r="AZ114" s="979" t="s">
        <v>433</v>
      </c>
      <c r="BA114" s="980"/>
      <c r="BB114" s="980"/>
      <c r="BC114" s="980"/>
      <c r="BD114" s="980"/>
      <c r="BE114" s="980"/>
      <c r="BF114" s="980"/>
      <c r="BG114" s="980"/>
      <c r="BH114" s="980"/>
      <c r="BI114" s="980"/>
      <c r="BJ114" s="980"/>
      <c r="BK114" s="980"/>
      <c r="BL114" s="980"/>
      <c r="BM114" s="980"/>
      <c r="BN114" s="980"/>
      <c r="BO114" s="980"/>
      <c r="BP114" s="981"/>
      <c r="BQ114" s="949">
        <v>14841316</v>
      </c>
      <c r="BR114" s="950"/>
      <c r="BS114" s="950"/>
      <c r="BT114" s="950"/>
      <c r="BU114" s="950"/>
      <c r="BV114" s="950">
        <v>14571748</v>
      </c>
      <c r="BW114" s="950"/>
      <c r="BX114" s="950"/>
      <c r="BY114" s="950"/>
      <c r="BZ114" s="950"/>
      <c r="CA114" s="950">
        <v>14950613</v>
      </c>
      <c r="CB114" s="950"/>
      <c r="CC114" s="950"/>
      <c r="CD114" s="950"/>
      <c r="CE114" s="950"/>
      <c r="CF114" s="944">
        <v>25.4</v>
      </c>
      <c r="CG114" s="945"/>
      <c r="CH114" s="945"/>
      <c r="CI114" s="945"/>
      <c r="CJ114" s="945"/>
      <c r="CK114" s="975"/>
      <c r="CL114" s="976"/>
      <c r="CM114" s="946" t="s">
        <v>434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435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353191</v>
      </c>
      <c r="AB115" s="964"/>
      <c r="AC115" s="964"/>
      <c r="AD115" s="964"/>
      <c r="AE115" s="965"/>
      <c r="AF115" s="966">
        <v>282024</v>
      </c>
      <c r="AG115" s="964"/>
      <c r="AH115" s="964"/>
      <c r="AI115" s="964"/>
      <c r="AJ115" s="965"/>
      <c r="AK115" s="966">
        <v>239832</v>
      </c>
      <c r="AL115" s="964"/>
      <c r="AM115" s="964"/>
      <c r="AN115" s="964"/>
      <c r="AO115" s="965"/>
      <c r="AP115" s="967">
        <v>0.4</v>
      </c>
      <c r="AQ115" s="968"/>
      <c r="AR115" s="968"/>
      <c r="AS115" s="968"/>
      <c r="AT115" s="969"/>
      <c r="AU115" s="929"/>
      <c r="AV115" s="930"/>
      <c r="AW115" s="930"/>
      <c r="AX115" s="930"/>
      <c r="AY115" s="931"/>
      <c r="AZ115" s="979" t="s">
        <v>436</v>
      </c>
      <c r="BA115" s="980"/>
      <c r="BB115" s="980"/>
      <c r="BC115" s="980"/>
      <c r="BD115" s="980"/>
      <c r="BE115" s="980"/>
      <c r="BF115" s="980"/>
      <c r="BG115" s="980"/>
      <c r="BH115" s="980"/>
      <c r="BI115" s="980"/>
      <c r="BJ115" s="980"/>
      <c r="BK115" s="980"/>
      <c r="BL115" s="980"/>
      <c r="BM115" s="980"/>
      <c r="BN115" s="980"/>
      <c r="BO115" s="980"/>
      <c r="BP115" s="981"/>
      <c r="BQ115" s="949">
        <v>9025</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437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212120</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438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439</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440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441</v>
      </c>
      <c r="Z117" s="914"/>
      <c r="AA117" s="1026">
        <v>14722586</v>
      </c>
      <c r="AB117" s="996"/>
      <c r="AC117" s="996"/>
      <c r="AD117" s="996"/>
      <c r="AE117" s="997"/>
      <c r="AF117" s="995">
        <v>14465968</v>
      </c>
      <c r="AG117" s="996"/>
      <c r="AH117" s="996"/>
      <c r="AI117" s="996"/>
      <c r="AJ117" s="997"/>
      <c r="AK117" s="995">
        <v>14671254</v>
      </c>
      <c r="AL117" s="996"/>
      <c r="AM117" s="996"/>
      <c r="AN117" s="996"/>
      <c r="AO117" s="997"/>
      <c r="AP117" s="998"/>
      <c r="AQ117" s="999"/>
      <c r="AR117" s="999"/>
      <c r="AS117" s="999"/>
      <c r="AT117" s="1000"/>
      <c r="AU117" s="929"/>
      <c r="AV117" s="930"/>
      <c r="AW117" s="930"/>
      <c r="AX117" s="930"/>
      <c r="AY117" s="931"/>
      <c r="AZ117" s="1025" t="s">
        <v>442</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443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417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415</v>
      </c>
      <c r="AB118" s="913"/>
      <c r="AC118" s="913"/>
      <c r="AD118" s="913"/>
      <c r="AE118" s="914"/>
      <c r="AF118" s="912" t="s">
        <v>285</v>
      </c>
      <c r="AG118" s="913"/>
      <c r="AH118" s="913"/>
      <c r="AI118" s="913"/>
      <c r="AJ118" s="914"/>
      <c r="AK118" s="912" t="s">
        <v>284</v>
      </c>
      <c r="AL118" s="913"/>
      <c r="AM118" s="913"/>
      <c r="AN118" s="913"/>
      <c r="AO118" s="914"/>
      <c r="AP118" s="1020" t="s">
        <v>416</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444</v>
      </c>
      <c r="BP118" s="1024"/>
      <c r="BQ118" s="1015">
        <v>161756213</v>
      </c>
      <c r="BR118" s="1016"/>
      <c r="BS118" s="1016"/>
      <c r="BT118" s="1016"/>
      <c r="BU118" s="1016"/>
      <c r="BV118" s="1016">
        <v>157849699</v>
      </c>
      <c r="BW118" s="1016"/>
      <c r="BX118" s="1016"/>
      <c r="BY118" s="1016"/>
      <c r="BZ118" s="1016"/>
      <c r="CA118" s="1016">
        <v>155418538</v>
      </c>
      <c r="CB118" s="1016"/>
      <c r="CC118" s="1016"/>
      <c r="CD118" s="1016"/>
      <c r="CE118" s="1016"/>
      <c r="CF118" s="1017"/>
      <c r="CG118" s="1018"/>
      <c r="CH118" s="1018"/>
      <c r="CI118" s="1018"/>
      <c r="CJ118" s="1019"/>
      <c r="CK118" s="975"/>
      <c r="CL118" s="976"/>
      <c r="CM118" s="946" t="s">
        <v>445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420</v>
      </c>
      <c r="B119" s="974"/>
      <c r="C119" s="953" t="s">
        <v>421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446</v>
      </c>
      <c r="AV119" s="1008"/>
      <c r="AW119" s="1008"/>
      <c r="AX119" s="1008"/>
      <c r="AY119" s="1009"/>
      <c r="AZ119" s="970" t="s">
        <v>447</v>
      </c>
      <c r="BA119" s="917"/>
      <c r="BB119" s="917"/>
      <c r="BC119" s="917"/>
      <c r="BD119" s="917"/>
      <c r="BE119" s="917"/>
      <c r="BF119" s="917"/>
      <c r="BG119" s="917"/>
      <c r="BH119" s="917"/>
      <c r="BI119" s="917"/>
      <c r="BJ119" s="917"/>
      <c r="BK119" s="917"/>
      <c r="BL119" s="917"/>
      <c r="BM119" s="917"/>
      <c r="BN119" s="917"/>
      <c r="BO119" s="917"/>
      <c r="BP119" s="918"/>
      <c r="BQ119" s="956">
        <v>33269688</v>
      </c>
      <c r="BR119" s="957"/>
      <c r="BS119" s="957"/>
      <c r="BT119" s="957"/>
      <c r="BU119" s="957"/>
      <c r="BV119" s="957">
        <v>32479844</v>
      </c>
      <c r="BW119" s="957"/>
      <c r="BX119" s="957"/>
      <c r="BY119" s="957"/>
      <c r="BZ119" s="957"/>
      <c r="CA119" s="957">
        <v>32755509</v>
      </c>
      <c r="CB119" s="957"/>
      <c r="CC119" s="957"/>
      <c r="CD119" s="957"/>
      <c r="CE119" s="957"/>
      <c r="CF119" s="971">
        <v>55.6</v>
      </c>
      <c r="CG119" s="972"/>
      <c r="CH119" s="972"/>
      <c r="CI119" s="972"/>
      <c r="CJ119" s="972"/>
      <c r="CK119" s="977"/>
      <c r="CL119" s="978"/>
      <c r="CM119" s="1034" t="s">
        <v>448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23969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424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449</v>
      </c>
      <c r="BA120" s="980"/>
      <c r="BB120" s="980"/>
      <c r="BC120" s="980"/>
      <c r="BD120" s="980"/>
      <c r="BE120" s="980"/>
      <c r="BF120" s="980"/>
      <c r="BG120" s="980"/>
      <c r="BH120" s="980"/>
      <c r="BI120" s="980"/>
      <c r="BJ120" s="980"/>
      <c r="BK120" s="980"/>
      <c r="BL120" s="980"/>
      <c r="BM120" s="980"/>
      <c r="BN120" s="980"/>
      <c r="BO120" s="980"/>
      <c r="BP120" s="981"/>
      <c r="BQ120" s="949">
        <v>19658433</v>
      </c>
      <c r="BR120" s="950"/>
      <c r="BS120" s="950"/>
      <c r="BT120" s="950"/>
      <c r="BU120" s="950"/>
      <c r="BV120" s="950">
        <v>17621252</v>
      </c>
      <c r="BW120" s="950"/>
      <c r="BX120" s="950"/>
      <c r="BY120" s="950"/>
      <c r="BZ120" s="950"/>
      <c r="CA120" s="950">
        <v>18422441</v>
      </c>
      <c r="CB120" s="950"/>
      <c r="CC120" s="950"/>
      <c r="CD120" s="950"/>
      <c r="CE120" s="950"/>
      <c r="CF120" s="944">
        <v>31.3</v>
      </c>
      <c r="CG120" s="945"/>
      <c r="CH120" s="945"/>
      <c r="CI120" s="945"/>
      <c r="CJ120" s="945"/>
      <c r="CK120" s="1043" t="s">
        <v>450</v>
      </c>
      <c r="CL120" s="1044"/>
      <c r="CM120" s="1044"/>
      <c r="CN120" s="1044"/>
      <c r="CO120" s="1045"/>
      <c r="CP120" s="1051" t="s">
        <v>392</v>
      </c>
      <c r="CQ120" s="1052"/>
      <c r="CR120" s="1052"/>
      <c r="CS120" s="1052"/>
      <c r="CT120" s="1052"/>
      <c r="CU120" s="1052"/>
      <c r="CV120" s="1052"/>
      <c r="CW120" s="1052"/>
      <c r="CX120" s="1052"/>
      <c r="CY120" s="1052"/>
      <c r="CZ120" s="1052"/>
      <c r="DA120" s="1052"/>
      <c r="DB120" s="1052"/>
      <c r="DC120" s="1052"/>
      <c r="DD120" s="1052"/>
      <c r="DE120" s="1052"/>
      <c r="DF120" s="1053"/>
      <c r="DG120" s="956">
        <v>42329967</v>
      </c>
      <c r="DH120" s="957"/>
      <c r="DI120" s="957"/>
      <c r="DJ120" s="957"/>
      <c r="DK120" s="957"/>
      <c r="DL120" s="957">
        <v>40927909</v>
      </c>
      <c r="DM120" s="957"/>
      <c r="DN120" s="957"/>
      <c r="DO120" s="957"/>
      <c r="DP120" s="957"/>
      <c r="DQ120" s="957">
        <v>40836508</v>
      </c>
      <c r="DR120" s="957"/>
      <c r="DS120" s="957"/>
      <c r="DT120" s="957"/>
      <c r="DU120" s="957"/>
      <c r="DV120" s="958">
        <v>69.3</v>
      </c>
      <c r="DW120" s="958"/>
      <c r="DX120" s="958"/>
      <c r="DY120" s="958"/>
      <c r="DZ120" s="959"/>
    </row>
    <row r="121" spans="1:130" s="197" customFormat="1" ht="26.25" customHeight="1">
      <c r="A121" s="1005"/>
      <c r="B121" s="976"/>
      <c r="C121" s="1040" t="s">
        <v>451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239544</v>
      </c>
      <c r="AB121" s="989"/>
      <c r="AC121" s="989"/>
      <c r="AD121" s="989"/>
      <c r="AE121" s="990"/>
      <c r="AF121" s="991">
        <v>240295</v>
      </c>
      <c r="AG121" s="989"/>
      <c r="AH121" s="989"/>
      <c r="AI121" s="989"/>
      <c r="AJ121" s="990"/>
      <c r="AK121" s="991">
        <v>223610</v>
      </c>
      <c r="AL121" s="989"/>
      <c r="AM121" s="989"/>
      <c r="AN121" s="989"/>
      <c r="AO121" s="990"/>
      <c r="AP121" s="992">
        <v>0.4</v>
      </c>
      <c r="AQ121" s="993"/>
      <c r="AR121" s="993"/>
      <c r="AS121" s="993"/>
      <c r="AT121" s="994"/>
      <c r="AU121" s="1010"/>
      <c r="AV121" s="1011"/>
      <c r="AW121" s="1011"/>
      <c r="AX121" s="1011"/>
      <c r="AY121" s="1012"/>
      <c r="AZ121" s="1025" t="s">
        <v>452</v>
      </c>
      <c r="BA121" s="1001"/>
      <c r="BB121" s="1001"/>
      <c r="BC121" s="1001"/>
      <c r="BD121" s="1001"/>
      <c r="BE121" s="1001"/>
      <c r="BF121" s="1001"/>
      <c r="BG121" s="1001"/>
      <c r="BH121" s="1001"/>
      <c r="BI121" s="1001"/>
      <c r="BJ121" s="1001"/>
      <c r="BK121" s="1001"/>
      <c r="BL121" s="1001"/>
      <c r="BM121" s="1001"/>
      <c r="BN121" s="1001"/>
      <c r="BO121" s="1001"/>
      <c r="BP121" s="1002"/>
      <c r="BQ121" s="1015">
        <v>113452190</v>
      </c>
      <c r="BR121" s="1016"/>
      <c r="BS121" s="1016"/>
      <c r="BT121" s="1016"/>
      <c r="BU121" s="1016"/>
      <c r="BV121" s="1016">
        <v>111773758</v>
      </c>
      <c r="BW121" s="1016"/>
      <c r="BX121" s="1016"/>
      <c r="BY121" s="1016"/>
      <c r="BZ121" s="1016"/>
      <c r="CA121" s="1016">
        <v>110125581</v>
      </c>
      <c r="CB121" s="1016"/>
      <c r="CC121" s="1016"/>
      <c r="CD121" s="1016"/>
      <c r="CE121" s="1016"/>
      <c r="CF121" s="1054">
        <v>186.9</v>
      </c>
      <c r="CG121" s="1055"/>
      <c r="CH121" s="1055"/>
      <c r="CI121" s="1055"/>
      <c r="CJ121" s="1055"/>
      <c r="CK121" s="1046"/>
      <c r="CL121" s="1047"/>
      <c r="CM121" s="1047"/>
      <c r="CN121" s="1047"/>
      <c r="CO121" s="1048"/>
      <c r="CP121" s="1037" t="s">
        <v>393</v>
      </c>
      <c r="CQ121" s="1038"/>
      <c r="CR121" s="1038"/>
      <c r="CS121" s="1038"/>
      <c r="CT121" s="1038"/>
      <c r="CU121" s="1038"/>
      <c r="CV121" s="1038"/>
      <c r="CW121" s="1038"/>
      <c r="CX121" s="1038"/>
      <c r="CY121" s="1038"/>
      <c r="CZ121" s="1038"/>
      <c r="DA121" s="1038"/>
      <c r="DB121" s="1038"/>
      <c r="DC121" s="1038"/>
      <c r="DD121" s="1038"/>
      <c r="DE121" s="1038"/>
      <c r="DF121" s="1039"/>
      <c r="DG121" s="949">
        <v>6497797</v>
      </c>
      <c r="DH121" s="950"/>
      <c r="DI121" s="950"/>
      <c r="DJ121" s="950"/>
      <c r="DK121" s="950"/>
      <c r="DL121" s="950">
        <v>6149776</v>
      </c>
      <c r="DM121" s="950"/>
      <c r="DN121" s="950"/>
      <c r="DO121" s="950"/>
      <c r="DP121" s="950"/>
      <c r="DQ121" s="950">
        <v>5794126</v>
      </c>
      <c r="DR121" s="950"/>
      <c r="DS121" s="950"/>
      <c r="DT121" s="950"/>
      <c r="DU121" s="950"/>
      <c r="DV121" s="951">
        <v>9.8000000000000007</v>
      </c>
      <c r="DW121" s="951"/>
      <c r="DX121" s="951"/>
      <c r="DY121" s="951"/>
      <c r="DZ121" s="952"/>
    </row>
    <row r="122" spans="1:130" s="197" customFormat="1" ht="26.25" customHeight="1">
      <c r="A122" s="1005"/>
      <c r="B122" s="976"/>
      <c r="C122" s="946" t="s">
        <v>434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453</v>
      </c>
      <c r="BP122" s="1024"/>
      <c r="BQ122" s="1064">
        <v>166380311</v>
      </c>
      <c r="BR122" s="1065"/>
      <c r="BS122" s="1065"/>
      <c r="BT122" s="1065"/>
      <c r="BU122" s="1065"/>
      <c r="BV122" s="1065">
        <v>161874854</v>
      </c>
      <c r="BW122" s="1065"/>
      <c r="BX122" s="1065"/>
      <c r="BY122" s="1065"/>
      <c r="BZ122" s="1065"/>
      <c r="CA122" s="1065">
        <v>161303531</v>
      </c>
      <c r="CB122" s="1065"/>
      <c r="CC122" s="1065"/>
      <c r="CD122" s="1065"/>
      <c r="CE122" s="1065"/>
      <c r="CF122" s="1017"/>
      <c r="CG122" s="1018"/>
      <c r="CH122" s="1018"/>
      <c r="CI122" s="1018"/>
      <c r="CJ122" s="1019"/>
      <c r="CK122" s="1046"/>
      <c r="CL122" s="1047"/>
      <c r="CM122" s="1047"/>
      <c r="CN122" s="1047"/>
      <c r="CO122" s="1048"/>
      <c r="CP122" s="1037" t="s">
        <v>394</v>
      </c>
      <c r="CQ122" s="1038"/>
      <c r="CR122" s="1038"/>
      <c r="CS122" s="1038"/>
      <c r="CT122" s="1038"/>
      <c r="CU122" s="1038"/>
      <c r="CV122" s="1038"/>
      <c r="CW122" s="1038"/>
      <c r="CX122" s="1038"/>
      <c r="CY122" s="1038"/>
      <c r="CZ122" s="1038"/>
      <c r="DA122" s="1038"/>
      <c r="DB122" s="1038"/>
      <c r="DC122" s="1038"/>
      <c r="DD122" s="1038"/>
      <c r="DE122" s="1038"/>
      <c r="DF122" s="1039"/>
      <c r="DG122" s="949">
        <v>5679906</v>
      </c>
      <c r="DH122" s="950"/>
      <c r="DI122" s="950"/>
      <c r="DJ122" s="950"/>
      <c r="DK122" s="950"/>
      <c r="DL122" s="950">
        <v>5190740</v>
      </c>
      <c r="DM122" s="950"/>
      <c r="DN122" s="950"/>
      <c r="DO122" s="950"/>
      <c r="DP122" s="950"/>
      <c r="DQ122" s="950">
        <v>4714369</v>
      </c>
      <c r="DR122" s="950"/>
      <c r="DS122" s="950"/>
      <c r="DT122" s="950"/>
      <c r="DU122" s="950"/>
      <c r="DV122" s="951">
        <v>8</v>
      </c>
      <c r="DW122" s="951"/>
      <c r="DX122" s="951"/>
      <c r="DY122" s="951"/>
      <c r="DZ122" s="952"/>
    </row>
    <row r="123" spans="1:130" s="197" customFormat="1" ht="26.25" customHeight="1" thickBot="1">
      <c r="A123" s="1005"/>
      <c r="B123" s="976"/>
      <c r="C123" s="946" t="s">
        <v>440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397</v>
      </c>
      <c r="CQ123" s="1038"/>
      <c r="CR123" s="1038"/>
      <c r="CS123" s="1038"/>
      <c r="CT123" s="1038"/>
      <c r="CU123" s="1038"/>
      <c r="CV123" s="1038"/>
      <c r="CW123" s="1038"/>
      <c r="CX123" s="1038"/>
      <c r="CY123" s="1038"/>
      <c r="CZ123" s="1038"/>
      <c r="DA123" s="1038"/>
      <c r="DB123" s="1038"/>
      <c r="DC123" s="1038"/>
      <c r="DD123" s="1038"/>
      <c r="DE123" s="1038"/>
      <c r="DF123" s="1039"/>
      <c r="DG123" s="988">
        <v>1077818</v>
      </c>
      <c r="DH123" s="989"/>
      <c r="DI123" s="989"/>
      <c r="DJ123" s="989"/>
      <c r="DK123" s="990"/>
      <c r="DL123" s="991">
        <v>995912</v>
      </c>
      <c r="DM123" s="989"/>
      <c r="DN123" s="989"/>
      <c r="DO123" s="989"/>
      <c r="DP123" s="990"/>
      <c r="DQ123" s="991">
        <v>923748</v>
      </c>
      <c r="DR123" s="989"/>
      <c r="DS123" s="989"/>
      <c r="DT123" s="989"/>
      <c r="DU123" s="990"/>
      <c r="DV123" s="992">
        <v>1.6</v>
      </c>
      <c r="DW123" s="993"/>
      <c r="DX123" s="993"/>
      <c r="DY123" s="993"/>
      <c r="DZ123" s="994"/>
    </row>
    <row r="124" spans="1:130" s="197" customFormat="1" ht="26.25" customHeight="1">
      <c r="A124" s="1005"/>
      <c r="B124" s="976"/>
      <c r="C124" s="946" t="s">
        <v>443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1413638</v>
      </c>
      <c r="DH124" s="1028"/>
      <c r="DI124" s="1028"/>
      <c r="DJ124" s="1028"/>
      <c r="DK124" s="1029"/>
      <c r="DL124" s="1030">
        <v>1186885</v>
      </c>
      <c r="DM124" s="1028"/>
      <c r="DN124" s="1028"/>
      <c r="DO124" s="1028"/>
      <c r="DP124" s="1029"/>
      <c r="DQ124" s="1030">
        <v>967451</v>
      </c>
      <c r="DR124" s="1028"/>
      <c r="DS124" s="1028"/>
      <c r="DT124" s="1028"/>
      <c r="DU124" s="1029"/>
      <c r="DV124" s="1031">
        <v>1.6</v>
      </c>
      <c r="DW124" s="1032"/>
      <c r="DX124" s="1032"/>
      <c r="DY124" s="1032"/>
      <c r="DZ124" s="1033"/>
    </row>
    <row r="125" spans="1:130" s="197" customFormat="1" ht="26.25" customHeight="1" thickBot="1">
      <c r="A125" s="1005"/>
      <c r="B125" s="976"/>
      <c r="C125" s="946" t="s">
        <v>445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448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69550</v>
      </c>
      <c r="AB126" s="989"/>
      <c r="AC126" s="989"/>
      <c r="AD126" s="989"/>
      <c r="AE126" s="990"/>
      <c r="AF126" s="991">
        <v>24650</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44097</v>
      </c>
      <c r="AB127" s="989"/>
      <c r="AC127" s="989"/>
      <c r="AD127" s="989"/>
      <c r="AE127" s="990"/>
      <c r="AF127" s="991">
        <v>17079</v>
      </c>
      <c r="AG127" s="989"/>
      <c r="AH127" s="989"/>
      <c r="AI127" s="989"/>
      <c r="AJ127" s="990"/>
      <c r="AK127" s="991">
        <v>16222</v>
      </c>
      <c r="AL127" s="989"/>
      <c r="AM127" s="989"/>
      <c r="AN127" s="989"/>
      <c r="AO127" s="990"/>
      <c r="AP127" s="992">
        <v>0</v>
      </c>
      <c r="AQ127" s="993"/>
      <c r="AR127" s="993"/>
      <c r="AS127" s="993"/>
      <c r="AT127" s="994"/>
      <c r="AU127" s="233"/>
      <c r="AV127" s="233"/>
      <c r="AW127" s="233"/>
      <c r="AX127" s="916" t="s">
        <v>464</v>
      </c>
      <c r="AY127" s="917"/>
      <c r="AZ127" s="917"/>
      <c r="BA127" s="917"/>
      <c r="BB127" s="917"/>
      <c r="BC127" s="917"/>
      <c r="BD127" s="917"/>
      <c r="BE127" s="918"/>
      <c r="BF127" s="1071" t="s">
        <v>109</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9025</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2350849</v>
      </c>
      <c r="AB128" s="1120"/>
      <c r="AC128" s="1120"/>
      <c r="AD128" s="1120"/>
      <c r="AE128" s="1121"/>
      <c r="AF128" s="1122">
        <v>2190398</v>
      </c>
      <c r="AG128" s="1120"/>
      <c r="AH128" s="1120"/>
      <c r="AI128" s="1120"/>
      <c r="AJ128" s="1121"/>
      <c r="AK128" s="1122">
        <v>1934732</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109</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67776793</v>
      </c>
      <c r="AB129" s="989"/>
      <c r="AC129" s="989"/>
      <c r="AD129" s="989"/>
      <c r="AE129" s="990"/>
      <c r="AF129" s="991">
        <v>68162431</v>
      </c>
      <c r="AG129" s="989"/>
      <c r="AH129" s="989"/>
      <c r="AI129" s="989"/>
      <c r="AJ129" s="990"/>
      <c r="AK129" s="991">
        <v>68464793</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4.5999999999999996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9749817</v>
      </c>
      <c r="AB130" s="989"/>
      <c r="AC130" s="989"/>
      <c r="AD130" s="989"/>
      <c r="AE130" s="990"/>
      <c r="AF130" s="991">
        <v>9946116</v>
      </c>
      <c r="AG130" s="989"/>
      <c r="AH130" s="989"/>
      <c r="AI130" s="989"/>
      <c r="AJ130" s="990"/>
      <c r="AK130" s="991">
        <v>9528237</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t="s">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58026976</v>
      </c>
      <c r="AB131" s="1028"/>
      <c r="AC131" s="1028"/>
      <c r="AD131" s="1028"/>
      <c r="AE131" s="1029"/>
      <c r="AF131" s="1030">
        <v>58216315</v>
      </c>
      <c r="AG131" s="1028"/>
      <c r="AH131" s="1028"/>
      <c r="AI131" s="1028"/>
      <c r="AJ131" s="1029"/>
      <c r="AK131" s="1030">
        <v>58936556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4.5184501770000001</v>
      </c>
      <c r="AB132" s="1134"/>
      <c r="AC132" s="1134"/>
      <c r="AD132" s="1134"/>
      <c r="AE132" s="1135"/>
      <c r="AF132" s="1136">
        <v>4.0013765899999996</v>
      </c>
      <c r="AG132" s="1134"/>
      <c r="AH132" s="1134"/>
      <c r="AI132" s="1134"/>
      <c r="AJ132" s="1135"/>
      <c r="AK132" s="1136">
        <v>5.4436248359999997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5.9</v>
      </c>
      <c r="AB133" s="1141"/>
      <c r="AC133" s="1141"/>
      <c r="AD133" s="1141"/>
      <c r="AE133" s="1142"/>
      <c r="AF133" s="1140">
        <v>5</v>
      </c>
      <c r="AG133" s="1141"/>
      <c r="AH133" s="1141"/>
      <c r="AI133" s="1141"/>
      <c r="AJ133" s="1142"/>
      <c r="AK133" s="1140">
        <v>4.5999999999999996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47" t="s">
        <v>480</v>
      </c>
      <c r="L7" s="254"/>
      <c r="M7" s="255" t="s">
        <v>481</v>
      </c>
      <c r="N7" s="256"/>
    </row>
    <row r="8" spans="1:16">
      <c r="A8" s="248"/>
      <c r="B8" s="244"/>
      <c r="C8" s="244"/>
      <c r="D8" s="244"/>
      <c r="E8" s="244"/>
      <c r="F8" s="244"/>
      <c r="G8" s="257"/>
      <c r="H8" s="258"/>
      <c r="I8" s="258"/>
      <c r="J8" s="259"/>
      <c r="K8" s="1148"/>
      <c r="L8" s="260" t="s">
        <v>482</v>
      </c>
      <c r="M8" s="261" t="s">
        <v>483</v>
      </c>
      <c r="N8" s="262" t="s">
        <v>484</v>
      </c>
    </row>
    <row r="9" spans="1:16">
      <c r="A9" s="248"/>
      <c r="B9" s="244"/>
      <c r="C9" s="244"/>
      <c r="D9" s="244"/>
      <c r="E9" s="244"/>
      <c r="F9" s="244"/>
      <c r="G9" s="1149" t="s">
        <v>485</v>
      </c>
      <c r="H9" s="1150"/>
      <c r="I9" s="1150"/>
      <c r="J9" s="1151"/>
      <c r="K9" s="263">
        <v>15111777</v>
      </c>
      <c r="L9" s="264">
        <v>46170</v>
      </c>
      <c r="M9" s="265">
        <v>57944</v>
      </c>
      <c r="N9" s="266">
        <v>-20.3</v>
      </c>
    </row>
    <row r="10" spans="1:16">
      <c r="A10" s="248"/>
      <c r="B10" s="244"/>
      <c r="C10" s="244"/>
      <c r="D10" s="244"/>
      <c r="E10" s="244"/>
      <c r="F10" s="244"/>
      <c r="G10" s="1149" t="s">
        <v>486</v>
      </c>
      <c r="H10" s="1150"/>
      <c r="I10" s="1150"/>
      <c r="J10" s="1151"/>
      <c r="K10" s="267">
        <v>1980214</v>
      </c>
      <c r="L10" s="268">
        <v>6050</v>
      </c>
      <c r="M10" s="269">
        <v>2485</v>
      </c>
      <c r="N10" s="270">
        <v>143.5</v>
      </c>
    </row>
    <row r="11" spans="1:16" ht="13.5" customHeight="1">
      <c r="A11" s="248"/>
      <c r="B11" s="244"/>
      <c r="C11" s="244"/>
      <c r="D11" s="244"/>
      <c r="E11" s="244"/>
      <c r="F11" s="244"/>
      <c r="G11" s="1149" t="s">
        <v>487</v>
      </c>
      <c r="H11" s="1150"/>
      <c r="I11" s="1150"/>
      <c r="J11" s="1151"/>
      <c r="K11" s="267">
        <v>2293053</v>
      </c>
      <c r="L11" s="268">
        <v>7006</v>
      </c>
      <c r="M11" s="269">
        <v>1532</v>
      </c>
      <c r="N11" s="270">
        <v>357.3</v>
      </c>
    </row>
    <row r="12" spans="1:16" ht="13.5" customHeight="1">
      <c r="A12" s="248"/>
      <c r="B12" s="244"/>
      <c r="C12" s="244"/>
      <c r="D12" s="244"/>
      <c r="E12" s="244"/>
      <c r="F12" s="244"/>
      <c r="G12" s="1149" t="s">
        <v>488</v>
      </c>
      <c r="H12" s="1150"/>
      <c r="I12" s="1150"/>
      <c r="J12" s="1151"/>
      <c r="K12" s="267">
        <v>133692</v>
      </c>
      <c r="L12" s="268">
        <v>408</v>
      </c>
      <c r="M12" s="269">
        <v>599</v>
      </c>
      <c r="N12" s="270">
        <v>-31.9</v>
      </c>
    </row>
    <row r="13" spans="1:16" ht="13.5" customHeight="1">
      <c r="A13" s="248"/>
      <c r="B13" s="244"/>
      <c r="C13" s="244"/>
      <c r="D13" s="244"/>
      <c r="E13" s="244"/>
      <c r="F13" s="244"/>
      <c r="G13" s="1149" t="s">
        <v>489</v>
      </c>
      <c r="H13" s="1150"/>
      <c r="I13" s="1150"/>
      <c r="J13" s="1151"/>
      <c r="K13" s="267">
        <v>213108</v>
      </c>
      <c r="L13" s="268">
        <v>651</v>
      </c>
      <c r="M13" s="269">
        <v>18</v>
      </c>
      <c r="N13" s="270">
        <v>3516.7</v>
      </c>
    </row>
    <row r="14" spans="1:16" ht="13.5" customHeight="1">
      <c r="A14" s="248"/>
      <c r="B14" s="244"/>
      <c r="C14" s="244"/>
      <c r="D14" s="244"/>
      <c r="E14" s="244"/>
      <c r="F14" s="244"/>
      <c r="G14" s="1149" t="s">
        <v>490</v>
      </c>
      <c r="H14" s="1150"/>
      <c r="I14" s="1150"/>
      <c r="J14" s="1151"/>
      <c r="K14" s="267">
        <v>809970</v>
      </c>
      <c r="L14" s="268">
        <v>2475</v>
      </c>
      <c r="M14" s="269">
        <v>1786</v>
      </c>
      <c r="N14" s="270">
        <v>38.6</v>
      </c>
    </row>
    <row r="15" spans="1:16" ht="13.5" customHeight="1">
      <c r="A15" s="248"/>
      <c r="B15" s="244"/>
      <c r="C15" s="244"/>
      <c r="D15" s="244"/>
      <c r="E15" s="244"/>
      <c r="F15" s="244"/>
      <c r="G15" s="1149" t="s">
        <v>491</v>
      </c>
      <c r="H15" s="1150"/>
      <c r="I15" s="1150"/>
      <c r="J15" s="1151"/>
      <c r="K15" s="267">
        <v>545301</v>
      </c>
      <c r="L15" s="268">
        <v>1666</v>
      </c>
      <c r="M15" s="269">
        <v>1355</v>
      </c>
      <c r="N15" s="270">
        <v>23</v>
      </c>
    </row>
    <row r="16" spans="1:16">
      <c r="A16" s="248"/>
      <c r="B16" s="244"/>
      <c r="C16" s="244"/>
      <c r="D16" s="244"/>
      <c r="E16" s="244"/>
      <c r="F16" s="244"/>
      <c r="G16" s="1152" t="s">
        <v>492</v>
      </c>
      <c r="H16" s="1153"/>
      <c r="I16" s="1153"/>
      <c r="J16" s="1154"/>
      <c r="K16" s="268">
        <v>-888326</v>
      </c>
      <c r="L16" s="268">
        <v>-2714</v>
      </c>
      <c r="M16" s="269">
        <v>-4955</v>
      </c>
      <c r="N16" s="270">
        <v>-45.2</v>
      </c>
    </row>
    <row r="17" spans="1:16">
      <c r="A17" s="248"/>
      <c r="B17" s="244"/>
      <c r="C17" s="244"/>
      <c r="D17" s="244"/>
      <c r="E17" s="244"/>
      <c r="F17" s="244"/>
      <c r="G17" s="1152" t="s">
        <v>168</v>
      </c>
      <c r="H17" s="1153"/>
      <c r="I17" s="1153"/>
      <c r="J17" s="1154"/>
      <c r="K17" s="268">
        <v>20198789</v>
      </c>
      <c r="L17" s="268">
        <v>61712</v>
      </c>
      <c r="M17" s="269">
        <v>60765</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44" t="s">
        <v>497</v>
      </c>
      <c r="H21" s="1145"/>
      <c r="I21" s="1145"/>
      <c r="J21" s="1146"/>
      <c r="K21" s="280">
        <v>5.5</v>
      </c>
      <c r="L21" s="281">
        <v>6.13</v>
      </c>
      <c r="M21" s="282">
        <v>-0.63</v>
      </c>
      <c r="N21" s="249"/>
      <c r="O21" s="283"/>
      <c r="P21" s="279"/>
    </row>
    <row r="22" spans="1:16" s="284" customFormat="1">
      <c r="A22" s="279"/>
      <c r="B22" s="249"/>
      <c r="C22" s="249"/>
      <c r="D22" s="249"/>
      <c r="E22" s="249"/>
      <c r="F22" s="249"/>
      <c r="G22" s="1144" t="s">
        <v>498</v>
      </c>
      <c r="H22" s="1145"/>
      <c r="I22" s="1145"/>
      <c r="J22" s="1146"/>
      <c r="K22" s="285">
        <v>101.8</v>
      </c>
      <c r="L22" s="286">
        <v>100.5</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7" t="s">
        <v>480</v>
      </c>
      <c r="L30" s="254"/>
      <c r="M30" s="255" t="s">
        <v>481</v>
      </c>
      <c r="N30" s="256"/>
    </row>
    <row r="31" spans="1:16">
      <c r="A31" s="248"/>
      <c r="B31" s="244"/>
      <c r="C31" s="244"/>
      <c r="D31" s="244"/>
      <c r="E31" s="244"/>
      <c r="F31" s="244"/>
      <c r="G31" s="257"/>
      <c r="H31" s="258"/>
      <c r="I31" s="258"/>
      <c r="J31" s="259"/>
      <c r="K31" s="1148"/>
      <c r="L31" s="260" t="s">
        <v>482</v>
      </c>
      <c r="M31" s="261" t="s">
        <v>483</v>
      </c>
      <c r="N31" s="262" t="s">
        <v>484</v>
      </c>
    </row>
    <row r="32" spans="1:16" ht="27" customHeight="1">
      <c r="A32" s="248"/>
      <c r="B32" s="244"/>
      <c r="C32" s="244"/>
      <c r="D32" s="244"/>
      <c r="E32" s="244"/>
      <c r="F32" s="244"/>
      <c r="G32" s="1160" t="s">
        <v>502</v>
      </c>
      <c r="H32" s="1161"/>
      <c r="I32" s="1161"/>
      <c r="J32" s="1162"/>
      <c r="K32" s="294">
        <v>10047014</v>
      </c>
      <c r="L32" s="294">
        <v>30696</v>
      </c>
      <c r="M32" s="295">
        <v>38141</v>
      </c>
      <c r="N32" s="296">
        <v>-19.5</v>
      </c>
    </row>
    <row r="33" spans="1:16" ht="13.5" customHeight="1">
      <c r="A33" s="248"/>
      <c r="B33" s="244"/>
      <c r="C33" s="244"/>
      <c r="D33" s="244"/>
      <c r="E33" s="244"/>
      <c r="F33" s="244"/>
      <c r="G33" s="1160" t="s">
        <v>503</v>
      </c>
      <c r="H33" s="1161"/>
      <c r="I33" s="1161"/>
      <c r="J33" s="1162"/>
      <c r="K33" s="294" t="s">
        <v>504</v>
      </c>
      <c r="L33" s="294" t="s">
        <v>504</v>
      </c>
      <c r="M33" s="295">
        <v>3</v>
      </c>
      <c r="N33" s="296" t="s">
        <v>504</v>
      </c>
    </row>
    <row r="34" spans="1:16" ht="27" customHeight="1">
      <c r="A34" s="248"/>
      <c r="B34" s="244"/>
      <c r="C34" s="244"/>
      <c r="D34" s="244"/>
      <c r="E34" s="244"/>
      <c r="F34" s="244"/>
      <c r="G34" s="1160" t="s">
        <v>505</v>
      </c>
      <c r="H34" s="1161"/>
      <c r="I34" s="1161"/>
      <c r="J34" s="1162"/>
      <c r="K34" s="294" t="s">
        <v>504</v>
      </c>
      <c r="L34" s="294" t="s">
        <v>504</v>
      </c>
      <c r="M34" s="295">
        <v>102</v>
      </c>
      <c r="N34" s="296" t="s">
        <v>504</v>
      </c>
    </row>
    <row r="35" spans="1:16" ht="27" customHeight="1">
      <c r="A35" s="248"/>
      <c r="B35" s="244"/>
      <c r="C35" s="244"/>
      <c r="D35" s="244"/>
      <c r="E35" s="244"/>
      <c r="F35" s="244"/>
      <c r="G35" s="1160" t="s">
        <v>506</v>
      </c>
      <c r="H35" s="1161"/>
      <c r="I35" s="1161"/>
      <c r="J35" s="1162"/>
      <c r="K35" s="294">
        <v>4311471</v>
      </c>
      <c r="L35" s="294">
        <v>13173</v>
      </c>
      <c r="M35" s="295">
        <v>9900</v>
      </c>
      <c r="N35" s="296">
        <v>33.1</v>
      </c>
    </row>
    <row r="36" spans="1:16" ht="27" customHeight="1">
      <c r="A36" s="248"/>
      <c r="B36" s="244"/>
      <c r="C36" s="244"/>
      <c r="D36" s="244"/>
      <c r="E36" s="244"/>
      <c r="F36" s="244"/>
      <c r="G36" s="1160" t="s">
        <v>507</v>
      </c>
      <c r="H36" s="1161"/>
      <c r="I36" s="1161"/>
      <c r="J36" s="1162"/>
      <c r="K36" s="294">
        <v>72937</v>
      </c>
      <c r="L36" s="294">
        <v>223</v>
      </c>
      <c r="M36" s="295">
        <v>437</v>
      </c>
      <c r="N36" s="296">
        <v>-49</v>
      </c>
    </row>
    <row r="37" spans="1:16" ht="13.5" customHeight="1">
      <c r="A37" s="248"/>
      <c r="B37" s="244"/>
      <c r="C37" s="244"/>
      <c r="D37" s="244"/>
      <c r="E37" s="244"/>
      <c r="F37" s="244"/>
      <c r="G37" s="1160" t="s">
        <v>508</v>
      </c>
      <c r="H37" s="1161"/>
      <c r="I37" s="1161"/>
      <c r="J37" s="1162"/>
      <c r="K37" s="294">
        <v>239832</v>
      </c>
      <c r="L37" s="294">
        <v>733</v>
      </c>
      <c r="M37" s="295">
        <v>880</v>
      </c>
      <c r="N37" s="296">
        <v>-16.7</v>
      </c>
    </row>
    <row r="38" spans="1:16" ht="27" customHeight="1">
      <c r="A38" s="248"/>
      <c r="B38" s="244"/>
      <c r="C38" s="244"/>
      <c r="D38" s="244"/>
      <c r="E38" s="244"/>
      <c r="F38" s="244"/>
      <c r="G38" s="1163" t="s">
        <v>509</v>
      </c>
      <c r="H38" s="1164"/>
      <c r="I38" s="1164"/>
      <c r="J38" s="1165"/>
      <c r="K38" s="297" t="s">
        <v>504</v>
      </c>
      <c r="L38" s="297" t="s">
        <v>504</v>
      </c>
      <c r="M38" s="298">
        <v>3</v>
      </c>
      <c r="N38" s="299" t="s">
        <v>504</v>
      </c>
      <c r="O38" s="293"/>
    </row>
    <row r="39" spans="1:16">
      <c r="A39" s="248"/>
      <c r="B39" s="244"/>
      <c r="C39" s="244"/>
      <c r="D39" s="244"/>
      <c r="E39" s="244"/>
      <c r="F39" s="244"/>
      <c r="G39" s="1163" t="s">
        <v>510</v>
      </c>
      <c r="H39" s="1164"/>
      <c r="I39" s="1164"/>
      <c r="J39" s="1165"/>
      <c r="K39" s="300">
        <v>-1934732</v>
      </c>
      <c r="L39" s="300">
        <v>-5911</v>
      </c>
      <c r="M39" s="301">
        <v>-8348</v>
      </c>
      <c r="N39" s="302">
        <v>-29.2</v>
      </c>
      <c r="O39" s="293"/>
    </row>
    <row r="40" spans="1:16" ht="27" customHeight="1">
      <c r="A40" s="248"/>
      <c r="B40" s="244"/>
      <c r="C40" s="244"/>
      <c r="D40" s="244"/>
      <c r="E40" s="244"/>
      <c r="F40" s="244"/>
      <c r="G40" s="1160" t="s">
        <v>511</v>
      </c>
      <c r="H40" s="1161"/>
      <c r="I40" s="1161"/>
      <c r="J40" s="1162"/>
      <c r="K40" s="300">
        <v>-9528237</v>
      </c>
      <c r="L40" s="300">
        <v>-29111</v>
      </c>
      <c r="M40" s="301">
        <v>-29144</v>
      </c>
      <c r="N40" s="302">
        <v>-0.1</v>
      </c>
      <c r="O40" s="293"/>
    </row>
    <row r="41" spans="1:16">
      <c r="A41" s="248"/>
      <c r="B41" s="244"/>
      <c r="C41" s="244"/>
      <c r="D41" s="244"/>
      <c r="E41" s="244"/>
      <c r="F41" s="244"/>
      <c r="G41" s="1166" t="s">
        <v>279</v>
      </c>
      <c r="H41" s="1167"/>
      <c r="I41" s="1167"/>
      <c r="J41" s="1168"/>
      <c r="K41" s="294">
        <v>3208285</v>
      </c>
      <c r="L41" s="300">
        <v>9802</v>
      </c>
      <c r="M41" s="301">
        <v>11972</v>
      </c>
      <c r="N41" s="302">
        <v>-18.100000000000001</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55" t="s">
        <v>480</v>
      </c>
      <c r="J49" s="1157" t="s">
        <v>515</v>
      </c>
      <c r="K49" s="1158"/>
      <c r="L49" s="1158"/>
      <c r="M49" s="1158"/>
      <c r="N49" s="1159"/>
    </row>
    <row r="50" spans="1:14">
      <c r="A50" s="248"/>
      <c r="B50" s="244"/>
      <c r="C50" s="244"/>
      <c r="D50" s="244"/>
      <c r="E50" s="244"/>
      <c r="F50" s="244"/>
      <c r="G50" s="312"/>
      <c r="H50" s="313"/>
      <c r="I50" s="1156"/>
      <c r="J50" s="314" t="s">
        <v>516</v>
      </c>
      <c r="K50" s="315" t="s">
        <v>517</v>
      </c>
      <c r="L50" s="316" t="s">
        <v>518</v>
      </c>
      <c r="M50" s="317" t="s">
        <v>519</v>
      </c>
      <c r="N50" s="318" t="s">
        <v>520</v>
      </c>
    </row>
    <row r="51" spans="1:14">
      <c r="A51" s="248"/>
      <c r="B51" s="244"/>
      <c r="C51" s="244"/>
      <c r="D51" s="244"/>
      <c r="E51" s="244"/>
      <c r="F51" s="244"/>
      <c r="G51" s="310" t="s">
        <v>521</v>
      </c>
      <c r="H51" s="311"/>
      <c r="I51" s="319">
        <v>5920496</v>
      </c>
      <c r="J51" s="320">
        <v>18200</v>
      </c>
      <c r="K51" s="321">
        <v>-31.5</v>
      </c>
      <c r="L51" s="322">
        <v>43858</v>
      </c>
      <c r="M51" s="323">
        <v>-7</v>
      </c>
      <c r="N51" s="324">
        <v>-24.5</v>
      </c>
    </row>
    <row r="52" spans="1:14">
      <c r="A52" s="248"/>
      <c r="B52" s="244"/>
      <c r="C52" s="244"/>
      <c r="D52" s="244"/>
      <c r="E52" s="244"/>
      <c r="F52" s="244"/>
      <c r="G52" s="325"/>
      <c r="H52" s="326" t="s">
        <v>522</v>
      </c>
      <c r="I52" s="327">
        <v>3112839</v>
      </c>
      <c r="J52" s="328">
        <v>9569</v>
      </c>
      <c r="K52" s="329">
        <v>-22</v>
      </c>
      <c r="L52" s="330">
        <v>23714</v>
      </c>
      <c r="M52" s="331">
        <v>-11.5</v>
      </c>
      <c r="N52" s="332">
        <v>-10.5</v>
      </c>
    </row>
    <row r="53" spans="1:14">
      <c r="A53" s="248"/>
      <c r="B53" s="244"/>
      <c r="C53" s="244"/>
      <c r="D53" s="244"/>
      <c r="E53" s="244"/>
      <c r="F53" s="244"/>
      <c r="G53" s="310" t="s">
        <v>523</v>
      </c>
      <c r="H53" s="311"/>
      <c r="I53" s="319">
        <v>9665227</v>
      </c>
      <c r="J53" s="320">
        <v>29748</v>
      </c>
      <c r="K53" s="321">
        <v>63.5</v>
      </c>
      <c r="L53" s="322">
        <v>41705</v>
      </c>
      <c r="M53" s="323">
        <v>-4.9000000000000004</v>
      </c>
      <c r="N53" s="324">
        <v>68.400000000000006</v>
      </c>
    </row>
    <row r="54" spans="1:14">
      <c r="A54" s="248"/>
      <c r="B54" s="244"/>
      <c r="C54" s="244"/>
      <c r="D54" s="244"/>
      <c r="E54" s="244"/>
      <c r="F54" s="244"/>
      <c r="G54" s="325"/>
      <c r="H54" s="326" t="s">
        <v>522</v>
      </c>
      <c r="I54" s="327">
        <v>4184547</v>
      </c>
      <c r="J54" s="328">
        <v>12879</v>
      </c>
      <c r="K54" s="329">
        <v>34.6</v>
      </c>
      <c r="L54" s="330">
        <v>22742</v>
      </c>
      <c r="M54" s="331">
        <v>-4.0999999999999996</v>
      </c>
      <c r="N54" s="332">
        <v>38.700000000000003</v>
      </c>
    </row>
    <row r="55" spans="1:14">
      <c r="A55" s="248"/>
      <c r="B55" s="244"/>
      <c r="C55" s="244"/>
      <c r="D55" s="244"/>
      <c r="E55" s="244"/>
      <c r="F55" s="244"/>
      <c r="G55" s="310" t="s">
        <v>524</v>
      </c>
      <c r="H55" s="311"/>
      <c r="I55" s="319">
        <v>10303477</v>
      </c>
      <c r="J55" s="320">
        <v>31598</v>
      </c>
      <c r="K55" s="321">
        <v>6.2</v>
      </c>
      <c r="L55" s="322">
        <v>47677</v>
      </c>
      <c r="M55" s="323">
        <v>14.3</v>
      </c>
      <c r="N55" s="324">
        <v>-8.1</v>
      </c>
    </row>
    <row r="56" spans="1:14">
      <c r="A56" s="248"/>
      <c r="B56" s="244"/>
      <c r="C56" s="244"/>
      <c r="D56" s="244"/>
      <c r="E56" s="244"/>
      <c r="F56" s="244"/>
      <c r="G56" s="325"/>
      <c r="H56" s="326" t="s">
        <v>522</v>
      </c>
      <c r="I56" s="327">
        <v>4673286</v>
      </c>
      <c r="J56" s="328">
        <v>14332</v>
      </c>
      <c r="K56" s="329">
        <v>11.3</v>
      </c>
      <c r="L56" s="330">
        <v>23360</v>
      </c>
      <c r="M56" s="331">
        <v>2.7</v>
      </c>
      <c r="N56" s="332">
        <v>8.6</v>
      </c>
    </row>
    <row r="57" spans="1:14">
      <c r="A57" s="248"/>
      <c r="B57" s="244"/>
      <c r="C57" s="244"/>
      <c r="D57" s="244"/>
      <c r="E57" s="244"/>
      <c r="F57" s="244"/>
      <c r="G57" s="310" t="s">
        <v>525</v>
      </c>
      <c r="H57" s="311"/>
      <c r="I57" s="319">
        <v>15046608</v>
      </c>
      <c r="J57" s="320">
        <v>46041</v>
      </c>
      <c r="K57" s="321">
        <v>45.7</v>
      </c>
      <c r="L57" s="322">
        <v>51613</v>
      </c>
      <c r="M57" s="323">
        <v>8.3000000000000007</v>
      </c>
      <c r="N57" s="324">
        <v>37.4</v>
      </c>
    </row>
    <row r="58" spans="1:14">
      <c r="A58" s="248"/>
      <c r="B58" s="244"/>
      <c r="C58" s="244"/>
      <c r="D58" s="244"/>
      <c r="E58" s="244"/>
      <c r="F58" s="244"/>
      <c r="G58" s="325"/>
      <c r="H58" s="326" t="s">
        <v>522</v>
      </c>
      <c r="I58" s="327">
        <v>5987844</v>
      </c>
      <c r="J58" s="328">
        <v>18322</v>
      </c>
      <c r="K58" s="329">
        <v>27.8</v>
      </c>
      <c r="L58" s="330">
        <v>25872</v>
      </c>
      <c r="M58" s="331">
        <v>10.8</v>
      </c>
      <c r="N58" s="332">
        <v>17</v>
      </c>
    </row>
    <row r="59" spans="1:14">
      <c r="A59" s="248"/>
      <c r="B59" s="244"/>
      <c r="C59" s="244"/>
      <c r="D59" s="244"/>
      <c r="E59" s="244"/>
      <c r="F59" s="244"/>
      <c r="G59" s="310" t="s">
        <v>526</v>
      </c>
      <c r="H59" s="311"/>
      <c r="I59" s="319">
        <v>20792574</v>
      </c>
      <c r="J59" s="320">
        <v>63526</v>
      </c>
      <c r="K59" s="321">
        <v>38</v>
      </c>
      <c r="L59" s="322">
        <v>50880</v>
      </c>
      <c r="M59" s="323">
        <v>-1.4</v>
      </c>
      <c r="N59" s="324">
        <v>39.4</v>
      </c>
    </row>
    <row r="60" spans="1:14">
      <c r="A60" s="248"/>
      <c r="B60" s="244"/>
      <c r="C60" s="244"/>
      <c r="D60" s="244"/>
      <c r="E60" s="244"/>
      <c r="F60" s="244"/>
      <c r="G60" s="325"/>
      <c r="H60" s="326" t="s">
        <v>522</v>
      </c>
      <c r="I60" s="333">
        <v>7421287</v>
      </c>
      <c r="J60" s="328">
        <v>22674</v>
      </c>
      <c r="K60" s="329">
        <v>23.8</v>
      </c>
      <c r="L60" s="330">
        <v>27819</v>
      </c>
      <c r="M60" s="331">
        <v>7.5</v>
      </c>
      <c r="N60" s="332">
        <v>16.3</v>
      </c>
    </row>
    <row r="61" spans="1:14">
      <c r="A61" s="248"/>
      <c r="B61" s="244"/>
      <c r="C61" s="244"/>
      <c r="D61" s="244"/>
      <c r="E61" s="244"/>
      <c r="F61" s="244"/>
      <c r="G61" s="310" t="s">
        <v>527</v>
      </c>
      <c r="H61" s="334"/>
      <c r="I61" s="335">
        <v>12345676</v>
      </c>
      <c r="J61" s="336">
        <v>37823</v>
      </c>
      <c r="K61" s="337">
        <v>24.4</v>
      </c>
      <c r="L61" s="338">
        <v>47147</v>
      </c>
      <c r="M61" s="339">
        <v>1.9</v>
      </c>
      <c r="N61" s="324">
        <v>22.5</v>
      </c>
    </row>
    <row r="62" spans="1:14">
      <c r="A62" s="248"/>
      <c r="B62" s="244"/>
      <c r="C62" s="244"/>
      <c r="D62" s="244"/>
      <c r="E62" s="244"/>
      <c r="F62" s="244"/>
      <c r="G62" s="325"/>
      <c r="H62" s="326" t="s">
        <v>522</v>
      </c>
      <c r="I62" s="327">
        <v>5075961</v>
      </c>
      <c r="J62" s="328">
        <v>15555</v>
      </c>
      <c r="K62" s="329">
        <v>15.1</v>
      </c>
      <c r="L62" s="330">
        <v>24701</v>
      </c>
      <c r="M62" s="331">
        <v>1.1000000000000001</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69" t="s">
        <v>3</v>
      </c>
      <c r="D47" s="1169"/>
      <c r="E47" s="1170"/>
      <c r="F47" s="11">
        <v>13.33</v>
      </c>
      <c r="G47" s="12">
        <v>16.71</v>
      </c>
      <c r="H47" s="12">
        <v>18.22</v>
      </c>
      <c r="I47" s="12">
        <v>18.91</v>
      </c>
      <c r="J47" s="13">
        <v>20.3</v>
      </c>
    </row>
    <row r="48" spans="2:10" ht="57.75" customHeight="1">
      <c r="B48" s="14"/>
      <c r="C48" s="1171" t="s">
        <v>4</v>
      </c>
      <c r="D48" s="1171"/>
      <c r="E48" s="1172"/>
      <c r="F48" s="15">
        <v>6.93</v>
      </c>
      <c r="G48" s="16">
        <v>6.1</v>
      </c>
      <c r="H48" s="16">
        <v>6.22</v>
      </c>
      <c r="I48" s="16">
        <v>6.61</v>
      </c>
      <c r="J48" s="17">
        <v>6.11</v>
      </c>
    </row>
    <row r="49" spans="2:10" ht="57.75" customHeight="1" thickBot="1">
      <c r="B49" s="18"/>
      <c r="C49" s="1173" t="s">
        <v>5</v>
      </c>
      <c r="D49" s="1173"/>
      <c r="E49" s="1174"/>
      <c r="F49" s="19">
        <v>3</v>
      </c>
      <c r="G49" s="20">
        <v>2.34</v>
      </c>
      <c r="H49" s="20">
        <v>2.12</v>
      </c>
      <c r="I49" s="20">
        <v>1.21</v>
      </c>
      <c r="J49" s="21">
        <v>1.01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2017-02-23T08:55:30Z</cp:lastPrinted>
  <dcterms:created xsi:type="dcterms:W3CDTF">2017-02-15T16:04:42Z</dcterms:created>
  <dcterms:modified xsi:type="dcterms:W3CDTF">2017-05-23T02:16:57Z</dcterms:modified>
  <cp:category/>
</cp:coreProperties>
</file>