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sv012\share\redirect-dir\4925\Desktop\"/>
    </mc:Choice>
  </mc:AlternateContent>
  <bookViews>
    <workbookView xWindow="0" yWindow="0" windowWidth="19200" windowHeight="62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AM37" i="9"/>
  <c r="U37" i="9"/>
  <c r="C37" i="9"/>
  <c r="AM36" i="9"/>
  <c r="C36" i="9"/>
  <c r="AM35"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<sst xmlns="http://schemas.openxmlformats.org/spreadsheetml/2006/main" count="1058" uniqueCount="581">
  <si>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</si>
  <si>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</si>
  <si>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</si>
  <si>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</si>
  <si>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</si>
  <si>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</si>
  <si>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</si>
  <si>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</si>
  <si>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</si>
  <si>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</si>
  <si>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</si>
  <si>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</si>
  <si>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</si>
  <si>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</si>
  <si>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</si>
  <si>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</si>
  <si>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</si>
  <si>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</si>
  <si>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</si>
  <si>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</si>
  <si>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</si>
  <si>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</si>
  <si>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</si>
  <si>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</si>
  <si>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</si>
  <si>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</si>
  <si>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</si>
  <si>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</si>
  <si>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</si>
  <si>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</si>
  <si>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</si>
  <si>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</si>
  <si>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</si>
  <si>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</si>
  <si>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</si>
  <si>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</si>
  <si>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</si>
  <si>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</si>
  <si>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</si>
  <si>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</si>
  <si>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</si>
  <si>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</si>
  <si>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</si>
  <si>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</si>
  <si>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</si>
  <si>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</si>
  <si>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</si>
  <si>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</si>
  <si>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</si>
  <si>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</si>
  <si>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</si>
  <si>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</si>
  <si>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</si>
  <si>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</si>
  <si>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</si>
  <si>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</si>
  <si>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</si>
  <si>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</si>
  <si>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</si>
  <si>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</si>
  <si>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</si>
  <si>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</si>
  <si>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</si>
  <si>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</si>
  <si>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</si>
  <si>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</si>
  <si>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</si>
  <si>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</si>
  <si>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</si>
  <si>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</si>
  <si>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</si>
  <si>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</si>
  <si>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</si>
  <si>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</si>
  <si>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</si>
  <si>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</si>
  <si>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</si>
  <si>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</si>
  <si>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</si>
  <si>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</si>
  <si>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</si>
  <si>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</si>
  <si>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</si>
  <si>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</si>
  <si>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</si>
  <si>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</si>
  <si>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</si>
  <si>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</si>
  <si>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</si>
  <si>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</si>
  <si>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</si>
  <si>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</si>
  <si>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</si>
  <si>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</si>
  <si>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</si>
  <si>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</si>
  <si>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</si>
  <si>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</si>
  <si>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</si>
  <si>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</si>
  <si>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</si>
  <si>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</si>
  <si>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</si>
  <si>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</si>
  <si>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</si>
  <si>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</si>
  <si>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</si>
  <si>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</si>
  <si>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</si>
  <si>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</si>
  <si>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</si>
  <si>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</si>
  <si>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</si>
  <si>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</si>
  <si>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</si>
  <si>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</si>
  <si>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</si>
  <si>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</si>
  <si>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</si>
  <si>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</si>
  <si>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</si>
  <si>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</si>
  <si>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</si>
  <si>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</si>
  <si>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</si>
  <si>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</si>
  <si>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</si>
  <si>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</si>
  <si>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</si>
  <si>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</si>
  <si>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</si>
  <si>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</si>
  <si>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</si>
  <si>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</si>
  <si>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</si>
  <si>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</si>
  <si>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</si>
  <si>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</si>
  <si>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</si>
  <si>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</si>
  <si>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</si>
  <si>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</si>
  <si>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</si>
  <si>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</si>
  <si>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</si>
  <si>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</si>
  <si>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</si>
  <si>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</si>
  <si>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</si>
  <si>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</si>
  <si>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</si>
  <si>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</si>
  <si>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</si>
  <si>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</si>
  <si>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</si>
  <si>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</si>
  <si>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</si>
  <si>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</si>
  <si>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</si>
  <si>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</si>
  <si>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</si>
  <si>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</si>
  <si>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</si>
  <si>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</si>
  <si>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</si>
  <si>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</si>
  <si>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</si>
  <si>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</si>
  <si>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</si>
  <si>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</si>
  <si>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</si>
  <si>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</si>
  <si>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</si>
  <si>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</si>
  <si>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</si>
  <si>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</si>
  <si>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</si>
  <si>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</si>
  <si>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</si>
  <si>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</si>
  <si>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</si>
  <si>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</si>
  <si>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</si>
  <si>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</si>
  <si>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</si>
  <si>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</si>
  <si>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</si>
  <si>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</si>
  <si>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</si>
  <si>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</si>
  <si>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</si>
  <si>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</si>
  <si>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</si>
  <si>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</si>
  <si>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福島県福島市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</si>
  <si>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</si>
  <si>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</si>
  <si>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</si>
  <si>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</si>
  <si>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</si>
  <si>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</si>
  <si>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</si>
  <si>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</si>
  <si>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</si>
  <si>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</si>
  <si>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</si>
  <si>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</si>
  <si>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</si>
  <si>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</si>
  <si>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</si>
  <si>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</si>
  <si>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</si>
  <si>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</si>
  <si>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</si>
  <si>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</si>
  <si>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</si>
  <si>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</si>
  <si>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</si>
  <si>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</si>
  <si>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</si>
  <si>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</si>
  <si>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</si>
  <si>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</si>
  <si>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</si>
  <si>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</si>
  <si>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</si>
  <si>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</si>
  <si>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</si>
  <si>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</si>
  <si>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</si>
  <si>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</si>
  <si>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</si>
  <si>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</si>
  <si>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</si>
  <si>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</si>
  <si>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</si>
  <si>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</si>
  <si>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</si>
  <si>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</si>
  <si>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</si>
  <si>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</si>
  <si>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</si>
  <si>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</si>
  <si>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</si>
  <si>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</si>
  <si>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</si>
  <si>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</si>
  <si>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</si>
  <si>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</si>
  <si>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</si>
  <si>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</si>
  <si>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</si>
  <si>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</si>
  <si>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</si>
  <si>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</si>
  <si>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</si>
  <si>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</si>
  <si>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</si>
  <si>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</si>
  <si>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</si>
  <si>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</si>
  <si>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</si>
  <si>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</si>
  <si>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</si>
  <si>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</si>
  <si>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</si>
  <si>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</si>
  <si>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</si>
  <si>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</si>
  <si>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</si>
  <si>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</si>
  <si>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</si>
  <si>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</si>
  <si>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</si>
  <si>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</si>
  <si>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</si>
  <si>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</si>
  <si>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</si>
  <si>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</si>
  <si>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</si>
  <si>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</si>
  <si>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</si>
  <si>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</si>
  <si>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</si>
  <si>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</si>
  <si>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</si>
  <si>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</si>
  <si>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</si>
  <si>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</si>
  <si>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</si>
  <si>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</si>
  <si>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</si>
  <si>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</si>
  <si>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</si>
  <si>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</si>
  <si>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</si>
  <si>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</si>
  <si>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</si>
  <si>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</si>
  <si>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</si>
  <si>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</si>
  <si>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</si>
  <si>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</si>
  <si>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</si>
  <si>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</si>
  <si>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</si>
  <si>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</si>
  <si>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</si>
  <si>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</si>
  <si>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</si>
  <si>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</si>
  <si>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</si>
  <si>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</si>
  <si>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</si>
  <si>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</si>
  <si>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</si>
  <si>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</si>
  <si>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</si>
  <si>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</si>
  <si>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</si>
  <si>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</si>
  <si>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</si>
  <si>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</si>
  <si>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</si>
  <si>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</si>
  <si>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</si>
  <si>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</si>
  <si>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</si>
  <si>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</si>
  <si>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</si>
  <si>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</si>
  <si>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</si>
  <si>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</si>
  <si>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</si>
  <si>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</si>
  <si>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</si>
  <si>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</si>
  <si>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</si>
  <si>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</si>
  <si>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</si>
  <si>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</si>
  <si>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</si>
  <si>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福島県福島市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</si>
  <si>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</si>
  <si>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</si>
  <si>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</si>
  <si>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</si>
  <si>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</si>
  <si>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</si>
  <si>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</si>
  <si>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</si>
  <si>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</si>
  <si>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</si>
  <si>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</si>
  <si>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</si>
  <si>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</si>
  <si>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</si>
  <si>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</si>
  <si>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</si>
  <si>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</si>
  <si>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</si>
  <si>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</si>
  <si>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</si>
  <si>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</si>
  <si>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</si>
  <si>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</si>
  <si>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</si>
  <si>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</si>
  <si>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</si>
  <si>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</si>
  <si>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</si>
  <si>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</si>
  <si>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</si>
  <si>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</si>
  <si>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</si>
  <si>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</si>
  <si>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</si>
  <si>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</si>
  <si>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</si>
  <si>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</si>
  <si>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</si>
  <si>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</si>
  <si>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公設地方卸売市場事業費特別会計</t>
    <phoneticPr fontId="5"/>
  </si>
  <si>
    <t>法非適用企業</t>
    <phoneticPr fontId="5"/>
  </si>
  <si>
    <t>下水道事業費特別会計</t>
    <phoneticPr fontId="5"/>
  </si>
  <si>
    <t>農業集落排水事業費特別会計</t>
    <phoneticPr fontId="5"/>
  </si>
  <si>
    <t>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</si>
  <si>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</si>
  <si>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</si>
  <si>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</si>
  <si>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</si>
  <si>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</si>
  <si>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</si>
  <si>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</si>
  <si>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</si>
  <si>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</si>
  <si>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</si>
  <si>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</si>
  <si>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</si>
  <si>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</si>
  <si>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</si>
  <si>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</si>
  <si>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</si>
  <si>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</si>
  <si>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</si>
  <si>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</si>
  <si>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</si>
  <si>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</si>
  <si>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</si>
  <si>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</si>
  <si>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</si>
  <si>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</si>
  <si>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</si>
  <si>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</si>
  <si>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</si>
  <si>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</si>
  <si>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</si>
  <si>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</si>
  <si>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</si>
  <si>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</si>
  <si>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</si>
  <si>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</si>
  <si>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</si>
  <si>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</si>
  <si>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</si>
  <si>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</si>
  <si>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</si>
  <si>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</si>
  <si>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</si>
  <si>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</si>
  <si>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</si>
  <si>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</si>
  <si>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</si>
  <si>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</si>
  <si>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</si>
  <si>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</si>
  <si>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</si>
  <si>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</si>
  <si>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</si>
  <si>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</si>
  <si>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</si>
  <si>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農業集落排水事業費特別会計</t>
    <phoneticPr fontId="5"/>
  </si>
  <si>
    <t>(Ｆ)</t>
    <phoneticPr fontId="5"/>
  </si>
  <si>
    <t>土地区画整理事業費特別会計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</si>
  <si>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</si>
  <si>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</si>
  <si>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</si>
  <si>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</si>
  <si>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</si>
  <si>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</si>
  <si>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</si>
  <si>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</si>
  <si>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</si>
  <si>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</si>
  <si>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</si>
  <si>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</si>
  <si>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</si>
  <si>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</si>
  <si>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</si>
  <si>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</si>
  <si>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</si>
  <si>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</si>
  <si>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</si>
  <si>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</si>
  <si>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</si>
  <si>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</si>
  <si>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</si>
  <si>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</si>
  <si>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</si>
  <si>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</si>
  <si>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</si>
  <si>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</si>
  <si>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</si>
  <si>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</si>
  <si>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</si>
  <si>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</si>
  <si>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</si>
  <si>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</si>
  <si>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</si>
  <si>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</si>
  <si>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</si>
  <si>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</si>
  <si>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</si>
  <si>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</si>
  <si>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</si>
  <si>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</si>
  <si>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</si>
  <si>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</si>
  <si>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</si>
  <si>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</si>
  <si>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</si>
  <si>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</si>
  <si>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</si>
  <si>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</si>
  <si>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</si>
  <si>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</si>
  <si>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</si>
  <si>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</si>
  <si>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</si>
  <si>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</si>
  <si>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</si>
  <si>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</si>
  <si>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</si>
  <si>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</si>
  <si>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</si>
  <si>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</si>
  <si>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</si>
  <si>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</si>
  <si>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</si>
  <si>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</si>
  <si>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</si>
  <si>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</si>
  <si>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</si>
  <si>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</si>
  <si>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</si>
  <si>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</si>
  <si>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</si>
  <si>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</si>
  <si>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</si>
  <si>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</si>
  <si>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</si>
  <si>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</si>
  <si>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</si>
  <si>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</si>
  <si>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</si>
  <si>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</si>
  <si>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</si>
  <si>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</si>
  <si>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</si>
  <si>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</si>
  <si>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国民健康保険事業費特別会計</t>
  </si>
  <si>
    <t>下水道事業費特別会計</t>
  </si>
  <si>
    <t>介護保険事業費特別会計</t>
  </si>
  <si>
    <t>土地区画整理事業費特別会計</t>
  </si>
  <si>
    <t>農業集落排水事業費特別会計</t>
  </si>
  <si>
    <t>公設地方卸売市場事業費特別会計</t>
  </si>
  <si>
    <t>その他会計（赤字）</t>
  </si>
  <si>
    <t>その他会計（黒字）</t>
  </si>
  <si>
    <t>法非適用(宅造)</t>
    <rPh sb="5" eb="7">
      <t>タクゾウ</t>
    </rPh>
    <phoneticPr fontId="5"/>
  </si>
  <si>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2"/>
  </si>
  <si>
    <t>伊達地方衛生処理組合　し尿処理事業費特別会計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8">
      <t>ヒ</t>
    </rPh>
    <rPh sb="18" eb="20">
      <t>トクベツ</t>
    </rPh>
    <rPh sb="20" eb="21">
      <t>カイ</t>
    </rPh>
    <rPh sb="21" eb="22">
      <t>ケイ</t>
    </rPh>
    <phoneticPr fontId="2"/>
  </si>
  <si>
    <t>伊達地方衛生処理組合　ごみ処理事業費特別会計</t>
    <rPh sb="0" eb="2">
      <t>ダテ</t>
    </rPh>
    <rPh sb="2" eb="4">
      <t>チホウ</t>
    </rPh>
    <rPh sb="4" eb="5">
      <t>エイ</t>
    </rPh>
    <rPh sb="5" eb="6">
      <t>セイ</t>
    </rPh>
    <rPh sb="6" eb="8">
      <t>ショリ</t>
    </rPh>
    <rPh sb="8" eb="10">
      <t>クミアイ</t>
    </rPh>
    <rPh sb="13" eb="15">
      <t>ショリ</t>
    </rPh>
    <rPh sb="15" eb="17">
      <t>ジギョウ</t>
    </rPh>
    <rPh sb="17" eb="18">
      <t>ヒ</t>
    </rPh>
    <rPh sb="18" eb="20">
      <t>トクベツ</t>
    </rPh>
    <rPh sb="20" eb="21">
      <t>カイ</t>
    </rPh>
    <rPh sb="21" eb="22">
      <t>ケイ</t>
    </rPh>
    <phoneticPr fontId="2"/>
  </si>
  <si>
    <t>川俣方部衛生処理組合　一般会計</t>
    <rPh sb="0" eb="2">
      <t>カワマタ</t>
    </rPh>
    <rPh sb="2" eb="3">
      <t>ホウ</t>
    </rPh>
    <rPh sb="3" eb="4">
      <t>ブ</t>
    </rPh>
    <rPh sb="4" eb="5">
      <t>エイ</t>
    </rPh>
    <rPh sb="5" eb="6">
      <t>セイ</t>
    </rPh>
    <rPh sb="6" eb="8">
      <t>ショリ</t>
    </rPh>
    <rPh sb="8" eb="10">
      <t>クミアイ</t>
    </rPh>
    <rPh sb="11" eb="13">
      <t>イッパン</t>
    </rPh>
    <rPh sb="13" eb="15">
      <t>カイケイ</t>
    </rPh>
    <phoneticPr fontId="2"/>
  </si>
  <si>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</si>
  <si>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</si>
  <si>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</si>
  <si>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</si>
  <si>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</si>
  <si>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</si>
  <si>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</si>
  <si>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2"/>
  </si>
  <si>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2"/>
  </si>
  <si>
    <t>（公財）福島市振興公社</t>
    <rPh sb="1" eb="2">
      <t>オオヤケ</t>
    </rPh>
    <rPh sb="2" eb="3">
      <t>ザイ</t>
    </rPh>
    <rPh sb="4" eb="7">
      <t>フクシマシ</t>
    </rPh>
    <rPh sb="7" eb="9">
      <t>シンコウ</t>
    </rPh>
    <rPh sb="9" eb="11">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</si>
  <si>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</si>
  <si>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（公財）福島市スポーツ振興公社</t>
    <rPh sb="1" eb="2">
      <t>コウ</t>
    </rPh>
    <rPh sb="2" eb="3">
      <t>ザイ</t>
    </rPh>
    <rPh sb="4" eb="7">
      <t>フクシマシ</t>
    </rPh>
    <rPh sb="11" eb="13">
      <t>シンコウ</t>
    </rPh>
    <rPh sb="13" eb="15">
      <t>コウシャ</t>
    </rPh>
    <phoneticPr fontId="24"/>
  </si>
  <si>
    <t>福島市観光開発（株）</t>
    <rPh sb="0" eb="3">
      <t>フクシマシ</t>
    </rPh>
    <rPh sb="3" eb="5">
      <t>カンコウ</t>
    </rPh>
    <rPh sb="5" eb="7">
      <t>カイハツ</t>
    </rPh>
    <rPh sb="8" eb="9">
      <t>カブ</t>
    </rPh>
    <phoneticPr fontId="24"/>
  </si>
  <si>
    <t>福島地方土地開発公社</t>
    <rPh sb="0" eb="2">
      <t>フクシマ</t>
    </rPh>
    <rPh sb="2" eb="4">
      <t>チホウ</t>
    </rPh>
    <rPh sb="4" eb="6">
      <t>トチ</t>
    </rPh>
    <rPh sb="6" eb="8">
      <t>カイハツ</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</si>
  <si>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</si>
  <si>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</si>
  <si>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</si>
  <si>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</si>
  <si>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</si>
  <si>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</si>
  <si>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</si>
  <si>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</si>
  <si>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</si>
  <si>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</si>
  <si>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</si>
  <si>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</si>
  <si>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</si>
  <si>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</si>
  <si>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</si>
  <si>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</si>
  <si>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</si>
  <si>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</si>
  <si>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</si>
  <si>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</si>
  <si>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</si>
  <si>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将来負担比率及び実質公債費比率のいずれも、平成２３年度以降毎年減少しており、類似団体と比較しても低い水準にある。これは、世代間の負担の公平化に意を用いながらも、
市債依存度の抑制を基調に健全な財政運営を行ってきたことにより、市債残高及び元利償還金が減少したためである。</t>
    <rPh sb="22" eb="24">
      <t>ヘイセイ</t>
    </rPh>
    <rPh sb="26" eb="28">
      <t>ネンド</t>
    </rPh>
    <rPh sb="28" eb="30">
      <t>イコウ</t>
    </rPh>
    <rPh sb="30" eb="32">
      <t>マイトシ</t>
    </rPh>
    <rPh sb="32" eb="34">
      <t>ゲンショウ</t>
    </rPh>
    <rPh sb="39" eb="41">
      <t>ルイジ</t>
    </rPh>
    <rPh sb="41" eb="43">
      <t>ダンタイ</t>
    </rPh>
    <rPh sb="44" eb="46">
      <t>ヒカク</t>
    </rPh>
    <rPh sb="49" eb="50">
      <t>ヒク</t>
    </rPh>
    <rPh sb="51" eb="53">
      <t>スイジュン</t>
    </rPh>
    <rPh sb="82" eb="84">
      <t>シサイ</t>
    </rPh>
    <rPh sb="84" eb="87">
      <t>イソンド</t>
    </rPh>
    <rPh sb="88" eb="90">
      <t>ヨクセイ</t>
    </rPh>
    <rPh sb="91" eb="93">
      <t>キチョウ</t>
    </rPh>
    <rPh sb="94" eb="96">
      <t>ケンゼン</t>
    </rPh>
    <rPh sb="97" eb="99">
      <t>ザイセイ</t>
    </rPh>
    <rPh sb="99" eb="101">
      <t>ウンエイ</t>
    </rPh>
    <rPh sb="102" eb="103">
      <t>オコナ</t>
    </rPh>
    <rPh sb="113" eb="115">
      <t>シサイ</t>
    </rPh>
    <rPh sb="115" eb="117">
      <t>ザンダカ</t>
    </rPh>
    <rPh sb="117" eb="118">
      <t>オヨ</t>
    </rPh>
    <rPh sb="119" eb="121">
      <t>ガンリ</t>
    </rPh>
    <rPh sb="121" eb="124">
      <t>ショウカンキン</t>
    </rPh>
    <rPh sb="125" eb="127">
      <t>ゲンショウ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</si>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</sst>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17358</c:v>
                </c:pt>
                <c:pt idx="1">
                  <c:v>27531</c:v>
                </c:pt>
                <c:pt idx="2">
                  <c:v>33788</c:v>
                </c:pt>
                <c:pt idx="3">
                  <c:v>51431</c:v>
                </c:pt>
                <c:pt idx="4">
                  <c:v>45995</c:v>
                </c:pt>
              </c:numCache>
            </c:numRef>
          </c:val>
          <c:smooth val="0"/>
        </c:ser>
        <c:dLbls>
          <c:showLegendKey val="0"/>
          <c:showVal val="0"/>
          <c:showCatName val="0"/>
          <c:showSerName val="0"/>
          <c:showPercent val="0"/>
          <c:showBubbleSize val="0"/>
        </c:dLbls>
        <c:marker val="1"/>
        <c:smooth val="0"/>
        <c:axId val="371012920"/>
        <c:axId val="371013704"/>
      </c:lineChart>
      <c:catAx>
        <c:axId val="371012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13704"/>
        <c:crosses val="autoZero"/>
        <c:auto val="1"/>
        <c:lblAlgn val="ctr"/>
        <c:lblOffset val="100"/>
        <c:tickLblSkip val="1"/>
        <c:tickMarkSkip val="1"/>
        <c:noMultiLvlLbl val="0"/>
      </c:catAx>
      <c:valAx>
        <c:axId val="3710137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12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9.52</c:v>
                </c:pt>
                <c:pt idx="1">
                  <c:v>8.7100000000000009</c:v>
                </c:pt>
                <c:pt idx="2">
                  <c:v>8.07</c:v>
                </c:pt>
                <c:pt idx="3">
                  <c:v>8.5500000000000007</c:v>
                </c:pt>
                <c:pt idx="4">
                  <c:v>10.36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9.0500000000000007</c:v>
                </c:pt>
                <c:pt idx="1">
                  <c:v>13.6</c:v>
                </c:pt>
                <c:pt idx="2">
                  <c:v>14.28</c:v>
                </c:pt>
                <c:pt idx="3">
                  <c:v>14.4</c:v>
                </c:pt>
                <c:pt idx="4">
                  <c:v>14.37</c:v>
                </c:pt>
              </c:numCache>
            </c:numRef>
          </c:val>
        </c:ser>
        <c:dLbls>
          <c:showLegendKey val="0"/>
          <c:showVal val="0"/>
          <c:showCatName val="0"/>
          <c:showSerName val="0"/>
          <c:showPercent val="0"/>
          <c:showBubbleSize val="0"/>
        </c:dLbls>
        <c:gapWidth val="250"/>
        <c:overlap val="100"/>
        <c:axId val="371014488"/>
        <c:axId val="371010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6.33</c:v>
                </c:pt>
                <c:pt idx="1">
                  <c:v>3.42</c:v>
                </c:pt>
                <c:pt idx="2">
                  <c:v>0.5</c:v>
                </c:pt>
                <c:pt idx="3">
                  <c:v>0.42</c:v>
                </c:pt>
                <c:pt idx="4">
                  <c:v>1.84</c:v>
                </c:pt>
              </c:numCache>
            </c:numRef>
          </c:val>
          <c:smooth val="0"/>
        </c:ser>
        <c:dLbls>
          <c:showLegendKey val="0"/>
          <c:showVal val="0"/>
          <c:showCatName val="0"/>
          <c:showSerName val="0"/>
          <c:showPercent val="0"/>
          <c:showBubbleSize val="0"/>
        </c:dLbls>
        <c:marker val="1"/>
        <c:smooth val="0"/>
        <c:axId val="371014488"/>
        <c:axId val="371010568"/>
      </c:lineChart>
      <c:catAx>
        <c:axId val="37101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1010568"/>
        <c:crosses val="autoZero"/>
        <c:auto val="1"/>
        <c:lblAlgn val="ctr"/>
        <c:lblOffset val="100"/>
        <c:tickLblSkip val="1"/>
        <c:tickMarkSkip val="1"/>
        <c:noMultiLvlLbl val="0"/>
      </c:catAx>
      <c:valAx>
        <c:axId val="371010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1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0.04</c:v>
                </c:pt>
                <c:pt idx="8">
                  <c:v>#N/A</c:v>
                </c:pt>
                <c:pt idx="9">
                  <c:v>0.08</c:v>
                </c:pt>
              </c:numCache>
            </c:numRef>
          </c:val>
        </c:ser>
        <c:ser>
          <c:idx val="3"/>
          <c:order val="3"/>
          <c:tx>
            <c:strRef>
              <c:f>データシート!$A$30</c:f>
              <c:strCache>
                <c:ptCount val="1"/>
                <c:pt idx="0">
                  <c:v>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0.12</c:v>
                </c:pt>
                <c:pt idx="4">
                  <c:v>#N/A</c:v>
                </c:pt>
                <c:pt idx="5">
                  <c:v>0.06</c:v>
                </c:pt>
                <c:pt idx="6">
                  <c:v>#N/A</c:v>
                </c:pt>
                <c:pt idx="7">
                  <c:v>0.08</c:v>
                </c:pt>
                <c:pt idx="8">
                  <c:v>#N/A</c:v>
                </c:pt>
                <c:pt idx="9">
                  <c:v>0.1</c:v>
                </c:pt>
              </c:numCache>
            </c:numRef>
          </c:val>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0.79</c:v>
                </c:pt>
                <c:pt idx="2">
                  <c:v>#N/A</c:v>
                </c:pt>
                <c:pt idx="3">
                  <c:v>0.46</c:v>
                </c:pt>
                <c:pt idx="4">
                  <c:v>#N/A</c:v>
                </c:pt>
                <c:pt idx="5">
                  <c:v>0.11</c:v>
                </c:pt>
                <c:pt idx="6">
                  <c:v>#N/A</c:v>
                </c:pt>
                <c:pt idx="7">
                  <c:v>0.12</c:v>
                </c:pt>
                <c:pt idx="8">
                  <c:v>#N/A</c:v>
                </c:pt>
                <c:pt idx="9">
                  <c:v>0.12</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0.5</c:v>
                </c:pt>
                <c:pt idx="4">
                  <c:v>#N/A</c:v>
                </c:pt>
                <c:pt idx="5">
                  <c:v>0.36</c:v>
                </c:pt>
                <c:pt idx="6">
                  <c:v>#N/A</c:v>
                </c:pt>
                <c:pt idx="7">
                  <c:v>0.31</c:v>
                </c:pt>
                <c:pt idx="8">
                  <c:v>#N/A</c:v>
                </c:pt>
                <c:pt idx="9">
                  <c:v>0.63</c:v>
                </c:pt>
              </c:numCache>
            </c:numRef>
          </c:val>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2.06</c:v>
                </c:pt>
                <c:pt idx="4">
                  <c:v>#N/A</c:v>
                </c:pt>
                <c:pt idx="5">
                  <c:v>2.5499999999999998</c:v>
                </c:pt>
                <c:pt idx="6">
                  <c:v>#N/A</c:v>
                </c:pt>
                <c:pt idx="7">
                  <c:v>1.93</c:v>
                </c:pt>
                <c:pt idx="8">
                  <c:v>#N/A</c:v>
                </c:pt>
                <c:pt idx="9">
                  <c:v>1.38</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1.53</c:v>
                </c:pt>
                <c:pt idx="2">
                  <c:v>#N/A</c:v>
                </c:pt>
                <c:pt idx="3">
                  <c:v>2.39</c:v>
                </c:pt>
                <c:pt idx="4">
                  <c:v>#N/A</c:v>
                </c:pt>
                <c:pt idx="5">
                  <c:v>2.27</c:v>
                </c:pt>
                <c:pt idx="6">
                  <c:v>#N/A</c:v>
                </c:pt>
                <c:pt idx="7">
                  <c:v>2.91</c:v>
                </c:pt>
                <c:pt idx="8">
                  <c:v>#N/A</c:v>
                </c:pt>
                <c:pt idx="9">
                  <c:v>2.2400000000000002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4.72</c:v>
                </c:pt>
                <c:pt idx="2">
                  <c:v>#N/A</c:v>
                </c:pt>
                <c:pt idx="3">
                  <c:v>5.14</c:v>
                </c:pt>
                <c:pt idx="4">
                  <c:v>#N/A</c:v>
                </c:pt>
                <c:pt idx="5">
                  <c:v>5.52</c:v>
                </c:pt>
                <c:pt idx="6">
                  <c:v>#N/A</c:v>
                </c:pt>
                <c:pt idx="7">
                  <c:v>6.1</c:v>
                </c:pt>
                <c:pt idx="8">
                  <c:v>#N/A</c:v>
                </c:pt>
                <c:pt idx="9">
                  <c:v>6.79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9.51</c:v>
                </c:pt>
                <c:pt idx="2">
                  <c:v>#N/A</c:v>
                </c:pt>
                <c:pt idx="3">
                  <c:v>8.69</c:v>
                </c:pt>
                <c:pt idx="4">
                  <c:v>#N/A</c:v>
                </c:pt>
                <c:pt idx="5">
                  <c:v>8.07</c:v>
                </c:pt>
                <c:pt idx="6">
                  <c:v>#N/A</c:v>
                </c:pt>
                <c:pt idx="7">
                  <c:v>8.5399999999999991</c:v>
                </c:pt>
                <c:pt idx="8">
                  <c:v>#N/A</c:v>
                </c:pt>
                <c:pt idx="9">
                  <c:v>10.15</c:v>
                </c:pt>
              </c:numCache>
            </c:numRef>
          </c:val>
        </c:ser>
        <c:dLbls>
          <c:showLegendKey val="0"/>
          <c:showVal val="0"/>
          <c:showCatName val="0"/>
          <c:showSerName val="0"/>
          <c:showPercent val="0"/>
          <c:showBubbleSize val="0"/>
        </c:dLbls>
        <c:gapWidth val="150"/>
        <c:overlap val="100"/>
        <c:axId val="371007040"/>
        <c:axId val="371008216"/>
      </c:barChart>
      <c:catAx>
        <c:axId val="3710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008216"/>
        <c:crosses val="autoZero"/>
        <c:auto val="1"/>
        <c:lblAlgn val="ctr"/>
        <c:lblOffset val="100"/>
        <c:tickLblSkip val="1"/>
        <c:tickMarkSkip val="1"/>
        <c:noMultiLvlLbl val="0"/>
      </c:catAx>
      <c:valAx>
        <c:axId val="37100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0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11590</c:v>
                </c:pt>
                <c:pt idx="5">
                  <c:v>10836</c:v>
                </c:pt>
                <c:pt idx="8">
                  <c:v>10687</c:v>
                </c:pt>
                <c:pt idx="11">
                  <c:v>11048</c:v>
                </c:pt>
                <c:pt idx="14">
                  <c:v>10585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539</c:v>
                </c:pt>
                <c:pt idx="3">
                  <c:v>254</c:v>
                </c:pt>
                <c:pt idx="6">
                  <c:v>61</c:v>
                </c:pt>
                <c:pt idx="9">
                  <c:v>58</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21</c:v>
                </c:pt>
                <c:pt idx="6">
                  <c:v>20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3800</c:v>
                </c:pt>
                <c:pt idx="3">
                  <c:v>3382</c:v>
                </c:pt>
                <c:pt idx="6">
                  <c:v>3259</c:v>
                </c:pt>
                <c:pt idx="9">
                  <c:v>3098</c:v>
                </c:pt>
                <c:pt idx="12">
                  <c:v>3526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17</c:v>
                </c:pt>
                <c:pt idx="3">
                  <c:v>17</c:v>
                </c:pt>
                <c:pt idx="6">
                  <c:v>17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9605</c:v>
                </c:pt>
                <c:pt idx="3">
                  <c:v>9590</c:v>
                </c:pt>
                <c:pt idx="6">
                  <c:v>9096</c:v>
                </c:pt>
                <c:pt idx="9">
                  <c:v>8783</c:v>
                </c:pt>
                <c:pt idx="12">
                  <c:v>8311</c:v>
                </c:pt>
              </c:numCache>
            </c:numRef>
          </c:val>
        </c:ser>
        <c:dLbls>
          <c:showLegendKey val="0"/>
          <c:showVal val="0"/>
          <c:showCatName val="0"/>
          <c:showSerName val="0"/>
          <c:showPercent val="0"/>
          <c:showBubbleSize val="0"/>
        </c:dLbls>
        <c:gapWidth val="100"/>
        <c:overlap val="100"/>
        <c:axId val="371011352"/>
        <c:axId val="37100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2389</c:v>
                </c:pt>
                <c:pt idx="2">
                  <c:v>#N/A</c:v>
                </c:pt>
                <c:pt idx="3">
                  <c:v>#N/A</c:v>
                </c:pt>
                <c:pt idx="4">
                  <c:v>2428</c:v>
                </c:pt>
                <c:pt idx="5">
                  <c:v>#N/A</c:v>
                </c:pt>
                <c:pt idx="6">
                  <c:v>#N/A</c:v>
                </c:pt>
                <c:pt idx="7">
                  <c:v>1766</c:v>
                </c:pt>
                <c:pt idx="8">
                  <c:v>#N/A</c:v>
                </c:pt>
                <c:pt idx="9">
                  <c:v>#N/A</c:v>
                </c:pt>
                <c:pt idx="10">
                  <c:v>911</c:v>
                </c:pt>
                <c:pt idx="11">
                  <c:v>#N/A</c:v>
                </c:pt>
                <c:pt idx="12">
                  <c:v>#N/A</c:v>
                </c:pt>
                <c:pt idx="13">
                  <c:v>1294</c:v>
                </c:pt>
                <c:pt idx="14">
                  <c:v>#N/A</c:v>
                </c:pt>
              </c:numCache>
            </c:numRef>
          </c:val>
          <c:smooth val="0"/>
        </c:ser>
        <c:dLbls>
          <c:showLegendKey val="0"/>
          <c:showVal val="0"/>
          <c:showCatName val="0"/>
          <c:showSerName val="0"/>
          <c:showPercent val="0"/>
          <c:showBubbleSize val="0"/>
        </c:dLbls>
        <c:marker val="1"/>
        <c:smooth val="0"/>
        <c:axId val="371011352"/>
        <c:axId val="371008608"/>
      </c:lineChart>
      <c:catAx>
        <c:axId val="37101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008608"/>
        <c:crosses val="autoZero"/>
        <c:auto val="1"/>
        <c:lblAlgn val="ctr"/>
        <c:lblOffset val="100"/>
        <c:tickLblSkip val="1"/>
        <c:tickMarkSkip val="1"/>
        <c:noMultiLvlLbl val="0"/>
      </c:catAx>
      <c:valAx>
        <c:axId val="37100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1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99702</c:v>
                </c:pt>
                <c:pt idx="5">
                  <c:v>99327</c:v>
                </c:pt>
                <c:pt idx="8">
                  <c:v>98481</c:v>
                </c:pt>
                <c:pt idx="11">
                  <c:v>96832</c:v>
                </c:pt>
                <c:pt idx="14">
                  <c:v>94731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26060</c:v>
                </c:pt>
                <c:pt idx="5">
                  <c:v>22724</c:v>
                </c:pt>
                <c:pt idx="8">
                  <c:v>19148</c:v>
                </c:pt>
                <c:pt idx="11">
                  <c:v>16899</c:v>
                </c:pt>
                <c:pt idx="14">
                  <c:v>15988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12708</c:v>
                </c:pt>
                <c:pt idx="5">
                  <c:v>12545</c:v>
                </c:pt>
                <c:pt idx="8">
                  <c:v>13839</c:v>
                </c:pt>
                <c:pt idx="11">
                  <c:v>13223</c:v>
                </c:pt>
                <c:pt idx="14">
                  <c:v>15423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7435</c:v>
                </c:pt>
                <c:pt idx="3">
                  <c:v>6791</c:v>
                </c:pt>
                <c:pt idx="6">
                  <c:v>5784</c:v>
                </c:pt>
                <c:pt idx="9">
                  <c:v>5306</c:v>
                </c:pt>
                <c:pt idx="12">
                  <c:v>4520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19700</c:v>
                </c:pt>
                <c:pt idx="3">
                  <c:v>19176</c:v>
                </c:pt>
                <c:pt idx="6">
                  <c:v>18440</c:v>
                </c:pt>
                <c:pt idx="9">
                  <c:v>16879</c:v>
                </c:pt>
                <c:pt idx="12">
                  <c:v>16185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340</c:v>
                </c:pt>
                <c:pt idx="3">
                  <c:v>307</c:v>
                </c:pt>
                <c:pt idx="6">
                  <c:v>278</c:v>
                </c:pt>
                <c:pt idx="9">
                  <c:v>248</c:v>
                </c:pt>
                <c:pt idx="12">
                  <c:v>219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44864</c:v>
                </c:pt>
                <c:pt idx="3">
                  <c:v>42944</c:v>
                </c:pt>
                <c:pt idx="6">
                  <c:v>40759</c:v>
                </c:pt>
                <c:pt idx="9">
                  <c:v>36066</c:v>
                </c:pt>
                <c:pt idx="12">
                  <c:v>34060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750</c:v>
                </c:pt>
                <c:pt idx="3">
                  <c:v>145</c:v>
                </c:pt>
                <c:pt idx="6">
                  <c:v>103</c:v>
                </c:pt>
                <c:pt idx="9">
                  <c:v>66</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87225</c:v>
                </c:pt>
                <c:pt idx="3">
                  <c:v>85724</c:v>
                </c:pt>
                <c:pt idx="6">
                  <c:v>83961</c:v>
                </c:pt>
                <c:pt idx="9">
                  <c:v>83690</c:v>
                </c:pt>
                <c:pt idx="12">
                  <c:v>82024</c:v>
                </c:pt>
              </c:numCache>
            </c:numRef>
          </c:val>
        </c:ser>
        <c:dLbls>
          <c:showLegendKey val="0"/>
          <c:showVal val="0"/>
          <c:showCatName val="0"/>
          <c:showSerName val="0"/>
          <c:showPercent val="0"/>
          <c:showBubbleSize val="0"/>
        </c:dLbls>
        <c:gapWidth val="100"/>
        <c:overlap val="100"/>
        <c:axId val="371010176"/>
        <c:axId val="37101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21844</c:v>
                </c:pt>
                <c:pt idx="2">
                  <c:v>#N/A</c:v>
                </c:pt>
                <c:pt idx="3">
                  <c:v>#N/A</c:v>
                </c:pt>
                <c:pt idx="4">
                  <c:v>20489</c:v>
                </c:pt>
                <c:pt idx="5">
                  <c:v>#N/A</c:v>
                </c:pt>
                <c:pt idx="6">
                  <c:v>#N/A</c:v>
                </c:pt>
                <c:pt idx="7">
                  <c:v>17857</c:v>
                </c:pt>
                <c:pt idx="8">
                  <c:v>#N/A</c:v>
                </c:pt>
                <c:pt idx="9">
                  <c:v>#N/A</c:v>
                </c:pt>
                <c:pt idx="10">
                  <c:v>15302</c:v>
                </c:pt>
                <c:pt idx="11">
                  <c:v>#N/A</c:v>
                </c:pt>
                <c:pt idx="12">
                  <c:v>#N/A</c:v>
                </c:pt>
                <c:pt idx="13">
                  <c:v>10928</c:v>
                </c:pt>
                <c:pt idx="14">
                  <c:v>#N/A</c:v>
                </c:pt>
              </c:numCache>
            </c:numRef>
          </c:val>
          <c:smooth val="0"/>
        </c:ser>
        <c:dLbls>
          <c:showLegendKey val="0"/>
          <c:showVal val="0"/>
          <c:showCatName val="0"/>
          <c:showSerName val="0"/>
          <c:showPercent val="0"/>
          <c:showBubbleSize val="0"/>
        </c:dLbls>
        <c:marker val="1"/>
        <c:smooth val="0"/>
        <c:axId val="371010176"/>
        <c:axId val="371010960"/>
      </c:lineChart>
      <c:catAx>
        <c:axId val="3710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010960"/>
        <c:crosses val="autoZero"/>
        <c:auto val="1"/>
        <c:lblAlgn val="ctr"/>
        <c:lblOffset val="100"/>
        <c:tickLblSkip val="1"/>
        <c:tickMarkSkip val="1"/>
        <c:noMultiLvlLbl val="0"/>
      </c:catAx>
      <c:valAx>
        <c:axId val="37101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1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{4CC7C850-8D21-41BA-A905-6B7E3D018446}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{AB1AE9C8-DBDC-49A4-8743-40962C06DA74}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{7790F38B-E79B-4039-9C05-34AA4064A0DC}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{C1B40BDB-2B8C-44D0-82C9-441A774AFF94}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{C8489524-5935-4E4D-873D-46E51611CDED}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{416EE11C-4E46-4036-945D-0A7D3F7E71D3}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{659B1454-1322-4035-B4CB-9C252ED5C74A}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{AFC076F8-B35C-4D42-9A05-7FB5FB763A0D}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{D2A1EB19-D86A-4355-8663-C6EB07D36A38}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{78C345E4-D705-4065-8F4E-BA99EF09EEE6}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8395168"/>
        <c:axId val="396247376"/>
      </c:scatterChart>
      <c:valAx>
        <c:axId val="138395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247376"/>
        <c:crosses val="autoZero"/>
        <c:crossBetween val="midCat"/>
      </c:valAx>
      <c:valAx>
        <c:axId val="396247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395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{92A4B7EC-2ED1-4E09-8A34-B5B3F1CA4D8E}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{6228552A-8917-42EC-82C7-642CA278746F}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{19E4BD44-32E4-4BF7-8A34-8248B8406C79}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{827B67CB-ED83-4903-AB55-914A65A38521}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{6BEA1785-7A9E-44B8-90D9-D5E34BEF06ED}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4.9000000000000004</c:v>
                </c:pt>
                <c:pt idx="2">
                  <c:v>4.5</c:v>
                </c:pt>
                <c:pt idx="3">
                  <c:v>3.5</c:v>
                </c:pt>
                <c:pt idx="4">
                  <c:v>2.7</c:v>
                </c:pt>
              </c:numCache>
            </c:numRef>
          </c:xVal>
          <c:yVal>
            <c:numRef>
              <c:f>公会計指標分析・財政指標組合せ分析表!$K$73:$O$73</c:f>
              <c:numCache>
                <c:formatCode>#,##0.0;"▲ "#,##0.0</c:formatCode>
                <c:ptCount val="5"/>
                <c:pt idx="0">
                  <c:v>44.5</c:v>
                </c:pt>
                <c:pt idx="1">
                  <c:v>42.6</c:v>
                </c:pt>
                <c:pt idx="2">
                  <c:v>36.5</c:v>
                </c:pt>
                <c:pt idx="3">
                  <c:v>31.7</c:v>
                </c:pt>
                <c:pt idx="4">
                  <c:v>22.3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{F6A2200C-9EBE-4AD7-B522-89FB3F0396AF}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{08E36DB1-6B59-416E-9408-402C639E19BC}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{A92CD29C-A3A0-4094-967E-18C5FAF09741}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{F972A524-E051-4531-BFE8-3BD5FD4DCEFF}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{4308817A-0D95-4861-903A-C0AB3E1AC912}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396246200"/>
        <c:axId val="396240320"/>
      </c:scatterChart>
      <c:valAx>
        <c:axId val="396246200"/>
        <c:scaling>
          <c:orientation val="minMax"/>
          <c:max val="8.1"/>
          <c:min val="2.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240320"/>
        <c:crosses val="autoZero"/>
        <c:crossBetween val="midCat"/>
      </c:valAx>
      <c:valAx>
        <c:axId val="396240320"/>
        <c:scaling>
          <c:orientation val="minMax"/>
          <c:max val="5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246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元利償還金や債務負担行為に基づく支出額が減少したが、公営企業債の元利償還金に対する負担金等が増加したほか、算入公債費等が減少したため、実質公債費比率の分子は、結果として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今後も、市債依存度の抑制を基調に、市債の適正運用を図っていく。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一般会計等に係る地方債の現在高を前年度から約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億円減少させたほか、公営企業債等繰入見込額が約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億円減少し、退職手当負担見込額が約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億円減少したため、将来負担比率の分子は、前年度比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％減で過去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年間でも最小の数値となっている。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今後も、長期的な視点に立った健全な財政運営を維持するため、市債の適正な運用を図る。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基準財政収入額は、前年度と</a:t>
          </a:r>
          <a:r>
            <a:rPr kumimoji="1" lang="ja-JP" altLang="en-US" sz="1300" b="0" i="0" u="none" strike="noStrike" kern="0" cap="none" spc="0" normalizeH="0" baseline="0" noProof="0">
              <a:ln>
                <a:noFill/>
              </a:ln>
              <a:solidFill>
                <a:prstClr val="black"/>
              </a:solidFill>
              <a:effectLst/>
              <a:uLnTx/>
              <a:uFillTx/>
              <a:latin typeface="+mn-lt"/>
              <a:ea typeface="+mn-ea"/>
              <a:cs typeface="+mn-cs"/>
            </a:rPr>
            <a:t>比較し</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固定資産税</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家屋</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及び東日本大震災に係る特例加算額が</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減少した一方、</a:t>
          </a:r>
          <a:r>
            <a:rPr kumimoji="1" lang="ja-JP" altLang="en-US" sz="1300" b="0" i="0" u="none" strike="noStrike" kern="0" cap="none" spc="0" normalizeH="0" baseline="0" noProof="0">
              <a:ln>
                <a:noFill/>
              </a:ln>
              <a:solidFill>
                <a:prstClr val="black"/>
              </a:solidFill>
              <a:effectLst/>
              <a:uLnTx/>
              <a:uFillTx/>
              <a:latin typeface="+mn-lt"/>
              <a:ea typeface="+mn-ea"/>
              <a:cs typeface="+mn-cs"/>
            </a:rPr>
            <a:t>地方消費税交付金及び</a:t>
          </a:r>
          <a:r>
            <a:rPr kumimoji="1" lang="ja-JP" altLang="ja-JP" sz="1300" b="0" i="0" u="none" strike="noStrike" kern="0" cap="none" spc="0" normalizeH="0" baseline="0" noProof="0">
              <a:ln>
                <a:noFill/>
              </a:ln>
              <a:solidFill>
                <a:prstClr val="black"/>
              </a:solidFill>
              <a:effectLst/>
              <a:uLnTx/>
              <a:uFillTx/>
              <a:latin typeface="+mn-lt"/>
              <a:ea typeface="+mn-ea"/>
              <a:cs typeface="+mn-cs"/>
            </a:rPr>
            <a:t>市民税（所得割）が増加し、全体では</a:t>
          </a:r>
          <a:r>
            <a:rPr kumimoji="1" lang="en-US" altLang="ja-JP" sz="1300" b="0" i="0" u="none" strike="noStrike" kern="0" cap="none" spc="0" normalizeH="0" baseline="0" noProof="0">
              <a:ln>
                <a:noFill/>
              </a:ln>
              <a:solidFill>
                <a:prstClr val="black"/>
              </a:solidFill>
              <a:effectLst/>
              <a:uLnTx/>
              <a:uFillTx/>
              <a:latin typeface="+mn-lt"/>
              <a:ea typeface="+mn-ea"/>
              <a:cs typeface="+mn-cs"/>
            </a:rPr>
            <a:t>5.7</a:t>
          </a:r>
          <a:r>
            <a:rPr kumimoji="1" lang="ja-JP" altLang="ja-JP" sz="1300" b="0" i="0" u="none" strike="noStrike" kern="0" cap="none" spc="0" normalizeH="0" baseline="0" noProof="0">
              <a:ln>
                <a:noFill/>
              </a:ln>
              <a:solidFill>
                <a:prstClr val="black"/>
              </a:solidFill>
              <a:effectLst/>
              <a:uLnTx/>
              <a:uFillTx/>
              <a:latin typeface="+mn-lt"/>
              <a:ea typeface="+mn-ea"/>
              <a:cs typeface="+mn-cs"/>
            </a:rPr>
            <a:t>％の増加となった。基準財政需要額は、前年度と</a:t>
          </a:r>
          <a:r>
            <a:rPr kumimoji="1" lang="ja-JP" altLang="en-US" sz="1300" b="0" i="0" u="none" strike="noStrike" kern="0" cap="none" spc="0" normalizeH="0" baseline="0" noProof="0">
              <a:ln>
                <a:noFill/>
              </a:ln>
              <a:solidFill>
                <a:prstClr val="black"/>
              </a:solidFill>
              <a:effectLst/>
              <a:uLnTx/>
              <a:uFillTx/>
              <a:latin typeface="+mn-lt"/>
              <a:ea typeface="+mn-ea"/>
              <a:cs typeface="+mn-cs"/>
            </a:rPr>
            <a:t>比較し</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人口減少対策等特別事業費及び臨時財政対策債償還費等</a:t>
          </a:r>
          <a:r>
            <a:rPr kumimoji="1" lang="ja-JP" altLang="ja-JP" sz="1300" b="0" i="0" u="none" strike="noStrike" kern="0" cap="none" spc="0" normalizeH="0" baseline="0" noProof="0">
              <a:ln>
                <a:noFill/>
              </a:ln>
              <a:solidFill>
                <a:prstClr val="black"/>
              </a:solidFill>
              <a:effectLst/>
              <a:uLnTx/>
              <a:uFillTx/>
              <a:latin typeface="+mn-lt"/>
              <a:ea typeface="+mn-ea"/>
              <a:cs typeface="+mn-cs"/>
            </a:rPr>
            <a:t>が増加したため、全体では</a:t>
          </a:r>
          <a:r>
            <a:rPr kumimoji="1" lang="en-US" altLang="ja-JP" sz="1300" b="0" i="0" u="none" strike="noStrike" kern="0" cap="none" spc="0" normalizeH="0" baseline="0" noProof="0">
              <a:ln>
                <a:noFill/>
              </a:ln>
              <a:solidFill>
                <a:prstClr val="black"/>
              </a:solidFill>
              <a:effectLst/>
              <a:uLnTx/>
              <a:uFillTx/>
              <a:latin typeface="+mn-lt"/>
              <a:ea typeface="+mn-ea"/>
              <a:cs typeface="+mn-cs"/>
            </a:rPr>
            <a:t>0.6</a:t>
          </a:r>
          <a:r>
            <a:rPr kumimoji="1" lang="ja-JP" altLang="ja-JP" sz="1300" b="0" i="0" u="none" strike="noStrike" kern="0" cap="none" spc="0" normalizeH="0" baseline="0" noProof="0">
              <a:ln>
                <a:noFill/>
              </a:ln>
              <a:solidFill>
                <a:prstClr val="black"/>
              </a:solidFill>
              <a:effectLst/>
              <a:uLnTx/>
              <a:uFillTx/>
              <a:latin typeface="+mn-lt"/>
              <a:ea typeface="+mn-ea"/>
              <a:cs typeface="+mn-cs"/>
            </a:rPr>
            <a:t>％の増加となった。その結果、平成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年度を含む過去</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ヵ年の平均である財政力指数は</a:t>
          </a:r>
          <a:r>
            <a:rPr kumimoji="1" lang="en-US" altLang="ja-JP" sz="1300" b="0" i="0" u="none" strike="noStrike" kern="0" cap="none" spc="0" normalizeH="0" baseline="0" noProof="0">
              <a:ln>
                <a:noFill/>
              </a:ln>
              <a:solidFill>
                <a:prstClr val="black"/>
              </a:solidFill>
              <a:effectLst/>
              <a:uLnTx/>
              <a:uFillTx/>
              <a:latin typeface="+mn-lt"/>
              <a:ea typeface="+mn-ea"/>
              <a:cs typeface="+mn-cs"/>
            </a:rPr>
            <a:t>0.73</a:t>
          </a:r>
          <a:r>
            <a:rPr kumimoji="1" lang="ja-JP" altLang="ja-JP" sz="1300" b="0" i="0" u="none" strike="noStrike" kern="0" cap="none" spc="0" normalizeH="0" baseline="0" noProof="0">
              <a:ln>
                <a:noFill/>
              </a:ln>
              <a:solidFill>
                <a:prstClr val="black"/>
              </a:solidFill>
              <a:effectLst/>
              <a:uLnTx/>
              <a:uFillTx/>
              <a:latin typeface="+mn-lt"/>
              <a:ea typeface="+mn-ea"/>
              <a:cs typeface="+mn-cs"/>
            </a:rPr>
            <a:t>で前年度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と比べ</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ポイント上昇した</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。今後も、より一層、事務事業の見直しや定員管理の適正化に努めるほか、引き続き税徴収率向上に向け徴収体制の強化を図る。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52211</xdr:rowOff>
    </xdr:to>
    <xdr:cxnSp macro="">
      <xdr:nvCxnSpPr>
        <xdr:cNvPr id="68" name="直線コネクタ 67"/>
        <xdr:cNvCxnSpPr/>
      </xdr:nvCxnSpPr>
      <xdr:spPr>
        <a:xfrm flipV="1">
          <a:off x="4114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65617</xdr:rowOff>
    </xdr:to>
    <xdr:cxnSp macro="">
      <xdr:nvCxnSpPr>
        <xdr:cNvPr id="77" name="直線コネクタ 76"/>
        <xdr:cNvCxnSpPr/>
      </xdr:nvCxnSpPr>
      <xdr:spPr>
        <a:xfrm>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104722</xdr:rowOff>
    </xdr:from>
    <xdr:ext cx="762000" cy="259045"/>
    <xdr:sp macro="" textlink="">
      <xdr:nvSpPr>
        <xdr:cNvPr id="88"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87788</xdr:rowOff>
    </xdr:from>
    <xdr:ext cx="736600" cy="259045"/>
    <xdr:sp macro="" textlink="">
      <xdr:nvSpPr>
        <xdr:cNvPr id="90" name="テキスト ボックス 89"/>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96" name="テキスト ボックス 95"/>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経常一般財源の歳入は、前年度と比較して、地方消費税交付金等の増により</a:t>
          </a:r>
          <a:r>
            <a:rPr kumimoji="1" lang="en-US" altLang="ja-JP" sz="1300">
              <a:latin typeface="ＭＳ Ｐゴシック"/>
            </a:rPr>
            <a:t>2.5</a:t>
          </a:r>
          <a:r>
            <a:rPr kumimoji="1" lang="ja-JP" altLang="en-US" sz="1300">
              <a:latin typeface="ＭＳ Ｐゴシック"/>
            </a:rPr>
            <a:t>％の増となった。経常一般財源の歳出は、前年度と比較して、扶助費が</a:t>
          </a:r>
          <a:r>
            <a:rPr kumimoji="1" lang="en-US" altLang="ja-JP" sz="1300">
              <a:latin typeface="ＭＳ Ｐゴシック"/>
            </a:rPr>
            <a:t>5.8</a:t>
          </a:r>
          <a:r>
            <a:rPr kumimoji="1" lang="ja-JP" altLang="en-US" sz="1300">
              <a:latin typeface="ＭＳ Ｐゴシック"/>
            </a:rPr>
            <a:t>％の増となった一方、公債費が△</a:t>
          </a:r>
          <a:r>
            <a:rPr kumimoji="1" lang="en-US" altLang="ja-JP" sz="1300">
              <a:latin typeface="ＭＳ Ｐゴシック"/>
            </a:rPr>
            <a:t>6.4</a:t>
          </a:r>
          <a:r>
            <a:rPr kumimoji="1" lang="ja-JP" altLang="en-US" sz="1300">
              <a:latin typeface="ＭＳ Ｐゴシック"/>
            </a:rPr>
            <a:t>％の減となるなど、全体では</a:t>
          </a:r>
          <a:r>
            <a:rPr kumimoji="1" lang="en-US" altLang="ja-JP" sz="1300">
              <a:latin typeface="ＭＳ Ｐゴシック"/>
            </a:rPr>
            <a:t>0.5</a:t>
          </a:r>
          <a:r>
            <a:rPr kumimoji="1" lang="ja-JP" altLang="en-US" sz="1300">
              <a:latin typeface="ＭＳ Ｐゴシック"/>
            </a:rPr>
            <a:t>％の減となった。その結果、経常収支比率は前年度と比較して</a:t>
          </a:r>
          <a:r>
            <a:rPr kumimoji="1" lang="en-US" altLang="ja-JP" sz="1300">
              <a:latin typeface="ＭＳ Ｐゴシック"/>
            </a:rPr>
            <a:t>2.5</a:t>
          </a:r>
          <a:r>
            <a:rPr kumimoji="1" lang="ja-JP" altLang="en-US" sz="1300">
              <a:latin typeface="ＭＳ Ｐゴシック"/>
            </a:rPr>
            <a:t>％改善した。</a:t>
          </a:r>
        </a:p>
        <a:p>
          <a:r>
            <a:rPr kumimoji="1" lang="ja-JP" altLang="en-US" sz="1300">
              <a:latin typeface="ＭＳ Ｐゴシック"/>
            </a:rPr>
            <a:t>　今後も、経常的経費の縮減と自主財源の確保を図り、健全な財政運営の維持に努める。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150888</xdr:rowOff>
    </xdr:from>
    <xdr:to>
      <xdr:col>7</xdr:col>
      <xdr:colOff>152400</xdr:colOff>
      <xdr:row>61</xdr:row>
      <xdr:rowOff>95250</xdr:rowOff>
    </xdr:to>
    <xdr:cxnSp macro="">
      <xdr:nvCxnSpPr>
        <xdr:cNvPr id="133" name="直線コネクタ 132"/>
        <xdr:cNvCxnSpPr/>
      </xdr:nvCxnSpPr>
      <xdr:spPr>
        <a:xfrm flipV="1">
          <a:off x="4114800" y="10266438"/>
          <a:ext cx="8382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37798</xdr:rowOff>
    </xdr:from>
    <xdr:to>
      <xdr:col>6</xdr:col>
      <xdr:colOff>0</xdr:colOff>
      <xdr:row>61</xdr:row>
      <xdr:rowOff>95250</xdr:rowOff>
    </xdr:to>
    <xdr:cxnSp macro="">
      <xdr:nvCxnSpPr>
        <xdr:cNvPr id="136" name="直線コネクタ 135"/>
        <xdr:cNvCxnSpPr/>
      </xdr:nvCxnSpPr>
      <xdr:spPr>
        <a:xfrm>
          <a:off x="3225800" y="1049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36891</xdr:rowOff>
    </xdr:from>
    <xdr:to>
      <xdr:col>4</xdr:col>
      <xdr:colOff>482600</xdr:colOff>
      <xdr:row>61</xdr:row>
      <xdr:rowOff>37798</xdr:rowOff>
    </xdr:to>
    <xdr:cxnSp macro="">
      <xdr:nvCxnSpPr>
        <xdr:cNvPr id="139" name="直線コネクタ 138"/>
        <xdr:cNvCxnSpPr/>
      </xdr:nvCxnSpPr>
      <xdr:spPr>
        <a:xfrm>
          <a:off x="2336800" y="103238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127907</xdr:rowOff>
    </xdr:from>
    <xdr:to>
      <xdr:col>3</xdr:col>
      <xdr:colOff>279400</xdr:colOff>
      <xdr:row>60</xdr:row>
      <xdr:rowOff>36891</xdr:rowOff>
    </xdr:to>
    <xdr:cxnSp macro="">
      <xdr:nvCxnSpPr>
        <xdr:cNvPr id="142" name="直線コネクタ 141"/>
        <xdr:cNvCxnSpPr/>
      </xdr:nvCxnSpPr>
      <xdr:spPr>
        <a:xfrm>
          <a:off x="1447800" y="102434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100088</xdr:rowOff>
    </xdr:from>
    <xdr:to>
      <xdr:col>7</xdr:col>
      <xdr:colOff>203200</xdr:colOff>
      <xdr:row>60</xdr:row>
      <xdr:rowOff>30238</xdr:rowOff>
    </xdr:to>
    <xdr:sp macro="" textlink="">
      <xdr:nvSpPr>
        <xdr:cNvPr id="152" name="円/楕円 151"/>
        <xdr:cNvSpPr/>
      </xdr:nvSpPr>
      <xdr:spPr>
        <a:xfrm>
          <a:off x="4902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116615</xdr:rowOff>
    </xdr:from>
    <xdr:ext cx="762000" cy="259045"/>
    <xdr:sp macro="" textlink="">
      <xdr:nvSpPr>
        <xdr:cNvPr id="153" name="財政構造の弾力性該当値テキスト"/>
        <xdr:cNvSpPr txBox="1"/>
      </xdr:nvSpPr>
      <xdr:spPr>
        <a:xfrm>
          <a:off x="5041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4" name="円/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158448</xdr:rowOff>
    </xdr:from>
    <xdr:to>
      <xdr:col>4</xdr:col>
      <xdr:colOff>533400</xdr:colOff>
      <xdr:row>61</xdr:row>
      <xdr:rowOff>88598</xdr:rowOff>
    </xdr:to>
    <xdr:sp macro="" textlink="">
      <xdr:nvSpPr>
        <xdr:cNvPr id="156" name="円/楕円 155"/>
        <xdr:cNvSpPr/>
      </xdr:nvSpPr>
      <xdr:spPr>
        <a:xfrm>
          <a:off x="3175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98775</xdr:rowOff>
    </xdr:from>
    <xdr:ext cx="762000" cy="259045"/>
    <xdr:sp macro="" textlink="">
      <xdr:nvSpPr>
        <xdr:cNvPr id="157" name="テキスト ボックス 156"/>
        <xdr:cNvSpPr txBox="1"/>
      </xdr:nvSpPr>
      <xdr:spPr>
        <a:xfrm>
          <a:off x="2844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157541</xdr:rowOff>
    </xdr:from>
    <xdr:to>
      <xdr:col>3</xdr:col>
      <xdr:colOff>330200</xdr:colOff>
      <xdr:row>60</xdr:row>
      <xdr:rowOff>87691</xdr:rowOff>
    </xdr:to>
    <xdr:sp macro="" textlink="">
      <xdr:nvSpPr>
        <xdr:cNvPr id="158" name="円/楕円 157"/>
        <xdr:cNvSpPr/>
      </xdr:nvSpPr>
      <xdr:spPr>
        <a:xfrm>
          <a:off x="2286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97868</xdr:rowOff>
    </xdr:from>
    <xdr:ext cx="762000" cy="259045"/>
    <xdr:sp macro="" textlink="">
      <xdr:nvSpPr>
        <xdr:cNvPr id="159" name="テキスト ボックス 158"/>
        <xdr:cNvSpPr txBox="1"/>
      </xdr:nvSpPr>
      <xdr:spPr>
        <a:xfrm>
          <a:off x="1955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60" name="円/楕円 159"/>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61" name="テキスト ボックス 16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[397,606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人件費は、定員管理の適正化により前年度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と比較して</a:t>
          </a:r>
          <a:r>
            <a:rPr kumimoji="1" lang="en-US" altLang="ja-JP" sz="1300" b="0" i="0" u="none" strike="noStrike" kern="0" cap="none" spc="0" normalizeH="0" baseline="0" noProof="0">
              <a:ln>
                <a:noFill/>
              </a:ln>
              <a:solidFill>
                <a:prstClr val="black"/>
              </a:solidFill>
              <a:effectLst/>
              <a:uLnTx/>
              <a:uFillTx/>
              <a:latin typeface="+mn-lt"/>
              <a:ea typeface="+mn-ea"/>
              <a:cs typeface="+mn-cs"/>
            </a:rPr>
            <a:t>0.9</a:t>
          </a:r>
          <a:r>
            <a:rPr kumimoji="1" lang="ja-JP" altLang="en-US" sz="1300" b="0" i="0" u="none" strike="noStrike" kern="0" cap="none" spc="0" normalizeH="0" baseline="0" noProof="0">
              <a:ln>
                <a:noFill/>
              </a:ln>
              <a:solidFill>
                <a:prstClr val="black"/>
              </a:solidFill>
              <a:effectLst/>
              <a:uLnTx/>
              <a:uFillTx/>
              <a:latin typeface="+mn-lt"/>
              <a:ea typeface="+mn-ea"/>
              <a:cs typeface="+mn-cs"/>
            </a:rPr>
            <a:t>％の減</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となっているが、物件費は除染事業の増加により前年度比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1.6</a:t>
          </a:r>
          <a:r>
            <a:rPr kumimoji="1" lang="ja-JP" altLang="ja-JP" sz="1300" b="0" i="0" u="none" strike="noStrike" kern="0" cap="none" spc="0" normalizeH="0" baseline="0" noProof="0">
              <a:ln>
                <a:noFill/>
              </a:ln>
              <a:solidFill>
                <a:prstClr val="black"/>
              </a:solidFill>
              <a:effectLst/>
              <a:uLnTx/>
              <a:uFillTx/>
              <a:latin typeface="+mn-lt"/>
              <a:ea typeface="+mn-ea"/>
              <a:cs typeface="+mn-cs"/>
            </a:rPr>
            <a:t>％の増と</a:t>
          </a:r>
          <a:r>
            <a:rPr kumimoji="1" lang="ja-JP" altLang="en-US" sz="1300" b="0" i="0" u="none" strike="noStrike" kern="0" cap="none" spc="0" normalizeH="0" baseline="0" noProof="0">
              <a:ln>
                <a:noFill/>
              </a:ln>
              <a:solidFill>
                <a:prstClr val="black"/>
              </a:solidFill>
              <a:effectLst/>
              <a:uLnTx/>
              <a:uFillTx/>
              <a:latin typeface="+mn-lt"/>
              <a:ea typeface="+mn-ea"/>
              <a:cs typeface="+mn-cs"/>
            </a:rPr>
            <a:t>な</a:t>
          </a:r>
          <a:r>
            <a:rPr kumimoji="1" lang="ja-JP" altLang="ja-JP"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引き続き定員管理・給与の適正化に努めるほか、事務事業の見直しにより経費の節減に努める。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27429</xdr:rowOff>
    </xdr:from>
    <xdr:to>
      <xdr:col>7</xdr:col>
      <xdr:colOff>152400</xdr:colOff>
      <xdr:row>89</xdr:row>
      <xdr:rowOff>58297</xdr:rowOff>
    </xdr:to>
    <xdr:cxnSp macro="">
      <xdr:nvCxnSpPr>
        <xdr:cNvPr id="194" name="直線コネクタ 193"/>
        <xdr:cNvCxnSpPr/>
      </xdr:nvCxnSpPr>
      <xdr:spPr>
        <a:xfrm>
          <a:off x="4114800" y="15286479"/>
          <a:ext cx="8382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58146</xdr:rowOff>
    </xdr:from>
    <xdr:ext cx="762000" cy="259045"/>
    <xdr:sp macro="" textlink="">
      <xdr:nvSpPr>
        <xdr:cNvPr id="195" name="人件費・物件費等の状況平均値テキスト"/>
        <xdr:cNvSpPr txBox="1"/>
      </xdr:nvSpPr>
      <xdr:spPr>
        <a:xfrm>
          <a:off x="5041900" y="1377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65549</xdr:rowOff>
    </xdr:from>
    <xdr:to>
      <xdr:col>6</xdr:col>
      <xdr:colOff>0</xdr:colOff>
      <xdr:row>89</xdr:row>
      <xdr:rowOff>27429</xdr:rowOff>
    </xdr:to>
    <xdr:cxnSp macro="">
      <xdr:nvCxnSpPr>
        <xdr:cNvPr id="197" name="直線コネクタ 196"/>
        <xdr:cNvCxnSpPr/>
      </xdr:nvCxnSpPr>
      <xdr:spPr>
        <a:xfrm>
          <a:off x="3225800" y="14810249"/>
          <a:ext cx="889000" cy="4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65689</xdr:rowOff>
    </xdr:from>
    <xdr:to>
      <xdr:col>4</xdr:col>
      <xdr:colOff>482600</xdr:colOff>
      <xdr:row>86</xdr:row>
      <xdr:rowOff>65549</xdr:rowOff>
    </xdr:to>
    <xdr:cxnSp macro="">
      <xdr:nvCxnSpPr>
        <xdr:cNvPr id="200" name="直線コネクタ 199"/>
        <xdr:cNvCxnSpPr/>
      </xdr:nvCxnSpPr>
      <xdr:spPr>
        <a:xfrm>
          <a:off x="2336800" y="14296039"/>
          <a:ext cx="889000" cy="5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95763</xdr:rowOff>
    </xdr:from>
    <xdr:to>
      <xdr:col>3</xdr:col>
      <xdr:colOff>279400</xdr:colOff>
      <xdr:row>83</xdr:row>
      <xdr:rowOff>65689</xdr:rowOff>
    </xdr:to>
    <xdr:cxnSp macro="">
      <xdr:nvCxnSpPr>
        <xdr:cNvPr id="203" name="直線コネクタ 202"/>
        <xdr:cNvCxnSpPr/>
      </xdr:nvCxnSpPr>
      <xdr:spPr>
        <a:xfrm>
          <a:off x="1447800" y="13983213"/>
          <a:ext cx="889000" cy="3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7497</xdr:rowOff>
    </xdr:from>
    <xdr:to>
      <xdr:col>7</xdr:col>
      <xdr:colOff>203200</xdr:colOff>
      <xdr:row>89</xdr:row>
      <xdr:rowOff>109097</xdr:rowOff>
    </xdr:to>
    <xdr:sp macro="" textlink="">
      <xdr:nvSpPr>
        <xdr:cNvPr id="213" name="円/楕円 212"/>
        <xdr:cNvSpPr/>
      </xdr:nvSpPr>
      <xdr:spPr>
        <a:xfrm>
          <a:off x="4902200" y="15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74824</xdr:rowOff>
    </xdr:from>
    <xdr:ext cx="762000" cy="259045"/>
    <xdr:sp macro="" textlink="">
      <xdr:nvSpPr>
        <xdr:cNvPr id="214" name="人件費・物件費等の状況該当値テキスト"/>
        <xdr:cNvSpPr txBox="1"/>
      </xdr:nvSpPr>
      <xdr:spPr>
        <a:xfrm>
          <a:off x="5041900" y="1516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397,606</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148079</xdr:rowOff>
    </xdr:from>
    <xdr:to>
      <xdr:col>6</xdr:col>
      <xdr:colOff>50800</xdr:colOff>
      <xdr:row>89</xdr:row>
      <xdr:rowOff>78229</xdr:rowOff>
    </xdr:to>
    <xdr:sp macro="" textlink="">
      <xdr:nvSpPr>
        <xdr:cNvPr id="215" name="円/楕円 214"/>
        <xdr:cNvSpPr/>
      </xdr:nvSpPr>
      <xdr:spPr>
        <a:xfrm>
          <a:off x="4064000" y="152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63006</xdr:rowOff>
    </xdr:from>
    <xdr:ext cx="736600" cy="259045"/>
    <xdr:sp macro="" textlink="">
      <xdr:nvSpPr>
        <xdr:cNvPr id="216" name="テキスト ボックス 215"/>
        <xdr:cNvSpPr txBox="1"/>
      </xdr:nvSpPr>
      <xdr:spPr>
        <a:xfrm>
          <a:off x="3733800" y="1532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391,210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14749</xdr:rowOff>
    </xdr:from>
    <xdr:to>
      <xdr:col>4</xdr:col>
      <xdr:colOff>533400</xdr:colOff>
      <xdr:row>86</xdr:row>
      <xdr:rowOff>116349</xdr:rowOff>
    </xdr:to>
    <xdr:sp macro="" textlink="">
      <xdr:nvSpPr>
        <xdr:cNvPr id="217" name="円/楕円 216"/>
        <xdr:cNvSpPr/>
      </xdr:nvSpPr>
      <xdr:spPr>
        <a:xfrm>
          <a:off x="3175000" y="147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101126</xdr:rowOff>
    </xdr:from>
    <xdr:ext cx="762000" cy="259045"/>
    <xdr:sp macro="" textlink="">
      <xdr:nvSpPr>
        <xdr:cNvPr id="218" name="テキスト ボックス 217"/>
        <xdr:cNvSpPr txBox="1"/>
      </xdr:nvSpPr>
      <xdr:spPr>
        <a:xfrm>
          <a:off x="2844800" y="1484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292,530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14889</xdr:rowOff>
    </xdr:from>
    <xdr:to>
      <xdr:col>3</xdr:col>
      <xdr:colOff>330200</xdr:colOff>
      <xdr:row>83</xdr:row>
      <xdr:rowOff>116489</xdr:rowOff>
    </xdr:to>
    <xdr:sp macro="" textlink="">
      <xdr:nvSpPr>
        <xdr:cNvPr id="219" name="円/楕円 218"/>
        <xdr:cNvSpPr/>
      </xdr:nvSpPr>
      <xdr:spPr>
        <a:xfrm>
          <a:off x="2286000" y="142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101266</xdr:rowOff>
    </xdr:from>
    <xdr:ext cx="762000" cy="259045"/>
    <xdr:sp macro="" textlink="">
      <xdr:nvSpPr>
        <xdr:cNvPr id="220" name="テキスト ボックス 219"/>
        <xdr:cNvSpPr txBox="1"/>
      </xdr:nvSpPr>
      <xdr:spPr>
        <a:xfrm>
          <a:off x="1955800" y="1433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44963</xdr:rowOff>
    </xdr:from>
    <xdr:to>
      <xdr:col>2</xdr:col>
      <xdr:colOff>127000</xdr:colOff>
      <xdr:row>81</xdr:row>
      <xdr:rowOff>146563</xdr:rowOff>
    </xdr:to>
    <xdr:sp macro="" textlink="">
      <xdr:nvSpPr>
        <xdr:cNvPr id="221" name="円/楕円 220"/>
        <xdr:cNvSpPr/>
      </xdr:nvSpPr>
      <xdr:spPr>
        <a:xfrm>
          <a:off x="1397000" y="139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131340</xdr:rowOff>
    </xdr:from>
    <xdr:ext cx="762000" cy="259045"/>
    <xdr:sp macro="" textlink="">
      <xdr:nvSpPr>
        <xdr:cNvPr id="222" name="テキスト ボックス 221"/>
        <xdr:cNvSpPr txBox="1"/>
      </xdr:nvSpPr>
      <xdr:spPr>
        <a:xfrm>
          <a:off x="1066800" y="1401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地域における民間企業の給与の実態や経済情勢、国や他の地方公共団体の状況等を総合的に勘案し、適正な給与改定を行う。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83</xdr:row>
      <xdr:rowOff>165523</xdr:rowOff>
    </xdr:to>
    <xdr:cxnSp macro="">
      <xdr:nvCxnSpPr>
        <xdr:cNvPr id="256" name="直線コネクタ 255"/>
        <xdr:cNvCxnSpPr/>
      </xdr:nvCxnSpPr>
      <xdr:spPr>
        <a:xfrm>
          <a:off x="16179800" y="1434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83</xdr:row>
      <xdr:rowOff>117263</xdr:rowOff>
    </xdr:to>
    <xdr:cxnSp macro="">
      <xdr:nvCxnSpPr>
        <xdr:cNvPr id="259" name="直線コネクタ 258"/>
        <xdr:cNvCxnSpPr/>
      </xdr:nvCxnSpPr>
      <xdr:spPr>
        <a:xfrm>
          <a:off x="15290800" y="1433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87</xdr:row>
      <xdr:rowOff>66887</xdr:rowOff>
    </xdr:to>
    <xdr:cxnSp macro="">
      <xdr:nvCxnSpPr>
        <xdr:cNvPr id="262" name="直線コネクタ 261"/>
        <xdr:cNvCxnSpPr/>
      </xdr:nvCxnSpPr>
      <xdr:spPr>
        <a:xfrm flipV="1">
          <a:off x="14401800" y="14331527"/>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66887</xdr:rowOff>
    </xdr:from>
    <xdr:to>
      <xdr:col>21</xdr:col>
      <xdr:colOff>0</xdr:colOff>
      <xdr:row>88</xdr:row>
      <xdr:rowOff>88477</xdr:rowOff>
    </xdr:to>
    <xdr:cxnSp macro="">
      <xdr:nvCxnSpPr>
        <xdr:cNvPr id="265" name="直線コネクタ 264"/>
        <xdr:cNvCxnSpPr/>
      </xdr:nvCxnSpPr>
      <xdr:spPr>
        <a:xfrm flipV="1">
          <a:off x="13512800" y="149830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5" name="円/楕円 274"/>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10600</xdr:rowOff>
    </xdr:from>
    <xdr:ext cx="762000" cy="259045"/>
    <xdr:sp macro="" textlink="">
      <xdr:nvSpPr>
        <xdr:cNvPr id="276" name="給与水準   （国との比較）該当値テキスト"/>
        <xdr:cNvSpPr txBox="1"/>
      </xdr:nvSpPr>
      <xdr:spPr>
        <a:xfrm>
          <a:off x="17106900" y="1424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7" name="円/楕円 276"/>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152840</xdr:rowOff>
    </xdr:from>
    <xdr:ext cx="736600" cy="259045"/>
    <xdr:sp macro="" textlink="">
      <xdr:nvSpPr>
        <xdr:cNvPr id="278" name="テキスト ボックス 277"/>
        <xdr:cNvSpPr txBox="1"/>
      </xdr:nvSpPr>
      <xdr:spPr>
        <a:xfrm>
          <a:off x="15798800" y="1438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79" name="円/楕円 278"/>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136754</xdr:rowOff>
    </xdr:from>
    <xdr:ext cx="762000" cy="259045"/>
    <xdr:sp macro="" textlink="">
      <xdr:nvSpPr>
        <xdr:cNvPr id="280" name="テキスト ボックス 279"/>
        <xdr:cNvSpPr txBox="1"/>
      </xdr:nvSpPr>
      <xdr:spPr>
        <a:xfrm>
          <a:off x="149098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16087</xdr:rowOff>
    </xdr:from>
    <xdr:to>
      <xdr:col>21</xdr:col>
      <xdr:colOff>50800</xdr:colOff>
      <xdr:row>87</xdr:row>
      <xdr:rowOff>117687</xdr:rowOff>
    </xdr:to>
    <xdr:sp macro="" textlink="">
      <xdr:nvSpPr>
        <xdr:cNvPr id="281" name="円/楕円 280"/>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102464</xdr:rowOff>
    </xdr:from>
    <xdr:ext cx="762000" cy="259045"/>
    <xdr:sp macro="" textlink="">
      <xdr:nvSpPr>
        <xdr:cNvPr id="282" name="テキスト ボックス 281"/>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3" name="円/楕円 282"/>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4" name="テキスト ボックス 283"/>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東日本大震災とそれに起因する原子力災害からの復旧・復興という喫緊の課題への迅速な対応に配慮しながらも、事務事業の見直しに努め、民間委託の推進や指定管理者制度の導入等により、定員管理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158206</xdr:rowOff>
    </xdr:from>
    <xdr:to>
      <xdr:col>24</xdr:col>
      <xdr:colOff>558800</xdr:colOff>
      <xdr:row>62</xdr:row>
      <xdr:rowOff>168547</xdr:rowOff>
    </xdr:to>
    <xdr:cxnSp macro="">
      <xdr:nvCxnSpPr>
        <xdr:cNvPr id="321" name="直線コネクタ 320"/>
        <xdr:cNvCxnSpPr/>
      </xdr:nvCxnSpPr>
      <xdr:spPr>
        <a:xfrm flipV="1">
          <a:off x="16179800" y="1078810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2"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168547</xdr:rowOff>
    </xdr:to>
    <xdr:cxnSp macro="">
      <xdr:nvCxnSpPr>
        <xdr:cNvPr id="324" name="直線コネクタ 323"/>
        <xdr:cNvCxnSpPr/>
      </xdr:nvCxnSpPr>
      <xdr:spPr>
        <a:xfrm>
          <a:off x="15290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127181</xdr:rowOff>
    </xdr:from>
    <xdr:to>
      <xdr:col>22</xdr:col>
      <xdr:colOff>203200</xdr:colOff>
      <xdr:row>62</xdr:row>
      <xdr:rowOff>168547</xdr:rowOff>
    </xdr:to>
    <xdr:cxnSp macro="">
      <xdr:nvCxnSpPr>
        <xdr:cNvPr id="327" name="直線コネクタ 326"/>
        <xdr:cNvCxnSpPr/>
      </xdr:nvCxnSpPr>
      <xdr:spPr>
        <a:xfrm flipV="1">
          <a:off x="14401800" y="107570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168547</xdr:rowOff>
    </xdr:from>
    <xdr:to>
      <xdr:col>21</xdr:col>
      <xdr:colOff>0</xdr:colOff>
      <xdr:row>62</xdr:row>
      <xdr:rowOff>168547</xdr:rowOff>
    </xdr:to>
    <xdr:cxnSp macro="">
      <xdr:nvCxnSpPr>
        <xdr:cNvPr id="330" name="直線コネクタ 329"/>
        <xdr:cNvCxnSpPr/>
      </xdr:nvCxnSpPr>
      <xdr:spPr>
        <a:xfrm>
          <a:off x="13512800" y="10798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107406</xdr:rowOff>
    </xdr:from>
    <xdr:to>
      <xdr:col>24</xdr:col>
      <xdr:colOff>609600</xdr:colOff>
      <xdr:row>63</xdr:row>
      <xdr:rowOff>37556</xdr:rowOff>
    </xdr:to>
    <xdr:sp macro="" textlink="">
      <xdr:nvSpPr>
        <xdr:cNvPr id="340" name="円/楕円 339"/>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79483</xdr:rowOff>
    </xdr:from>
    <xdr:ext cx="762000" cy="259045"/>
    <xdr:sp macro="" textlink="">
      <xdr:nvSpPr>
        <xdr:cNvPr id="341"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117747</xdr:rowOff>
    </xdr:from>
    <xdr:to>
      <xdr:col>23</xdr:col>
      <xdr:colOff>457200</xdr:colOff>
      <xdr:row>63</xdr:row>
      <xdr:rowOff>47897</xdr:rowOff>
    </xdr:to>
    <xdr:sp macro="" textlink="">
      <xdr:nvSpPr>
        <xdr:cNvPr id="342" name="円/楕円 341"/>
        <xdr:cNvSpPr/>
      </xdr:nvSpPr>
      <xdr:spPr>
        <a:xfrm>
          <a:off x="16129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32674</xdr:rowOff>
    </xdr:from>
    <xdr:ext cx="736600" cy="259045"/>
    <xdr:sp macro="" textlink="">
      <xdr:nvSpPr>
        <xdr:cNvPr id="343" name="テキスト ボックス 342"/>
        <xdr:cNvSpPr txBox="1"/>
      </xdr:nvSpPr>
      <xdr:spPr>
        <a:xfrm>
          <a:off x="15798800" y="1083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76381</xdr:rowOff>
    </xdr:from>
    <xdr:to>
      <xdr:col>22</xdr:col>
      <xdr:colOff>254000</xdr:colOff>
      <xdr:row>63</xdr:row>
      <xdr:rowOff>6531</xdr:rowOff>
    </xdr:to>
    <xdr:sp macro="" textlink="">
      <xdr:nvSpPr>
        <xdr:cNvPr id="344" name="円/楕円 343"/>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45" name="テキスト ボックス 344"/>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117747</xdr:rowOff>
    </xdr:from>
    <xdr:to>
      <xdr:col>21</xdr:col>
      <xdr:colOff>50800</xdr:colOff>
      <xdr:row>63</xdr:row>
      <xdr:rowOff>47897</xdr:rowOff>
    </xdr:to>
    <xdr:sp macro="" textlink="">
      <xdr:nvSpPr>
        <xdr:cNvPr id="346" name="円/楕円 345"/>
        <xdr:cNvSpPr/>
      </xdr:nvSpPr>
      <xdr:spPr>
        <a:xfrm>
          <a:off x="14351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32674</xdr:rowOff>
    </xdr:from>
    <xdr:ext cx="762000" cy="259045"/>
    <xdr:sp macro="" textlink="">
      <xdr:nvSpPr>
        <xdr:cNvPr id="347" name="テキスト ボックス 346"/>
        <xdr:cNvSpPr txBox="1"/>
      </xdr:nvSpPr>
      <xdr:spPr>
        <a:xfrm>
          <a:off x="14020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48" name="円/楕円 347"/>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32674</xdr:rowOff>
    </xdr:from>
    <xdr:ext cx="762000" cy="259045"/>
    <xdr:sp macro="" textlink="">
      <xdr:nvSpPr>
        <xdr:cNvPr id="349" name="テキスト ボックス 348"/>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　世代間の負担の公平化に意を用いながらも、市債依存度の抑制を基調に適正な運用を図ってきたことから、類似団体平均を下回っている。今後も事業実施の適正化を図り、財政の健全化に努める。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27517</xdr:rowOff>
    </xdr:from>
    <xdr:to>
      <xdr:col>24</xdr:col>
      <xdr:colOff>558800</xdr:colOff>
      <xdr:row>38</xdr:row>
      <xdr:rowOff>134761</xdr:rowOff>
    </xdr:to>
    <xdr:cxnSp macro="">
      <xdr:nvCxnSpPr>
        <xdr:cNvPr id="383" name="直線コネクタ 382"/>
        <xdr:cNvCxnSpPr/>
      </xdr:nvCxnSpPr>
      <xdr:spPr>
        <a:xfrm flipV="1">
          <a:off x="16179800" y="654261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134761</xdr:rowOff>
    </xdr:from>
    <xdr:to>
      <xdr:col>23</xdr:col>
      <xdr:colOff>406400</xdr:colOff>
      <xdr:row>39</xdr:row>
      <xdr:rowOff>97367</xdr:rowOff>
    </xdr:to>
    <xdr:cxnSp macro="">
      <xdr:nvCxnSpPr>
        <xdr:cNvPr id="386" name="直線コネクタ 385"/>
        <xdr:cNvCxnSpPr/>
      </xdr:nvCxnSpPr>
      <xdr:spPr>
        <a:xfrm flipV="1">
          <a:off x="15290800" y="66498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88" name="テキスト ボックス 387"/>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39</xdr:row>
      <xdr:rowOff>150989</xdr:rowOff>
    </xdr:to>
    <xdr:cxnSp macro="">
      <xdr:nvCxnSpPr>
        <xdr:cNvPr id="389" name="直線コネクタ 388"/>
        <xdr:cNvCxnSpPr/>
      </xdr:nvCxnSpPr>
      <xdr:spPr>
        <a:xfrm flipV="1">
          <a:off x="14401800" y="67839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1" name="テキスト ボックス 390"/>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150989</xdr:rowOff>
    </xdr:from>
    <xdr:to>
      <xdr:col>21</xdr:col>
      <xdr:colOff>0</xdr:colOff>
      <xdr:row>40</xdr:row>
      <xdr:rowOff>33161</xdr:rowOff>
    </xdr:to>
    <xdr:cxnSp macro="">
      <xdr:nvCxnSpPr>
        <xdr:cNvPr id="392" name="直線コネクタ 391"/>
        <xdr:cNvCxnSpPr/>
      </xdr:nvCxnSpPr>
      <xdr:spPr>
        <a:xfrm flipV="1">
          <a:off x="13512800" y="683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6" name="テキスト ボックス 395"/>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148167</xdr:rowOff>
    </xdr:from>
    <xdr:to>
      <xdr:col>24</xdr:col>
      <xdr:colOff>609600</xdr:colOff>
      <xdr:row>38</xdr:row>
      <xdr:rowOff>78316</xdr:rowOff>
    </xdr:to>
    <xdr:sp macro="" textlink="">
      <xdr:nvSpPr>
        <xdr:cNvPr id="402" name="円/楕円 401"/>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164694</xdr:rowOff>
    </xdr:from>
    <xdr:ext cx="762000" cy="259045"/>
    <xdr:sp macro="" textlink="">
      <xdr:nvSpPr>
        <xdr:cNvPr id="403"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83961</xdr:rowOff>
    </xdr:from>
    <xdr:to>
      <xdr:col>23</xdr:col>
      <xdr:colOff>457200</xdr:colOff>
      <xdr:row>39</xdr:row>
      <xdr:rowOff>14111</xdr:rowOff>
    </xdr:to>
    <xdr:sp macro="" textlink="">
      <xdr:nvSpPr>
        <xdr:cNvPr id="404" name="円/楕円 403"/>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24288</xdr:rowOff>
    </xdr:from>
    <xdr:ext cx="736600" cy="259045"/>
    <xdr:sp macro="" textlink="">
      <xdr:nvSpPr>
        <xdr:cNvPr id="405" name="テキスト ボックス 404"/>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6" name="円/楕円 405"/>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07" name="テキスト ボックス 406"/>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100189</xdr:rowOff>
    </xdr:from>
    <xdr:to>
      <xdr:col>21</xdr:col>
      <xdr:colOff>50800</xdr:colOff>
      <xdr:row>40</xdr:row>
      <xdr:rowOff>30339</xdr:rowOff>
    </xdr:to>
    <xdr:sp macro="" textlink="">
      <xdr:nvSpPr>
        <xdr:cNvPr id="408" name="円/楕円 407"/>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40516</xdr:rowOff>
    </xdr:from>
    <xdr:ext cx="762000" cy="259045"/>
    <xdr:sp macro="" textlink="">
      <xdr:nvSpPr>
        <xdr:cNvPr id="409" name="テキスト ボックス 408"/>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153811</xdr:rowOff>
    </xdr:from>
    <xdr:to>
      <xdr:col>19</xdr:col>
      <xdr:colOff>533400</xdr:colOff>
      <xdr:row>40</xdr:row>
      <xdr:rowOff>83961</xdr:rowOff>
    </xdr:to>
    <xdr:sp macro="" textlink="">
      <xdr:nvSpPr>
        <xdr:cNvPr id="410" name="円/楕円 409"/>
        <xdr:cNvSpPr/>
      </xdr:nvSpPr>
      <xdr:spPr>
        <a:xfrm>
          <a:off x="13462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94138</xdr:rowOff>
    </xdr:from>
    <xdr:ext cx="762000" cy="259045"/>
    <xdr:sp macro="" textlink="">
      <xdr:nvSpPr>
        <xdr:cNvPr id="411" name="テキスト ボックス 410"/>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債務負担行為支出予定額が前年度比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9.7</a:t>
          </a:r>
          <a:r>
            <a:rPr kumimoji="1" lang="ja-JP" altLang="ja-JP" sz="1300" b="0" i="0" u="none" strike="noStrike" kern="0" cap="none" spc="0" normalizeH="0" baseline="0" noProof="0">
              <a:ln>
                <a:noFill/>
              </a:ln>
              <a:solidFill>
                <a:prstClr val="black"/>
              </a:solidFill>
              <a:effectLst/>
              <a:uLnTx/>
              <a:uFillTx/>
              <a:latin typeface="+mn-lt"/>
              <a:ea typeface="+mn-ea"/>
              <a:cs typeface="+mn-cs"/>
            </a:rPr>
            <a:t>％の減となったほか、地方債残高についても減となっているため、将来負担比率は前年度に引き続き改善された。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今後も、市債の適正な運用を図り、財政の健全化を図る。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97860</xdr:rowOff>
    </xdr:from>
    <xdr:to>
      <xdr:col>24</xdr:col>
      <xdr:colOff>558800</xdr:colOff>
      <xdr:row>16</xdr:row>
      <xdr:rowOff>52423</xdr:rowOff>
    </xdr:to>
    <xdr:cxnSp macro="">
      <xdr:nvCxnSpPr>
        <xdr:cNvPr id="445" name="直線コネクタ 444"/>
        <xdr:cNvCxnSpPr/>
      </xdr:nvCxnSpPr>
      <xdr:spPr>
        <a:xfrm flipV="1">
          <a:off x="16179800" y="2669610"/>
          <a:ext cx="8382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52423</xdr:rowOff>
    </xdr:from>
    <xdr:to>
      <xdr:col>23</xdr:col>
      <xdr:colOff>406400</xdr:colOff>
      <xdr:row>16</xdr:row>
      <xdr:rowOff>116769</xdr:rowOff>
    </xdr:to>
    <xdr:cxnSp macro="">
      <xdr:nvCxnSpPr>
        <xdr:cNvPr id="448" name="直線コネクタ 447"/>
        <xdr:cNvCxnSpPr/>
      </xdr:nvCxnSpPr>
      <xdr:spPr>
        <a:xfrm flipV="1">
          <a:off x="15290800" y="279562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116769</xdr:rowOff>
    </xdr:from>
    <xdr:to>
      <xdr:col>22</xdr:col>
      <xdr:colOff>203200</xdr:colOff>
      <xdr:row>17</xdr:row>
      <xdr:rowOff>27093</xdr:rowOff>
    </xdr:to>
    <xdr:cxnSp macro="">
      <xdr:nvCxnSpPr>
        <xdr:cNvPr id="451" name="直線コネクタ 450"/>
        <xdr:cNvCxnSpPr/>
      </xdr:nvCxnSpPr>
      <xdr:spPr>
        <a:xfrm flipV="1">
          <a:off x="14401800" y="2859969"/>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27093</xdr:rowOff>
    </xdr:from>
    <xdr:to>
      <xdr:col>21</xdr:col>
      <xdr:colOff>0</xdr:colOff>
      <xdr:row>17</xdr:row>
      <xdr:rowOff>52564</xdr:rowOff>
    </xdr:to>
    <xdr:cxnSp macro="">
      <xdr:nvCxnSpPr>
        <xdr:cNvPr id="454" name="直線コネクタ 453"/>
        <xdr:cNvCxnSpPr/>
      </xdr:nvCxnSpPr>
      <xdr:spPr>
        <a:xfrm flipV="1">
          <a:off x="13512800" y="2941743"/>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8" name="テキスト ボックス 457"/>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47060</xdr:rowOff>
    </xdr:from>
    <xdr:to>
      <xdr:col>24</xdr:col>
      <xdr:colOff>609600</xdr:colOff>
      <xdr:row>15</xdr:row>
      <xdr:rowOff>148660</xdr:rowOff>
    </xdr:to>
    <xdr:sp macro="" textlink="">
      <xdr:nvSpPr>
        <xdr:cNvPr id="464" name="円/楕円 463"/>
        <xdr:cNvSpPr/>
      </xdr:nvSpPr>
      <xdr:spPr>
        <a:xfrm>
          <a:off x="169672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63587</xdr:rowOff>
    </xdr:from>
    <xdr:ext cx="762000" cy="259045"/>
    <xdr:sp macro="" textlink="">
      <xdr:nvSpPr>
        <xdr:cNvPr id="465" name="将来負担の状況該当値テキスト"/>
        <xdr:cNvSpPr txBox="1"/>
      </xdr:nvSpPr>
      <xdr:spPr>
        <a:xfrm>
          <a:off x="17106900" y="24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1623</xdr:rowOff>
    </xdr:from>
    <xdr:to>
      <xdr:col>23</xdr:col>
      <xdr:colOff>457200</xdr:colOff>
      <xdr:row>16</xdr:row>
      <xdr:rowOff>103223</xdr:rowOff>
    </xdr:to>
    <xdr:sp macro="" textlink="">
      <xdr:nvSpPr>
        <xdr:cNvPr id="466" name="円/楕円 465"/>
        <xdr:cNvSpPr/>
      </xdr:nvSpPr>
      <xdr:spPr>
        <a:xfrm>
          <a:off x="16129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88000</xdr:rowOff>
    </xdr:from>
    <xdr:ext cx="736600" cy="259045"/>
    <xdr:sp macro="" textlink="">
      <xdr:nvSpPr>
        <xdr:cNvPr id="467" name="テキスト ボックス 466"/>
        <xdr:cNvSpPr txBox="1"/>
      </xdr:nvSpPr>
      <xdr:spPr>
        <a:xfrm>
          <a:off x="15798800" y="283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65969</xdr:rowOff>
    </xdr:from>
    <xdr:to>
      <xdr:col>22</xdr:col>
      <xdr:colOff>254000</xdr:colOff>
      <xdr:row>16</xdr:row>
      <xdr:rowOff>167569</xdr:rowOff>
    </xdr:to>
    <xdr:sp macro="" textlink="">
      <xdr:nvSpPr>
        <xdr:cNvPr id="468" name="円/楕円 467"/>
        <xdr:cNvSpPr/>
      </xdr:nvSpPr>
      <xdr:spPr>
        <a:xfrm>
          <a:off x="15240000" y="28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152346</xdr:rowOff>
    </xdr:from>
    <xdr:ext cx="762000" cy="259045"/>
    <xdr:sp macro="" textlink="">
      <xdr:nvSpPr>
        <xdr:cNvPr id="469" name="テキスト ボックス 468"/>
        <xdr:cNvSpPr txBox="1"/>
      </xdr:nvSpPr>
      <xdr:spPr>
        <a:xfrm>
          <a:off x="14909800" y="28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147743</xdr:rowOff>
    </xdr:from>
    <xdr:to>
      <xdr:col>21</xdr:col>
      <xdr:colOff>50800</xdr:colOff>
      <xdr:row>17</xdr:row>
      <xdr:rowOff>77893</xdr:rowOff>
    </xdr:to>
    <xdr:sp macro="" textlink="">
      <xdr:nvSpPr>
        <xdr:cNvPr id="470" name="円/楕円 469"/>
        <xdr:cNvSpPr/>
      </xdr:nvSpPr>
      <xdr:spPr>
        <a:xfrm>
          <a:off x="14351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62670</xdr:rowOff>
    </xdr:from>
    <xdr:ext cx="762000" cy="259045"/>
    <xdr:sp macro="" textlink="">
      <xdr:nvSpPr>
        <xdr:cNvPr id="471" name="テキスト ボックス 470"/>
        <xdr:cNvSpPr txBox="1"/>
      </xdr:nvSpPr>
      <xdr:spPr>
        <a:xfrm>
          <a:off x="14020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1764</xdr:rowOff>
    </xdr:from>
    <xdr:to>
      <xdr:col>19</xdr:col>
      <xdr:colOff>533400</xdr:colOff>
      <xdr:row>17</xdr:row>
      <xdr:rowOff>103364</xdr:rowOff>
    </xdr:to>
    <xdr:sp macro="" textlink="">
      <xdr:nvSpPr>
        <xdr:cNvPr id="472" name="円/楕円 471"/>
        <xdr:cNvSpPr/>
      </xdr:nvSpPr>
      <xdr:spPr>
        <a:xfrm>
          <a:off x="134620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113541</xdr:rowOff>
    </xdr:from>
    <xdr:ext cx="762000" cy="259045"/>
    <xdr:sp macro="" textlink="">
      <xdr:nvSpPr>
        <xdr:cNvPr id="473" name="テキスト ボックス 472"/>
        <xdr:cNvSpPr txBox="1"/>
      </xdr:nvSpPr>
      <xdr:spPr>
        <a:xfrm>
          <a:off x="13131800" y="26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行政改革推進プランにおいて、民間委託や指定管理者制度等の民間ノウハウの活用などにより、平成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の</a:t>
          </a:r>
          <a:r>
            <a:rPr kumimoji="1" lang="en-US" altLang="ja-JP" sz="1300" b="0" i="0" u="none" strike="noStrike" kern="0" cap="none" spc="0" normalizeH="0" baseline="0" noProof="0">
              <a:ln>
                <a:noFill/>
              </a:ln>
              <a:solidFill>
                <a:prstClr val="black"/>
              </a:solidFill>
              <a:effectLst/>
              <a:uLnTx/>
              <a:uFillTx/>
              <a:latin typeface="+mn-lt"/>
              <a:ea typeface="+mn-ea"/>
              <a:cs typeface="+mn-cs"/>
            </a:rPr>
            <a:t>6</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109</a:t>
          </a:r>
          <a:r>
            <a:rPr kumimoji="1" lang="ja-JP" altLang="ja-JP" sz="1300" b="0" i="0" u="none" strike="noStrike" kern="0" cap="none" spc="0" normalizeH="0" baseline="0" noProof="0">
              <a:ln>
                <a:noFill/>
              </a:ln>
              <a:solidFill>
                <a:prstClr val="black"/>
              </a:solidFill>
              <a:effectLst/>
              <a:uLnTx/>
              <a:uFillTx/>
              <a:latin typeface="+mn-lt"/>
              <a:ea typeface="+mn-ea"/>
              <a:cs typeface="+mn-cs"/>
            </a:rPr>
            <a:t>名の減員を図るとしており、平成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年度以降、大震災や原子力災害からの復旧・復興を推し進めるなかにありながらも、平成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年度も計画的に減員を行った。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今後も、復</a:t>
          </a:r>
          <a:r>
            <a:rPr kumimoji="1" lang="ja-JP" altLang="en-US" sz="1300" b="0" i="0" u="none" strike="noStrike" kern="0" cap="none" spc="0" normalizeH="0" baseline="0" noProof="0">
              <a:ln>
                <a:noFill/>
              </a:ln>
              <a:solidFill>
                <a:prstClr val="black"/>
              </a:solidFill>
              <a:effectLst/>
              <a:uLnTx/>
              <a:uFillTx/>
              <a:latin typeface="+mn-lt"/>
              <a:ea typeface="+mn-ea"/>
              <a:cs typeface="+mn-cs"/>
            </a:rPr>
            <a:t>旧</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復興</a:t>
          </a:r>
          <a:r>
            <a:rPr kumimoji="1" lang="ja-JP" altLang="ja-JP" sz="1300" b="0" i="0" u="none" strike="noStrike" kern="0" cap="none" spc="0" normalizeH="0" baseline="0" noProof="0">
              <a:ln>
                <a:noFill/>
              </a:ln>
              <a:solidFill>
                <a:prstClr val="black"/>
              </a:solidFill>
              <a:effectLst/>
              <a:uLnTx/>
              <a:uFillTx/>
              <a:latin typeface="+mn-lt"/>
              <a:ea typeface="+mn-ea"/>
              <a:cs typeface="+mn-cs"/>
            </a:rPr>
            <a:t>業務が継続するため、それら課題への対応を考慮しながら、定員管理・給与の適正化を図る。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123190</xdr:rowOff>
    </xdr:to>
    <xdr:cxnSp macro="">
      <xdr:nvCxnSpPr>
        <xdr:cNvPr id="66" name="直線コネクタ 65"/>
        <xdr:cNvCxnSpPr/>
      </xdr:nvCxnSpPr>
      <xdr:spPr>
        <a:xfrm flipV="1">
          <a:off x="3987800" y="6390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123190</xdr:rowOff>
    </xdr:to>
    <xdr:cxnSp macro="">
      <xdr:nvCxnSpPr>
        <xdr:cNvPr id="69" name="直線コネクタ 68"/>
        <xdr:cNvCxnSpPr/>
      </xdr:nvCxnSpPr>
      <xdr:spPr>
        <a:xfrm>
          <a:off x="3098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37</xdr:row>
      <xdr:rowOff>107950</xdr:rowOff>
    </xdr:to>
    <xdr:cxnSp macro="">
      <xdr:nvCxnSpPr>
        <xdr:cNvPr id="72" name="直線コネクタ 71"/>
        <xdr:cNvCxnSpPr/>
      </xdr:nvCxnSpPr>
      <xdr:spPr>
        <a:xfrm flipV="1">
          <a:off x="2209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73660</xdr:rowOff>
    </xdr:to>
    <xdr:cxnSp macro="">
      <xdr:nvCxnSpPr>
        <xdr:cNvPr id="75" name="直線コネクタ 74"/>
        <xdr:cNvCxnSpPr/>
      </xdr:nvCxnSpPr>
      <xdr:spPr>
        <a:xfrm flipV="1">
          <a:off x="1320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6"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3" name="円/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経費の節減・合理化に努めているが、指定管理者制度の導入や民間委託の推進により、物件費に係る経常収支比率が近年横ばいで推移している。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今後も、事務事業の効率的執行に努め、経費の節減を図る。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6985</xdr:rowOff>
    </xdr:from>
    <xdr:to>
      <xdr:col>24</xdr:col>
      <xdr:colOff>31750</xdr:colOff>
      <xdr:row>16</xdr:row>
      <xdr:rowOff>41275</xdr:rowOff>
    </xdr:to>
    <xdr:cxnSp macro="">
      <xdr:nvCxnSpPr>
        <xdr:cNvPr id="123" name="直線コネクタ 122"/>
        <xdr:cNvCxnSpPr/>
      </xdr:nvCxnSpPr>
      <xdr:spPr>
        <a:xfrm flipV="1">
          <a:off x="15671800" y="2750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167005</xdr:rowOff>
    </xdr:from>
    <xdr:to>
      <xdr:col>22</xdr:col>
      <xdr:colOff>565150</xdr:colOff>
      <xdr:row>16</xdr:row>
      <xdr:rowOff>41275</xdr:rowOff>
    </xdr:to>
    <xdr:cxnSp macro="">
      <xdr:nvCxnSpPr>
        <xdr:cNvPr id="126" name="直線コネクタ 125"/>
        <xdr:cNvCxnSpPr/>
      </xdr:nvCxnSpPr>
      <xdr:spPr>
        <a:xfrm>
          <a:off x="14782800" y="27387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132715</xdr:rowOff>
    </xdr:from>
    <xdr:to>
      <xdr:col>21</xdr:col>
      <xdr:colOff>361950</xdr:colOff>
      <xdr:row>15</xdr:row>
      <xdr:rowOff>167005</xdr:rowOff>
    </xdr:to>
    <xdr:cxnSp macro="">
      <xdr:nvCxnSpPr>
        <xdr:cNvPr id="129" name="直線コネクタ 128"/>
        <xdr:cNvCxnSpPr/>
      </xdr:nvCxnSpPr>
      <xdr:spPr>
        <a:xfrm>
          <a:off x="13893800" y="2704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104140</xdr:rowOff>
    </xdr:from>
    <xdr:to>
      <xdr:col>20</xdr:col>
      <xdr:colOff>158750</xdr:colOff>
      <xdr:row>15</xdr:row>
      <xdr:rowOff>132715</xdr:rowOff>
    </xdr:to>
    <xdr:cxnSp macro="">
      <xdr:nvCxnSpPr>
        <xdr:cNvPr id="132" name="直線コネクタ 131"/>
        <xdr:cNvCxnSpPr/>
      </xdr:nvCxnSpPr>
      <xdr:spPr>
        <a:xfrm>
          <a:off x="13004800" y="2675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127635</xdr:rowOff>
    </xdr:from>
    <xdr:to>
      <xdr:col>24</xdr:col>
      <xdr:colOff>82550</xdr:colOff>
      <xdr:row>16</xdr:row>
      <xdr:rowOff>57785</xdr:rowOff>
    </xdr:to>
    <xdr:sp macro="" textlink="">
      <xdr:nvSpPr>
        <xdr:cNvPr id="142" name="円/楕円 141"/>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144162</xdr:rowOff>
    </xdr:from>
    <xdr:ext cx="762000" cy="259045"/>
    <xdr:sp macro="" textlink="">
      <xdr:nvSpPr>
        <xdr:cNvPr id="143" name="物件費該当値テキスト"/>
        <xdr:cNvSpPr txBox="1"/>
      </xdr:nvSpPr>
      <xdr:spPr>
        <a:xfrm>
          <a:off x="16598900" y="254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161925</xdr:rowOff>
    </xdr:from>
    <xdr:to>
      <xdr:col>22</xdr:col>
      <xdr:colOff>615950</xdr:colOff>
      <xdr:row>16</xdr:row>
      <xdr:rowOff>92075</xdr:rowOff>
    </xdr:to>
    <xdr:sp macro="" textlink="">
      <xdr:nvSpPr>
        <xdr:cNvPr id="144" name="円/楕円 143"/>
        <xdr:cNvSpPr/>
      </xdr:nvSpPr>
      <xdr:spPr>
        <a:xfrm>
          <a:off x="15621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76852</xdr:rowOff>
    </xdr:from>
    <xdr:ext cx="736600" cy="259045"/>
    <xdr:sp macro="" textlink="">
      <xdr:nvSpPr>
        <xdr:cNvPr id="145" name="テキスト ボックス 144"/>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116205</xdr:rowOff>
    </xdr:from>
    <xdr:to>
      <xdr:col>21</xdr:col>
      <xdr:colOff>412750</xdr:colOff>
      <xdr:row>16</xdr:row>
      <xdr:rowOff>46355</xdr:rowOff>
    </xdr:to>
    <xdr:sp macro="" textlink="">
      <xdr:nvSpPr>
        <xdr:cNvPr id="146" name="円/楕円 145"/>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56532</xdr:rowOff>
    </xdr:from>
    <xdr:ext cx="762000" cy="259045"/>
    <xdr:sp macro="" textlink="">
      <xdr:nvSpPr>
        <xdr:cNvPr id="147" name="テキスト ボックス 146"/>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81915</xdr:rowOff>
    </xdr:from>
    <xdr:to>
      <xdr:col>20</xdr:col>
      <xdr:colOff>209550</xdr:colOff>
      <xdr:row>16</xdr:row>
      <xdr:rowOff>12065</xdr:rowOff>
    </xdr:to>
    <xdr:sp macro="" textlink="">
      <xdr:nvSpPr>
        <xdr:cNvPr id="148" name="円/楕円 147"/>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22242</xdr:rowOff>
    </xdr:from>
    <xdr:ext cx="762000" cy="259045"/>
    <xdr:sp macro="" textlink="">
      <xdr:nvSpPr>
        <xdr:cNvPr id="149" name="テキスト ボックス 148"/>
        <xdr:cNvSpPr txBox="1"/>
      </xdr:nvSpPr>
      <xdr:spPr>
        <a:xfrm>
          <a:off x="13512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53340</xdr:rowOff>
    </xdr:from>
    <xdr:to>
      <xdr:col>19</xdr:col>
      <xdr:colOff>6350</xdr:colOff>
      <xdr:row>15</xdr:row>
      <xdr:rowOff>154940</xdr:rowOff>
    </xdr:to>
    <xdr:sp macro="" textlink="">
      <xdr:nvSpPr>
        <xdr:cNvPr id="150" name="円/楕円 149"/>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165117</xdr:rowOff>
    </xdr:from>
    <xdr:ext cx="762000" cy="259045"/>
    <xdr:sp macro="" textlink="">
      <xdr:nvSpPr>
        <xdr:cNvPr id="151" name="テキスト ボックス 150"/>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扶助費に係る経常収支比率は、近年ほぼ横ばいで推移しており、類似団体平均を大きく下回っている。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今後も資格審査の適正化に努める。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12700</xdr:rowOff>
    </xdr:to>
    <xdr:cxnSp macro="">
      <xdr:nvCxnSpPr>
        <xdr:cNvPr id="186" name="直線コネクタ 185"/>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135165</xdr:rowOff>
    </xdr:to>
    <xdr:cxnSp macro="">
      <xdr:nvCxnSpPr>
        <xdr:cNvPr id="189" name="直線コネクタ 188"/>
        <xdr:cNvCxnSpPr/>
      </xdr:nvCxnSpPr>
      <xdr:spPr>
        <a:xfrm>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53522</xdr:rowOff>
    </xdr:from>
    <xdr:to>
      <xdr:col>4</xdr:col>
      <xdr:colOff>346075</xdr:colOff>
      <xdr:row>53</xdr:row>
      <xdr:rowOff>118835</xdr:rowOff>
    </xdr:to>
    <xdr:cxnSp macro="">
      <xdr:nvCxnSpPr>
        <xdr:cNvPr id="192" name="直線コネクタ 191"/>
        <xdr:cNvCxnSpPr/>
      </xdr:nvCxnSpPr>
      <xdr:spPr>
        <a:xfrm>
          <a:off x="2209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53</xdr:row>
      <xdr:rowOff>53522</xdr:rowOff>
    </xdr:to>
    <xdr:cxnSp macro="">
      <xdr:nvCxnSpPr>
        <xdr:cNvPr id="195" name="直線コネクタ 194"/>
        <xdr:cNvCxnSpPr/>
      </xdr:nvCxnSpPr>
      <xdr:spPr>
        <a:xfrm>
          <a:off x="1320800" y="9026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9" name="円/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1" name="円/楕円 210"/>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2" name="テキスト ボックス 211"/>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13" name="円/楕円 212"/>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14" name="テキスト ボックス 213"/>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その他に係る経常収支比率は前年度と同程度であり、類似団体平均を上回っている。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その要因となっている繰出金については、経費の節減や料金の適正化等により普通会計の負担額を減らしていくよう努める。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57150</xdr:rowOff>
    </xdr:to>
    <xdr:cxnSp macro="">
      <xdr:nvCxnSpPr>
        <xdr:cNvPr id="247" name="直線コネクタ 246"/>
        <xdr:cNvCxnSpPr/>
      </xdr:nvCxnSpPr>
      <xdr:spPr>
        <a:xfrm>
          <a:off x="15671800" y="1049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31750</xdr:rowOff>
    </xdr:from>
    <xdr:to>
      <xdr:col>22</xdr:col>
      <xdr:colOff>565150</xdr:colOff>
      <xdr:row>61</xdr:row>
      <xdr:rowOff>44450</xdr:rowOff>
    </xdr:to>
    <xdr:cxnSp macro="">
      <xdr:nvCxnSpPr>
        <xdr:cNvPr id="250" name="直線コネクタ 249"/>
        <xdr:cNvCxnSpPr/>
      </xdr:nvCxnSpPr>
      <xdr:spPr>
        <a:xfrm flipV="1">
          <a:off x="14782800" y="1049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76200</xdr:rowOff>
    </xdr:from>
    <xdr:to>
      <xdr:col>21</xdr:col>
      <xdr:colOff>361950</xdr:colOff>
      <xdr:row>61</xdr:row>
      <xdr:rowOff>44450</xdr:rowOff>
    </xdr:to>
    <xdr:cxnSp macro="">
      <xdr:nvCxnSpPr>
        <xdr:cNvPr id="253" name="直線コネクタ 252"/>
        <xdr:cNvCxnSpPr/>
      </xdr:nvCxnSpPr>
      <xdr:spPr>
        <a:xfrm>
          <a:off x="13893800" y="10363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95250</xdr:rowOff>
    </xdr:from>
    <xdr:to>
      <xdr:col>20</xdr:col>
      <xdr:colOff>158750</xdr:colOff>
      <xdr:row>60</xdr:row>
      <xdr:rowOff>76200</xdr:rowOff>
    </xdr:to>
    <xdr:cxnSp macro="">
      <xdr:nvCxnSpPr>
        <xdr:cNvPr id="256" name="直線コネクタ 255"/>
        <xdr:cNvCxnSpPr/>
      </xdr:nvCxnSpPr>
      <xdr:spPr>
        <a:xfrm>
          <a:off x="130048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6350</xdr:rowOff>
    </xdr:from>
    <xdr:to>
      <xdr:col>24</xdr:col>
      <xdr:colOff>82550</xdr:colOff>
      <xdr:row>61</xdr:row>
      <xdr:rowOff>107950</xdr:rowOff>
    </xdr:to>
    <xdr:sp macro="" textlink="">
      <xdr:nvSpPr>
        <xdr:cNvPr id="266" name="円/楕円 265"/>
        <xdr:cNvSpPr/>
      </xdr:nvSpPr>
      <xdr:spPr>
        <a:xfrm>
          <a:off x="164592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149877</xdr:rowOff>
    </xdr:from>
    <xdr:ext cx="762000" cy="259045"/>
    <xdr:sp macro="" textlink="">
      <xdr:nvSpPr>
        <xdr:cNvPr id="267"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152400</xdr:rowOff>
    </xdr:from>
    <xdr:to>
      <xdr:col>22</xdr:col>
      <xdr:colOff>615950</xdr:colOff>
      <xdr:row>61</xdr:row>
      <xdr:rowOff>82550</xdr:rowOff>
    </xdr:to>
    <xdr:sp macro="" textlink="">
      <xdr:nvSpPr>
        <xdr:cNvPr id="268" name="円/楕円 267"/>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67327</xdr:rowOff>
    </xdr:from>
    <xdr:ext cx="736600" cy="259045"/>
    <xdr:sp macro="" textlink="">
      <xdr:nvSpPr>
        <xdr:cNvPr id="269" name="テキスト ボックス 268"/>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165100</xdr:rowOff>
    </xdr:from>
    <xdr:to>
      <xdr:col>21</xdr:col>
      <xdr:colOff>412750</xdr:colOff>
      <xdr:row>61</xdr:row>
      <xdr:rowOff>95250</xdr:rowOff>
    </xdr:to>
    <xdr:sp macro="" textlink="">
      <xdr:nvSpPr>
        <xdr:cNvPr id="270" name="円/楕円 269"/>
        <xdr:cNvSpPr/>
      </xdr:nvSpPr>
      <xdr:spPr>
        <a:xfrm>
          <a:off x="14732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80027</xdr:rowOff>
    </xdr:from>
    <xdr:ext cx="762000" cy="259045"/>
    <xdr:sp macro="" textlink="">
      <xdr:nvSpPr>
        <xdr:cNvPr id="271" name="テキスト ボックス 2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25400</xdr:rowOff>
    </xdr:from>
    <xdr:to>
      <xdr:col>20</xdr:col>
      <xdr:colOff>209550</xdr:colOff>
      <xdr:row>60</xdr:row>
      <xdr:rowOff>127000</xdr:rowOff>
    </xdr:to>
    <xdr:sp macro="" textlink="">
      <xdr:nvSpPr>
        <xdr:cNvPr id="272" name="円/楕円 271"/>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111777</xdr:rowOff>
    </xdr:from>
    <xdr:ext cx="762000" cy="259045"/>
    <xdr:sp macro="" textlink="">
      <xdr:nvSpPr>
        <xdr:cNvPr id="273" name="テキスト ボックス 272"/>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44450</xdr:rowOff>
    </xdr:from>
    <xdr:to>
      <xdr:col>19</xdr:col>
      <xdr:colOff>6350</xdr:colOff>
      <xdr:row>59</xdr:row>
      <xdr:rowOff>146050</xdr:rowOff>
    </xdr:to>
    <xdr:sp macro="" textlink="">
      <xdr:nvSpPr>
        <xdr:cNvPr id="274" name="円/楕円 273"/>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130827</xdr:rowOff>
    </xdr:from>
    <xdr:ext cx="762000" cy="259045"/>
    <xdr:sp macro="" textlink="">
      <xdr:nvSpPr>
        <xdr:cNvPr id="275" name="テキスト ボックス 274"/>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補助費等に係る経常収支比率は、近年横ばいで推移しており、類似団体平均を大幅に下回っている。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今後も、行政の責任と役割、経費負担のあり方、事業効果等を十分検証し、廃止や統合・再編、減額、終期設定等の見直しを行う。</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32</xdr:row>
      <xdr:rowOff>114300</xdr:rowOff>
    </xdr:to>
    <xdr:cxnSp macro="">
      <xdr:nvCxnSpPr>
        <xdr:cNvPr id="308" name="直線コネクタ 307"/>
        <xdr:cNvCxnSpPr/>
      </xdr:nvCxnSpPr>
      <xdr:spPr>
        <a:xfrm flipV="1">
          <a:off x="15671800" y="558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101600</xdr:rowOff>
    </xdr:from>
    <xdr:to>
      <xdr:col>22</xdr:col>
      <xdr:colOff>565150</xdr:colOff>
      <xdr:row>32</xdr:row>
      <xdr:rowOff>114300</xdr:rowOff>
    </xdr:to>
    <xdr:cxnSp macro="">
      <xdr:nvCxnSpPr>
        <xdr:cNvPr id="311" name="直線コネクタ 310"/>
        <xdr:cNvCxnSpPr/>
      </xdr:nvCxnSpPr>
      <xdr:spPr>
        <a:xfrm>
          <a:off x="14782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88900</xdr:rowOff>
    </xdr:from>
    <xdr:to>
      <xdr:col>21</xdr:col>
      <xdr:colOff>361950</xdr:colOff>
      <xdr:row>32</xdr:row>
      <xdr:rowOff>101600</xdr:rowOff>
    </xdr:to>
    <xdr:cxnSp macro="">
      <xdr:nvCxnSpPr>
        <xdr:cNvPr id="314" name="直線コネクタ 313"/>
        <xdr:cNvCxnSpPr/>
      </xdr:nvCxnSpPr>
      <xdr:spPr>
        <a:xfrm>
          <a:off x="13893800" y="557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88900</xdr:rowOff>
    </xdr:from>
    <xdr:to>
      <xdr:col>20</xdr:col>
      <xdr:colOff>158750</xdr:colOff>
      <xdr:row>32</xdr:row>
      <xdr:rowOff>88900</xdr:rowOff>
    </xdr:to>
    <xdr:cxnSp macro="">
      <xdr:nvCxnSpPr>
        <xdr:cNvPr id="317" name="直線コネクタ 316"/>
        <xdr:cNvCxnSpPr/>
      </xdr:nvCxnSpPr>
      <xdr:spPr>
        <a:xfrm>
          <a:off x="13004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50800</xdr:rowOff>
    </xdr:from>
    <xdr:to>
      <xdr:col>24</xdr:col>
      <xdr:colOff>82550</xdr:colOff>
      <xdr:row>32</xdr:row>
      <xdr:rowOff>152400</xdr:rowOff>
    </xdr:to>
    <xdr:sp macro="" textlink="">
      <xdr:nvSpPr>
        <xdr:cNvPr id="327" name="円/楕円 326"/>
        <xdr:cNvSpPr/>
      </xdr:nvSpPr>
      <xdr:spPr>
        <a:xfrm>
          <a:off x="164592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130827</xdr:rowOff>
    </xdr:from>
    <xdr:ext cx="762000" cy="259045"/>
    <xdr:sp macro="" textlink="">
      <xdr:nvSpPr>
        <xdr:cNvPr id="328" name="補助費等該当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63500</xdr:rowOff>
    </xdr:from>
    <xdr:to>
      <xdr:col>22</xdr:col>
      <xdr:colOff>615950</xdr:colOff>
      <xdr:row>32</xdr:row>
      <xdr:rowOff>165100</xdr:rowOff>
    </xdr:to>
    <xdr:sp macro="" textlink="">
      <xdr:nvSpPr>
        <xdr:cNvPr id="329" name="円/楕円 328"/>
        <xdr:cNvSpPr/>
      </xdr:nvSpPr>
      <xdr:spPr>
        <a:xfrm>
          <a:off x="15621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3827</xdr:rowOff>
    </xdr:from>
    <xdr:ext cx="736600" cy="259045"/>
    <xdr:sp macro="" textlink="">
      <xdr:nvSpPr>
        <xdr:cNvPr id="330" name="テキスト ボックス 329"/>
        <xdr:cNvSpPr txBox="1"/>
      </xdr:nvSpPr>
      <xdr:spPr>
        <a:xfrm>
          <a:off x="15290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50800</xdr:rowOff>
    </xdr:from>
    <xdr:to>
      <xdr:col>21</xdr:col>
      <xdr:colOff>412750</xdr:colOff>
      <xdr:row>32</xdr:row>
      <xdr:rowOff>152400</xdr:rowOff>
    </xdr:to>
    <xdr:sp macro="" textlink="">
      <xdr:nvSpPr>
        <xdr:cNvPr id="331" name="円/楕円 330"/>
        <xdr:cNvSpPr/>
      </xdr:nvSpPr>
      <xdr:spPr>
        <a:xfrm>
          <a:off x="14732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162577</xdr:rowOff>
    </xdr:from>
    <xdr:ext cx="762000" cy="259045"/>
    <xdr:sp macro="" textlink="">
      <xdr:nvSpPr>
        <xdr:cNvPr id="332" name="テキスト ボックス 331"/>
        <xdr:cNvSpPr txBox="1"/>
      </xdr:nvSpPr>
      <xdr:spPr>
        <a:xfrm>
          <a:off x="14401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38100</xdr:rowOff>
    </xdr:from>
    <xdr:to>
      <xdr:col>20</xdr:col>
      <xdr:colOff>209550</xdr:colOff>
      <xdr:row>32</xdr:row>
      <xdr:rowOff>139700</xdr:rowOff>
    </xdr:to>
    <xdr:sp macro="" textlink="">
      <xdr:nvSpPr>
        <xdr:cNvPr id="333" name="円/楕円 332"/>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149877</xdr:rowOff>
    </xdr:from>
    <xdr:ext cx="762000" cy="259045"/>
    <xdr:sp macro="" textlink="">
      <xdr:nvSpPr>
        <xdr:cNvPr id="334" name="テキスト ボックス 333"/>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38100</xdr:rowOff>
    </xdr:from>
    <xdr:to>
      <xdr:col>19</xdr:col>
      <xdr:colOff>6350</xdr:colOff>
      <xdr:row>32</xdr:row>
      <xdr:rowOff>139700</xdr:rowOff>
    </xdr:to>
    <xdr:sp macro="" textlink="">
      <xdr:nvSpPr>
        <xdr:cNvPr id="335" name="円/楕円 334"/>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149877</xdr:rowOff>
    </xdr:from>
    <xdr:ext cx="762000" cy="259045"/>
    <xdr:sp macro="" textlink="">
      <xdr:nvSpPr>
        <xdr:cNvPr id="336" name="テキスト ボックス 335"/>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公債費に係る経常収支比率は、施設建設に充当した市債の償還が終了するとともに、近年の市債抑制効果により、前年度比で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今後も、公債費負担や市債現在高の状況等を十分勘案し、後世代に過大な負担を残すことのないよう、市債の適正な運用を図る。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92711</xdr:rowOff>
    </xdr:to>
    <xdr:cxnSp macro="">
      <xdr:nvCxnSpPr>
        <xdr:cNvPr id="369" name="直線コネクタ 368"/>
        <xdr:cNvCxnSpPr/>
      </xdr:nvCxnSpPr>
      <xdr:spPr>
        <a:xfrm flipV="1">
          <a:off x="3987800" y="131953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146050</xdr:rowOff>
    </xdr:to>
    <xdr:cxnSp macro="">
      <xdr:nvCxnSpPr>
        <xdr:cNvPr id="372" name="直線コネクタ 371"/>
        <xdr:cNvCxnSpPr/>
      </xdr:nvCxnSpPr>
      <xdr:spPr>
        <a:xfrm flipV="1">
          <a:off x="3098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20320</xdr:rowOff>
    </xdr:to>
    <xdr:cxnSp macro="">
      <xdr:nvCxnSpPr>
        <xdr:cNvPr id="375" name="直線コネクタ 374"/>
        <xdr:cNvCxnSpPr/>
      </xdr:nvCxnSpPr>
      <xdr:spPr>
        <a:xfrm flipV="1">
          <a:off x="2209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20320</xdr:rowOff>
    </xdr:to>
    <xdr:cxnSp macro="">
      <xdr:nvCxnSpPr>
        <xdr:cNvPr id="378" name="直線コネクタ 377"/>
        <xdr:cNvCxnSpPr/>
      </xdr:nvCxnSpPr>
      <xdr:spPr>
        <a:xfrm>
          <a:off x="1320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8" name="円/楕円 387"/>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9"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90" name="円/楕円 389"/>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91" name="テキスト ボックス 39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2" name="円/楕円 391"/>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3" name="テキスト ボックス 392"/>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4" name="円/楕円 393"/>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5" name="テキスト ボックス 394"/>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6" name="円/楕円 395"/>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7" name="テキスト ボックス 396"/>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公債費以外に係る経常収支比率は、ほぼ横ばいで推移しており、類似団体平均を引き続き下回っている。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今後も、経費の節減・合理化により、効率的な執行を図る。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115570</xdr:rowOff>
    </xdr:to>
    <xdr:cxnSp macro="">
      <xdr:nvCxnSpPr>
        <xdr:cNvPr id="430" name="直線コネクタ 429"/>
        <xdr:cNvCxnSpPr/>
      </xdr:nvCxnSpPr>
      <xdr:spPr>
        <a:xfrm flipV="1">
          <a:off x="15671800" y="12882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115570</xdr:rowOff>
    </xdr:to>
    <xdr:cxnSp macro="">
      <xdr:nvCxnSpPr>
        <xdr:cNvPr id="433" name="直線コネクタ 432"/>
        <xdr:cNvCxnSpPr/>
      </xdr:nvCxnSpPr>
      <xdr:spPr>
        <a:xfrm>
          <a:off x="14782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75</xdr:row>
      <xdr:rowOff>24130</xdr:rowOff>
    </xdr:to>
    <xdr:cxnSp macro="">
      <xdr:nvCxnSpPr>
        <xdr:cNvPr id="436" name="直線コネクタ 435"/>
        <xdr:cNvCxnSpPr/>
      </xdr:nvCxnSpPr>
      <xdr:spPr>
        <a:xfrm>
          <a:off x="13893800" y="12722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35560</xdr:rowOff>
    </xdr:to>
    <xdr:cxnSp macro="">
      <xdr:nvCxnSpPr>
        <xdr:cNvPr id="439" name="直線コネクタ 438"/>
        <xdr:cNvCxnSpPr/>
      </xdr:nvCxnSpPr>
      <xdr:spPr>
        <a:xfrm>
          <a:off x="13004800" y="12677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9" name="円/楕円 448"/>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161307</xdr:rowOff>
    </xdr:from>
    <xdr:ext cx="762000" cy="259045"/>
    <xdr:sp macro="" textlink="">
      <xdr:nvSpPr>
        <xdr:cNvPr id="450"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1" name="円/楕円 45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2" name="テキスト ボックス 45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3" name="円/楕円 452"/>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4" name="テキスト ボックス 453"/>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55" name="円/楕円 454"/>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56" name="テキスト ボックス 455"/>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7" name="円/楕円 45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8" name="テキスト ボックス 45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福島県福島市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155004</xdr:rowOff>
    </xdr:from>
    <xdr:to>
      <xdr:col>4</xdr:col>
      <xdr:colOff>1117600</xdr:colOff>
      <xdr:row>16</xdr:row>
      <xdr:rowOff>3289</xdr:rowOff>
    </xdr:to>
    <xdr:cxnSp macro="">
      <xdr:nvCxnSpPr>
        <xdr:cNvPr id="50" name="直線コネクタ 49"/>
        <xdr:cNvCxnSpPr/>
      </xdr:nvCxnSpPr>
      <xdr:spPr bwMode="auto">
        <a:xfrm flipV="1">
          <a:off x="5003800" y="2774379"/>
          <a:ext cx="647700" cy="1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3289</xdr:rowOff>
    </xdr:from>
    <xdr:to>
      <xdr:col>4</xdr:col>
      <xdr:colOff>469900</xdr:colOff>
      <xdr:row>16</xdr:row>
      <xdr:rowOff>64745</xdr:rowOff>
    </xdr:to>
    <xdr:cxnSp macro="">
      <xdr:nvCxnSpPr>
        <xdr:cNvPr id="53" name="直線コネクタ 52"/>
        <xdr:cNvCxnSpPr/>
      </xdr:nvCxnSpPr>
      <xdr:spPr bwMode="auto">
        <a:xfrm flipV="1">
          <a:off x="4305300" y="2794114"/>
          <a:ext cx="6985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6109</xdr:rowOff>
    </xdr:from>
    <xdr:to>
      <xdr:col>3</xdr:col>
      <xdr:colOff>904875</xdr:colOff>
      <xdr:row>16</xdr:row>
      <xdr:rowOff>64745</xdr:rowOff>
    </xdr:to>
    <xdr:cxnSp macro="">
      <xdr:nvCxnSpPr>
        <xdr:cNvPr id="56" name="直線コネクタ 55"/>
        <xdr:cNvCxnSpPr/>
      </xdr:nvCxnSpPr>
      <xdr:spPr bwMode="auto">
        <a:xfrm>
          <a:off x="3606800" y="2796934"/>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74574</xdr:rowOff>
    </xdr:from>
    <xdr:to>
      <xdr:col>3</xdr:col>
      <xdr:colOff>206375</xdr:colOff>
      <xdr:row>16</xdr:row>
      <xdr:rowOff>6109</xdr:rowOff>
    </xdr:to>
    <xdr:cxnSp macro="">
      <xdr:nvCxnSpPr>
        <xdr:cNvPr id="59" name="直線コネクタ 58"/>
        <xdr:cNvCxnSpPr/>
      </xdr:nvCxnSpPr>
      <xdr:spPr bwMode="auto">
        <a:xfrm>
          <a:off x="2908300" y="2693949"/>
          <a:ext cx="698500" cy="10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104204</xdr:rowOff>
    </xdr:from>
    <xdr:to>
      <xdr:col>5</xdr:col>
      <xdr:colOff>34925</xdr:colOff>
      <xdr:row>16</xdr:row>
      <xdr:rowOff>34354</xdr:rowOff>
    </xdr:to>
    <xdr:sp macro="" textlink="">
      <xdr:nvSpPr>
        <xdr:cNvPr id="69" name="円/楕円 68"/>
        <xdr:cNvSpPr/>
      </xdr:nvSpPr>
      <xdr:spPr bwMode="auto">
        <a:xfrm>
          <a:off x="5600700" y="272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76281</xdr:rowOff>
    </xdr:from>
    <xdr:ext cx="762000" cy="259045"/>
    <xdr:sp macro="" textlink="">
      <xdr:nvSpPr>
        <xdr:cNvPr id="70" name="人口1人当たり決算額の推移該当値テキスト130"/>
        <xdr:cNvSpPr txBox="1"/>
      </xdr:nvSpPr>
      <xdr:spPr>
        <a:xfrm>
          <a:off x="5740400" y="269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123939</xdr:rowOff>
    </xdr:from>
    <xdr:to>
      <xdr:col>4</xdr:col>
      <xdr:colOff>520700</xdr:colOff>
      <xdr:row>16</xdr:row>
      <xdr:rowOff>54089</xdr:rowOff>
    </xdr:to>
    <xdr:sp macro="" textlink="">
      <xdr:nvSpPr>
        <xdr:cNvPr id="71" name="円/楕円 70"/>
        <xdr:cNvSpPr/>
      </xdr:nvSpPr>
      <xdr:spPr bwMode="auto">
        <a:xfrm>
          <a:off x="4953000" y="274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38866</xdr:rowOff>
    </xdr:from>
    <xdr:ext cx="736600" cy="259045"/>
    <xdr:sp macro="" textlink="">
      <xdr:nvSpPr>
        <xdr:cNvPr id="72" name="テキスト ボックス 71"/>
        <xdr:cNvSpPr txBox="1"/>
      </xdr:nvSpPr>
      <xdr:spPr>
        <a:xfrm>
          <a:off x="4622800" y="28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13945</xdr:rowOff>
    </xdr:from>
    <xdr:to>
      <xdr:col>3</xdr:col>
      <xdr:colOff>955675</xdr:colOff>
      <xdr:row>16</xdr:row>
      <xdr:rowOff>115545</xdr:rowOff>
    </xdr:to>
    <xdr:sp macro="" textlink="">
      <xdr:nvSpPr>
        <xdr:cNvPr id="73" name="円/楕円 72"/>
        <xdr:cNvSpPr/>
      </xdr:nvSpPr>
      <xdr:spPr bwMode="auto">
        <a:xfrm>
          <a:off x="4254500" y="280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100322</xdr:rowOff>
    </xdr:from>
    <xdr:ext cx="762000" cy="259045"/>
    <xdr:sp macro="" textlink="">
      <xdr:nvSpPr>
        <xdr:cNvPr id="74" name="テキスト ボックス 73"/>
        <xdr:cNvSpPr txBox="1"/>
      </xdr:nvSpPr>
      <xdr:spPr>
        <a:xfrm>
          <a:off x="3924300" y="28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126759</xdr:rowOff>
    </xdr:from>
    <xdr:to>
      <xdr:col>3</xdr:col>
      <xdr:colOff>257175</xdr:colOff>
      <xdr:row>16</xdr:row>
      <xdr:rowOff>56909</xdr:rowOff>
    </xdr:to>
    <xdr:sp macro="" textlink="">
      <xdr:nvSpPr>
        <xdr:cNvPr id="75" name="円/楕円 74"/>
        <xdr:cNvSpPr/>
      </xdr:nvSpPr>
      <xdr:spPr bwMode="auto">
        <a:xfrm>
          <a:off x="3556000" y="274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41686</xdr:rowOff>
    </xdr:from>
    <xdr:ext cx="762000" cy="259045"/>
    <xdr:sp macro="" textlink="">
      <xdr:nvSpPr>
        <xdr:cNvPr id="76" name="テキスト ボックス 75"/>
        <xdr:cNvSpPr txBox="1"/>
      </xdr:nvSpPr>
      <xdr:spPr>
        <a:xfrm>
          <a:off x="3225800" y="283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23774</xdr:rowOff>
    </xdr:from>
    <xdr:to>
      <xdr:col>2</xdr:col>
      <xdr:colOff>692150</xdr:colOff>
      <xdr:row>15</xdr:row>
      <xdr:rowOff>125374</xdr:rowOff>
    </xdr:to>
    <xdr:sp macro="" textlink="">
      <xdr:nvSpPr>
        <xdr:cNvPr id="77" name="円/楕円 76"/>
        <xdr:cNvSpPr/>
      </xdr:nvSpPr>
      <xdr:spPr bwMode="auto">
        <a:xfrm>
          <a:off x="2857500" y="264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110151</xdr:rowOff>
    </xdr:from>
    <xdr:ext cx="762000" cy="259045"/>
    <xdr:sp macro="" textlink="">
      <xdr:nvSpPr>
        <xdr:cNvPr id="78" name="テキスト ボックス 77"/>
        <xdr:cNvSpPr txBox="1"/>
      </xdr:nvSpPr>
      <xdr:spPr>
        <a:xfrm>
          <a:off x="2527300" y="27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148031</xdr:rowOff>
    </xdr:from>
    <xdr:to>
      <xdr:col>4</xdr:col>
      <xdr:colOff>1117600</xdr:colOff>
      <xdr:row>37</xdr:row>
      <xdr:rowOff>209570</xdr:rowOff>
    </xdr:to>
    <xdr:cxnSp macro="">
      <xdr:nvCxnSpPr>
        <xdr:cNvPr id="110" name="直線コネクタ 109"/>
        <xdr:cNvCxnSpPr/>
      </xdr:nvCxnSpPr>
      <xdr:spPr bwMode="auto">
        <a:xfrm flipV="1">
          <a:off x="5003800" y="7272731"/>
          <a:ext cx="647700" cy="6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72227</xdr:rowOff>
    </xdr:from>
    <xdr:to>
      <xdr:col>4</xdr:col>
      <xdr:colOff>469900</xdr:colOff>
      <xdr:row>37</xdr:row>
      <xdr:rowOff>209570</xdr:rowOff>
    </xdr:to>
    <xdr:cxnSp macro="">
      <xdr:nvCxnSpPr>
        <xdr:cNvPr id="113" name="直線コネクタ 112"/>
        <xdr:cNvCxnSpPr/>
      </xdr:nvCxnSpPr>
      <xdr:spPr bwMode="auto">
        <a:xfrm>
          <a:off x="4305300" y="7196927"/>
          <a:ext cx="698500" cy="137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136784</xdr:rowOff>
    </xdr:from>
    <xdr:to>
      <xdr:col>3</xdr:col>
      <xdr:colOff>904875</xdr:colOff>
      <xdr:row>37</xdr:row>
      <xdr:rowOff>72227</xdr:rowOff>
    </xdr:to>
    <xdr:cxnSp macro="">
      <xdr:nvCxnSpPr>
        <xdr:cNvPr id="116" name="直線コネクタ 115"/>
        <xdr:cNvCxnSpPr/>
      </xdr:nvCxnSpPr>
      <xdr:spPr bwMode="auto">
        <a:xfrm>
          <a:off x="3606800" y="7090034"/>
          <a:ext cx="698500" cy="10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136784</xdr:rowOff>
    </xdr:from>
    <xdr:to>
      <xdr:col>3</xdr:col>
      <xdr:colOff>206375</xdr:colOff>
      <xdr:row>36</xdr:row>
      <xdr:rowOff>144648</xdr:rowOff>
    </xdr:to>
    <xdr:cxnSp macro="">
      <xdr:nvCxnSpPr>
        <xdr:cNvPr id="119" name="直線コネクタ 118"/>
        <xdr:cNvCxnSpPr/>
      </xdr:nvCxnSpPr>
      <xdr:spPr bwMode="auto">
        <a:xfrm flipV="1">
          <a:off x="2908300" y="7090034"/>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97231</xdr:rowOff>
    </xdr:from>
    <xdr:to>
      <xdr:col>5</xdr:col>
      <xdr:colOff>34925</xdr:colOff>
      <xdr:row>37</xdr:row>
      <xdr:rowOff>198831</xdr:rowOff>
    </xdr:to>
    <xdr:sp macro="" textlink="">
      <xdr:nvSpPr>
        <xdr:cNvPr id="129" name="円/楕円 128"/>
        <xdr:cNvSpPr/>
      </xdr:nvSpPr>
      <xdr:spPr bwMode="auto">
        <a:xfrm>
          <a:off x="5600700" y="722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69308</xdr:rowOff>
    </xdr:from>
    <xdr:ext cx="762000" cy="259045"/>
    <xdr:sp macro="" textlink="">
      <xdr:nvSpPr>
        <xdr:cNvPr id="130" name="人口1人当たり決算額の推移該当値テキスト445"/>
        <xdr:cNvSpPr txBox="1"/>
      </xdr:nvSpPr>
      <xdr:spPr>
        <a:xfrm>
          <a:off x="5740400" y="719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158770</xdr:rowOff>
    </xdr:from>
    <xdr:to>
      <xdr:col>4</xdr:col>
      <xdr:colOff>520700</xdr:colOff>
      <xdr:row>37</xdr:row>
      <xdr:rowOff>260370</xdr:rowOff>
    </xdr:to>
    <xdr:sp macro="" textlink="">
      <xdr:nvSpPr>
        <xdr:cNvPr id="131" name="円/楕円 130"/>
        <xdr:cNvSpPr/>
      </xdr:nvSpPr>
      <xdr:spPr bwMode="auto">
        <a:xfrm>
          <a:off x="4953000" y="728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245147</xdr:rowOff>
    </xdr:from>
    <xdr:ext cx="736600" cy="259045"/>
    <xdr:sp macro="" textlink="">
      <xdr:nvSpPr>
        <xdr:cNvPr id="132" name="テキスト ボックス 131"/>
        <xdr:cNvSpPr txBox="1"/>
      </xdr:nvSpPr>
      <xdr:spPr>
        <a:xfrm>
          <a:off x="4622800" y="736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21427</xdr:rowOff>
    </xdr:from>
    <xdr:to>
      <xdr:col>3</xdr:col>
      <xdr:colOff>955675</xdr:colOff>
      <xdr:row>37</xdr:row>
      <xdr:rowOff>123027</xdr:rowOff>
    </xdr:to>
    <xdr:sp macro="" textlink="">
      <xdr:nvSpPr>
        <xdr:cNvPr id="133" name="円/楕円 132"/>
        <xdr:cNvSpPr/>
      </xdr:nvSpPr>
      <xdr:spPr bwMode="auto">
        <a:xfrm>
          <a:off x="4254500" y="714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107804</xdr:rowOff>
    </xdr:from>
    <xdr:ext cx="762000" cy="259045"/>
    <xdr:sp macro="" textlink="">
      <xdr:nvSpPr>
        <xdr:cNvPr id="134" name="テキスト ボックス 133"/>
        <xdr:cNvSpPr txBox="1"/>
      </xdr:nvSpPr>
      <xdr:spPr>
        <a:xfrm>
          <a:off x="3924300" y="72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85984</xdr:rowOff>
    </xdr:from>
    <xdr:to>
      <xdr:col>3</xdr:col>
      <xdr:colOff>257175</xdr:colOff>
      <xdr:row>37</xdr:row>
      <xdr:rowOff>16134</xdr:rowOff>
    </xdr:to>
    <xdr:sp macro="" textlink="">
      <xdr:nvSpPr>
        <xdr:cNvPr id="135" name="円/楕円 134"/>
        <xdr:cNvSpPr/>
      </xdr:nvSpPr>
      <xdr:spPr bwMode="auto">
        <a:xfrm>
          <a:off x="3556000" y="7039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911</xdr:rowOff>
    </xdr:from>
    <xdr:ext cx="762000" cy="259045"/>
    <xdr:sp macro="" textlink="">
      <xdr:nvSpPr>
        <xdr:cNvPr id="136" name="テキスト ボックス 135"/>
        <xdr:cNvSpPr txBox="1"/>
      </xdr:nvSpPr>
      <xdr:spPr>
        <a:xfrm>
          <a:off x="3225800" y="712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93848</xdr:rowOff>
    </xdr:from>
    <xdr:to>
      <xdr:col>2</xdr:col>
      <xdr:colOff>692150</xdr:colOff>
      <xdr:row>37</xdr:row>
      <xdr:rowOff>23998</xdr:rowOff>
    </xdr:to>
    <xdr:sp macro="" textlink="">
      <xdr:nvSpPr>
        <xdr:cNvPr id="137" name="円/楕円 136"/>
        <xdr:cNvSpPr/>
      </xdr:nvSpPr>
      <xdr:spPr bwMode="auto">
        <a:xfrm>
          <a:off x="2857500" y="704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8775</xdr:rowOff>
    </xdr:from>
    <xdr:ext cx="762000" cy="259045"/>
    <xdr:sp macro="" textlink="">
      <xdr:nvSpPr>
        <xdr:cNvPr id="138" name="テキスト ボックス 137"/>
        <xdr:cNvSpPr txBox="1"/>
      </xdr:nvSpPr>
      <xdr:spPr>
        <a:xfrm>
          <a:off x="2527300" y="713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106325</xdr:rowOff>
    </xdr:from>
    <xdr:to>
      <xdr:col>6</xdr:col>
      <xdr:colOff>511175</xdr:colOff>
      <xdr:row>34</xdr:row>
      <xdr:rowOff>129733</xdr:rowOff>
    </xdr:to>
    <xdr:cxnSp macro="">
      <xdr:nvCxnSpPr>
        <xdr:cNvPr id="59" name="直線コネクタ 58"/>
        <xdr:cNvCxnSpPr/>
      </xdr:nvCxnSpPr>
      <xdr:spPr>
        <a:xfrm>
          <a:off x="3797300" y="5935625"/>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106325</xdr:rowOff>
    </xdr:from>
    <xdr:to>
      <xdr:col>5</xdr:col>
      <xdr:colOff>358775</xdr:colOff>
      <xdr:row>34</xdr:row>
      <xdr:rowOff>108290</xdr:rowOff>
    </xdr:to>
    <xdr:cxnSp macro="">
      <xdr:nvCxnSpPr>
        <xdr:cNvPr id="62" name="直線コネクタ 61"/>
        <xdr:cNvCxnSpPr/>
      </xdr:nvCxnSpPr>
      <xdr:spPr>
        <a:xfrm flipV="1">
          <a:off x="2908300" y="5935625"/>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34132</xdr:rowOff>
    </xdr:from>
    <xdr:to>
      <xdr:col>4</xdr:col>
      <xdr:colOff>155575</xdr:colOff>
      <xdr:row>34</xdr:row>
      <xdr:rowOff>108290</xdr:rowOff>
    </xdr:to>
    <xdr:cxnSp macro="">
      <xdr:nvCxnSpPr>
        <xdr:cNvPr id="65" name="直線コネクタ 64"/>
        <xdr:cNvCxnSpPr/>
      </xdr:nvCxnSpPr>
      <xdr:spPr>
        <a:xfrm>
          <a:off x="2019300" y="586343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21148</xdr:rowOff>
    </xdr:from>
    <xdr:to>
      <xdr:col>2</xdr:col>
      <xdr:colOff>638175</xdr:colOff>
      <xdr:row>34</xdr:row>
      <xdr:rowOff>34132</xdr:rowOff>
    </xdr:to>
    <xdr:cxnSp macro="">
      <xdr:nvCxnSpPr>
        <xdr:cNvPr id="68" name="直線コネクタ 67"/>
        <xdr:cNvCxnSpPr/>
      </xdr:nvCxnSpPr>
      <xdr:spPr>
        <a:xfrm>
          <a:off x="1130300" y="5678998"/>
          <a:ext cx="889000" cy="18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78933</xdr:rowOff>
    </xdr:from>
    <xdr:to>
      <xdr:col>6</xdr:col>
      <xdr:colOff>561975</xdr:colOff>
      <xdr:row>35</xdr:row>
      <xdr:rowOff>9083</xdr:rowOff>
    </xdr:to>
    <xdr:sp macro="" textlink="">
      <xdr:nvSpPr>
        <xdr:cNvPr id="78" name="円/楕円 77"/>
        <xdr:cNvSpPr/>
      </xdr:nvSpPr>
      <xdr:spPr>
        <a:xfrm>
          <a:off x="4584700" y="59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57360</xdr:rowOff>
    </xdr:from>
    <xdr:ext cx="534377" cy="259045"/>
    <xdr:sp macro="" textlink="">
      <xdr:nvSpPr>
        <xdr:cNvPr id="79" name="人件費該当値テキスト"/>
        <xdr:cNvSpPr txBox="1"/>
      </xdr:nvSpPr>
      <xdr:spPr>
        <a:xfrm>
          <a:off x="4686300" y="58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55525</xdr:rowOff>
    </xdr:from>
    <xdr:to>
      <xdr:col>5</xdr:col>
      <xdr:colOff>409575</xdr:colOff>
      <xdr:row>34</xdr:row>
      <xdr:rowOff>157125</xdr:rowOff>
    </xdr:to>
    <xdr:sp macro="" textlink="">
      <xdr:nvSpPr>
        <xdr:cNvPr id="80" name="円/楕円 79"/>
        <xdr:cNvSpPr/>
      </xdr:nvSpPr>
      <xdr:spPr>
        <a:xfrm>
          <a:off x="37465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148252</xdr:rowOff>
    </xdr:from>
    <xdr:ext cx="534377" cy="259045"/>
    <xdr:sp macro="" textlink="">
      <xdr:nvSpPr>
        <xdr:cNvPr id="81" name="テキスト ボックス 80"/>
        <xdr:cNvSpPr txBox="1"/>
      </xdr:nvSpPr>
      <xdr:spPr>
        <a:xfrm>
          <a:off x="3530111" y="59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57490</xdr:rowOff>
    </xdr:from>
    <xdr:to>
      <xdr:col>4</xdr:col>
      <xdr:colOff>206375</xdr:colOff>
      <xdr:row>34</xdr:row>
      <xdr:rowOff>159090</xdr:rowOff>
    </xdr:to>
    <xdr:sp macro="" textlink="">
      <xdr:nvSpPr>
        <xdr:cNvPr id="82" name="円/楕円 81"/>
        <xdr:cNvSpPr/>
      </xdr:nvSpPr>
      <xdr:spPr>
        <a:xfrm>
          <a:off x="2857500" y="58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150217</xdr:rowOff>
    </xdr:from>
    <xdr:ext cx="534377" cy="259045"/>
    <xdr:sp macro="" textlink="">
      <xdr:nvSpPr>
        <xdr:cNvPr id="83" name="テキスト ボックス 82"/>
        <xdr:cNvSpPr txBox="1"/>
      </xdr:nvSpPr>
      <xdr:spPr>
        <a:xfrm>
          <a:off x="2641111" y="59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154782</xdr:rowOff>
    </xdr:from>
    <xdr:to>
      <xdr:col>3</xdr:col>
      <xdr:colOff>3175</xdr:colOff>
      <xdr:row>34</xdr:row>
      <xdr:rowOff>84932</xdr:rowOff>
    </xdr:to>
    <xdr:sp macro="" textlink="">
      <xdr:nvSpPr>
        <xdr:cNvPr id="84" name="円/楕円 83"/>
        <xdr:cNvSpPr/>
      </xdr:nvSpPr>
      <xdr:spPr>
        <a:xfrm>
          <a:off x="1968500" y="58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76059</xdr:rowOff>
    </xdr:from>
    <xdr:ext cx="534377" cy="259045"/>
    <xdr:sp macro="" textlink="">
      <xdr:nvSpPr>
        <xdr:cNvPr id="85" name="テキスト ボックス 84"/>
        <xdr:cNvSpPr txBox="1"/>
      </xdr:nvSpPr>
      <xdr:spPr>
        <a:xfrm>
          <a:off x="1752111" y="590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141798</xdr:rowOff>
    </xdr:from>
    <xdr:to>
      <xdr:col>1</xdr:col>
      <xdr:colOff>485775</xdr:colOff>
      <xdr:row>33</xdr:row>
      <xdr:rowOff>71948</xdr:rowOff>
    </xdr:to>
    <xdr:sp macro="" textlink="">
      <xdr:nvSpPr>
        <xdr:cNvPr id="86" name="円/楕円 85"/>
        <xdr:cNvSpPr/>
      </xdr:nvSpPr>
      <xdr:spPr>
        <a:xfrm>
          <a:off x="1079500" y="56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63075</xdr:rowOff>
    </xdr:from>
    <xdr:ext cx="534377" cy="259045"/>
    <xdr:sp macro="" textlink="">
      <xdr:nvSpPr>
        <xdr:cNvPr id="87" name="テキスト ボックス 86"/>
        <xdr:cNvSpPr txBox="1"/>
      </xdr:nvSpPr>
      <xdr:spPr>
        <a:xfrm>
          <a:off x="863111" y="572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124357</xdr:rowOff>
    </xdr:from>
    <xdr:to>
      <xdr:col>6</xdr:col>
      <xdr:colOff>511175</xdr:colOff>
      <xdr:row>51</xdr:row>
      <xdr:rowOff>144280</xdr:rowOff>
    </xdr:to>
    <xdr:cxnSp macro="">
      <xdr:nvCxnSpPr>
        <xdr:cNvPr id="116" name="直線コネクタ 115"/>
        <xdr:cNvCxnSpPr/>
      </xdr:nvCxnSpPr>
      <xdr:spPr>
        <a:xfrm flipV="1">
          <a:off x="3797300" y="8868307"/>
          <a:ext cx="8382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73050</xdr:rowOff>
    </xdr:from>
    <xdr:ext cx="534377" cy="259045"/>
    <xdr:sp macro="" textlink="">
      <xdr:nvSpPr>
        <xdr:cNvPr id="117" name="物件費平均値テキスト"/>
        <xdr:cNvSpPr txBox="1"/>
      </xdr:nvSpPr>
      <xdr:spPr>
        <a:xfrm>
          <a:off x="4686300" y="984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144280</xdr:rowOff>
    </xdr:from>
    <xdr:to>
      <xdr:col>5</xdr:col>
      <xdr:colOff>358775</xdr:colOff>
      <xdr:row>54</xdr:row>
      <xdr:rowOff>2936</xdr:rowOff>
    </xdr:to>
    <xdr:cxnSp macro="">
      <xdr:nvCxnSpPr>
        <xdr:cNvPr id="119" name="直線コネクタ 118"/>
        <xdr:cNvCxnSpPr/>
      </xdr:nvCxnSpPr>
      <xdr:spPr>
        <a:xfrm flipV="1">
          <a:off x="2908300" y="8888230"/>
          <a:ext cx="889000" cy="3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1" name="テキスト ボックス 120"/>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2936</xdr:rowOff>
    </xdr:from>
    <xdr:to>
      <xdr:col>4</xdr:col>
      <xdr:colOff>155575</xdr:colOff>
      <xdr:row>56</xdr:row>
      <xdr:rowOff>68823</xdr:rowOff>
    </xdr:to>
    <xdr:cxnSp macro="">
      <xdr:nvCxnSpPr>
        <xdr:cNvPr id="122" name="直線コネクタ 121"/>
        <xdr:cNvCxnSpPr/>
      </xdr:nvCxnSpPr>
      <xdr:spPr>
        <a:xfrm flipV="1">
          <a:off x="2019300" y="9261236"/>
          <a:ext cx="889000" cy="40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4" name="テキスト ボックス 123"/>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68823</xdr:rowOff>
    </xdr:from>
    <xdr:to>
      <xdr:col>2</xdr:col>
      <xdr:colOff>638175</xdr:colOff>
      <xdr:row>57</xdr:row>
      <xdr:rowOff>146665</xdr:rowOff>
    </xdr:to>
    <xdr:cxnSp macro="">
      <xdr:nvCxnSpPr>
        <xdr:cNvPr id="125" name="直線コネクタ 124"/>
        <xdr:cNvCxnSpPr/>
      </xdr:nvCxnSpPr>
      <xdr:spPr>
        <a:xfrm flipV="1">
          <a:off x="1130300" y="9670023"/>
          <a:ext cx="889000" cy="24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7" name="テキスト ボックス 126"/>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29" name="テキスト ボックス 128"/>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73557</xdr:rowOff>
    </xdr:from>
    <xdr:to>
      <xdr:col>6</xdr:col>
      <xdr:colOff>561975</xdr:colOff>
      <xdr:row>52</xdr:row>
      <xdr:rowOff>3707</xdr:rowOff>
    </xdr:to>
    <xdr:sp macro="" textlink="">
      <xdr:nvSpPr>
        <xdr:cNvPr id="135" name="円/楕円 134"/>
        <xdr:cNvSpPr/>
      </xdr:nvSpPr>
      <xdr:spPr>
        <a:xfrm>
          <a:off x="4584700" y="88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26584</xdr:rowOff>
    </xdr:from>
    <xdr:ext cx="599010" cy="259045"/>
    <xdr:sp macro="" textlink="">
      <xdr:nvSpPr>
        <xdr:cNvPr id="136" name="物件費該当値テキスト"/>
        <xdr:cNvSpPr txBox="1"/>
      </xdr:nvSpPr>
      <xdr:spPr>
        <a:xfrm>
          <a:off x="4686300" y="87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339,027</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93480</xdr:rowOff>
    </xdr:from>
    <xdr:to>
      <xdr:col>5</xdr:col>
      <xdr:colOff>409575</xdr:colOff>
      <xdr:row>52</xdr:row>
      <xdr:rowOff>23630</xdr:rowOff>
    </xdr:to>
    <xdr:sp macro="" textlink="">
      <xdr:nvSpPr>
        <xdr:cNvPr id="137" name="円/楕円 136"/>
        <xdr:cNvSpPr/>
      </xdr:nvSpPr>
      <xdr:spPr>
        <a:xfrm>
          <a:off x="3746500" y="88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40157</xdr:rowOff>
    </xdr:from>
    <xdr:ext cx="599010" cy="259045"/>
    <xdr:sp macro="" textlink="">
      <xdr:nvSpPr>
        <xdr:cNvPr id="138" name="テキスト ボックス 137"/>
        <xdr:cNvSpPr txBox="1"/>
      </xdr:nvSpPr>
      <xdr:spPr>
        <a:xfrm>
          <a:off x="3497794" y="86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333,798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123586</xdr:rowOff>
    </xdr:from>
    <xdr:to>
      <xdr:col>4</xdr:col>
      <xdr:colOff>206375</xdr:colOff>
      <xdr:row>54</xdr:row>
      <xdr:rowOff>53736</xdr:rowOff>
    </xdr:to>
    <xdr:sp macro="" textlink="">
      <xdr:nvSpPr>
        <xdr:cNvPr id="139" name="円/楕円 138"/>
        <xdr:cNvSpPr/>
      </xdr:nvSpPr>
      <xdr:spPr>
        <a:xfrm>
          <a:off x="2857500" y="92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70263</xdr:rowOff>
    </xdr:from>
    <xdr:ext cx="599010" cy="259045"/>
    <xdr:sp macro="" textlink="">
      <xdr:nvSpPr>
        <xdr:cNvPr id="140" name="テキスト ボックス 139"/>
        <xdr:cNvSpPr txBox="1"/>
      </xdr:nvSpPr>
      <xdr:spPr>
        <a:xfrm>
          <a:off x="2608794" y="8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18023</xdr:rowOff>
    </xdr:from>
    <xdr:to>
      <xdr:col>3</xdr:col>
      <xdr:colOff>3175</xdr:colOff>
      <xdr:row>56</xdr:row>
      <xdr:rowOff>119623</xdr:rowOff>
    </xdr:to>
    <xdr:sp macro="" textlink="">
      <xdr:nvSpPr>
        <xdr:cNvPr id="141" name="円/楕円 140"/>
        <xdr:cNvSpPr/>
      </xdr:nvSpPr>
      <xdr:spPr>
        <a:xfrm>
          <a:off x="1968500" y="96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136150</xdr:rowOff>
    </xdr:from>
    <xdr:ext cx="599010" cy="259045"/>
    <xdr:sp macro="" textlink="">
      <xdr:nvSpPr>
        <xdr:cNvPr id="142" name="テキスト ボックス 141"/>
        <xdr:cNvSpPr txBox="1"/>
      </xdr:nvSpPr>
      <xdr:spPr>
        <a:xfrm>
          <a:off x="1719794" y="93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95865</xdr:rowOff>
    </xdr:from>
    <xdr:to>
      <xdr:col>1</xdr:col>
      <xdr:colOff>485775</xdr:colOff>
      <xdr:row>58</xdr:row>
      <xdr:rowOff>26015</xdr:rowOff>
    </xdr:to>
    <xdr:sp macro="" textlink="">
      <xdr:nvSpPr>
        <xdr:cNvPr id="143" name="円/楕円 142"/>
        <xdr:cNvSpPr/>
      </xdr:nvSpPr>
      <xdr:spPr>
        <a:xfrm>
          <a:off x="1079500" y="98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42542</xdr:rowOff>
    </xdr:from>
    <xdr:ext cx="534377" cy="259045"/>
    <xdr:sp macro="" textlink="">
      <xdr:nvSpPr>
        <xdr:cNvPr id="144" name="テキスト ボックス 143"/>
        <xdr:cNvSpPr txBox="1"/>
      </xdr:nvSpPr>
      <xdr:spPr>
        <a:xfrm>
          <a:off x="863111" y="964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2667</xdr:rowOff>
    </xdr:from>
    <xdr:to>
      <xdr:col>6</xdr:col>
      <xdr:colOff>511175</xdr:colOff>
      <xdr:row>75</xdr:row>
      <xdr:rowOff>57531</xdr:rowOff>
    </xdr:to>
    <xdr:cxnSp macro="">
      <xdr:nvCxnSpPr>
        <xdr:cNvPr id="173" name="直線コネクタ 172"/>
        <xdr:cNvCxnSpPr/>
      </xdr:nvCxnSpPr>
      <xdr:spPr>
        <a:xfrm flipV="1">
          <a:off x="3797300" y="12861417"/>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4"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133223</xdr:rowOff>
    </xdr:from>
    <xdr:to>
      <xdr:col>5</xdr:col>
      <xdr:colOff>358775</xdr:colOff>
      <xdr:row>75</xdr:row>
      <xdr:rowOff>57531</xdr:rowOff>
    </xdr:to>
    <xdr:cxnSp macro="">
      <xdr:nvCxnSpPr>
        <xdr:cNvPr id="176" name="直線コネクタ 175"/>
        <xdr:cNvCxnSpPr/>
      </xdr:nvCxnSpPr>
      <xdr:spPr>
        <a:xfrm>
          <a:off x="2908300" y="12820523"/>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160672</xdr:rowOff>
    </xdr:from>
    <xdr:ext cx="469744" cy="259045"/>
    <xdr:sp macro="" textlink="">
      <xdr:nvSpPr>
        <xdr:cNvPr id="178" name="テキスト ボックス 177"/>
        <xdr:cNvSpPr txBox="1"/>
      </xdr:nvSpPr>
      <xdr:spPr>
        <a:xfrm>
          <a:off x="3562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133223</xdr:rowOff>
    </xdr:from>
    <xdr:to>
      <xdr:col>4</xdr:col>
      <xdr:colOff>155575</xdr:colOff>
      <xdr:row>75</xdr:row>
      <xdr:rowOff>80391</xdr:rowOff>
    </xdr:to>
    <xdr:cxnSp macro="">
      <xdr:nvCxnSpPr>
        <xdr:cNvPr id="179" name="直線コネクタ 178"/>
        <xdr:cNvCxnSpPr/>
      </xdr:nvCxnSpPr>
      <xdr:spPr>
        <a:xfrm flipV="1">
          <a:off x="2019300" y="12820523"/>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1" name="テキスト ボックス 180"/>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80391</xdr:rowOff>
    </xdr:from>
    <xdr:to>
      <xdr:col>2</xdr:col>
      <xdr:colOff>638175</xdr:colOff>
      <xdr:row>76</xdr:row>
      <xdr:rowOff>119887</xdr:rowOff>
    </xdr:to>
    <xdr:cxnSp macro="">
      <xdr:nvCxnSpPr>
        <xdr:cNvPr id="182" name="直線コネクタ 181"/>
        <xdr:cNvCxnSpPr/>
      </xdr:nvCxnSpPr>
      <xdr:spPr>
        <a:xfrm flipV="1">
          <a:off x="1130300" y="12939141"/>
          <a:ext cx="889000" cy="2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1667</xdr:rowOff>
    </xdr:from>
    <xdr:ext cx="469744" cy="259045"/>
    <xdr:sp macro="" textlink="">
      <xdr:nvSpPr>
        <xdr:cNvPr id="184" name="テキスト ボックス 183"/>
        <xdr:cNvSpPr txBox="1"/>
      </xdr:nvSpPr>
      <xdr:spPr>
        <a:xfrm>
          <a:off x="1784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6" name="テキスト ボックス 185"/>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123317</xdr:rowOff>
    </xdr:from>
    <xdr:to>
      <xdr:col>6</xdr:col>
      <xdr:colOff>561975</xdr:colOff>
      <xdr:row>75</xdr:row>
      <xdr:rowOff>53467</xdr:rowOff>
    </xdr:to>
    <xdr:sp macro="" textlink="">
      <xdr:nvSpPr>
        <xdr:cNvPr id="192" name="円/楕円 191"/>
        <xdr:cNvSpPr/>
      </xdr:nvSpPr>
      <xdr:spPr>
        <a:xfrm>
          <a:off x="4584700" y="128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146194</xdr:rowOff>
    </xdr:from>
    <xdr:ext cx="469744" cy="259045"/>
    <xdr:sp macro="" textlink="">
      <xdr:nvSpPr>
        <xdr:cNvPr id="193" name="維持補修費該当値テキスト"/>
        <xdr:cNvSpPr txBox="1"/>
      </xdr:nvSpPr>
      <xdr:spPr>
        <a:xfrm>
          <a:off x="4686300" y="126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6731</xdr:rowOff>
    </xdr:from>
    <xdr:to>
      <xdr:col>5</xdr:col>
      <xdr:colOff>409575</xdr:colOff>
      <xdr:row>75</xdr:row>
      <xdr:rowOff>108331</xdr:rowOff>
    </xdr:to>
    <xdr:sp macro="" textlink="">
      <xdr:nvSpPr>
        <xdr:cNvPr id="194" name="円/楕円 193"/>
        <xdr:cNvSpPr/>
      </xdr:nvSpPr>
      <xdr:spPr>
        <a:xfrm>
          <a:off x="3746500" y="128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124858</xdr:rowOff>
    </xdr:from>
    <xdr:ext cx="469744" cy="259045"/>
    <xdr:sp macro="" textlink="">
      <xdr:nvSpPr>
        <xdr:cNvPr id="195" name="テキスト ボックス 194"/>
        <xdr:cNvSpPr txBox="1"/>
      </xdr:nvSpPr>
      <xdr:spPr>
        <a:xfrm>
          <a:off x="3562427" y="126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82423</xdr:rowOff>
    </xdr:from>
    <xdr:to>
      <xdr:col>4</xdr:col>
      <xdr:colOff>206375</xdr:colOff>
      <xdr:row>75</xdr:row>
      <xdr:rowOff>12573</xdr:rowOff>
    </xdr:to>
    <xdr:sp macro="" textlink="">
      <xdr:nvSpPr>
        <xdr:cNvPr id="196" name="円/楕円 195"/>
        <xdr:cNvSpPr/>
      </xdr:nvSpPr>
      <xdr:spPr>
        <a:xfrm>
          <a:off x="2857500" y="127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29100</xdr:rowOff>
    </xdr:from>
    <xdr:ext cx="469744" cy="259045"/>
    <xdr:sp macro="" textlink="">
      <xdr:nvSpPr>
        <xdr:cNvPr id="197" name="テキスト ボックス 196"/>
        <xdr:cNvSpPr txBox="1"/>
      </xdr:nvSpPr>
      <xdr:spPr>
        <a:xfrm>
          <a:off x="2673427" y="1254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29591</xdr:rowOff>
    </xdr:from>
    <xdr:to>
      <xdr:col>3</xdr:col>
      <xdr:colOff>3175</xdr:colOff>
      <xdr:row>75</xdr:row>
      <xdr:rowOff>131191</xdr:rowOff>
    </xdr:to>
    <xdr:sp macro="" textlink="">
      <xdr:nvSpPr>
        <xdr:cNvPr id="198" name="円/楕円 197"/>
        <xdr:cNvSpPr/>
      </xdr:nvSpPr>
      <xdr:spPr>
        <a:xfrm>
          <a:off x="1968500" y="128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147718</xdr:rowOff>
    </xdr:from>
    <xdr:ext cx="469744" cy="259045"/>
    <xdr:sp macro="" textlink="">
      <xdr:nvSpPr>
        <xdr:cNvPr id="199" name="テキスト ボックス 198"/>
        <xdr:cNvSpPr txBox="1"/>
      </xdr:nvSpPr>
      <xdr:spPr>
        <a:xfrm>
          <a:off x="1784427" y="126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69087</xdr:rowOff>
    </xdr:from>
    <xdr:to>
      <xdr:col>1</xdr:col>
      <xdr:colOff>485775</xdr:colOff>
      <xdr:row>76</xdr:row>
      <xdr:rowOff>170687</xdr:rowOff>
    </xdr:to>
    <xdr:sp macro="" textlink="">
      <xdr:nvSpPr>
        <xdr:cNvPr id="200" name="円/楕円 199"/>
        <xdr:cNvSpPr/>
      </xdr:nvSpPr>
      <xdr:spPr>
        <a:xfrm>
          <a:off x="1079500" y="130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15765</xdr:rowOff>
    </xdr:from>
    <xdr:ext cx="469744" cy="259045"/>
    <xdr:sp macro="" textlink="">
      <xdr:nvSpPr>
        <xdr:cNvPr id="201" name="テキスト ボックス 200"/>
        <xdr:cNvSpPr txBox="1"/>
      </xdr:nvSpPr>
      <xdr:spPr>
        <a:xfrm>
          <a:off x="895427" y="1287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37190</xdr:rowOff>
    </xdr:from>
    <xdr:to>
      <xdr:col>6</xdr:col>
      <xdr:colOff>511175</xdr:colOff>
      <xdr:row>98</xdr:row>
      <xdr:rowOff>70092</xdr:rowOff>
    </xdr:to>
    <xdr:cxnSp macro="">
      <xdr:nvCxnSpPr>
        <xdr:cNvPr id="233" name="直線コネクタ 232"/>
        <xdr:cNvCxnSpPr/>
      </xdr:nvCxnSpPr>
      <xdr:spPr>
        <a:xfrm flipV="1">
          <a:off x="3797300" y="16839290"/>
          <a:ext cx="8382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70092</xdr:rowOff>
    </xdr:from>
    <xdr:to>
      <xdr:col>5</xdr:col>
      <xdr:colOff>358775</xdr:colOff>
      <xdr:row>98</xdr:row>
      <xdr:rowOff>131487</xdr:rowOff>
    </xdr:to>
    <xdr:cxnSp macro="">
      <xdr:nvCxnSpPr>
        <xdr:cNvPr id="236" name="直線コネクタ 235"/>
        <xdr:cNvCxnSpPr/>
      </xdr:nvCxnSpPr>
      <xdr:spPr>
        <a:xfrm flipV="1">
          <a:off x="2908300" y="16872192"/>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124220</xdr:rowOff>
    </xdr:from>
    <xdr:to>
      <xdr:col>4</xdr:col>
      <xdr:colOff>155575</xdr:colOff>
      <xdr:row>98</xdr:row>
      <xdr:rowOff>131487</xdr:rowOff>
    </xdr:to>
    <xdr:cxnSp macro="">
      <xdr:nvCxnSpPr>
        <xdr:cNvPr id="239" name="直線コネクタ 238"/>
        <xdr:cNvCxnSpPr/>
      </xdr:nvCxnSpPr>
      <xdr:spPr>
        <a:xfrm>
          <a:off x="2019300" y="169263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86926</xdr:rowOff>
    </xdr:from>
    <xdr:to>
      <xdr:col>2</xdr:col>
      <xdr:colOff>638175</xdr:colOff>
      <xdr:row>98</xdr:row>
      <xdr:rowOff>124220</xdr:rowOff>
    </xdr:to>
    <xdr:cxnSp macro="">
      <xdr:nvCxnSpPr>
        <xdr:cNvPr id="242" name="直線コネクタ 241"/>
        <xdr:cNvCxnSpPr/>
      </xdr:nvCxnSpPr>
      <xdr:spPr>
        <a:xfrm>
          <a:off x="1130300" y="16889026"/>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157840</xdr:rowOff>
    </xdr:from>
    <xdr:to>
      <xdr:col>6</xdr:col>
      <xdr:colOff>561975</xdr:colOff>
      <xdr:row>98</xdr:row>
      <xdr:rowOff>87990</xdr:rowOff>
    </xdr:to>
    <xdr:sp macro="" textlink="">
      <xdr:nvSpPr>
        <xdr:cNvPr id="252" name="円/楕円 251"/>
        <xdr:cNvSpPr/>
      </xdr:nvSpPr>
      <xdr:spPr>
        <a:xfrm>
          <a:off x="4584700" y="167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136267</xdr:rowOff>
    </xdr:from>
    <xdr:ext cx="534377" cy="259045"/>
    <xdr:sp macro="" textlink="">
      <xdr:nvSpPr>
        <xdr:cNvPr id="253" name="扶助費該当値テキスト"/>
        <xdr:cNvSpPr txBox="1"/>
      </xdr:nvSpPr>
      <xdr:spPr>
        <a:xfrm>
          <a:off x="4686300" y="167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74,278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19292</xdr:rowOff>
    </xdr:from>
    <xdr:to>
      <xdr:col>5</xdr:col>
      <xdr:colOff>409575</xdr:colOff>
      <xdr:row>98</xdr:row>
      <xdr:rowOff>120892</xdr:rowOff>
    </xdr:to>
    <xdr:sp macro="" textlink="">
      <xdr:nvSpPr>
        <xdr:cNvPr id="254" name="円/楕円 253"/>
        <xdr:cNvSpPr/>
      </xdr:nvSpPr>
      <xdr:spPr>
        <a:xfrm>
          <a:off x="3746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112019</xdr:rowOff>
    </xdr:from>
    <xdr:ext cx="534377" cy="259045"/>
    <xdr:sp macro="" textlink="">
      <xdr:nvSpPr>
        <xdr:cNvPr id="255" name="テキスト ボックス 254"/>
        <xdr:cNvSpPr txBox="1"/>
      </xdr:nvSpPr>
      <xdr:spPr>
        <a:xfrm>
          <a:off x="3530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80687</xdr:rowOff>
    </xdr:from>
    <xdr:to>
      <xdr:col>4</xdr:col>
      <xdr:colOff>206375</xdr:colOff>
      <xdr:row>99</xdr:row>
      <xdr:rowOff>10837</xdr:rowOff>
    </xdr:to>
    <xdr:sp macro="" textlink="">
      <xdr:nvSpPr>
        <xdr:cNvPr id="256" name="円/楕円 255"/>
        <xdr:cNvSpPr/>
      </xdr:nvSpPr>
      <xdr:spPr>
        <a:xfrm>
          <a:off x="2857500" y="16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1964</xdr:rowOff>
    </xdr:from>
    <xdr:ext cx="534377" cy="259045"/>
    <xdr:sp macro="" textlink="">
      <xdr:nvSpPr>
        <xdr:cNvPr id="257" name="テキスト ボックス 256"/>
        <xdr:cNvSpPr txBox="1"/>
      </xdr:nvSpPr>
      <xdr:spPr>
        <a:xfrm>
          <a:off x="2641111" y="16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73420</xdr:rowOff>
    </xdr:from>
    <xdr:to>
      <xdr:col>3</xdr:col>
      <xdr:colOff>3175</xdr:colOff>
      <xdr:row>99</xdr:row>
      <xdr:rowOff>3570</xdr:rowOff>
    </xdr:to>
    <xdr:sp macro="" textlink="">
      <xdr:nvSpPr>
        <xdr:cNvPr id="258" name="円/楕円 257"/>
        <xdr:cNvSpPr/>
      </xdr:nvSpPr>
      <xdr:spPr>
        <a:xfrm>
          <a:off x="1968500" y="16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166147</xdr:rowOff>
    </xdr:from>
    <xdr:ext cx="534377" cy="259045"/>
    <xdr:sp macro="" textlink="">
      <xdr:nvSpPr>
        <xdr:cNvPr id="259" name="テキスト ボックス 258"/>
        <xdr:cNvSpPr txBox="1"/>
      </xdr:nvSpPr>
      <xdr:spPr>
        <a:xfrm>
          <a:off x="1752111" y="169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36126</xdr:rowOff>
    </xdr:from>
    <xdr:to>
      <xdr:col>1</xdr:col>
      <xdr:colOff>485775</xdr:colOff>
      <xdr:row>98</xdr:row>
      <xdr:rowOff>137726</xdr:rowOff>
    </xdr:to>
    <xdr:sp macro="" textlink="">
      <xdr:nvSpPr>
        <xdr:cNvPr id="260" name="円/楕円 259"/>
        <xdr:cNvSpPr/>
      </xdr:nvSpPr>
      <xdr:spPr>
        <a:xfrm>
          <a:off x="1079500" y="168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128853</xdr:rowOff>
    </xdr:from>
    <xdr:ext cx="534377" cy="259045"/>
    <xdr:sp macro="" textlink="">
      <xdr:nvSpPr>
        <xdr:cNvPr id="261" name="テキスト ボックス 260"/>
        <xdr:cNvSpPr txBox="1"/>
      </xdr:nvSpPr>
      <xdr:spPr>
        <a:xfrm>
          <a:off x="863111" y="1693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40991</xdr:rowOff>
    </xdr:from>
    <xdr:to>
      <xdr:col>15</xdr:col>
      <xdr:colOff>180975</xdr:colOff>
      <xdr:row>36</xdr:row>
      <xdr:rowOff>59004</xdr:rowOff>
    </xdr:to>
    <xdr:cxnSp macro="">
      <xdr:nvCxnSpPr>
        <xdr:cNvPr id="289" name="直線コネクタ 288"/>
        <xdr:cNvCxnSpPr/>
      </xdr:nvCxnSpPr>
      <xdr:spPr>
        <a:xfrm>
          <a:off x="9639300" y="6213191"/>
          <a:ext cx="8382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16393</xdr:rowOff>
    </xdr:from>
    <xdr:to>
      <xdr:col>14</xdr:col>
      <xdr:colOff>28575</xdr:colOff>
      <xdr:row>36</xdr:row>
      <xdr:rowOff>40991</xdr:rowOff>
    </xdr:to>
    <xdr:cxnSp macro="">
      <xdr:nvCxnSpPr>
        <xdr:cNvPr id="292" name="直線コネクタ 291"/>
        <xdr:cNvCxnSpPr/>
      </xdr:nvCxnSpPr>
      <xdr:spPr>
        <a:xfrm>
          <a:off x="8750300" y="6188593"/>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16393</xdr:rowOff>
    </xdr:from>
    <xdr:to>
      <xdr:col>12</xdr:col>
      <xdr:colOff>511175</xdr:colOff>
      <xdr:row>36</xdr:row>
      <xdr:rowOff>100884</xdr:rowOff>
    </xdr:to>
    <xdr:cxnSp macro="">
      <xdr:nvCxnSpPr>
        <xdr:cNvPr id="295" name="直線コネクタ 294"/>
        <xdr:cNvCxnSpPr/>
      </xdr:nvCxnSpPr>
      <xdr:spPr>
        <a:xfrm flipV="1">
          <a:off x="7861300" y="6188593"/>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100884</xdr:rowOff>
    </xdr:from>
    <xdr:to>
      <xdr:col>11</xdr:col>
      <xdr:colOff>307975</xdr:colOff>
      <xdr:row>36</xdr:row>
      <xdr:rowOff>149073</xdr:rowOff>
    </xdr:to>
    <xdr:cxnSp macro="">
      <xdr:nvCxnSpPr>
        <xdr:cNvPr id="298" name="直線コネクタ 297"/>
        <xdr:cNvCxnSpPr/>
      </xdr:nvCxnSpPr>
      <xdr:spPr>
        <a:xfrm flipV="1">
          <a:off x="6972300" y="6273084"/>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8204</xdr:rowOff>
    </xdr:from>
    <xdr:to>
      <xdr:col>15</xdr:col>
      <xdr:colOff>231775</xdr:colOff>
      <xdr:row>36</xdr:row>
      <xdr:rowOff>109804</xdr:rowOff>
    </xdr:to>
    <xdr:sp macro="" textlink="">
      <xdr:nvSpPr>
        <xdr:cNvPr id="308" name="円/楕円 307"/>
        <xdr:cNvSpPr/>
      </xdr:nvSpPr>
      <xdr:spPr>
        <a:xfrm>
          <a:off x="104267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158081</xdr:rowOff>
    </xdr:from>
    <xdr:ext cx="534377" cy="259045"/>
    <xdr:sp macro="" textlink="">
      <xdr:nvSpPr>
        <xdr:cNvPr id="309" name="補助費等該当値テキスト"/>
        <xdr:cNvSpPr txBox="1"/>
      </xdr:nvSpPr>
      <xdr:spPr>
        <a:xfrm>
          <a:off x="10528300" y="61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161641</xdr:rowOff>
    </xdr:from>
    <xdr:to>
      <xdr:col>14</xdr:col>
      <xdr:colOff>79375</xdr:colOff>
      <xdr:row>36</xdr:row>
      <xdr:rowOff>91791</xdr:rowOff>
    </xdr:to>
    <xdr:sp macro="" textlink="">
      <xdr:nvSpPr>
        <xdr:cNvPr id="310" name="円/楕円 309"/>
        <xdr:cNvSpPr/>
      </xdr:nvSpPr>
      <xdr:spPr>
        <a:xfrm>
          <a:off x="9588500" y="61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82918</xdr:rowOff>
    </xdr:from>
    <xdr:ext cx="534377" cy="259045"/>
    <xdr:sp macro="" textlink="">
      <xdr:nvSpPr>
        <xdr:cNvPr id="311" name="テキスト ボックス 310"/>
        <xdr:cNvSpPr txBox="1"/>
      </xdr:nvSpPr>
      <xdr:spPr>
        <a:xfrm>
          <a:off x="9372111" y="62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137043</xdr:rowOff>
    </xdr:from>
    <xdr:to>
      <xdr:col>12</xdr:col>
      <xdr:colOff>561975</xdr:colOff>
      <xdr:row>36</xdr:row>
      <xdr:rowOff>67193</xdr:rowOff>
    </xdr:to>
    <xdr:sp macro="" textlink="">
      <xdr:nvSpPr>
        <xdr:cNvPr id="312" name="円/楕円 311"/>
        <xdr:cNvSpPr/>
      </xdr:nvSpPr>
      <xdr:spPr>
        <a:xfrm>
          <a:off x="8699500" y="61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58320</xdr:rowOff>
    </xdr:from>
    <xdr:ext cx="534377" cy="259045"/>
    <xdr:sp macro="" textlink="">
      <xdr:nvSpPr>
        <xdr:cNvPr id="313" name="テキスト ボックス 312"/>
        <xdr:cNvSpPr txBox="1"/>
      </xdr:nvSpPr>
      <xdr:spPr>
        <a:xfrm>
          <a:off x="8483111" y="62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50084</xdr:rowOff>
    </xdr:from>
    <xdr:to>
      <xdr:col>11</xdr:col>
      <xdr:colOff>358775</xdr:colOff>
      <xdr:row>36</xdr:row>
      <xdr:rowOff>151684</xdr:rowOff>
    </xdr:to>
    <xdr:sp macro="" textlink="">
      <xdr:nvSpPr>
        <xdr:cNvPr id="314" name="円/楕円 313"/>
        <xdr:cNvSpPr/>
      </xdr:nvSpPr>
      <xdr:spPr>
        <a:xfrm>
          <a:off x="7810500" y="62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142811</xdr:rowOff>
    </xdr:from>
    <xdr:ext cx="534377" cy="259045"/>
    <xdr:sp macro="" textlink="">
      <xdr:nvSpPr>
        <xdr:cNvPr id="315" name="テキスト ボックス 314"/>
        <xdr:cNvSpPr txBox="1"/>
      </xdr:nvSpPr>
      <xdr:spPr>
        <a:xfrm>
          <a:off x="7594111" y="63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98273</xdr:rowOff>
    </xdr:from>
    <xdr:to>
      <xdr:col>10</xdr:col>
      <xdr:colOff>155575</xdr:colOff>
      <xdr:row>37</xdr:row>
      <xdr:rowOff>28423</xdr:rowOff>
    </xdr:to>
    <xdr:sp macro="" textlink="">
      <xdr:nvSpPr>
        <xdr:cNvPr id="316" name="円/楕円 315"/>
        <xdr:cNvSpPr/>
      </xdr:nvSpPr>
      <xdr:spPr>
        <a:xfrm>
          <a:off x="6921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19550</xdr:rowOff>
    </xdr:from>
    <xdr:ext cx="534377" cy="259045"/>
    <xdr:sp macro="" textlink="">
      <xdr:nvSpPr>
        <xdr:cNvPr id="317" name="テキスト ボックス 316"/>
        <xdr:cNvSpPr txBox="1"/>
      </xdr:nvSpPr>
      <xdr:spPr>
        <a:xfrm>
          <a:off x="6705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93390</xdr:rowOff>
    </xdr:from>
    <xdr:to>
      <xdr:col>15</xdr:col>
      <xdr:colOff>180975</xdr:colOff>
      <xdr:row>54</xdr:row>
      <xdr:rowOff>25495</xdr:rowOff>
    </xdr:to>
    <xdr:cxnSp macro="">
      <xdr:nvCxnSpPr>
        <xdr:cNvPr id="346" name="直線コネクタ 345"/>
        <xdr:cNvCxnSpPr/>
      </xdr:nvCxnSpPr>
      <xdr:spPr>
        <a:xfrm>
          <a:off x="9639300" y="9180240"/>
          <a:ext cx="8382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93390</xdr:rowOff>
    </xdr:from>
    <xdr:to>
      <xdr:col>14</xdr:col>
      <xdr:colOff>28575</xdr:colOff>
      <xdr:row>55</xdr:row>
      <xdr:rowOff>86589</xdr:rowOff>
    </xdr:to>
    <xdr:cxnSp macro="">
      <xdr:nvCxnSpPr>
        <xdr:cNvPr id="349" name="直線コネクタ 348"/>
        <xdr:cNvCxnSpPr/>
      </xdr:nvCxnSpPr>
      <xdr:spPr>
        <a:xfrm flipV="1">
          <a:off x="8750300" y="9180240"/>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1" name="テキスト ボックス 350"/>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86589</xdr:rowOff>
    </xdr:from>
    <xdr:to>
      <xdr:col>12</xdr:col>
      <xdr:colOff>511175</xdr:colOff>
      <xdr:row>56</xdr:row>
      <xdr:rowOff>34334</xdr:rowOff>
    </xdr:to>
    <xdr:cxnSp macro="">
      <xdr:nvCxnSpPr>
        <xdr:cNvPr id="352" name="直線コネクタ 351"/>
        <xdr:cNvCxnSpPr/>
      </xdr:nvCxnSpPr>
      <xdr:spPr>
        <a:xfrm flipV="1">
          <a:off x="7861300" y="9516339"/>
          <a:ext cx="889000" cy="1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34334</xdr:rowOff>
    </xdr:from>
    <xdr:to>
      <xdr:col>11</xdr:col>
      <xdr:colOff>307975</xdr:colOff>
      <xdr:row>57</xdr:row>
      <xdr:rowOff>56680</xdr:rowOff>
    </xdr:to>
    <xdr:cxnSp macro="">
      <xdr:nvCxnSpPr>
        <xdr:cNvPr id="355" name="直線コネクタ 354"/>
        <xdr:cNvCxnSpPr/>
      </xdr:nvCxnSpPr>
      <xdr:spPr>
        <a:xfrm flipV="1">
          <a:off x="6972300" y="9635534"/>
          <a:ext cx="889000" cy="19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146145</xdr:rowOff>
    </xdr:from>
    <xdr:to>
      <xdr:col>15</xdr:col>
      <xdr:colOff>231775</xdr:colOff>
      <xdr:row>54</xdr:row>
      <xdr:rowOff>76295</xdr:rowOff>
    </xdr:to>
    <xdr:sp macro="" textlink="">
      <xdr:nvSpPr>
        <xdr:cNvPr id="365" name="円/楕円 364"/>
        <xdr:cNvSpPr/>
      </xdr:nvSpPr>
      <xdr:spPr>
        <a:xfrm>
          <a:off x="10426700" y="92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169022</xdr:rowOff>
    </xdr:from>
    <xdr:ext cx="534377" cy="259045"/>
    <xdr:sp macro="" textlink="">
      <xdr:nvSpPr>
        <xdr:cNvPr id="366" name="普通建設事業費該当値テキスト"/>
        <xdr:cNvSpPr txBox="1"/>
      </xdr:nvSpPr>
      <xdr:spPr>
        <a:xfrm>
          <a:off x="10528300" y="9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42590</xdr:rowOff>
    </xdr:from>
    <xdr:to>
      <xdr:col>14</xdr:col>
      <xdr:colOff>79375</xdr:colOff>
      <xdr:row>53</xdr:row>
      <xdr:rowOff>144190</xdr:rowOff>
    </xdr:to>
    <xdr:sp macro="" textlink="">
      <xdr:nvSpPr>
        <xdr:cNvPr id="367" name="円/楕円 366"/>
        <xdr:cNvSpPr/>
      </xdr:nvSpPr>
      <xdr:spPr>
        <a:xfrm>
          <a:off x="9588500" y="91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160717</xdr:rowOff>
    </xdr:from>
    <xdr:ext cx="534377" cy="259045"/>
    <xdr:sp macro="" textlink="">
      <xdr:nvSpPr>
        <xdr:cNvPr id="368" name="テキスト ボックス 367"/>
        <xdr:cNvSpPr txBox="1"/>
      </xdr:nvSpPr>
      <xdr:spPr>
        <a:xfrm>
          <a:off x="9372111" y="89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35789</xdr:rowOff>
    </xdr:from>
    <xdr:to>
      <xdr:col>12</xdr:col>
      <xdr:colOff>561975</xdr:colOff>
      <xdr:row>55</xdr:row>
      <xdr:rowOff>137389</xdr:rowOff>
    </xdr:to>
    <xdr:sp macro="" textlink="">
      <xdr:nvSpPr>
        <xdr:cNvPr id="369" name="円/楕円 368"/>
        <xdr:cNvSpPr/>
      </xdr:nvSpPr>
      <xdr:spPr>
        <a:xfrm>
          <a:off x="8699500" y="94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128516</xdr:rowOff>
    </xdr:from>
    <xdr:ext cx="534377" cy="259045"/>
    <xdr:sp macro="" textlink="">
      <xdr:nvSpPr>
        <xdr:cNvPr id="370" name="テキスト ボックス 369"/>
        <xdr:cNvSpPr txBox="1"/>
      </xdr:nvSpPr>
      <xdr:spPr>
        <a:xfrm>
          <a:off x="8483111" y="95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154984</xdr:rowOff>
    </xdr:from>
    <xdr:to>
      <xdr:col>11</xdr:col>
      <xdr:colOff>358775</xdr:colOff>
      <xdr:row>56</xdr:row>
      <xdr:rowOff>85134</xdr:rowOff>
    </xdr:to>
    <xdr:sp macro="" textlink="">
      <xdr:nvSpPr>
        <xdr:cNvPr id="371" name="円/楕円 370"/>
        <xdr:cNvSpPr/>
      </xdr:nvSpPr>
      <xdr:spPr>
        <a:xfrm>
          <a:off x="7810500" y="95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76261</xdr:rowOff>
    </xdr:from>
    <xdr:ext cx="534377" cy="259045"/>
    <xdr:sp macro="" textlink="">
      <xdr:nvSpPr>
        <xdr:cNvPr id="372" name="テキスト ボックス 371"/>
        <xdr:cNvSpPr txBox="1"/>
      </xdr:nvSpPr>
      <xdr:spPr>
        <a:xfrm>
          <a:off x="7594111" y="96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5880</xdr:rowOff>
    </xdr:from>
    <xdr:to>
      <xdr:col>10</xdr:col>
      <xdr:colOff>155575</xdr:colOff>
      <xdr:row>57</xdr:row>
      <xdr:rowOff>107480</xdr:rowOff>
    </xdr:to>
    <xdr:sp macro="" textlink="">
      <xdr:nvSpPr>
        <xdr:cNvPr id="373" name="円/楕円 372"/>
        <xdr:cNvSpPr/>
      </xdr:nvSpPr>
      <xdr:spPr>
        <a:xfrm>
          <a:off x="6921500" y="97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98607</xdr:rowOff>
    </xdr:from>
    <xdr:ext cx="534377" cy="259045"/>
    <xdr:sp macro="" textlink="">
      <xdr:nvSpPr>
        <xdr:cNvPr id="374" name="テキスト ボックス 373"/>
        <xdr:cNvSpPr txBox="1"/>
      </xdr:nvSpPr>
      <xdr:spPr>
        <a:xfrm>
          <a:off x="6705111" y="98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119721</xdr:rowOff>
    </xdr:from>
    <xdr:to>
      <xdr:col>15</xdr:col>
      <xdr:colOff>180975</xdr:colOff>
      <xdr:row>75</xdr:row>
      <xdr:rowOff>159406</xdr:rowOff>
    </xdr:to>
    <xdr:cxnSp macro="">
      <xdr:nvCxnSpPr>
        <xdr:cNvPr id="401" name="直線コネクタ 400"/>
        <xdr:cNvCxnSpPr/>
      </xdr:nvCxnSpPr>
      <xdr:spPr>
        <a:xfrm flipV="1">
          <a:off x="9639300" y="12807021"/>
          <a:ext cx="838200" cy="2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75009</xdr:rowOff>
    </xdr:from>
    <xdr:ext cx="534377" cy="259045"/>
    <xdr:sp macro="" textlink="">
      <xdr:nvSpPr>
        <xdr:cNvPr id="402" name="普通建設事業費 （ うち新規整備　）平均値テキスト"/>
        <xdr:cNvSpPr txBox="1"/>
      </xdr:nvSpPr>
      <xdr:spPr>
        <a:xfrm>
          <a:off x="10528300" y="1310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68921</xdr:rowOff>
    </xdr:from>
    <xdr:to>
      <xdr:col>15</xdr:col>
      <xdr:colOff>231775</xdr:colOff>
      <xdr:row>74</xdr:row>
      <xdr:rowOff>170521</xdr:rowOff>
    </xdr:to>
    <xdr:sp macro="" textlink="">
      <xdr:nvSpPr>
        <xdr:cNvPr id="411" name="円/楕円 410"/>
        <xdr:cNvSpPr/>
      </xdr:nvSpPr>
      <xdr:spPr>
        <a:xfrm>
          <a:off x="10426700" y="12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91798</xdr:rowOff>
    </xdr:from>
    <xdr:ext cx="534377" cy="259045"/>
    <xdr:sp macro="" textlink="">
      <xdr:nvSpPr>
        <xdr:cNvPr id="412" name="普通建設事業費 （ うち新規整備　）該当値テキスト"/>
        <xdr:cNvSpPr txBox="1"/>
      </xdr:nvSpPr>
      <xdr:spPr>
        <a:xfrm>
          <a:off x="10528300" y="126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30,874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108605</xdr:rowOff>
    </xdr:from>
    <xdr:to>
      <xdr:col>14</xdr:col>
      <xdr:colOff>79375</xdr:colOff>
      <xdr:row>76</xdr:row>
      <xdr:rowOff>38754</xdr:rowOff>
    </xdr:to>
    <xdr:sp macro="" textlink="">
      <xdr:nvSpPr>
        <xdr:cNvPr id="413" name="円/楕円 412"/>
        <xdr:cNvSpPr/>
      </xdr:nvSpPr>
      <xdr:spPr>
        <a:xfrm>
          <a:off x="9588500" y="12967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55282</xdr:rowOff>
    </xdr:from>
    <xdr:ext cx="534377" cy="259045"/>
    <xdr:sp macro="" textlink="">
      <xdr:nvSpPr>
        <xdr:cNvPr id="414" name="テキスト ボックス 413"/>
        <xdr:cNvSpPr txBox="1"/>
      </xdr:nvSpPr>
      <xdr:spPr>
        <a:xfrm>
          <a:off x="9372111" y="127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40647</xdr:rowOff>
    </xdr:from>
    <xdr:to>
      <xdr:col>15</xdr:col>
      <xdr:colOff>180975</xdr:colOff>
      <xdr:row>97</xdr:row>
      <xdr:rowOff>128591</xdr:rowOff>
    </xdr:to>
    <xdr:cxnSp macro="">
      <xdr:nvCxnSpPr>
        <xdr:cNvPr id="441" name="直線コネクタ 440"/>
        <xdr:cNvCxnSpPr/>
      </xdr:nvCxnSpPr>
      <xdr:spPr>
        <a:xfrm>
          <a:off x="9639300" y="16499847"/>
          <a:ext cx="838200" cy="25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77791</xdr:rowOff>
    </xdr:from>
    <xdr:to>
      <xdr:col>15</xdr:col>
      <xdr:colOff>231775</xdr:colOff>
      <xdr:row>98</xdr:row>
      <xdr:rowOff>7941</xdr:rowOff>
    </xdr:to>
    <xdr:sp macro="" textlink="">
      <xdr:nvSpPr>
        <xdr:cNvPr id="451" name="円/楕円 450"/>
        <xdr:cNvSpPr/>
      </xdr:nvSpPr>
      <xdr:spPr>
        <a:xfrm>
          <a:off x="10426700" y="167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56218</xdr:rowOff>
    </xdr:from>
    <xdr:ext cx="469744" cy="259045"/>
    <xdr:sp macro="" textlink="">
      <xdr:nvSpPr>
        <xdr:cNvPr id="452" name="普通建設事業費 （ うち更新整備　）該当値テキスト"/>
        <xdr:cNvSpPr txBox="1"/>
      </xdr:nvSpPr>
      <xdr:spPr>
        <a:xfrm>
          <a:off x="10528300" y="1668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161297</xdr:rowOff>
    </xdr:from>
    <xdr:to>
      <xdr:col>14</xdr:col>
      <xdr:colOff>79375</xdr:colOff>
      <xdr:row>96</xdr:row>
      <xdr:rowOff>91447</xdr:rowOff>
    </xdr:to>
    <xdr:sp macro="" textlink="">
      <xdr:nvSpPr>
        <xdr:cNvPr id="453" name="円/楕円 452"/>
        <xdr:cNvSpPr/>
      </xdr:nvSpPr>
      <xdr:spPr>
        <a:xfrm>
          <a:off x="9588500" y="164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54" name="テキスト ボックス 453"/>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159108</xdr:rowOff>
    </xdr:from>
    <xdr:to>
      <xdr:col>23</xdr:col>
      <xdr:colOff>517525</xdr:colOff>
      <xdr:row>33</xdr:row>
      <xdr:rowOff>109845</xdr:rowOff>
    </xdr:to>
    <xdr:cxnSp macro="">
      <xdr:nvCxnSpPr>
        <xdr:cNvPr id="481" name="直線コネクタ 480"/>
        <xdr:cNvCxnSpPr/>
      </xdr:nvCxnSpPr>
      <xdr:spPr>
        <a:xfrm flipV="1">
          <a:off x="15481300" y="5474058"/>
          <a:ext cx="838200" cy="2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2"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109845</xdr:rowOff>
    </xdr:from>
    <xdr:to>
      <xdr:col>22</xdr:col>
      <xdr:colOff>365125</xdr:colOff>
      <xdr:row>36</xdr:row>
      <xdr:rowOff>133505</xdr:rowOff>
    </xdr:to>
    <xdr:cxnSp macro="">
      <xdr:nvCxnSpPr>
        <xdr:cNvPr id="484" name="直線コネクタ 483"/>
        <xdr:cNvCxnSpPr/>
      </xdr:nvCxnSpPr>
      <xdr:spPr>
        <a:xfrm flipV="1">
          <a:off x="14592300" y="5767695"/>
          <a:ext cx="889000" cy="5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86" name="テキスト ボックス 485"/>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47803</xdr:rowOff>
    </xdr:from>
    <xdr:to>
      <xdr:col>21</xdr:col>
      <xdr:colOff>161925</xdr:colOff>
      <xdr:row>36</xdr:row>
      <xdr:rowOff>133505</xdr:rowOff>
    </xdr:to>
    <xdr:cxnSp macro="">
      <xdr:nvCxnSpPr>
        <xdr:cNvPr id="487" name="直線コネクタ 486"/>
        <xdr:cNvCxnSpPr/>
      </xdr:nvCxnSpPr>
      <xdr:spPr>
        <a:xfrm>
          <a:off x="13703300" y="622000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108795</xdr:rowOff>
    </xdr:from>
    <xdr:ext cx="469744" cy="259045"/>
    <xdr:sp macro="" textlink="">
      <xdr:nvSpPr>
        <xdr:cNvPr id="489" name="テキスト ボックス 488"/>
        <xdr:cNvSpPr txBox="1"/>
      </xdr:nvSpPr>
      <xdr:spPr>
        <a:xfrm>
          <a:off x="14357427" y="66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129093</xdr:rowOff>
    </xdr:from>
    <xdr:to>
      <xdr:col>19</xdr:col>
      <xdr:colOff>644525</xdr:colOff>
      <xdr:row>36</xdr:row>
      <xdr:rowOff>47803</xdr:rowOff>
    </xdr:to>
    <xdr:cxnSp macro="">
      <xdr:nvCxnSpPr>
        <xdr:cNvPr id="490" name="直線コネクタ 489"/>
        <xdr:cNvCxnSpPr/>
      </xdr:nvCxnSpPr>
      <xdr:spPr>
        <a:xfrm>
          <a:off x="12814300" y="6129843"/>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109321</xdr:rowOff>
    </xdr:from>
    <xdr:ext cx="469744" cy="259045"/>
    <xdr:sp macro="" textlink="">
      <xdr:nvSpPr>
        <xdr:cNvPr id="492" name="テキスト ボックス 491"/>
        <xdr:cNvSpPr txBox="1"/>
      </xdr:nvSpPr>
      <xdr:spPr>
        <a:xfrm>
          <a:off x="13468427" y="662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116430</xdr:rowOff>
    </xdr:from>
    <xdr:ext cx="469744" cy="259045"/>
    <xdr:sp macro="" textlink="">
      <xdr:nvSpPr>
        <xdr:cNvPr id="494" name="テキスト ボックス 493"/>
        <xdr:cNvSpPr txBox="1"/>
      </xdr:nvSpPr>
      <xdr:spPr>
        <a:xfrm>
          <a:off x="12579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108308</xdr:rowOff>
    </xdr:from>
    <xdr:to>
      <xdr:col>23</xdr:col>
      <xdr:colOff>568325</xdr:colOff>
      <xdr:row>32</xdr:row>
      <xdr:rowOff>38458</xdr:rowOff>
    </xdr:to>
    <xdr:sp macro="" textlink="">
      <xdr:nvSpPr>
        <xdr:cNvPr id="500" name="円/楕円 499"/>
        <xdr:cNvSpPr/>
      </xdr:nvSpPr>
      <xdr:spPr>
        <a:xfrm>
          <a:off x="16268700" y="5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61335</xdr:rowOff>
    </xdr:from>
    <xdr:ext cx="534377" cy="259045"/>
    <xdr:sp macro="" textlink="">
      <xdr:nvSpPr>
        <xdr:cNvPr id="501" name="災害復旧事業費該当値テキスト"/>
        <xdr:cNvSpPr txBox="1"/>
      </xdr:nvSpPr>
      <xdr:spPr>
        <a:xfrm>
          <a:off x="16370300" y="53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59045</xdr:rowOff>
    </xdr:from>
    <xdr:to>
      <xdr:col>22</xdr:col>
      <xdr:colOff>415925</xdr:colOff>
      <xdr:row>33</xdr:row>
      <xdr:rowOff>160645</xdr:rowOff>
    </xdr:to>
    <xdr:sp macro="" textlink="">
      <xdr:nvSpPr>
        <xdr:cNvPr id="502" name="円/楕円 501"/>
        <xdr:cNvSpPr/>
      </xdr:nvSpPr>
      <xdr:spPr>
        <a:xfrm>
          <a:off x="15430500" y="5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5722</xdr:rowOff>
    </xdr:from>
    <xdr:ext cx="534377" cy="259045"/>
    <xdr:sp macro="" textlink="">
      <xdr:nvSpPr>
        <xdr:cNvPr id="503" name="テキスト ボックス 502"/>
        <xdr:cNvSpPr txBox="1"/>
      </xdr:nvSpPr>
      <xdr:spPr>
        <a:xfrm>
          <a:off x="15214111" y="54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82705</xdr:rowOff>
    </xdr:from>
    <xdr:to>
      <xdr:col>21</xdr:col>
      <xdr:colOff>212725</xdr:colOff>
      <xdr:row>37</xdr:row>
      <xdr:rowOff>12855</xdr:rowOff>
    </xdr:to>
    <xdr:sp macro="" textlink="">
      <xdr:nvSpPr>
        <xdr:cNvPr id="504" name="円/楕円 503"/>
        <xdr:cNvSpPr/>
      </xdr:nvSpPr>
      <xdr:spPr>
        <a:xfrm>
          <a:off x="14541500" y="62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29382</xdr:rowOff>
    </xdr:from>
    <xdr:ext cx="534377" cy="259045"/>
    <xdr:sp macro="" textlink="">
      <xdr:nvSpPr>
        <xdr:cNvPr id="505" name="テキスト ボックス 504"/>
        <xdr:cNvSpPr txBox="1"/>
      </xdr:nvSpPr>
      <xdr:spPr>
        <a:xfrm>
          <a:off x="14325111" y="603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168453</xdr:rowOff>
    </xdr:from>
    <xdr:to>
      <xdr:col>20</xdr:col>
      <xdr:colOff>9525</xdr:colOff>
      <xdr:row>36</xdr:row>
      <xdr:rowOff>98603</xdr:rowOff>
    </xdr:to>
    <xdr:sp macro="" textlink="">
      <xdr:nvSpPr>
        <xdr:cNvPr id="506" name="円/楕円 505"/>
        <xdr:cNvSpPr/>
      </xdr:nvSpPr>
      <xdr:spPr>
        <a:xfrm>
          <a:off x="13652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115130</xdr:rowOff>
    </xdr:from>
    <xdr:ext cx="534377" cy="259045"/>
    <xdr:sp macro="" textlink="">
      <xdr:nvSpPr>
        <xdr:cNvPr id="507" name="テキスト ボックス 506"/>
        <xdr:cNvSpPr txBox="1"/>
      </xdr:nvSpPr>
      <xdr:spPr>
        <a:xfrm>
          <a:off x="13436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78293</xdr:rowOff>
    </xdr:from>
    <xdr:to>
      <xdr:col>18</xdr:col>
      <xdr:colOff>492125</xdr:colOff>
      <xdr:row>36</xdr:row>
      <xdr:rowOff>8443</xdr:rowOff>
    </xdr:to>
    <xdr:sp macro="" textlink="">
      <xdr:nvSpPr>
        <xdr:cNvPr id="508" name="円/楕円 507"/>
        <xdr:cNvSpPr/>
      </xdr:nvSpPr>
      <xdr:spPr>
        <a:xfrm>
          <a:off x="12763500" y="60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24970</xdr:rowOff>
    </xdr:from>
    <xdr:ext cx="534377" cy="259045"/>
    <xdr:sp macro="" textlink="">
      <xdr:nvSpPr>
        <xdr:cNvPr id="509" name="テキスト ボックス 508"/>
        <xdr:cNvSpPr txBox="1"/>
      </xdr:nvSpPr>
      <xdr:spPr>
        <a:xfrm>
          <a:off x="12547111" y="58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32990</xdr:rowOff>
    </xdr:from>
    <xdr:to>
      <xdr:col>23</xdr:col>
      <xdr:colOff>517525</xdr:colOff>
      <xdr:row>77</xdr:row>
      <xdr:rowOff>74092</xdr:rowOff>
    </xdr:to>
    <xdr:cxnSp macro="">
      <xdr:nvCxnSpPr>
        <xdr:cNvPr id="586" name="直線コネクタ 585"/>
        <xdr:cNvCxnSpPr/>
      </xdr:nvCxnSpPr>
      <xdr:spPr>
        <a:xfrm>
          <a:off x="15481300" y="13234640"/>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162720</xdr:rowOff>
    </xdr:from>
    <xdr:to>
      <xdr:col>22</xdr:col>
      <xdr:colOff>365125</xdr:colOff>
      <xdr:row>77</xdr:row>
      <xdr:rowOff>32990</xdr:rowOff>
    </xdr:to>
    <xdr:cxnSp macro="">
      <xdr:nvCxnSpPr>
        <xdr:cNvPr id="589" name="直線コネクタ 588"/>
        <xdr:cNvCxnSpPr/>
      </xdr:nvCxnSpPr>
      <xdr:spPr>
        <a:xfrm>
          <a:off x="14592300" y="1319292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126876</xdr:rowOff>
    </xdr:from>
    <xdr:to>
      <xdr:col>21</xdr:col>
      <xdr:colOff>161925</xdr:colOff>
      <xdr:row>76</xdr:row>
      <xdr:rowOff>162720</xdr:rowOff>
    </xdr:to>
    <xdr:cxnSp macro="">
      <xdr:nvCxnSpPr>
        <xdr:cNvPr id="592" name="直線コネクタ 591"/>
        <xdr:cNvCxnSpPr/>
      </xdr:nvCxnSpPr>
      <xdr:spPr>
        <a:xfrm>
          <a:off x="13703300" y="13157076"/>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4" name="テキスト ボックス 593"/>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123630</xdr:rowOff>
    </xdr:from>
    <xdr:to>
      <xdr:col>19</xdr:col>
      <xdr:colOff>644525</xdr:colOff>
      <xdr:row>76</xdr:row>
      <xdr:rowOff>126876</xdr:rowOff>
    </xdr:to>
    <xdr:cxnSp macro="">
      <xdr:nvCxnSpPr>
        <xdr:cNvPr id="595" name="直線コネクタ 594"/>
        <xdr:cNvCxnSpPr/>
      </xdr:nvCxnSpPr>
      <xdr:spPr>
        <a:xfrm>
          <a:off x="12814300" y="13153830"/>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597" name="テキスト ボックス 596"/>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599" name="テキスト ボックス 598"/>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23292</xdr:rowOff>
    </xdr:from>
    <xdr:to>
      <xdr:col>23</xdr:col>
      <xdr:colOff>568325</xdr:colOff>
      <xdr:row>77</xdr:row>
      <xdr:rowOff>124892</xdr:rowOff>
    </xdr:to>
    <xdr:sp macro="" textlink="">
      <xdr:nvSpPr>
        <xdr:cNvPr id="605" name="円/楕円 604"/>
        <xdr:cNvSpPr/>
      </xdr:nvSpPr>
      <xdr:spPr>
        <a:xfrm>
          <a:off x="162687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46169</xdr:rowOff>
    </xdr:from>
    <xdr:ext cx="534377" cy="259045"/>
    <xdr:sp macro="" textlink="">
      <xdr:nvSpPr>
        <xdr:cNvPr id="606" name="公債費該当値テキスト"/>
        <xdr:cNvSpPr txBox="1"/>
      </xdr:nvSpPr>
      <xdr:spPr>
        <a:xfrm>
          <a:off x="16370300" y="130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153640</xdr:rowOff>
    </xdr:from>
    <xdr:to>
      <xdr:col>22</xdr:col>
      <xdr:colOff>415925</xdr:colOff>
      <xdr:row>77</xdr:row>
      <xdr:rowOff>83790</xdr:rowOff>
    </xdr:to>
    <xdr:sp macro="" textlink="">
      <xdr:nvSpPr>
        <xdr:cNvPr id="607" name="円/楕円 606"/>
        <xdr:cNvSpPr/>
      </xdr:nvSpPr>
      <xdr:spPr>
        <a:xfrm>
          <a:off x="15430500" y="131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74917</xdr:rowOff>
    </xdr:from>
    <xdr:ext cx="534377" cy="259045"/>
    <xdr:sp macro="" textlink="">
      <xdr:nvSpPr>
        <xdr:cNvPr id="608" name="テキスト ボックス 607"/>
        <xdr:cNvSpPr txBox="1"/>
      </xdr:nvSpPr>
      <xdr:spPr>
        <a:xfrm>
          <a:off x="15214111" y="132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111920</xdr:rowOff>
    </xdr:from>
    <xdr:to>
      <xdr:col>21</xdr:col>
      <xdr:colOff>212725</xdr:colOff>
      <xdr:row>77</xdr:row>
      <xdr:rowOff>42070</xdr:rowOff>
    </xdr:to>
    <xdr:sp macro="" textlink="">
      <xdr:nvSpPr>
        <xdr:cNvPr id="609" name="円/楕円 608"/>
        <xdr:cNvSpPr/>
      </xdr:nvSpPr>
      <xdr:spPr>
        <a:xfrm>
          <a:off x="14541500" y="131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58597</xdr:rowOff>
    </xdr:from>
    <xdr:ext cx="534377" cy="259045"/>
    <xdr:sp macro="" textlink="">
      <xdr:nvSpPr>
        <xdr:cNvPr id="610" name="テキスト ボックス 609"/>
        <xdr:cNvSpPr txBox="1"/>
      </xdr:nvSpPr>
      <xdr:spPr>
        <a:xfrm>
          <a:off x="14325111" y="129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76076</xdr:rowOff>
    </xdr:from>
    <xdr:to>
      <xdr:col>20</xdr:col>
      <xdr:colOff>9525</xdr:colOff>
      <xdr:row>77</xdr:row>
      <xdr:rowOff>6226</xdr:rowOff>
    </xdr:to>
    <xdr:sp macro="" textlink="">
      <xdr:nvSpPr>
        <xdr:cNvPr id="611" name="円/楕円 610"/>
        <xdr:cNvSpPr/>
      </xdr:nvSpPr>
      <xdr:spPr>
        <a:xfrm>
          <a:off x="13652500" y="131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22752</xdr:rowOff>
    </xdr:from>
    <xdr:ext cx="534377" cy="259045"/>
    <xdr:sp macro="" textlink="">
      <xdr:nvSpPr>
        <xdr:cNvPr id="612" name="テキスト ボックス 611"/>
        <xdr:cNvSpPr txBox="1"/>
      </xdr:nvSpPr>
      <xdr:spPr>
        <a:xfrm>
          <a:off x="13436111" y="128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72830</xdr:rowOff>
    </xdr:from>
    <xdr:to>
      <xdr:col>18</xdr:col>
      <xdr:colOff>492125</xdr:colOff>
      <xdr:row>77</xdr:row>
      <xdr:rowOff>2980</xdr:rowOff>
    </xdr:to>
    <xdr:sp macro="" textlink="">
      <xdr:nvSpPr>
        <xdr:cNvPr id="613" name="円/楕円 612"/>
        <xdr:cNvSpPr/>
      </xdr:nvSpPr>
      <xdr:spPr>
        <a:xfrm>
          <a:off x="12763500" y="131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19507</xdr:rowOff>
    </xdr:from>
    <xdr:ext cx="534377" cy="259045"/>
    <xdr:sp macro="" textlink="">
      <xdr:nvSpPr>
        <xdr:cNvPr id="614" name="テキスト ボックス 613"/>
        <xdr:cNvSpPr txBox="1"/>
      </xdr:nvSpPr>
      <xdr:spPr>
        <a:xfrm>
          <a:off x="12547111" y="128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125946</xdr:rowOff>
    </xdr:from>
    <xdr:to>
      <xdr:col>23</xdr:col>
      <xdr:colOff>517525</xdr:colOff>
      <xdr:row>98</xdr:row>
      <xdr:rowOff>98323</xdr:rowOff>
    </xdr:to>
    <xdr:cxnSp macro="">
      <xdr:nvCxnSpPr>
        <xdr:cNvPr id="643" name="直線コネクタ 642"/>
        <xdr:cNvCxnSpPr/>
      </xdr:nvCxnSpPr>
      <xdr:spPr>
        <a:xfrm flipV="1">
          <a:off x="15481300" y="16756596"/>
          <a:ext cx="8382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38391</xdr:rowOff>
    </xdr:from>
    <xdr:to>
      <xdr:col>22</xdr:col>
      <xdr:colOff>365125</xdr:colOff>
      <xdr:row>98</xdr:row>
      <xdr:rowOff>98323</xdr:rowOff>
    </xdr:to>
    <xdr:cxnSp macro="">
      <xdr:nvCxnSpPr>
        <xdr:cNvPr id="646" name="直線コネクタ 645"/>
        <xdr:cNvCxnSpPr/>
      </xdr:nvCxnSpPr>
      <xdr:spPr>
        <a:xfrm>
          <a:off x="14592300" y="16669041"/>
          <a:ext cx="889000" cy="2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127470</xdr:rowOff>
    </xdr:from>
    <xdr:to>
      <xdr:col>21</xdr:col>
      <xdr:colOff>161925</xdr:colOff>
      <xdr:row>97</xdr:row>
      <xdr:rowOff>38391</xdr:rowOff>
    </xdr:to>
    <xdr:cxnSp macro="">
      <xdr:nvCxnSpPr>
        <xdr:cNvPr id="649" name="直線コネクタ 648"/>
        <xdr:cNvCxnSpPr/>
      </xdr:nvCxnSpPr>
      <xdr:spPr>
        <a:xfrm>
          <a:off x="13703300" y="16586670"/>
          <a:ext cx="8890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133299</xdr:rowOff>
    </xdr:from>
    <xdr:to>
      <xdr:col>19</xdr:col>
      <xdr:colOff>644525</xdr:colOff>
      <xdr:row>96</xdr:row>
      <xdr:rowOff>127470</xdr:rowOff>
    </xdr:to>
    <xdr:cxnSp macro="">
      <xdr:nvCxnSpPr>
        <xdr:cNvPr id="652" name="直線コネクタ 651"/>
        <xdr:cNvCxnSpPr/>
      </xdr:nvCxnSpPr>
      <xdr:spPr>
        <a:xfrm>
          <a:off x="12814300" y="16421049"/>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93387</xdr:rowOff>
    </xdr:from>
    <xdr:ext cx="469744" cy="259045"/>
    <xdr:sp macro="" textlink="">
      <xdr:nvSpPr>
        <xdr:cNvPr id="656" name="テキスト ボックス 655"/>
        <xdr:cNvSpPr txBox="1"/>
      </xdr:nvSpPr>
      <xdr:spPr>
        <a:xfrm>
          <a:off x="12579427" y="167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75146</xdr:rowOff>
    </xdr:from>
    <xdr:to>
      <xdr:col>23</xdr:col>
      <xdr:colOff>568325</xdr:colOff>
      <xdr:row>98</xdr:row>
      <xdr:rowOff>5296</xdr:rowOff>
    </xdr:to>
    <xdr:sp macro="" textlink="">
      <xdr:nvSpPr>
        <xdr:cNvPr id="662" name="円/楕円 661"/>
        <xdr:cNvSpPr/>
      </xdr:nvSpPr>
      <xdr:spPr>
        <a:xfrm>
          <a:off x="16268700" y="167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53573</xdr:rowOff>
    </xdr:from>
    <xdr:ext cx="469744" cy="259045"/>
    <xdr:sp macro="" textlink="">
      <xdr:nvSpPr>
        <xdr:cNvPr id="663" name="積立金該当値テキスト"/>
        <xdr:cNvSpPr txBox="1"/>
      </xdr:nvSpPr>
      <xdr:spPr>
        <a:xfrm>
          <a:off x="16370300" y="166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47523</xdr:rowOff>
    </xdr:from>
    <xdr:to>
      <xdr:col>22</xdr:col>
      <xdr:colOff>415925</xdr:colOff>
      <xdr:row>98</xdr:row>
      <xdr:rowOff>149123</xdr:rowOff>
    </xdr:to>
    <xdr:sp macro="" textlink="">
      <xdr:nvSpPr>
        <xdr:cNvPr id="664" name="円/楕円 663"/>
        <xdr:cNvSpPr/>
      </xdr:nvSpPr>
      <xdr:spPr>
        <a:xfrm>
          <a:off x="15430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140250</xdr:rowOff>
    </xdr:from>
    <xdr:ext cx="469744" cy="259045"/>
    <xdr:sp macro="" textlink="">
      <xdr:nvSpPr>
        <xdr:cNvPr id="665" name="テキスト ボックス 664"/>
        <xdr:cNvSpPr txBox="1"/>
      </xdr:nvSpPr>
      <xdr:spPr>
        <a:xfrm>
          <a:off x="15246427" y="1694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159041</xdr:rowOff>
    </xdr:from>
    <xdr:to>
      <xdr:col>21</xdr:col>
      <xdr:colOff>212725</xdr:colOff>
      <xdr:row>97</xdr:row>
      <xdr:rowOff>89191</xdr:rowOff>
    </xdr:to>
    <xdr:sp macro="" textlink="">
      <xdr:nvSpPr>
        <xdr:cNvPr id="666" name="円/楕円 665"/>
        <xdr:cNvSpPr/>
      </xdr:nvSpPr>
      <xdr:spPr>
        <a:xfrm>
          <a:off x="14541500" y="16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80318</xdr:rowOff>
    </xdr:from>
    <xdr:ext cx="469744" cy="259045"/>
    <xdr:sp macro="" textlink="">
      <xdr:nvSpPr>
        <xdr:cNvPr id="667" name="テキスト ボックス 666"/>
        <xdr:cNvSpPr txBox="1"/>
      </xdr:nvSpPr>
      <xdr:spPr>
        <a:xfrm>
          <a:off x="14357427" y="1671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76670</xdr:rowOff>
    </xdr:from>
    <xdr:to>
      <xdr:col>20</xdr:col>
      <xdr:colOff>9525</xdr:colOff>
      <xdr:row>97</xdr:row>
      <xdr:rowOff>6820</xdr:rowOff>
    </xdr:to>
    <xdr:sp macro="" textlink="">
      <xdr:nvSpPr>
        <xdr:cNvPr id="668" name="円/楕円 667"/>
        <xdr:cNvSpPr/>
      </xdr:nvSpPr>
      <xdr:spPr>
        <a:xfrm>
          <a:off x="13652500" y="16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169397</xdr:rowOff>
    </xdr:from>
    <xdr:ext cx="534377" cy="259045"/>
    <xdr:sp macro="" textlink="">
      <xdr:nvSpPr>
        <xdr:cNvPr id="669" name="テキスト ボックス 668"/>
        <xdr:cNvSpPr txBox="1"/>
      </xdr:nvSpPr>
      <xdr:spPr>
        <a:xfrm>
          <a:off x="13436111" y="16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82499</xdr:rowOff>
    </xdr:from>
    <xdr:to>
      <xdr:col>18</xdr:col>
      <xdr:colOff>492125</xdr:colOff>
      <xdr:row>96</xdr:row>
      <xdr:rowOff>12649</xdr:rowOff>
    </xdr:to>
    <xdr:sp macro="" textlink="">
      <xdr:nvSpPr>
        <xdr:cNvPr id="670" name="円/楕円 669"/>
        <xdr:cNvSpPr/>
      </xdr:nvSpPr>
      <xdr:spPr>
        <a:xfrm>
          <a:off x="12763500" y="163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29176</xdr:rowOff>
    </xdr:from>
    <xdr:ext cx="534377" cy="259045"/>
    <xdr:sp macro="" textlink="">
      <xdr:nvSpPr>
        <xdr:cNvPr id="671" name="テキスト ボックス 670"/>
        <xdr:cNvSpPr txBox="1"/>
      </xdr:nvSpPr>
      <xdr:spPr>
        <a:xfrm>
          <a:off x="12547111" y="161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139243</xdr:rowOff>
    </xdr:from>
    <xdr:to>
      <xdr:col>32</xdr:col>
      <xdr:colOff>187325</xdr:colOff>
      <xdr:row>38</xdr:row>
      <xdr:rowOff>139700</xdr:rowOff>
    </xdr:to>
    <xdr:cxnSp macro="">
      <xdr:nvCxnSpPr>
        <xdr:cNvPr id="698" name="直線コネクタ 697"/>
        <xdr:cNvCxnSpPr/>
      </xdr:nvCxnSpPr>
      <xdr:spPr>
        <a:xfrm>
          <a:off x="21323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91237</xdr:rowOff>
    </xdr:from>
    <xdr:to>
      <xdr:col>31</xdr:col>
      <xdr:colOff>34925</xdr:colOff>
      <xdr:row>38</xdr:row>
      <xdr:rowOff>139243</xdr:rowOff>
    </xdr:to>
    <xdr:cxnSp macro="">
      <xdr:nvCxnSpPr>
        <xdr:cNvPr id="701" name="直線コネクタ 700"/>
        <xdr:cNvCxnSpPr/>
      </xdr:nvCxnSpPr>
      <xdr:spPr>
        <a:xfrm>
          <a:off x="20434300" y="660633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91237</xdr:rowOff>
    </xdr:from>
    <xdr:to>
      <xdr:col>29</xdr:col>
      <xdr:colOff>517525</xdr:colOff>
      <xdr:row>38</xdr:row>
      <xdr:rowOff>139700</xdr:rowOff>
    </xdr:to>
    <xdr:cxnSp macro="">
      <xdr:nvCxnSpPr>
        <xdr:cNvPr id="704" name="直線コネクタ 703"/>
        <xdr:cNvCxnSpPr/>
      </xdr:nvCxnSpPr>
      <xdr:spPr>
        <a:xfrm flipV="1">
          <a:off x="19545300" y="660633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88443</xdr:rowOff>
    </xdr:from>
    <xdr:to>
      <xdr:col>31</xdr:col>
      <xdr:colOff>85725</xdr:colOff>
      <xdr:row>39</xdr:row>
      <xdr:rowOff>18593</xdr:rowOff>
    </xdr:to>
    <xdr:sp macro="" textlink="">
      <xdr:nvSpPr>
        <xdr:cNvPr id="719" name="円/楕円 718"/>
        <xdr:cNvSpPr/>
      </xdr:nvSpPr>
      <xdr:spPr>
        <a:xfrm>
          <a:off x="2127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9720</xdr:rowOff>
    </xdr:from>
    <xdr:ext cx="249299" cy="259045"/>
    <xdr:sp macro="" textlink="">
      <xdr:nvSpPr>
        <xdr:cNvPr id="720" name="テキスト ボックス 719"/>
        <xdr:cNvSpPr txBox="1"/>
      </xdr:nvSpPr>
      <xdr:spPr>
        <a:xfrm>
          <a:off x="21198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40437</xdr:rowOff>
    </xdr:from>
    <xdr:to>
      <xdr:col>29</xdr:col>
      <xdr:colOff>568325</xdr:colOff>
      <xdr:row>38</xdr:row>
      <xdr:rowOff>142037</xdr:rowOff>
    </xdr:to>
    <xdr:sp macro="" textlink="">
      <xdr:nvSpPr>
        <xdr:cNvPr id="721" name="円/楕円 720"/>
        <xdr:cNvSpPr/>
      </xdr:nvSpPr>
      <xdr:spPr>
        <a:xfrm>
          <a:off x="20383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133164</xdr:rowOff>
    </xdr:from>
    <xdr:ext cx="378565" cy="259045"/>
    <xdr:sp macro="" textlink="">
      <xdr:nvSpPr>
        <xdr:cNvPr id="722" name="テキスト ボックス 721"/>
        <xdr:cNvSpPr txBox="1"/>
      </xdr:nvSpPr>
      <xdr:spPr>
        <a:xfrm>
          <a:off x="20245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62662</xdr:rowOff>
    </xdr:from>
    <xdr:to>
      <xdr:col>32</xdr:col>
      <xdr:colOff>187325</xdr:colOff>
      <xdr:row>56</xdr:row>
      <xdr:rowOff>66777</xdr:rowOff>
    </xdr:to>
    <xdr:cxnSp macro="">
      <xdr:nvCxnSpPr>
        <xdr:cNvPr id="753" name="直線コネクタ 752"/>
        <xdr:cNvCxnSpPr/>
      </xdr:nvCxnSpPr>
      <xdr:spPr>
        <a:xfrm flipV="1">
          <a:off x="21323300" y="966386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4"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61199</xdr:rowOff>
    </xdr:from>
    <xdr:to>
      <xdr:col>31</xdr:col>
      <xdr:colOff>34925</xdr:colOff>
      <xdr:row>56</xdr:row>
      <xdr:rowOff>66777</xdr:rowOff>
    </xdr:to>
    <xdr:cxnSp macro="">
      <xdr:nvCxnSpPr>
        <xdr:cNvPr id="756" name="直線コネクタ 755"/>
        <xdr:cNvCxnSpPr/>
      </xdr:nvCxnSpPr>
      <xdr:spPr>
        <a:xfrm>
          <a:off x="20434300" y="966239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57726</xdr:rowOff>
    </xdr:from>
    <xdr:ext cx="469744" cy="259045"/>
    <xdr:sp macro="" textlink="">
      <xdr:nvSpPr>
        <xdr:cNvPr id="758" name="テキスト ボックス 757"/>
        <xdr:cNvSpPr txBox="1"/>
      </xdr:nvSpPr>
      <xdr:spPr>
        <a:xfrm>
          <a:off x="21088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25400</xdr:rowOff>
    </xdr:from>
    <xdr:to>
      <xdr:col>29</xdr:col>
      <xdr:colOff>517525</xdr:colOff>
      <xdr:row>56</xdr:row>
      <xdr:rowOff>61199</xdr:rowOff>
    </xdr:to>
    <xdr:cxnSp macro="">
      <xdr:nvCxnSpPr>
        <xdr:cNvPr id="759" name="直線コネクタ 758"/>
        <xdr:cNvCxnSpPr/>
      </xdr:nvCxnSpPr>
      <xdr:spPr>
        <a:xfrm>
          <a:off x="19545300" y="9626600"/>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81501</xdr:rowOff>
    </xdr:from>
    <xdr:ext cx="469744" cy="259045"/>
    <xdr:sp macro="" textlink="">
      <xdr:nvSpPr>
        <xdr:cNvPr id="761" name="テキスト ボックス 760"/>
        <xdr:cNvSpPr txBox="1"/>
      </xdr:nvSpPr>
      <xdr:spPr>
        <a:xfrm>
          <a:off x="20199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76240</xdr:rowOff>
    </xdr:from>
    <xdr:to>
      <xdr:col>28</xdr:col>
      <xdr:colOff>314325</xdr:colOff>
      <xdr:row>56</xdr:row>
      <xdr:rowOff>25400</xdr:rowOff>
    </xdr:to>
    <xdr:cxnSp macro="">
      <xdr:nvCxnSpPr>
        <xdr:cNvPr id="762" name="直線コネクタ 761"/>
        <xdr:cNvCxnSpPr/>
      </xdr:nvCxnSpPr>
      <xdr:spPr>
        <a:xfrm>
          <a:off x="18656300" y="9505990"/>
          <a:ext cx="889000" cy="12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67830</xdr:rowOff>
    </xdr:from>
    <xdr:ext cx="469744" cy="259045"/>
    <xdr:sp macro="" textlink="">
      <xdr:nvSpPr>
        <xdr:cNvPr id="764" name="テキスト ボックス 763"/>
        <xdr:cNvSpPr txBox="1"/>
      </xdr:nvSpPr>
      <xdr:spPr>
        <a:xfrm>
          <a:off x="19310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12097</xdr:rowOff>
    </xdr:from>
    <xdr:ext cx="469744" cy="259045"/>
    <xdr:sp macro="" textlink="">
      <xdr:nvSpPr>
        <xdr:cNvPr id="766" name="テキスト ボックス 765"/>
        <xdr:cNvSpPr txBox="1"/>
      </xdr:nvSpPr>
      <xdr:spPr>
        <a:xfrm>
          <a:off x="18421427" y="978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11862</xdr:rowOff>
    </xdr:from>
    <xdr:to>
      <xdr:col>32</xdr:col>
      <xdr:colOff>238125</xdr:colOff>
      <xdr:row>56</xdr:row>
      <xdr:rowOff>113462</xdr:rowOff>
    </xdr:to>
    <xdr:sp macro="" textlink="">
      <xdr:nvSpPr>
        <xdr:cNvPr id="772" name="円/楕円 771"/>
        <xdr:cNvSpPr/>
      </xdr:nvSpPr>
      <xdr:spPr>
        <a:xfrm>
          <a:off x="221107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34739</xdr:rowOff>
    </xdr:from>
    <xdr:ext cx="469744" cy="259045"/>
    <xdr:sp macro="" textlink="">
      <xdr:nvSpPr>
        <xdr:cNvPr id="773" name="貸付金該当値テキスト"/>
        <xdr:cNvSpPr txBox="1"/>
      </xdr:nvSpPr>
      <xdr:spPr>
        <a:xfrm>
          <a:off x="22212300" y="946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15977</xdr:rowOff>
    </xdr:from>
    <xdr:to>
      <xdr:col>31</xdr:col>
      <xdr:colOff>85725</xdr:colOff>
      <xdr:row>56</xdr:row>
      <xdr:rowOff>117577</xdr:rowOff>
    </xdr:to>
    <xdr:sp macro="" textlink="">
      <xdr:nvSpPr>
        <xdr:cNvPr id="774" name="円/楕円 773"/>
        <xdr:cNvSpPr/>
      </xdr:nvSpPr>
      <xdr:spPr>
        <a:xfrm>
          <a:off x="21272500" y="96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134104</xdr:rowOff>
    </xdr:from>
    <xdr:ext cx="469744" cy="259045"/>
    <xdr:sp macro="" textlink="">
      <xdr:nvSpPr>
        <xdr:cNvPr id="775" name="テキスト ボックス 774"/>
        <xdr:cNvSpPr txBox="1"/>
      </xdr:nvSpPr>
      <xdr:spPr>
        <a:xfrm>
          <a:off x="21088427" y="93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10399</xdr:rowOff>
    </xdr:from>
    <xdr:to>
      <xdr:col>29</xdr:col>
      <xdr:colOff>568325</xdr:colOff>
      <xdr:row>56</xdr:row>
      <xdr:rowOff>111999</xdr:rowOff>
    </xdr:to>
    <xdr:sp macro="" textlink="">
      <xdr:nvSpPr>
        <xdr:cNvPr id="776" name="円/楕円 775"/>
        <xdr:cNvSpPr/>
      </xdr:nvSpPr>
      <xdr:spPr>
        <a:xfrm>
          <a:off x="20383500" y="96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128526</xdr:rowOff>
    </xdr:from>
    <xdr:ext cx="469744" cy="259045"/>
    <xdr:sp macro="" textlink="">
      <xdr:nvSpPr>
        <xdr:cNvPr id="777" name="テキスト ボックス 776"/>
        <xdr:cNvSpPr txBox="1"/>
      </xdr:nvSpPr>
      <xdr:spPr>
        <a:xfrm>
          <a:off x="20199427" y="93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146050</xdr:rowOff>
    </xdr:from>
    <xdr:to>
      <xdr:col>28</xdr:col>
      <xdr:colOff>365125</xdr:colOff>
      <xdr:row>56</xdr:row>
      <xdr:rowOff>76200</xdr:rowOff>
    </xdr:to>
    <xdr:sp macro="" textlink="">
      <xdr:nvSpPr>
        <xdr:cNvPr id="778" name="円/楕円 777"/>
        <xdr:cNvSpPr/>
      </xdr:nvSpPr>
      <xdr:spPr>
        <a:xfrm>
          <a:off x="19494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92727</xdr:rowOff>
    </xdr:from>
    <xdr:ext cx="534377" cy="259045"/>
    <xdr:sp macro="" textlink="">
      <xdr:nvSpPr>
        <xdr:cNvPr id="779" name="テキスト ボックス 778"/>
        <xdr:cNvSpPr txBox="1"/>
      </xdr:nvSpPr>
      <xdr:spPr>
        <a:xfrm>
          <a:off x="19278111" y="93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25440</xdr:rowOff>
    </xdr:from>
    <xdr:to>
      <xdr:col>27</xdr:col>
      <xdr:colOff>161925</xdr:colOff>
      <xdr:row>55</xdr:row>
      <xdr:rowOff>127040</xdr:rowOff>
    </xdr:to>
    <xdr:sp macro="" textlink="">
      <xdr:nvSpPr>
        <xdr:cNvPr id="780" name="円/楕円 779"/>
        <xdr:cNvSpPr/>
      </xdr:nvSpPr>
      <xdr:spPr>
        <a:xfrm>
          <a:off x="18605500" y="94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143567</xdr:rowOff>
    </xdr:from>
    <xdr:ext cx="534377" cy="259045"/>
    <xdr:sp macro="" textlink="">
      <xdr:nvSpPr>
        <xdr:cNvPr id="781" name="テキスト ボックス 780"/>
        <xdr:cNvSpPr txBox="1"/>
      </xdr:nvSpPr>
      <xdr:spPr>
        <a:xfrm>
          <a:off x="18389111" y="92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166401</xdr:rowOff>
    </xdr:from>
    <xdr:to>
      <xdr:col>32</xdr:col>
      <xdr:colOff>187325</xdr:colOff>
      <xdr:row>73</xdr:row>
      <xdr:rowOff>14976</xdr:rowOff>
    </xdr:to>
    <xdr:cxnSp macro="">
      <xdr:nvCxnSpPr>
        <xdr:cNvPr id="809" name="直線コネクタ 808"/>
        <xdr:cNvCxnSpPr/>
      </xdr:nvCxnSpPr>
      <xdr:spPr>
        <a:xfrm flipV="1">
          <a:off x="21323300" y="12339351"/>
          <a:ext cx="8382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0"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139288</xdr:rowOff>
    </xdr:from>
    <xdr:to>
      <xdr:col>31</xdr:col>
      <xdr:colOff>34925</xdr:colOff>
      <xdr:row>73</xdr:row>
      <xdr:rowOff>14976</xdr:rowOff>
    </xdr:to>
    <xdr:cxnSp macro="">
      <xdr:nvCxnSpPr>
        <xdr:cNvPr id="812" name="直線コネクタ 811"/>
        <xdr:cNvCxnSpPr/>
      </xdr:nvCxnSpPr>
      <xdr:spPr>
        <a:xfrm>
          <a:off x="20434300" y="12483688"/>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148983</xdr:rowOff>
    </xdr:from>
    <xdr:ext cx="534377" cy="259045"/>
    <xdr:sp macro="" textlink="">
      <xdr:nvSpPr>
        <xdr:cNvPr id="814" name="テキスト ボックス 813"/>
        <xdr:cNvSpPr txBox="1"/>
      </xdr:nvSpPr>
      <xdr:spPr>
        <a:xfrm>
          <a:off x="21056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139288</xdr:rowOff>
    </xdr:from>
    <xdr:to>
      <xdr:col>29</xdr:col>
      <xdr:colOff>517525</xdr:colOff>
      <xdr:row>73</xdr:row>
      <xdr:rowOff>11821</xdr:rowOff>
    </xdr:to>
    <xdr:cxnSp macro="">
      <xdr:nvCxnSpPr>
        <xdr:cNvPr id="815" name="直線コネクタ 814"/>
        <xdr:cNvCxnSpPr/>
      </xdr:nvCxnSpPr>
      <xdr:spPr>
        <a:xfrm flipV="1">
          <a:off x="19545300" y="12483688"/>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20464</xdr:rowOff>
    </xdr:from>
    <xdr:ext cx="534377" cy="259045"/>
    <xdr:sp macro="" textlink="">
      <xdr:nvSpPr>
        <xdr:cNvPr id="817" name="テキスト ボックス 816"/>
        <xdr:cNvSpPr txBox="1"/>
      </xdr:nvSpPr>
      <xdr:spPr>
        <a:xfrm>
          <a:off x="20167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69062</xdr:rowOff>
    </xdr:from>
    <xdr:to>
      <xdr:col>28</xdr:col>
      <xdr:colOff>314325</xdr:colOff>
      <xdr:row>73</xdr:row>
      <xdr:rowOff>11821</xdr:rowOff>
    </xdr:to>
    <xdr:cxnSp macro="">
      <xdr:nvCxnSpPr>
        <xdr:cNvPr id="818" name="直線コネクタ 817"/>
        <xdr:cNvCxnSpPr/>
      </xdr:nvCxnSpPr>
      <xdr:spPr>
        <a:xfrm>
          <a:off x="18656300" y="12242012"/>
          <a:ext cx="889000" cy="28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0" name="テキスト ボックス 819"/>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2" name="テキスト ボックス 821"/>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115601</xdr:rowOff>
    </xdr:from>
    <xdr:to>
      <xdr:col>32</xdr:col>
      <xdr:colOff>238125</xdr:colOff>
      <xdr:row>72</xdr:row>
      <xdr:rowOff>45751</xdr:rowOff>
    </xdr:to>
    <xdr:sp macro="" textlink="">
      <xdr:nvSpPr>
        <xdr:cNvPr id="828" name="円/楕円 827"/>
        <xdr:cNvSpPr/>
      </xdr:nvSpPr>
      <xdr:spPr>
        <a:xfrm>
          <a:off x="22110700" y="122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30528</xdr:rowOff>
    </xdr:from>
    <xdr:ext cx="534377" cy="259045"/>
    <xdr:sp macro="" textlink="">
      <xdr:nvSpPr>
        <xdr:cNvPr id="829" name="繰出金該当値テキスト"/>
        <xdr:cNvSpPr txBox="1"/>
      </xdr:nvSpPr>
      <xdr:spPr>
        <a:xfrm>
          <a:off x="22212300" y="122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135626</xdr:rowOff>
    </xdr:from>
    <xdr:to>
      <xdr:col>31</xdr:col>
      <xdr:colOff>85725</xdr:colOff>
      <xdr:row>73</xdr:row>
      <xdr:rowOff>65776</xdr:rowOff>
    </xdr:to>
    <xdr:sp macro="" textlink="">
      <xdr:nvSpPr>
        <xdr:cNvPr id="830" name="円/楕円 829"/>
        <xdr:cNvSpPr/>
      </xdr:nvSpPr>
      <xdr:spPr>
        <a:xfrm>
          <a:off x="21272500" y="124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82303</xdr:rowOff>
    </xdr:from>
    <xdr:ext cx="534377" cy="259045"/>
    <xdr:sp macro="" textlink="">
      <xdr:nvSpPr>
        <xdr:cNvPr id="831" name="テキスト ボックス 830"/>
        <xdr:cNvSpPr txBox="1"/>
      </xdr:nvSpPr>
      <xdr:spPr>
        <a:xfrm>
          <a:off x="21056111" y="122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88488</xdr:rowOff>
    </xdr:from>
    <xdr:to>
      <xdr:col>29</xdr:col>
      <xdr:colOff>568325</xdr:colOff>
      <xdr:row>73</xdr:row>
      <xdr:rowOff>18638</xdr:rowOff>
    </xdr:to>
    <xdr:sp macro="" textlink="">
      <xdr:nvSpPr>
        <xdr:cNvPr id="832" name="円/楕円 831"/>
        <xdr:cNvSpPr/>
      </xdr:nvSpPr>
      <xdr:spPr>
        <a:xfrm>
          <a:off x="20383500" y="124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35165</xdr:rowOff>
    </xdr:from>
    <xdr:ext cx="534377" cy="259045"/>
    <xdr:sp macro="" textlink="">
      <xdr:nvSpPr>
        <xdr:cNvPr id="833" name="テキスト ボックス 832"/>
        <xdr:cNvSpPr txBox="1"/>
      </xdr:nvSpPr>
      <xdr:spPr>
        <a:xfrm>
          <a:off x="20167111" y="122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42,509</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132471</xdr:rowOff>
    </xdr:from>
    <xdr:to>
      <xdr:col>28</xdr:col>
      <xdr:colOff>365125</xdr:colOff>
      <xdr:row>73</xdr:row>
      <xdr:rowOff>62621</xdr:rowOff>
    </xdr:to>
    <xdr:sp macro="" textlink="">
      <xdr:nvSpPr>
        <xdr:cNvPr id="834" name="円/楕円 833"/>
        <xdr:cNvSpPr/>
      </xdr:nvSpPr>
      <xdr:spPr>
        <a:xfrm>
          <a:off x="19494500" y="124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79148</xdr:rowOff>
    </xdr:from>
    <xdr:ext cx="534377" cy="259045"/>
    <xdr:sp macro="" textlink="">
      <xdr:nvSpPr>
        <xdr:cNvPr id="835" name="テキスト ボックス 834"/>
        <xdr:cNvSpPr txBox="1"/>
      </xdr:nvSpPr>
      <xdr:spPr>
        <a:xfrm>
          <a:off x="19278111" y="122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18262</xdr:rowOff>
    </xdr:from>
    <xdr:to>
      <xdr:col>27</xdr:col>
      <xdr:colOff>161925</xdr:colOff>
      <xdr:row>71</xdr:row>
      <xdr:rowOff>119862</xdr:rowOff>
    </xdr:to>
    <xdr:sp macro="" textlink="">
      <xdr:nvSpPr>
        <xdr:cNvPr id="836" name="円/楕円 835"/>
        <xdr:cNvSpPr/>
      </xdr:nvSpPr>
      <xdr:spPr>
        <a:xfrm>
          <a:off x="18605500" y="121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136389</xdr:rowOff>
    </xdr:from>
    <xdr:ext cx="534377" cy="259045"/>
    <xdr:sp macro="" textlink="">
      <xdr:nvSpPr>
        <xdr:cNvPr id="837" name="テキスト ボックス 836"/>
        <xdr:cNvSpPr txBox="1"/>
      </xdr:nvSpPr>
      <xdr:spPr>
        <a:xfrm>
          <a:off x="18389111" y="119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災害復旧事業費及び歳出決算額の</a:t>
          </a:r>
          <a:r>
            <a:rPr kumimoji="1" lang="en-US" altLang="ja-JP" sz="1300">
              <a:latin typeface="ＭＳ Ｐゴシック"/>
            </a:rPr>
            <a:t>5</a:t>
          </a:r>
          <a:r>
            <a:rPr kumimoji="1" lang="ja-JP" altLang="en-US" sz="1300">
              <a:latin typeface="ＭＳ Ｐゴシック"/>
            </a:rPr>
            <a:t>割を占める物件費は、住民一人当たりのコストが類似団体平均と比較して極めて高い水準となっている。その要因は、東日本大震災とそれに起因する原子力災害からの復旧・復興を市政の最重点課題として民有地や公共施設の除染事業に取り組ん</a:t>
          </a:r>
          <a:endParaRPr kumimoji="1" lang="en-US" altLang="ja-JP" sz="1300">
            <a:latin typeface="ＭＳ Ｐゴシック"/>
          </a:endParaRPr>
        </a:p>
        <a:p>
          <a:r>
            <a:rPr kumimoji="1" lang="ja-JP" altLang="en-US" sz="1300">
              <a:latin typeface="ＭＳ Ｐゴシック"/>
            </a:rPr>
            <a:t>だためである。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285,026
283,360
767.72
201,162,031
194,742,740
5,943,786
57,377,814
83,098,287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22.3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115316</xdr:rowOff>
    </xdr:from>
    <xdr:to>
      <xdr:col>6</xdr:col>
      <xdr:colOff>511175</xdr:colOff>
      <xdr:row>34</xdr:row>
      <xdr:rowOff>119888</xdr:rowOff>
    </xdr:to>
    <xdr:cxnSp macro="">
      <xdr:nvCxnSpPr>
        <xdr:cNvPr id="61" name="直線コネクタ 60"/>
        <xdr:cNvCxnSpPr/>
      </xdr:nvCxnSpPr>
      <xdr:spPr>
        <a:xfrm flipV="1">
          <a:off x="3797300" y="5944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119888</xdr:rowOff>
    </xdr:from>
    <xdr:to>
      <xdr:col>5</xdr:col>
      <xdr:colOff>358775</xdr:colOff>
      <xdr:row>34</xdr:row>
      <xdr:rowOff>157988</xdr:rowOff>
    </xdr:to>
    <xdr:cxnSp macro="">
      <xdr:nvCxnSpPr>
        <xdr:cNvPr id="64" name="直線コネクタ 63"/>
        <xdr:cNvCxnSpPr/>
      </xdr:nvCxnSpPr>
      <xdr:spPr>
        <a:xfrm flipV="1">
          <a:off x="2908300" y="594918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97790</xdr:rowOff>
    </xdr:from>
    <xdr:to>
      <xdr:col>4</xdr:col>
      <xdr:colOff>155575</xdr:colOff>
      <xdr:row>34</xdr:row>
      <xdr:rowOff>157988</xdr:rowOff>
    </xdr:to>
    <xdr:cxnSp macro="">
      <xdr:nvCxnSpPr>
        <xdr:cNvPr id="67" name="直線コネクタ 66"/>
        <xdr:cNvCxnSpPr/>
      </xdr:nvCxnSpPr>
      <xdr:spPr>
        <a:xfrm>
          <a:off x="2019300" y="5927090"/>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104648</xdr:rowOff>
    </xdr:from>
    <xdr:to>
      <xdr:col>2</xdr:col>
      <xdr:colOff>638175</xdr:colOff>
      <xdr:row>34</xdr:row>
      <xdr:rowOff>97790</xdr:rowOff>
    </xdr:to>
    <xdr:cxnSp macro="">
      <xdr:nvCxnSpPr>
        <xdr:cNvPr id="70" name="直線コネクタ 69"/>
        <xdr:cNvCxnSpPr/>
      </xdr:nvCxnSpPr>
      <xdr:spPr>
        <a:xfrm>
          <a:off x="1130300" y="576249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64516</xdr:rowOff>
    </xdr:from>
    <xdr:to>
      <xdr:col>6</xdr:col>
      <xdr:colOff>561975</xdr:colOff>
      <xdr:row>34</xdr:row>
      <xdr:rowOff>166116</xdr:rowOff>
    </xdr:to>
    <xdr:sp macro="" textlink="">
      <xdr:nvSpPr>
        <xdr:cNvPr id="80" name="円/楕円 79"/>
        <xdr:cNvSpPr/>
      </xdr:nvSpPr>
      <xdr:spPr>
        <a:xfrm>
          <a:off x="45847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87393</xdr:rowOff>
    </xdr:from>
    <xdr:ext cx="469744" cy="259045"/>
    <xdr:sp macro="" textlink="">
      <xdr:nvSpPr>
        <xdr:cNvPr id="81" name="議会費該当値テキスト"/>
        <xdr:cNvSpPr txBox="1"/>
      </xdr:nvSpPr>
      <xdr:spPr>
        <a:xfrm>
          <a:off x="4686300"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69088</xdr:rowOff>
    </xdr:from>
    <xdr:to>
      <xdr:col>5</xdr:col>
      <xdr:colOff>409575</xdr:colOff>
      <xdr:row>34</xdr:row>
      <xdr:rowOff>170688</xdr:rowOff>
    </xdr:to>
    <xdr:sp macro="" textlink="">
      <xdr:nvSpPr>
        <xdr:cNvPr id="82" name="円/楕円 81"/>
        <xdr:cNvSpPr/>
      </xdr:nvSpPr>
      <xdr:spPr>
        <a:xfrm>
          <a:off x="3746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15765</xdr:rowOff>
    </xdr:from>
    <xdr:ext cx="469744" cy="259045"/>
    <xdr:sp macro="" textlink="">
      <xdr:nvSpPr>
        <xdr:cNvPr id="83" name="テキスト ボックス 82"/>
        <xdr:cNvSpPr txBox="1"/>
      </xdr:nvSpPr>
      <xdr:spPr>
        <a:xfrm>
          <a:off x="3562427"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107188</xdr:rowOff>
    </xdr:from>
    <xdr:to>
      <xdr:col>4</xdr:col>
      <xdr:colOff>206375</xdr:colOff>
      <xdr:row>35</xdr:row>
      <xdr:rowOff>37338</xdr:rowOff>
    </xdr:to>
    <xdr:sp macro="" textlink="">
      <xdr:nvSpPr>
        <xdr:cNvPr id="84" name="円/楕円 83"/>
        <xdr:cNvSpPr/>
      </xdr:nvSpPr>
      <xdr:spPr>
        <a:xfrm>
          <a:off x="2857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53865</xdr:rowOff>
    </xdr:from>
    <xdr:ext cx="469744" cy="259045"/>
    <xdr:sp macro="" textlink="">
      <xdr:nvSpPr>
        <xdr:cNvPr id="85" name="テキスト ボックス 84"/>
        <xdr:cNvSpPr txBox="1"/>
      </xdr:nvSpPr>
      <xdr:spPr>
        <a:xfrm>
          <a:off x="2673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46990</xdr:rowOff>
    </xdr:from>
    <xdr:to>
      <xdr:col>3</xdr:col>
      <xdr:colOff>3175</xdr:colOff>
      <xdr:row>34</xdr:row>
      <xdr:rowOff>148590</xdr:rowOff>
    </xdr:to>
    <xdr:sp macro="" textlink="">
      <xdr:nvSpPr>
        <xdr:cNvPr id="86" name="円/楕円 85"/>
        <xdr:cNvSpPr/>
      </xdr:nvSpPr>
      <xdr:spPr>
        <a:xfrm>
          <a:off x="1968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165117</xdr:rowOff>
    </xdr:from>
    <xdr:ext cx="469744" cy="259045"/>
    <xdr:sp macro="" textlink="">
      <xdr:nvSpPr>
        <xdr:cNvPr id="87" name="テキスト ボックス 86"/>
        <xdr:cNvSpPr txBox="1"/>
      </xdr:nvSpPr>
      <xdr:spPr>
        <a:xfrm>
          <a:off x="1784427"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53848</xdr:rowOff>
    </xdr:from>
    <xdr:to>
      <xdr:col>1</xdr:col>
      <xdr:colOff>485775</xdr:colOff>
      <xdr:row>33</xdr:row>
      <xdr:rowOff>155448</xdr:rowOff>
    </xdr:to>
    <xdr:sp macro="" textlink="">
      <xdr:nvSpPr>
        <xdr:cNvPr id="88" name="円/楕円 87"/>
        <xdr:cNvSpPr/>
      </xdr:nvSpPr>
      <xdr:spPr>
        <a:xfrm>
          <a:off x="10795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525</xdr:rowOff>
    </xdr:from>
    <xdr:ext cx="469744" cy="259045"/>
    <xdr:sp macro="" textlink="">
      <xdr:nvSpPr>
        <xdr:cNvPr id="89" name="テキスト ボックス 88"/>
        <xdr:cNvSpPr txBox="1"/>
      </xdr:nvSpPr>
      <xdr:spPr>
        <a:xfrm>
          <a:off x="895427" y="54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138329</xdr:rowOff>
    </xdr:from>
    <xdr:to>
      <xdr:col>6</xdr:col>
      <xdr:colOff>511175</xdr:colOff>
      <xdr:row>56</xdr:row>
      <xdr:rowOff>141888</xdr:rowOff>
    </xdr:to>
    <xdr:cxnSp macro="">
      <xdr:nvCxnSpPr>
        <xdr:cNvPr id="121" name="直線コネクタ 120"/>
        <xdr:cNvCxnSpPr/>
      </xdr:nvCxnSpPr>
      <xdr:spPr>
        <a:xfrm flipV="1">
          <a:off x="3797300" y="9739529"/>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12631</xdr:rowOff>
    </xdr:from>
    <xdr:to>
      <xdr:col>5</xdr:col>
      <xdr:colOff>358775</xdr:colOff>
      <xdr:row>56</xdr:row>
      <xdr:rowOff>141888</xdr:rowOff>
    </xdr:to>
    <xdr:cxnSp macro="">
      <xdr:nvCxnSpPr>
        <xdr:cNvPr id="124" name="直線コネクタ 123"/>
        <xdr:cNvCxnSpPr/>
      </xdr:nvCxnSpPr>
      <xdr:spPr>
        <a:xfrm>
          <a:off x="2908300" y="9613831"/>
          <a:ext cx="8890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84117</xdr:rowOff>
    </xdr:from>
    <xdr:to>
      <xdr:col>4</xdr:col>
      <xdr:colOff>155575</xdr:colOff>
      <xdr:row>56</xdr:row>
      <xdr:rowOff>12631</xdr:rowOff>
    </xdr:to>
    <xdr:cxnSp macro="">
      <xdr:nvCxnSpPr>
        <xdr:cNvPr id="127" name="直線コネクタ 126"/>
        <xdr:cNvCxnSpPr/>
      </xdr:nvCxnSpPr>
      <xdr:spPr>
        <a:xfrm>
          <a:off x="2019300" y="9342417"/>
          <a:ext cx="889000" cy="2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81440</xdr:rowOff>
    </xdr:from>
    <xdr:to>
      <xdr:col>2</xdr:col>
      <xdr:colOff>638175</xdr:colOff>
      <xdr:row>54</xdr:row>
      <xdr:rowOff>84117</xdr:rowOff>
    </xdr:to>
    <xdr:cxnSp macro="">
      <xdr:nvCxnSpPr>
        <xdr:cNvPr id="130" name="直線コネクタ 129"/>
        <xdr:cNvCxnSpPr/>
      </xdr:nvCxnSpPr>
      <xdr:spPr>
        <a:xfrm>
          <a:off x="1130300" y="8996840"/>
          <a:ext cx="889000" cy="34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87529</xdr:rowOff>
    </xdr:from>
    <xdr:to>
      <xdr:col>6</xdr:col>
      <xdr:colOff>561975</xdr:colOff>
      <xdr:row>57</xdr:row>
      <xdr:rowOff>17679</xdr:rowOff>
    </xdr:to>
    <xdr:sp macro="" textlink="">
      <xdr:nvSpPr>
        <xdr:cNvPr id="140" name="円/楕円 139"/>
        <xdr:cNvSpPr/>
      </xdr:nvSpPr>
      <xdr:spPr>
        <a:xfrm>
          <a:off x="45847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65956</xdr:rowOff>
    </xdr:from>
    <xdr:ext cx="534377" cy="259045"/>
    <xdr:sp macro="" textlink="">
      <xdr:nvSpPr>
        <xdr:cNvPr id="141" name="総務費該当値テキスト"/>
        <xdr:cNvSpPr txBox="1"/>
      </xdr:nvSpPr>
      <xdr:spPr>
        <a:xfrm>
          <a:off x="4686300" y="96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91088</xdr:rowOff>
    </xdr:from>
    <xdr:to>
      <xdr:col>5</xdr:col>
      <xdr:colOff>409575</xdr:colOff>
      <xdr:row>57</xdr:row>
      <xdr:rowOff>21238</xdr:rowOff>
    </xdr:to>
    <xdr:sp macro="" textlink="">
      <xdr:nvSpPr>
        <xdr:cNvPr id="142" name="円/楕円 141"/>
        <xdr:cNvSpPr/>
      </xdr:nvSpPr>
      <xdr:spPr>
        <a:xfrm>
          <a:off x="37465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12365</xdr:rowOff>
    </xdr:from>
    <xdr:ext cx="534377" cy="259045"/>
    <xdr:sp macro="" textlink="">
      <xdr:nvSpPr>
        <xdr:cNvPr id="143" name="テキスト ボックス 142"/>
        <xdr:cNvSpPr txBox="1"/>
      </xdr:nvSpPr>
      <xdr:spPr>
        <a:xfrm>
          <a:off x="3530111" y="97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133281</xdr:rowOff>
    </xdr:from>
    <xdr:to>
      <xdr:col>4</xdr:col>
      <xdr:colOff>206375</xdr:colOff>
      <xdr:row>56</xdr:row>
      <xdr:rowOff>63431</xdr:rowOff>
    </xdr:to>
    <xdr:sp macro="" textlink="">
      <xdr:nvSpPr>
        <xdr:cNvPr id="144" name="円/楕円 143"/>
        <xdr:cNvSpPr/>
      </xdr:nvSpPr>
      <xdr:spPr>
        <a:xfrm>
          <a:off x="2857500" y="95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54558</xdr:rowOff>
    </xdr:from>
    <xdr:ext cx="534377" cy="259045"/>
    <xdr:sp macro="" textlink="">
      <xdr:nvSpPr>
        <xdr:cNvPr id="145" name="テキスト ボックス 144"/>
        <xdr:cNvSpPr txBox="1"/>
      </xdr:nvSpPr>
      <xdr:spPr>
        <a:xfrm>
          <a:off x="2641111" y="96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33317</xdr:rowOff>
    </xdr:from>
    <xdr:to>
      <xdr:col>3</xdr:col>
      <xdr:colOff>3175</xdr:colOff>
      <xdr:row>54</xdr:row>
      <xdr:rowOff>134917</xdr:rowOff>
    </xdr:to>
    <xdr:sp macro="" textlink="">
      <xdr:nvSpPr>
        <xdr:cNvPr id="146" name="円/楕円 145"/>
        <xdr:cNvSpPr/>
      </xdr:nvSpPr>
      <xdr:spPr>
        <a:xfrm>
          <a:off x="1968500" y="92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126044</xdr:rowOff>
    </xdr:from>
    <xdr:ext cx="534377" cy="259045"/>
    <xdr:sp macro="" textlink="">
      <xdr:nvSpPr>
        <xdr:cNvPr id="147" name="テキスト ボックス 146"/>
        <xdr:cNvSpPr txBox="1"/>
      </xdr:nvSpPr>
      <xdr:spPr>
        <a:xfrm>
          <a:off x="1752111" y="938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30640</xdr:rowOff>
    </xdr:from>
    <xdr:to>
      <xdr:col>1</xdr:col>
      <xdr:colOff>485775</xdr:colOff>
      <xdr:row>52</xdr:row>
      <xdr:rowOff>132240</xdr:rowOff>
    </xdr:to>
    <xdr:sp macro="" textlink="">
      <xdr:nvSpPr>
        <xdr:cNvPr id="148" name="円/楕円 147"/>
        <xdr:cNvSpPr/>
      </xdr:nvSpPr>
      <xdr:spPr>
        <a:xfrm>
          <a:off x="1079500" y="89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148767</xdr:rowOff>
    </xdr:from>
    <xdr:ext cx="534377" cy="259045"/>
    <xdr:sp macro="" textlink="">
      <xdr:nvSpPr>
        <xdr:cNvPr id="149" name="テキスト ボックス 148"/>
        <xdr:cNvSpPr txBox="1"/>
      </xdr:nvSpPr>
      <xdr:spPr>
        <a:xfrm>
          <a:off x="863111" y="87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97322</xdr:rowOff>
    </xdr:from>
    <xdr:to>
      <xdr:col>6</xdr:col>
      <xdr:colOff>511175</xdr:colOff>
      <xdr:row>70</xdr:row>
      <xdr:rowOff>115377</xdr:rowOff>
    </xdr:to>
    <xdr:cxnSp macro="">
      <xdr:nvCxnSpPr>
        <xdr:cNvPr id="177" name="直線コネクタ 176"/>
        <xdr:cNvCxnSpPr/>
      </xdr:nvCxnSpPr>
      <xdr:spPr>
        <a:xfrm flipV="1">
          <a:off x="3797300" y="12098822"/>
          <a:ext cx="8382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7955</xdr:rowOff>
    </xdr:from>
    <xdr:ext cx="599010" cy="259045"/>
    <xdr:sp macro="" textlink="">
      <xdr:nvSpPr>
        <xdr:cNvPr id="178" name="民生費平均値テキスト"/>
        <xdr:cNvSpPr txBox="1"/>
      </xdr:nvSpPr>
      <xdr:spPr>
        <a:xfrm>
          <a:off x="4686300" y="13209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115377</xdr:rowOff>
    </xdr:from>
    <xdr:to>
      <xdr:col>5</xdr:col>
      <xdr:colOff>358775</xdr:colOff>
      <xdr:row>73</xdr:row>
      <xdr:rowOff>79597</xdr:rowOff>
    </xdr:to>
    <xdr:cxnSp macro="">
      <xdr:nvCxnSpPr>
        <xdr:cNvPr id="180" name="直線コネクタ 179"/>
        <xdr:cNvCxnSpPr/>
      </xdr:nvCxnSpPr>
      <xdr:spPr>
        <a:xfrm flipV="1">
          <a:off x="2908300" y="12116877"/>
          <a:ext cx="889000" cy="4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2" name="テキスト ボックス 181"/>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79597</xdr:rowOff>
    </xdr:from>
    <xdr:to>
      <xdr:col>4</xdr:col>
      <xdr:colOff>155575</xdr:colOff>
      <xdr:row>76</xdr:row>
      <xdr:rowOff>75436</xdr:rowOff>
    </xdr:to>
    <xdr:cxnSp macro="">
      <xdr:nvCxnSpPr>
        <xdr:cNvPr id="183" name="直線コネクタ 182"/>
        <xdr:cNvCxnSpPr/>
      </xdr:nvCxnSpPr>
      <xdr:spPr>
        <a:xfrm flipV="1">
          <a:off x="2019300" y="12595447"/>
          <a:ext cx="889000" cy="5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154305</xdr:rowOff>
    </xdr:from>
    <xdr:ext cx="599010" cy="259045"/>
    <xdr:sp macro="" textlink="">
      <xdr:nvSpPr>
        <xdr:cNvPr id="185" name="テキスト ボックス 184"/>
        <xdr:cNvSpPr txBox="1"/>
      </xdr:nvSpPr>
      <xdr:spPr>
        <a:xfrm>
          <a:off x="2608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75436</xdr:rowOff>
    </xdr:from>
    <xdr:to>
      <xdr:col>2</xdr:col>
      <xdr:colOff>638175</xdr:colOff>
      <xdr:row>78</xdr:row>
      <xdr:rowOff>34265</xdr:rowOff>
    </xdr:to>
    <xdr:cxnSp macro="">
      <xdr:nvCxnSpPr>
        <xdr:cNvPr id="186" name="直線コネクタ 185"/>
        <xdr:cNvCxnSpPr/>
      </xdr:nvCxnSpPr>
      <xdr:spPr>
        <a:xfrm flipV="1">
          <a:off x="1130300" y="13105636"/>
          <a:ext cx="889000" cy="30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170161</xdr:rowOff>
    </xdr:from>
    <xdr:ext cx="599010" cy="259045"/>
    <xdr:sp macro="" textlink="">
      <xdr:nvSpPr>
        <xdr:cNvPr id="188" name="テキスト ボックス 187"/>
        <xdr:cNvSpPr txBox="1"/>
      </xdr:nvSpPr>
      <xdr:spPr>
        <a:xfrm>
          <a:off x="1719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46522</xdr:rowOff>
    </xdr:from>
    <xdr:to>
      <xdr:col>6</xdr:col>
      <xdr:colOff>561975</xdr:colOff>
      <xdr:row>70</xdr:row>
      <xdr:rowOff>148122</xdr:rowOff>
    </xdr:to>
    <xdr:sp macro="" textlink="">
      <xdr:nvSpPr>
        <xdr:cNvPr id="196" name="円/楕円 195"/>
        <xdr:cNvSpPr/>
      </xdr:nvSpPr>
      <xdr:spPr>
        <a:xfrm>
          <a:off x="4584700" y="12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170999</xdr:rowOff>
    </xdr:from>
    <xdr:ext cx="599010" cy="259045"/>
    <xdr:sp macro="" textlink="">
      <xdr:nvSpPr>
        <xdr:cNvPr id="197" name="民生費該当値テキスト"/>
        <xdr:cNvSpPr txBox="1"/>
      </xdr:nvSpPr>
      <xdr:spPr>
        <a:xfrm>
          <a:off x="4686300" y="1200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409,269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64577</xdr:rowOff>
    </xdr:from>
    <xdr:to>
      <xdr:col>5</xdr:col>
      <xdr:colOff>409575</xdr:colOff>
      <xdr:row>70</xdr:row>
      <xdr:rowOff>166177</xdr:rowOff>
    </xdr:to>
    <xdr:sp macro="" textlink="">
      <xdr:nvSpPr>
        <xdr:cNvPr id="198" name="円/楕円 197"/>
        <xdr:cNvSpPr/>
      </xdr:nvSpPr>
      <xdr:spPr>
        <a:xfrm>
          <a:off x="3746500" y="120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11254</xdr:rowOff>
    </xdr:from>
    <xdr:ext cx="599010" cy="259045"/>
    <xdr:sp macro="" textlink="">
      <xdr:nvSpPr>
        <xdr:cNvPr id="199" name="テキスト ボックス 198"/>
        <xdr:cNvSpPr txBox="1"/>
      </xdr:nvSpPr>
      <xdr:spPr>
        <a:xfrm>
          <a:off x="3497794" y="1184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405,320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28797</xdr:rowOff>
    </xdr:from>
    <xdr:to>
      <xdr:col>4</xdr:col>
      <xdr:colOff>206375</xdr:colOff>
      <xdr:row>73</xdr:row>
      <xdr:rowOff>130397</xdr:rowOff>
    </xdr:to>
    <xdr:sp macro="" textlink="">
      <xdr:nvSpPr>
        <xdr:cNvPr id="200" name="円/楕円 199"/>
        <xdr:cNvSpPr/>
      </xdr:nvSpPr>
      <xdr:spPr>
        <a:xfrm>
          <a:off x="2857500" y="12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146924</xdr:rowOff>
    </xdr:from>
    <xdr:ext cx="599010" cy="259045"/>
    <xdr:sp macro="" textlink="">
      <xdr:nvSpPr>
        <xdr:cNvPr id="201" name="テキスト ボックス 200"/>
        <xdr:cNvSpPr txBox="1"/>
      </xdr:nvSpPr>
      <xdr:spPr>
        <a:xfrm>
          <a:off x="2608794" y="12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24636</xdr:rowOff>
    </xdr:from>
    <xdr:to>
      <xdr:col>3</xdr:col>
      <xdr:colOff>3175</xdr:colOff>
      <xdr:row>76</xdr:row>
      <xdr:rowOff>126236</xdr:rowOff>
    </xdr:to>
    <xdr:sp macro="" textlink="">
      <xdr:nvSpPr>
        <xdr:cNvPr id="202" name="円/楕円 201"/>
        <xdr:cNvSpPr/>
      </xdr:nvSpPr>
      <xdr:spPr>
        <a:xfrm>
          <a:off x="1968500" y="130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142763</xdr:rowOff>
    </xdr:from>
    <xdr:ext cx="599010" cy="259045"/>
    <xdr:sp macro="" textlink="">
      <xdr:nvSpPr>
        <xdr:cNvPr id="203" name="テキスト ボックス 202"/>
        <xdr:cNvSpPr txBox="1"/>
      </xdr:nvSpPr>
      <xdr:spPr>
        <a:xfrm>
          <a:off x="1719794" y="1283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154915</xdr:rowOff>
    </xdr:from>
    <xdr:to>
      <xdr:col>1</xdr:col>
      <xdr:colOff>485775</xdr:colOff>
      <xdr:row>78</xdr:row>
      <xdr:rowOff>85065</xdr:rowOff>
    </xdr:to>
    <xdr:sp macro="" textlink="">
      <xdr:nvSpPr>
        <xdr:cNvPr id="204" name="円/楕円 203"/>
        <xdr:cNvSpPr/>
      </xdr:nvSpPr>
      <xdr:spPr>
        <a:xfrm>
          <a:off x="1079500" y="133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76192</xdr:rowOff>
    </xdr:from>
    <xdr:ext cx="599010" cy="259045"/>
    <xdr:sp macro="" textlink="">
      <xdr:nvSpPr>
        <xdr:cNvPr id="205" name="テキスト ボックス 204"/>
        <xdr:cNvSpPr txBox="1"/>
      </xdr:nvSpPr>
      <xdr:spPr>
        <a:xfrm>
          <a:off x="830794" y="134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17138</xdr:rowOff>
    </xdr:from>
    <xdr:to>
      <xdr:col>6</xdr:col>
      <xdr:colOff>511175</xdr:colOff>
      <xdr:row>96</xdr:row>
      <xdr:rowOff>31637</xdr:rowOff>
    </xdr:to>
    <xdr:cxnSp macro="">
      <xdr:nvCxnSpPr>
        <xdr:cNvPr id="237" name="直線コネクタ 236"/>
        <xdr:cNvCxnSpPr/>
      </xdr:nvCxnSpPr>
      <xdr:spPr>
        <a:xfrm>
          <a:off x="3797300" y="16476338"/>
          <a:ext cx="8382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15472</xdr:rowOff>
    </xdr:from>
    <xdr:to>
      <xdr:col>5</xdr:col>
      <xdr:colOff>358775</xdr:colOff>
      <xdr:row>96</xdr:row>
      <xdr:rowOff>17138</xdr:rowOff>
    </xdr:to>
    <xdr:cxnSp macro="">
      <xdr:nvCxnSpPr>
        <xdr:cNvPr id="240" name="直線コネクタ 239"/>
        <xdr:cNvCxnSpPr/>
      </xdr:nvCxnSpPr>
      <xdr:spPr>
        <a:xfrm>
          <a:off x="2908300" y="1647467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15472</xdr:rowOff>
    </xdr:from>
    <xdr:to>
      <xdr:col>4</xdr:col>
      <xdr:colOff>155575</xdr:colOff>
      <xdr:row>96</xdr:row>
      <xdr:rowOff>112954</xdr:rowOff>
    </xdr:to>
    <xdr:cxnSp macro="">
      <xdr:nvCxnSpPr>
        <xdr:cNvPr id="243" name="直線コネクタ 242"/>
        <xdr:cNvCxnSpPr/>
      </xdr:nvCxnSpPr>
      <xdr:spPr>
        <a:xfrm flipV="1">
          <a:off x="2019300" y="16474672"/>
          <a:ext cx="889000" cy="9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112954</xdr:rowOff>
    </xdr:from>
    <xdr:to>
      <xdr:col>2</xdr:col>
      <xdr:colOff>638175</xdr:colOff>
      <xdr:row>96</xdr:row>
      <xdr:rowOff>151555</xdr:rowOff>
    </xdr:to>
    <xdr:cxnSp macro="">
      <xdr:nvCxnSpPr>
        <xdr:cNvPr id="246" name="直線コネクタ 245"/>
        <xdr:cNvCxnSpPr/>
      </xdr:nvCxnSpPr>
      <xdr:spPr>
        <a:xfrm flipV="1">
          <a:off x="1130300" y="16572154"/>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152287</xdr:rowOff>
    </xdr:from>
    <xdr:to>
      <xdr:col>6</xdr:col>
      <xdr:colOff>561975</xdr:colOff>
      <xdr:row>96</xdr:row>
      <xdr:rowOff>82437</xdr:rowOff>
    </xdr:to>
    <xdr:sp macro="" textlink="">
      <xdr:nvSpPr>
        <xdr:cNvPr id="256" name="円/楕円 255"/>
        <xdr:cNvSpPr/>
      </xdr:nvSpPr>
      <xdr:spPr>
        <a:xfrm>
          <a:off x="45847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130714</xdr:rowOff>
    </xdr:from>
    <xdr:ext cx="534377" cy="259045"/>
    <xdr:sp macro="" textlink="">
      <xdr:nvSpPr>
        <xdr:cNvPr id="257" name="衛生費該当値テキスト"/>
        <xdr:cNvSpPr txBox="1"/>
      </xdr:nvSpPr>
      <xdr:spPr>
        <a:xfrm>
          <a:off x="4686300" y="16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137788</xdr:rowOff>
    </xdr:from>
    <xdr:to>
      <xdr:col>5</xdr:col>
      <xdr:colOff>409575</xdr:colOff>
      <xdr:row>96</xdr:row>
      <xdr:rowOff>67938</xdr:rowOff>
    </xdr:to>
    <xdr:sp macro="" textlink="">
      <xdr:nvSpPr>
        <xdr:cNvPr id="258" name="円/楕円 257"/>
        <xdr:cNvSpPr/>
      </xdr:nvSpPr>
      <xdr:spPr>
        <a:xfrm>
          <a:off x="3746500" y="164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59065</xdr:rowOff>
    </xdr:from>
    <xdr:ext cx="534377" cy="259045"/>
    <xdr:sp macro="" textlink="">
      <xdr:nvSpPr>
        <xdr:cNvPr id="259" name="テキスト ボックス 258"/>
        <xdr:cNvSpPr txBox="1"/>
      </xdr:nvSpPr>
      <xdr:spPr>
        <a:xfrm>
          <a:off x="3530111" y="165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136122</xdr:rowOff>
    </xdr:from>
    <xdr:to>
      <xdr:col>4</xdr:col>
      <xdr:colOff>206375</xdr:colOff>
      <xdr:row>96</xdr:row>
      <xdr:rowOff>66272</xdr:rowOff>
    </xdr:to>
    <xdr:sp macro="" textlink="">
      <xdr:nvSpPr>
        <xdr:cNvPr id="260" name="円/楕円 259"/>
        <xdr:cNvSpPr/>
      </xdr:nvSpPr>
      <xdr:spPr>
        <a:xfrm>
          <a:off x="2857500" y="164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57399</xdr:rowOff>
    </xdr:from>
    <xdr:ext cx="534377" cy="259045"/>
    <xdr:sp macro="" textlink="">
      <xdr:nvSpPr>
        <xdr:cNvPr id="261" name="テキスト ボックス 260"/>
        <xdr:cNvSpPr txBox="1"/>
      </xdr:nvSpPr>
      <xdr:spPr>
        <a:xfrm>
          <a:off x="2641111" y="165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62154</xdr:rowOff>
    </xdr:from>
    <xdr:to>
      <xdr:col>3</xdr:col>
      <xdr:colOff>3175</xdr:colOff>
      <xdr:row>96</xdr:row>
      <xdr:rowOff>163754</xdr:rowOff>
    </xdr:to>
    <xdr:sp macro="" textlink="">
      <xdr:nvSpPr>
        <xdr:cNvPr id="262" name="円/楕円 261"/>
        <xdr:cNvSpPr/>
      </xdr:nvSpPr>
      <xdr:spPr>
        <a:xfrm>
          <a:off x="1968500" y="165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154881</xdr:rowOff>
    </xdr:from>
    <xdr:ext cx="534377" cy="259045"/>
    <xdr:sp macro="" textlink="">
      <xdr:nvSpPr>
        <xdr:cNvPr id="263" name="テキスト ボックス 262"/>
        <xdr:cNvSpPr txBox="1"/>
      </xdr:nvSpPr>
      <xdr:spPr>
        <a:xfrm>
          <a:off x="1752111" y="166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100755</xdr:rowOff>
    </xdr:from>
    <xdr:to>
      <xdr:col>1</xdr:col>
      <xdr:colOff>485775</xdr:colOff>
      <xdr:row>97</xdr:row>
      <xdr:rowOff>30905</xdr:rowOff>
    </xdr:to>
    <xdr:sp macro="" textlink="">
      <xdr:nvSpPr>
        <xdr:cNvPr id="264" name="円/楕円 263"/>
        <xdr:cNvSpPr/>
      </xdr:nvSpPr>
      <xdr:spPr>
        <a:xfrm>
          <a:off x="1079500" y="165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22032</xdr:rowOff>
    </xdr:from>
    <xdr:ext cx="534377" cy="259045"/>
    <xdr:sp macro="" textlink="">
      <xdr:nvSpPr>
        <xdr:cNvPr id="265" name="テキスト ボックス 264"/>
        <xdr:cNvSpPr txBox="1"/>
      </xdr:nvSpPr>
      <xdr:spPr>
        <a:xfrm>
          <a:off x="863111" y="166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67463</xdr:rowOff>
    </xdr:from>
    <xdr:to>
      <xdr:col>15</xdr:col>
      <xdr:colOff>180340</xdr:colOff>
      <xdr:row>38</xdr:row>
      <xdr:rowOff>127356</xdr:rowOff>
    </xdr:to>
    <xdr:cxnSp macro="">
      <xdr:nvCxnSpPr>
        <xdr:cNvPr id="287" name="直線コネクタ 286"/>
        <xdr:cNvCxnSpPr/>
      </xdr:nvCxnSpPr>
      <xdr:spPr>
        <a:xfrm flipV="1">
          <a:off x="10475595" y="5725313"/>
          <a:ext cx="1270" cy="917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131183</xdr:rowOff>
    </xdr:from>
    <xdr:ext cx="313932" cy="259045"/>
    <xdr:sp macro="" textlink="">
      <xdr:nvSpPr>
        <xdr:cNvPr id="288" name="労働費最小値テキスト"/>
        <xdr:cNvSpPr txBox="1"/>
      </xdr:nvSpPr>
      <xdr:spPr>
        <a:xfrm>
          <a:off x="10528300" y="6646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127356</xdr:rowOff>
    </xdr:from>
    <xdr:to>
      <xdr:col>15</xdr:col>
      <xdr:colOff>269875</xdr:colOff>
      <xdr:row>38</xdr:row>
      <xdr:rowOff>127356</xdr:rowOff>
    </xdr:to>
    <xdr:cxnSp macro="">
      <xdr:nvCxnSpPr>
        <xdr:cNvPr id="289" name="直線コネクタ 288"/>
        <xdr:cNvCxnSpPr/>
      </xdr:nvCxnSpPr>
      <xdr:spPr>
        <a:xfrm>
          <a:off x="10388600" y="664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14140</xdr:rowOff>
    </xdr:from>
    <xdr:ext cx="469744" cy="259045"/>
    <xdr:sp macro="" textlink="">
      <xdr:nvSpPr>
        <xdr:cNvPr id="290" name="労働費最大値テキスト"/>
        <xdr:cNvSpPr txBox="1"/>
      </xdr:nvSpPr>
      <xdr:spPr>
        <a:xfrm>
          <a:off x="10528300" y="5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33</xdr:row>
      <xdr:rowOff>67463</xdr:rowOff>
    </xdr:from>
    <xdr:to>
      <xdr:col>15</xdr:col>
      <xdr:colOff>269875</xdr:colOff>
      <xdr:row>33</xdr:row>
      <xdr:rowOff>67463</xdr:rowOff>
    </xdr:to>
    <xdr:cxnSp macro="">
      <xdr:nvCxnSpPr>
        <xdr:cNvPr id="291" name="直線コネクタ 290"/>
        <xdr:cNvCxnSpPr/>
      </xdr:nvCxnSpPr>
      <xdr:spPr>
        <a:xfrm>
          <a:off x="10388600" y="572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80264</xdr:rowOff>
    </xdr:from>
    <xdr:to>
      <xdr:col>15</xdr:col>
      <xdr:colOff>180975</xdr:colOff>
      <xdr:row>34</xdr:row>
      <xdr:rowOff>139700</xdr:rowOff>
    </xdr:to>
    <xdr:cxnSp macro="">
      <xdr:nvCxnSpPr>
        <xdr:cNvPr id="292" name="直線コネクタ 291"/>
        <xdr:cNvCxnSpPr/>
      </xdr:nvCxnSpPr>
      <xdr:spPr>
        <a:xfrm>
          <a:off x="9639300" y="5566664"/>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112590</xdr:rowOff>
    </xdr:from>
    <xdr:ext cx="378565" cy="259045"/>
    <xdr:sp macro="" textlink="">
      <xdr:nvSpPr>
        <xdr:cNvPr id="293" name="労働費平均値テキスト"/>
        <xdr:cNvSpPr txBox="1"/>
      </xdr:nvSpPr>
      <xdr:spPr>
        <a:xfrm>
          <a:off x="10528300" y="62847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134163</xdr:rowOff>
    </xdr:from>
    <xdr:to>
      <xdr:col>15</xdr:col>
      <xdr:colOff>231775</xdr:colOff>
      <xdr:row>37</xdr:row>
      <xdr:rowOff>64313</xdr:rowOff>
    </xdr:to>
    <xdr:sp macro="" textlink="">
      <xdr:nvSpPr>
        <xdr:cNvPr id="294" name="フローチャート : 判断 293"/>
        <xdr:cNvSpPr/>
      </xdr:nvSpPr>
      <xdr:spPr>
        <a:xfrm>
          <a:off x="104267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73406</xdr:rowOff>
    </xdr:from>
    <xdr:to>
      <xdr:col>14</xdr:col>
      <xdr:colOff>28575</xdr:colOff>
      <xdr:row>32</xdr:row>
      <xdr:rowOff>80264</xdr:rowOff>
    </xdr:to>
    <xdr:cxnSp macro="">
      <xdr:nvCxnSpPr>
        <xdr:cNvPr id="295" name="直線コネクタ 294"/>
        <xdr:cNvCxnSpPr/>
      </xdr:nvCxnSpPr>
      <xdr:spPr>
        <a:xfrm>
          <a:off x="8750300" y="55598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7" name="テキスト ボックス 296"/>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73406</xdr:rowOff>
    </xdr:from>
    <xdr:to>
      <xdr:col>12</xdr:col>
      <xdr:colOff>511175</xdr:colOff>
      <xdr:row>32</xdr:row>
      <xdr:rowOff>82093</xdr:rowOff>
    </xdr:to>
    <xdr:cxnSp macro="">
      <xdr:nvCxnSpPr>
        <xdr:cNvPr id="298" name="直線コネクタ 297"/>
        <xdr:cNvCxnSpPr/>
      </xdr:nvCxnSpPr>
      <xdr:spPr>
        <a:xfrm flipV="1">
          <a:off x="7861300" y="55598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300" name="テキスト ボックス 299"/>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48260</xdr:rowOff>
    </xdr:from>
    <xdr:to>
      <xdr:col>11</xdr:col>
      <xdr:colOff>307975</xdr:colOff>
      <xdr:row>32</xdr:row>
      <xdr:rowOff>82093</xdr:rowOff>
    </xdr:to>
    <xdr:cxnSp macro="">
      <xdr:nvCxnSpPr>
        <xdr:cNvPr id="301" name="直線コネクタ 300"/>
        <xdr:cNvCxnSpPr/>
      </xdr:nvCxnSpPr>
      <xdr:spPr>
        <a:xfrm>
          <a:off x="6972300" y="5534660"/>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3" name="テキスト ボックス 302"/>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5" name="テキスト ボックス 304"/>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88900</xdr:rowOff>
    </xdr:from>
    <xdr:to>
      <xdr:col>15</xdr:col>
      <xdr:colOff>231775</xdr:colOff>
      <xdr:row>35</xdr:row>
      <xdr:rowOff>19050</xdr:rowOff>
    </xdr:to>
    <xdr:sp macro="" textlink="">
      <xdr:nvSpPr>
        <xdr:cNvPr id="311" name="円/楕円 310"/>
        <xdr:cNvSpPr/>
      </xdr:nvSpPr>
      <xdr:spPr>
        <a:xfrm>
          <a:off x="10426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111777</xdr:rowOff>
    </xdr:from>
    <xdr:ext cx="469744" cy="259045"/>
    <xdr:sp macro="" textlink="">
      <xdr:nvSpPr>
        <xdr:cNvPr id="312" name="労働費該当値テキスト"/>
        <xdr:cNvSpPr txBox="1"/>
      </xdr:nvSpPr>
      <xdr:spPr>
        <a:xfrm>
          <a:off x="10528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29464</xdr:rowOff>
    </xdr:from>
    <xdr:to>
      <xdr:col>14</xdr:col>
      <xdr:colOff>79375</xdr:colOff>
      <xdr:row>32</xdr:row>
      <xdr:rowOff>131064</xdr:rowOff>
    </xdr:to>
    <xdr:sp macro="" textlink="">
      <xdr:nvSpPr>
        <xdr:cNvPr id="313" name="円/楕円 312"/>
        <xdr:cNvSpPr/>
      </xdr:nvSpPr>
      <xdr:spPr>
        <a:xfrm>
          <a:off x="9588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147591</xdr:rowOff>
    </xdr:from>
    <xdr:ext cx="469744" cy="259045"/>
    <xdr:sp macro="" textlink="">
      <xdr:nvSpPr>
        <xdr:cNvPr id="314" name="テキスト ボックス 313"/>
        <xdr:cNvSpPr txBox="1"/>
      </xdr:nvSpPr>
      <xdr:spPr>
        <a:xfrm>
          <a:off x="9404427"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22606</xdr:rowOff>
    </xdr:from>
    <xdr:to>
      <xdr:col>12</xdr:col>
      <xdr:colOff>561975</xdr:colOff>
      <xdr:row>32</xdr:row>
      <xdr:rowOff>124206</xdr:rowOff>
    </xdr:to>
    <xdr:sp macro="" textlink="">
      <xdr:nvSpPr>
        <xdr:cNvPr id="315" name="円/楕円 314"/>
        <xdr:cNvSpPr/>
      </xdr:nvSpPr>
      <xdr:spPr>
        <a:xfrm>
          <a:off x="8699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140733</xdr:rowOff>
    </xdr:from>
    <xdr:ext cx="469744" cy="259045"/>
    <xdr:sp macro="" textlink="">
      <xdr:nvSpPr>
        <xdr:cNvPr id="316" name="テキスト ボックス 315"/>
        <xdr:cNvSpPr txBox="1"/>
      </xdr:nvSpPr>
      <xdr:spPr>
        <a:xfrm>
          <a:off x="8515427"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31293</xdr:rowOff>
    </xdr:from>
    <xdr:to>
      <xdr:col>11</xdr:col>
      <xdr:colOff>358775</xdr:colOff>
      <xdr:row>32</xdr:row>
      <xdr:rowOff>132893</xdr:rowOff>
    </xdr:to>
    <xdr:sp macro="" textlink="">
      <xdr:nvSpPr>
        <xdr:cNvPr id="317" name="円/楕円 316"/>
        <xdr:cNvSpPr/>
      </xdr:nvSpPr>
      <xdr:spPr>
        <a:xfrm>
          <a:off x="7810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149420</xdr:rowOff>
    </xdr:from>
    <xdr:ext cx="469744" cy="259045"/>
    <xdr:sp macro="" textlink="">
      <xdr:nvSpPr>
        <xdr:cNvPr id="318" name="テキスト ボックス 317"/>
        <xdr:cNvSpPr txBox="1"/>
      </xdr:nvSpPr>
      <xdr:spPr>
        <a:xfrm>
          <a:off x="7626427" y="52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168910</xdr:rowOff>
    </xdr:from>
    <xdr:to>
      <xdr:col>10</xdr:col>
      <xdr:colOff>155575</xdr:colOff>
      <xdr:row>32</xdr:row>
      <xdr:rowOff>99060</xdr:rowOff>
    </xdr:to>
    <xdr:sp macro="" textlink="">
      <xdr:nvSpPr>
        <xdr:cNvPr id="319" name="円/楕円 318"/>
        <xdr:cNvSpPr/>
      </xdr:nvSpPr>
      <xdr:spPr>
        <a:xfrm>
          <a:off x="6921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115587</xdr:rowOff>
    </xdr:from>
    <xdr:ext cx="469744" cy="259045"/>
    <xdr:sp macro="" textlink="">
      <xdr:nvSpPr>
        <xdr:cNvPr id="320" name="テキスト ボックス 319"/>
        <xdr:cNvSpPr txBox="1"/>
      </xdr:nvSpPr>
      <xdr:spPr>
        <a:xfrm>
          <a:off x="6737427"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6" name="直線コネクタ 345"/>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7"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8" name="直線コネクタ 347"/>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9"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50" name="直線コネクタ 349"/>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153307</xdr:rowOff>
    </xdr:from>
    <xdr:to>
      <xdr:col>15</xdr:col>
      <xdr:colOff>180975</xdr:colOff>
      <xdr:row>54</xdr:row>
      <xdr:rowOff>86795</xdr:rowOff>
    </xdr:to>
    <xdr:cxnSp macro="">
      <xdr:nvCxnSpPr>
        <xdr:cNvPr id="351" name="直線コネクタ 350"/>
        <xdr:cNvCxnSpPr/>
      </xdr:nvCxnSpPr>
      <xdr:spPr>
        <a:xfrm>
          <a:off x="9639300" y="9068707"/>
          <a:ext cx="838200" cy="27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2"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3" name="フローチャート : 判断 352"/>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153307</xdr:rowOff>
    </xdr:from>
    <xdr:to>
      <xdr:col>14</xdr:col>
      <xdr:colOff>28575</xdr:colOff>
      <xdr:row>55</xdr:row>
      <xdr:rowOff>122936</xdr:rowOff>
    </xdr:to>
    <xdr:cxnSp macro="">
      <xdr:nvCxnSpPr>
        <xdr:cNvPr id="354" name="直線コネクタ 353"/>
        <xdr:cNvCxnSpPr/>
      </xdr:nvCxnSpPr>
      <xdr:spPr>
        <a:xfrm flipV="1">
          <a:off x="8750300" y="9068707"/>
          <a:ext cx="889000" cy="48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5" name="フローチャート : 判断 354"/>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6" name="テキスト ボックス 355"/>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150477</xdr:rowOff>
    </xdr:from>
    <xdr:to>
      <xdr:col>12</xdr:col>
      <xdr:colOff>511175</xdr:colOff>
      <xdr:row>55</xdr:row>
      <xdr:rowOff>122936</xdr:rowOff>
    </xdr:to>
    <xdr:cxnSp macro="">
      <xdr:nvCxnSpPr>
        <xdr:cNvPr id="357" name="直線コネクタ 356"/>
        <xdr:cNvCxnSpPr/>
      </xdr:nvCxnSpPr>
      <xdr:spPr>
        <a:xfrm>
          <a:off x="7861300" y="9065877"/>
          <a:ext cx="889000" cy="48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8" name="フローチャート : 判断 357"/>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34017</xdr:rowOff>
    </xdr:from>
    <xdr:ext cx="469744" cy="259045"/>
    <xdr:sp macro="" textlink="">
      <xdr:nvSpPr>
        <xdr:cNvPr id="359" name="テキスト ボックス 358"/>
        <xdr:cNvSpPr txBox="1"/>
      </xdr:nvSpPr>
      <xdr:spPr>
        <a:xfrm>
          <a:off x="8515427" y="96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150477</xdr:rowOff>
    </xdr:from>
    <xdr:to>
      <xdr:col>11</xdr:col>
      <xdr:colOff>307975</xdr:colOff>
      <xdr:row>56</xdr:row>
      <xdr:rowOff>37483</xdr:rowOff>
    </xdr:to>
    <xdr:cxnSp macro="">
      <xdr:nvCxnSpPr>
        <xdr:cNvPr id="360" name="直線コネクタ 359"/>
        <xdr:cNvCxnSpPr/>
      </xdr:nvCxnSpPr>
      <xdr:spPr>
        <a:xfrm flipV="1">
          <a:off x="6972300" y="9065877"/>
          <a:ext cx="889000" cy="57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61" name="フローチャート : 判断 360"/>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2" name="テキスト ボックス 361"/>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3" name="フローチャート : 判断 362"/>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4" name="テキスト ボックス 363"/>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35995</xdr:rowOff>
    </xdr:from>
    <xdr:to>
      <xdr:col>15</xdr:col>
      <xdr:colOff>231775</xdr:colOff>
      <xdr:row>54</xdr:row>
      <xdr:rowOff>137595</xdr:rowOff>
    </xdr:to>
    <xdr:sp macro="" textlink="">
      <xdr:nvSpPr>
        <xdr:cNvPr id="370" name="円/楕円 369"/>
        <xdr:cNvSpPr/>
      </xdr:nvSpPr>
      <xdr:spPr>
        <a:xfrm>
          <a:off x="10426700" y="92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58872</xdr:rowOff>
    </xdr:from>
    <xdr:ext cx="469744" cy="259045"/>
    <xdr:sp macro="" textlink="">
      <xdr:nvSpPr>
        <xdr:cNvPr id="371" name="農林水産業費該当値テキスト"/>
        <xdr:cNvSpPr txBox="1"/>
      </xdr:nvSpPr>
      <xdr:spPr>
        <a:xfrm>
          <a:off x="10528300" y="914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102507</xdr:rowOff>
    </xdr:from>
    <xdr:to>
      <xdr:col>14</xdr:col>
      <xdr:colOff>79375</xdr:colOff>
      <xdr:row>53</xdr:row>
      <xdr:rowOff>32657</xdr:rowOff>
    </xdr:to>
    <xdr:sp macro="" textlink="">
      <xdr:nvSpPr>
        <xdr:cNvPr id="372" name="円/楕円 371"/>
        <xdr:cNvSpPr/>
      </xdr:nvSpPr>
      <xdr:spPr>
        <a:xfrm>
          <a:off x="9588500" y="90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49184</xdr:rowOff>
    </xdr:from>
    <xdr:ext cx="534377" cy="259045"/>
    <xdr:sp macro="" textlink="">
      <xdr:nvSpPr>
        <xdr:cNvPr id="373" name="テキスト ボックス 372"/>
        <xdr:cNvSpPr txBox="1"/>
      </xdr:nvSpPr>
      <xdr:spPr>
        <a:xfrm>
          <a:off x="9372111" y="87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72136</xdr:rowOff>
    </xdr:from>
    <xdr:to>
      <xdr:col>12</xdr:col>
      <xdr:colOff>561975</xdr:colOff>
      <xdr:row>56</xdr:row>
      <xdr:rowOff>2286</xdr:rowOff>
    </xdr:to>
    <xdr:sp macro="" textlink="">
      <xdr:nvSpPr>
        <xdr:cNvPr id="374" name="円/楕円 373"/>
        <xdr:cNvSpPr/>
      </xdr:nvSpPr>
      <xdr:spPr>
        <a:xfrm>
          <a:off x="8699500" y="95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18813</xdr:rowOff>
    </xdr:from>
    <xdr:ext cx="469744" cy="259045"/>
    <xdr:sp macro="" textlink="">
      <xdr:nvSpPr>
        <xdr:cNvPr id="375" name="テキスト ボックス 374"/>
        <xdr:cNvSpPr txBox="1"/>
      </xdr:nvSpPr>
      <xdr:spPr>
        <a:xfrm>
          <a:off x="8515427" y="92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99677</xdr:rowOff>
    </xdr:from>
    <xdr:to>
      <xdr:col>11</xdr:col>
      <xdr:colOff>358775</xdr:colOff>
      <xdr:row>53</xdr:row>
      <xdr:rowOff>29827</xdr:rowOff>
    </xdr:to>
    <xdr:sp macro="" textlink="">
      <xdr:nvSpPr>
        <xdr:cNvPr id="376" name="円/楕円 375"/>
        <xdr:cNvSpPr/>
      </xdr:nvSpPr>
      <xdr:spPr>
        <a:xfrm>
          <a:off x="7810500" y="90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46354</xdr:rowOff>
    </xdr:from>
    <xdr:ext cx="534377" cy="259045"/>
    <xdr:sp macro="" textlink="">
      <xdr:nvSpPr>
        <xdr:cNvPr id="377" name="テキスト ボックス 376"/>
        <xdr:cNvSpPr txBox="1"/>
      </xdr:nvSpPr>
      <xdr:spPr>
        <a:xfrm>
          <a:off x="7594111" y="87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158133</xdr:rowOff>
    </xdr:from>
    <xdr:to>
      <xdr:col>10</xdr:col>
      <xdr:colOff>155575</xdr:colOff>
      <xdr:row>56</xdr:row>
      <xdr:rowOff>88283</xdr:rowOff>
    </xdr:to>
    <xdr:sp macro="" textlink="">
      <xdr:nvSpPr>
        <xdr:cNvPr id="378" name="円/楕円 377"/>
        <xdr:cNvSpPr/>
      </xdr:nvSpPr>
      <xdr:spPr>
        <a:xfrm>
          <a:off x="6921500" y="95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79410</xdr:rowOff>
    </xdr:from>
    <xdr:ext cx="469744" cy="259045"/>
    <xdr:sp macro="" textlink="">
      <xdr:nvSpPr>
        <xdr:cNvPr id="379" name="テキスト ボックス 378"/>
        <xdr:cNvSpPr txBox="1"/>
      </xdr:nvSpPr>
      <xdr:spPr>
        <a:xfrm>
          <a:off x="6737427" y="96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3" name="直線コネクタ 402"/>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4"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5" name="直線コネクタ 404"/>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6"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7" name="直線コネクタ 406"/>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126174</xdr:rowOff>
    </xdr:from>
    <xdr:to>
      <xdr:col>15</xdr:col>
      <xdr:colOff>180975</xdr:colOff>
      <xdr:row>75</xdr:row>
      <xdr:rowOff>114402</xdr:rowOff>
    </xdr:to>
    <xdr:cxnSp macro="">
      <xdr:nvCxnSpPr>
        <xdr:cNvPr id="408" name="直線コネクタ 407"/>
        <xdr:cNvCxnSpPr/>
      </xdr:nvCxnSpPr>
      <xdr:spPr>
        <a:xfrm flipV="1">
          <a:off x="9639300" y="12813474"/>
          <a:ext cx="838200" cy="15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43705</xdr:rowOff>
    </xdr:from>
    <xdr:ext cx="469744" cy="259045"/>
    <xdr:sp macro="" textlink="">
      <xdr:nvSpPr>
        <xdr:cNvPr id="409" name="商工費平均値テキスト"/>
        <xdr:cNvSpPr txBox="1"/>
      </xdr:nvSpPr>
      <xdr:spPr>
        <a:xfrm>
          <a:off x="10528300" y="1324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10" name="フローチャート : 判断 409"/>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114402</xdr:rowOff>
    </xdr:from>
    <xdr:to>
      <xdr:col>14</xdr:col>
      <xdr:colOff>28575</xdr:colOff>
      <xdr:row>75</xdr:row>
      <xdr:rowOff>116497</xdr:rowOff>
    </xdr:to>
    <xdr:cxnSp macro="">
      <xdr:nvCxnSpPr>
        <xdr:cNvPr id="411" name="直線コネクタ 410"/>
        <xdr:cNvCxnSpPr/>
      </xdr:nvCxnSpPr>
      <xdr:spPr>
        <a:xfrm flipV="1">
          <a:off x="8750300" y="1297315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2" name="フローチャート : 判断 411"/>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13" name="テキスト ボックス 412"/>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94780</xdr:rowOff>
    </xdr:from>
    <xdr:to>
      <xdr:col>12</xdr:col>
      <xdr:colOff>511175</xdr:colOff>
      <xdr:row>75</xdr:row>
      <xdr:rowOff>116497</xdr:rowOff>
    </xdr:to>
    <xdr:cxnSp macro="">
      <xdr:nvCxnSpPr>
        <xdr:cNvPr id="414" name="直線コネクタ 413"/>
        <xdr:cNvCxnSpPr/>
      </xdr:nvCxnSpPr>
      <xdr:spPr>
        <a:xfrm>
          <a:off x="7861300" y="129535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5" name="フローチャート : 判断 414"/>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6" name="テキスト ボックス 415"/>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2502</xdr:rowOff>
    </xdr:from>
    <xdr:to>
      <xdr:col>11</xdr:col>
      <xdr:colOff>307975</xdr:colOff>
      <xdr:row>75</xdr:row>
      <xdr:rowOff>94780</xdr:rowOff>
    </xdr:to>
    <xdr:cxnSp macro="">
      <xdr:nvCxnSpPr>
        <xdr:cNvPr id="417" name="直線コネクタ 416"/>
        <xdr:cNvCxnSpPr/>
      </xdr:nvCxnSpPr>
      <xdr:spPr>
        <a:xfrm>
          <a:off x="6972300" y="12861252"/>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8" name="フローチャート : 判断 417"/>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9" name="テキスト ボックス 418"/>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20" name="フローチャート : 判断 419"/>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21" name="テキスト ボックス 420"/>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75374</xdr:rowOff>
    </xdr:from>
    <xdr:to>
      <xdr:col>15</xdr:col>
      <xdr:colOff>231775</xdr:colOff>
      <xdr:row>75</xdr:row>
      <xdr:rowOff>5524</xdr:rowOff>
    </xdr:to>
    <xdr:sp macro="" textlink="">
      <xdr:nvSpPr>
        <xdr:cNvPr id="427" name="円/楕円 426"/>
        <xdr:cNvSpPr/>
      </xdr:nvSpPr>
      <xdr:spPr>
        <a:xfrm>
          <a:off x="10426700" y="127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98251</xdr:rowOff>
    </xdr:from>
    <xdr:ext cx="534377" cy="259045"/>
    <xdr:sp macro="" textlink="">
      <xdr:nvSpPr>
        <xdr:cNvPr id="428" name="商工費該当値テキスト"/>
        <xdr:cNvSpPr txBox="1"/>
      </xdr:nvSpPr>
      <xdr:spPr>
        <a:xfrm>
          <a:off x="10528300" y="126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63602</xdr:rowOff>
    </xdr:from>
    <xdr:to>
      <xdr:col>14</xdr:col>
      <xdr:colOff>79375</xdr:colOff>
      <xdr:row>75</xdr:row>
      <xdr:rowOff>165202</xdr:rowOff>
    </xdr:to>
    <xdr:sp macro="" textlink="">
      <xdr:nvSpPr>
        <xdr:cNvPr id="429" name="円/楕円 428"/>
        <xdr:cNvSpPr/>
      </xdr:nvSpPr>
      <xdr:spPr>
        <a:xfrm>
          <a:off x="9588500" y="12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10279</xdr:rowOff>
    </xdr:from>
    <xdr:ext cx="534377" cy="259045"/>
    <xdr:sp macro="" textlink="">
      <xdr:nvSpPr>
        <xdr:cNvPr id="430" name="テキスト ボックス 429"/>
        <xdr:cNvSpPr txBox="1"/>
      </xdr:nvSpPr>
      <xdr:spPr>
        <a:xfrm>
          <a:off x="9372111" y="126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65697</xdr:rowOff>
    </xdr:from>
    <xdr:to>
      <xdr:col>12</xdr:col>
      <xdr:colOff>561975</xdr:colOff>
      <xdr:row>75</xdr:row>
      <xdr:rowOff>167297</xdr:rowOff>
    </xdr:to>
    <xdr:sp macro="" textlink="">
      <xdr:nvSpPr>
        <xdr:cNvPr id="431" name="円/楕円 430"/>
        <xdr:cNvSpPr/>
      </xdr:nvSpPr>
      <xdr:spPr>
        <a:xfrm>
          <a:off x="8699500" y="129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12374</xdr:rowOff>
    </xdr:from>
    <xdr:ext cx="534377" cy="259045"/>
    <xdr:sp macro="" textlink="">
      <xdr:nvSpPr>
        <xdr:cNvPr id="432" name="テキスト ボックス 431"/>
        <xdr:cNvSpPr txBox="1"/>
      </xdr:nvSpPr>
      <xdr:spPr>
        <a:xfrm>
          <a:off x="8483111" y="12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43980</xdr:rowOff>
    </xdr:from>
    <xdr:to>
      <xdr:col>11</xdr:col>
      <xdr:colOff>358775</xdr:colOff>
      <xdr:row>75</xdr:row>
      <xdr:rowOff>145580</xdr:rowOff>
    </xdr:to>
    <xdr:sp macro="" textlink="">
      <xdr:nvSpPr>
        <xdr:cNvPr id="433" name="円/楕円 432"/>
        <xdr:cNvSpPr/>
      </xdr:nvSpPr>
      <xdr:spPr>
        <a:xfrm>
          <a:off x="7810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162107</xdr:rowOff>
    </xdr:from>
    <xdr:ext cx="534377" cy="259045"/>
    <xdr:sp macro="" textlink="">
      <xdr:nvSpPr>
        <xdr:cNvPr id="434" name="テキスト ボックス 433"/>
        <xdr:cNvSpPr txBox="1"/>
      </xdr:nvSpPr>
      <xdr:spPr>
        <a:xfrm>
          <a:off x="7594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123152</xdr:rowOff>
    </xdr:from>
    <xdr:to>
      <xdr:col>10</xdr:col>
      <xdr:colOff>155575</xdr:colOff>
      <xdr:row>75</xdr:row>
      <xdr:rowOff>53302</xdr:rowOff>
    </xdr:to>
    <xdr:sp macro="" textlink="">
      <xdr:nvSpPr>
        <xdr:cNvPr id="435" name="円/楕円 434"/>
        <xdr:cNvSpPr/>
      </xdr:nvSpPr>
      <xdr:spPr>
        <a:xfrm>
          <a:off x="6921500" y="128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69829</xdr:rowOff>
    </xdr:from>
    <xdr:ext cx="534377" cy="259045"/>
    <xdr:sp macro="" textlink="">
      <xdr:nvSpPr>
        <xdr:cNvPr id="436" name="テキスト ボックス 435"/>
        <xdr:cNvSpPr txBox="1"/>
      </xdr:nvSpPr>
      <xdr:spPr>
        <a:xfrm>
          <a:off x="6705111" y="12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9" name="直線コネクタ 458"/>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60"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61" name="直線コネクタ 460"/>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2"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3" name="直線コネクタ 462"/>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82550</xdr:rowOff>
    </xdr:from>
    <xdr:to>
      <xdr:col>15</xdr:col>
      <xdr:colOff>180975</xdr:colOff>
      <xdr:row>96</xdr:row>
      <xdr:rowOff>141026</xdr:rowOff>
    </xdr:to>
    <xdr:cxnSp macro="">
      <xdr:nvCxnSpPr>
        <xdr:cNvPr id="464" name="直線コネクタ 463"/>
        <xdr:cNvCxnSpPr/>
      </xdr:nvCxnSpPr>
      <xdr:spPr>
        <a:xfrm>
          <a:off x="9639300" y="16541750"/>
          <a:ext cx="8382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5"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6" name="フローチャート : 判断 465"/>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20622</xdr:rowOff>
    </xdr:from>
    <xdr:to>
      <xdr:col>14</xdr:col>
      <xdr:colOff>28575</xdr:colOff>
      <xdr:row>96</xdr:row>
      <xdr:rowOff>82550</xdr:rowOff>
    </xdr:to>
    <xdr:cxnSp macro="">
      <xdr:nvCxnSpPr>
        <xdr:cNvPr id="467" name="直線コネクタ 466"/>
        <xdr:cNvCxnSpPr/>
      </xdr:nvCxnSpPr>
      <xdr:spPr>
        <a:xfrm>
          <a:off x="8750300" y="16479822"/>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8" name="フローチャート : 判断 467"/>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9" name="テキスト ボックス 468"/>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20622</xdr:rowOff>
    </xdr:from>
    <xdr:to>
      <xdr:col>12</xdr:col>
      <xdr:colOff>511175</xdr:colOff>
      <xdr:row>97</xdr:row>
      <xdr:rowOff>12255</xdr:rowOff>
    </xdr:to>
    <xdr:cxnSp macro="">
      <xdr:nvCxnSpPr>
        <xdr:cNvPr id="470" name="直線コネクタ 469"/>
        <xdr:cNvCxnSpPr/>
      </xdr:nvCxnSpPr>
      <xdr:spPr>
        <a:xfrm flipV="1">
          <a:off x="7861300" y="16479822"/>
          <a:ext cx="8890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71" name="フローチャート : 判断 470"/>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2" name="テキスト ボックス 471"/>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168001</xdr:rowOff>
    </xdr:from>
    <xdr:to>
      <xdr:col>11</xdr:col>
      <xdr:colOff>307975</xdr:colOff>
      <xdr:row>97</xdr:row>
      <xdr:rowOff>12255</xdr:rowOff>
    </xdr:to>
    <xdr:cxnSp macro="">
      <xdr:nvCxnSpPr>
        <xdr:cNvPr id="473" name="直線コネクタ 472"/>
        <xdr:cNvCxnSpPr/>
      </xdr:nvCxnSpPr>
      <xdr:spPr>
        <a:xfrm>
          <a:off x="6972300" y="16627201"/>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4" name="フローチャート : 判断 473"/>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5" name="テキスト ボックス 474"/>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6" name="フローチャート : 判断 475"/>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7" name="テキスト ボックス 476"/>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90226</xdr:rowOff>
    </xdr:from>
    <xdr:to>
      <xdr:col>15</xdr:col>
      <xdr:colOff>231775</xdr:colOff>
      <xdr:row>97</xdr:row>
      <xdr:rowOff>20376</xdr:rowOff>
    </xdr:to>
    <xdr:sp macro="" textlink="">
      <xdr:nvSpPr>
        <xdr:cNvPr id="483" name="円/楕円 482"/>
        <xdr:cNvSpPr/>
      </xdr:nvSpPr>
      <xdr:spPr>
        <a:xfrm>
          <a:off x="10426700" y="165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68653</xdr:rowOff>
    </xdr:from>
    <xdr:ext cx="534377" cy="259045"/>
    <xdr:sp macro="" textlink="">
      <xdr:nvSpPr>
        <xdr:cNvPr id="484" name="土木費該当値テキスト"/>
        <xdr:cNvSpPr txBox="1"/>
      </xdr:nvSpPr>
      <xdr:spPr>
        <a:xfrm>
          <a:off x="10528300" y="165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31750</xdr:rowOff>
    </xdr:from>
    <xdr:to>
      <xdr:col>14</xdr:col>
      <xdr:colOff>79375</xdr:colOff>
      <xdr:row>96</xdr:row>
      <xdr:rowOff>133350</xdr:rowOff>
    </xdr:to>
    <xdr:sp macro="" textlink="">
      <xdr:nvSpPr>
        <xdr:cNvPr id="485" name="円/楕円 484"/>
        <xdr:cNvSpPr/>
      </xdr:nvSpPr>
      <xdr:spPr>
        <a:xfrm>
          <a:off x="9588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124477</xdr:rowOff>
    </xdr:from>
    <xdr:ext cx="534377" cy="259045"/>
    <xdr:sp macro="" textlink="">
      <xdr:nvSpPr>
        <xdr:cNvPr id="486" name="テキスト ボックス 485"/>
        <xdr:cNvSpPr txBox="1"/>
      </xdr:nvSpPr>
      <xdr:spPr>
        <a:xfrm>
          <a:off x="9372111" y="165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141272</xdr:rowOff>
    </xdr:from>
    <xdr:to>
      <xdr:col>12</xdr:col>
      <xdr:colOff>561975</xdr:colOff>
      <xdr:row>96</xdr:row>
      <xdr:rowOff>71422</xdr:rowOff>
    </xdr:to>
    <xdr:sp macro="" textlink="">
      <xdr:nvSpPr>
        <xdr:cNvPr id="487" name="円/楕円 486"/>
        <xdr:cNvSpPr/>
      </xdr:nvSpPr>
      <xdr:spPr>
        <a:xfrm>
          <a:off x="8699500" y="164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87949</xdr:rowOff>
    </xdr:from>
    <xdr:ext cx="534377" cy="259045"/>
    <xdr:sp macro="" textlink="">
      <xdr:nvSpPr>
        <xdr:cNvPr id="488" name="テキスト ボックス 487"/>
        <xdr:cNvSpPr txBox="1"/>
      </xdr:nvSpPr>
      <xdr:spPr>
        <a:xfrm>
          <a:off x="8483111" y="162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132905</xdr:rowOff>
    </xdr:from>
    <xdr:to>
      <xdr:col>11</xdr:col>
      <xdr:colOff>358775</xdr:colOff>
      <xdr:row>97</xdr:row>
      <xdr:rowOff>63055</xdr:rowOff>
    </xdr:to>
    <xdr:sp macro="" textlink="">
      <xdr:nvSpPr>
        <xdr:cNvPr id="489" name="円/楕円 488"/>
        <xdr:cNvSpPr/>
      </xdr:nvSpPr>
      <xdr:spPr>
        <a:xfrm>
          <a:off x="7810500" y="1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54182</xdr:rowOff>
    </xdr:from>
    <xdr:ext cx="534377" cy="259045"/>
    <xdr:sp macro="" textlink="">
      <xdr:nvSpPr>
        <xdr:cNvPr id="490" name="テキスト ボックス 489"/>
        <xdr:cNvSpPr txBox="1"/>
      </xdr:nvSpPr>
      <xdr:spPr>
        <a:xfrm>
          <a:off x="7594111" y="166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117201</xdr:rowOff>
    </xdr:from>
    <xdr:to>
      <xdr:col>10</xdr:col>
      <xdr:colOff>155575</xdr:colOff>
      <xdr:row>97</xdr:row>
      <xdr:rowOff>47351</xdr:rowOff>
    </xdr:to>
    <xdr:sp macro="" textlink="">
      <xdr:nvSpPr>
        <xdr:cNvPr id="491" name="円/楕円 490"/>
        <xdr:cNvSpPr/>
      </xdr:nvSpPr>
      <xdr:spPr>
        <a:xfrm>
          <a:off x="6921500" y="165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38478</xdr:rowOff>
    </xdr:from>
    <xdr:ext cx="534377" cy="259045"/>
    <xdr:sp macro="" textlink="">
      <xdr:nvSpPr>
        <xdr:cNvPr id="492" name="テキスト ボックス 491"/>
        <xdr:cNvSpPr txBox="1"/>
      </xdr:nvSpPr>
      <xdr:spPr>
        <a:xfrm>
          <a:off x="6705111" y="166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9" name="直線コネクタ 518"/>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20"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21" name="直線コネクタ 520"/>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2"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3" name="直線コネクタ 522"/>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135346</xdr:rowOff>
    </xdr:from>
    <xdr:to>
      <xdr:col>23</xdr:col>
      <xdr:colOff>517525</xdr:colOff>
      <xdr:row>37</xdr:row>
      <xdr:rowOff>33129</xdr:rowOff>
    </xdr:to>
    <xdr:cxnSp macro="">
      <xdr:nvCxnSpPr>
        <xdr:cNvPr id="524" name="直線コネクタ 523"/>
        <xdr:cNvCxnSpPr/>
      </xdr:nvCxnSpPr>
      <xdr:spPr>
        <a:xfrm>
          <a:off x="15481300" y="6136096"/>
          <a:ext cx="838200" cy="2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5"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6" name="フローチャート : 判断 525"/>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135346</xdr:rowOff>
    </xdr:from>
    <xdr:to>
      <xdr:col>22</xdr:col>
      <xdr:colOff>365125</xdr:colOff>
      <xdr:row>36</xdr:row>
      <xdr:rowOff>70902</xdr:rowOff>
    </xdr:to>
    <xdr:cxnSp macro="">
      <xdr:nvCxnSpPr>
        <xdr:cNvPr id="527" name="直線コネクタ 526"/>
        <xdr:cNvCxnSpPr/>
      </xdr:nvCxnSpPr>
      <xdr:spPr>
        <a:xfrm flipV="1">
          <a:off x="14592300" y="6136096"/>
          <a:ext cx="889000" cy="1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8" name="フローチャート : 判断 527"/>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9" name="テキスト ボックス 528"/>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70902</xdr:rowOff>
    </xdr:from>
    <xdr:to>
      <xdr:col>21</xdr:col>
      <xdr:colOff>161925</xdr:colOff>
      <xdr:row>36</xdr:row>
      <xdr:rowOff>132842</xdr:rowOff>
    </xdr:to>
    <xdr:cxnSp macro="">
      <xdr:nvCxnSpPr>
        <xdr:cNvPr id="530" name="直線コネクタ 529"/>
        <xdr:cNvCxnSpPr/>
      </xdr:nvCxnSpPr>
      <xdr:spPr>
        <a:xfrm flipV="1">
          <a:off x="13703300" y="6243102"/>
          <a:ext cx="889000" cy="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31" name="フローチャート : 判断 530"/>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2" name="テキスト ボックス 531"/>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132842</xdr:rowOff>
    </xdr:from>
    <xdr:to>
      <xdr:col>19</xdr:col>
      <xdr:colOff>644525</xdr:colOff>
      <xdr:row>36</xdr:row>
      <xdr:rowOff>166914</xdr:rowOff>
    </xdr:to>
    <xdr:cxnSp macro="">
      <xdr:nvCxnSpPr>
        <xdr:cNvPr id="533" name="直線コネクタ 532"/>
        <xdr:cNvCxnSpPr/>
      </xdr:nvCxnSpPr>
      <xdr:spPr>
        <a:xfrm flipV="1">
          <a:off x="12814300" y="6305042"/>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4" name="フローチャート : 判断 533"/>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5" name="テキスト ボックス 534"/>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6" name="フローチャート : 判断 535"/>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7" name="テキスト ボックス 536"/>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153779</xdr:rowOff>
    </xdr:from>
    <xdr:to>
      <xdr:col>23</xdr:col>
      <xdr:colOff>568325</xdr:colOff>
      <xdr:row>37</xdr:row>
      <xdr:rowOff>83929</xdr:rowOff>
    </xdr:to>
    <xdr:sp macro="" textlink="">
      <xdr:nvSpPr>
        <xdr:cNvPr id="543" name="円/楕円 542"/>
        <xdr:cNvSpPr/>
      </xdr:nvSpPr>
      <xdr:spPr>
        <a:xfrm>
          <a:off x="16268700" y="63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132206</xdr:rowOff>
    </xdr:from>
    <xdr:ext cx="469744" cy="259045"/>
    <xdr:sp macro="" textlink="">
      <xdr:nvSpPr>
        <xdr:cNvPr id="544" name="消防費該当値テキスト"/>
        <xdr:cNvSpPr txBox="1"/>
      </xdr:nvSpPr>
      <xdr:spPr>
        <a:xfrm>
          <a:off x="16370300" y="630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84546</xdr:rowOff>
    </xdr:from>
    <xdr:to>
      <xdr:col>22</xdr:col>
      <xdr:colOff>415925</xdr:colOff>
      <xdr:row>36</xdr:row>
      <xdr:rowOff>14696</xdr:rowOff>
    </xdr:to>
    <xdr:sp macro="" textlink="">
      <xdr:nvSpPr>
        <xdr:cNvPr id="545" name="円/楕円 544"/>
        <xdr:cNvSpPr/>
      </xdr:nvSpPr>
      <xdr:spPr>
        <a:xfrm>
          <a:off x="15430500" y="60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5823</xdr:rowOff>
    </xdr:from>
    <xdr:ext cx="534377" cy="259045"/>
    <xdr:sp macro="" textlink="">
      <xdr:nvSpPr>
        <xdr:cNvPr id="546" name="テキスト ボックス 545"/>
        <xdr:cNvSpPr txBox="1"/>
      </xdr:nvSpPr>
      <xdr:spPr>
        <a:xfrm>
          <a:off x="15214111" y="61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20102</xdr:rowOff>
    </xdr:from>
    <xdr:to>
      <xdr:col>21</xdr:col>
      <xdr:colOff>212725</xdr:colOff>
      <xdr:row>36</xdr:row>
      <xdr:rowOff>121702</xdr:rowOff>
    </xdr:to>
    <xdr:sp macro="" textlink="">
      <xdr:nvSpPr>
        <xdr:cNvPr id="547" name="円/楕円 546"/>
        <xdr:cNvSpPr/>
      </xdr:nvSpPr>
      <xdr:spPr>
        <a:xfrm>
          <a:off x="14541500" y="61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112829</xdr:rowOff>
    </xdr:from>
    <xdr:ext cx="534377" cy="259045"/>
    <xdr:sp macro="" textlink="">
      <xdr:nvSpPr>
        <xdr:cNvPr id="548" name="テキスト ボックス 547"/>
        <xdr:cNvSpPr txBox="1"/>
      </xdr:nvSpPr>
      <xdr:spPr>
        <a:xfrm>
          <a:off x="14325111" y="62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82042</xdr:rowOff>
    </xdr:from>
    <xdr:to>
      <xdr:col>20</xdr:col>
      <xdr:colOff>9525</xdr:colOff>
      <xdr:row>37</xdr:row>
      <xdr:rowOff>12192</xdr:rowOff>
    </xdr:to>
    <xdr:sp macro="" textlink="">
      <xdr:nvSpPr>
        <xdr:cNvPr id="549" name="円/楕円 548"/>
        <xdr:cNvSpPr/>
      </xdr:nvSpPr>
      <xdr:spPr>
        <a:xfrm>
          <a:off x="13652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3319</xdr:rowOff>
    </xdr:from>
    <xdr:ext cx="534377" cy="259045"/>
    <xdr:sp macro="" textlink="">
      <xdr:nvSpPr>
        <xdr:cNvPr id="550" name="テキスト ボックス 549"/>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116114</xdr:rowOff>
    </xdr:from>
    <xdr:to>
      <xdr:col>18</xdr:col>
      <xdr:colOff>492125</xdr:colOff>
      <xdr:row>37</xdr:row>
      <xdr:rowOff>46264</xdr:rowOff>
    </xdr:to>
    <xdr:sp macro="" textlink="">
      <xdr:nvSpPr>
        <xdr:cNvPr id="551" name="円/楕円 550"/>
        <xdr:cNvSpPr/>
      </xdr:nvSpPr>
      <xdr:spPr>
        <a:xfrm>
          <a:off x="12763500" y="62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37391</xdr:rowOff>
    </xdr:from>
    <xdr:ext cx="534377" cy="259045"/>
    <xdr:sp macro="" textlink="">
      <xdr:nvSpPr>
        <xdr:cNvPr id="552" name="テキスト ボックス 551"/>
        <xdr:cNvSpPr txBox="1"/>
      </xdr:nvSpPr>
      <xdr:spPr>
        <a:xfrm>
          <a:off x="12547111" y="638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5" name="直線コネクタ 574"/>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6"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7" name="直線コネクタ 576"/>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8"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9" name="直線コネクタ 578"/>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81704</xdr:rowOff>
    </xdr:from>
    <xdr:to>
      <xdr:col>23</xdr:col>
      <xdr:colOff>517525</xdr:colOff>
      <xdr:row>55</xdr:row>
      <xdr:rowOff>133482</xdr:rowOff>
    </xdr:to>
    <xdr:cxnSp macro="">
      <xdr:nvCxnSpPr>
        <xdr:cNvPr id="580" name="直線コネクタ 579"/>
        <xdr:cNvCxnSpPr/>
      </xdr:nvCxnSpPr>
      <xdr:spPr>
        <a:xfrm flipV="1">
          <a:off x="15481300" y="9340004"/>
          <a:ext cx="8382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81"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2" name="フローチャート : 判断 581"/>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133482</xdr:rowOff>
    </xdr:from>
    <xdr:to>
      <xdr:col>22</xdr:col>
      <xdr:colOff>365125</xdr:colOff>
      <xdr:row>56</xdr:row>
      <xdr:rowOff>127722</xdr:rowOff>
    </xdr:to>
    <xdr:cxnSp macro="">
      <xdr:nvCxnSpPr>
        <xdr:cNvPr id="583" name="直線コネクタ 582"/>
        <xdr:cNvCxnSpPr/>
      </xdr:nvCxnSpPr>
      <xdr:spPr>
        <a:xfrm flipV="1">
          <a:off x="14592300" y="9563232"/>
          <a:ext cx="889000" cy="16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4" name="フローチャート : 判断 583"/>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5" name="テキスト ボックス 584"/>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127722</xdr:rowOff>
    </xdr:from>
    <xdr:to>
      <xdr:col>21</xdr:col>
      <xdr:colOff>161925</xdr:colOff>
      <xdr:row>57</xdr:row>
      <xdr:rowOff>36876</xdr:rowOff>
    </xdr:to>
    <xdr:cxnSp macro="">
      <xdr:nvCxnSpPr>
        <xdr:cNvPr id="586" name="直線コネクタ 585"/>
        <xdr:cNvCxnSpPr/>
      </xdr:nvCxnSpPr>
      <xdr:spPr>
        <a:xfrm flipV="1">
          <a:off x="13703300" y="9728922"/>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7" name="フローチャート : 判断 586"/>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8" name="テキスト ボックス 587"/>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36761</xdr:rowOff>
    </xdr:from>
    <xdr:to>
      <xdr:col>19</xdr:col>
      <xdr:colOff>644525</xdr:colOff>
      <xdr:row>57</xdr:row>
      <xdr:rowOff>36876</xdr:rowOff>
    </xdr:to>
    <xdr:cxnSp macro="">
      <xdr:nvCxnSpPr>
        <xdr:cNvPr id="589" name="直線コネクタ 588"/>
        <xdr:cNvCxnSpPr/>
      </xdr:nvCxnSpPr>
      <xdr:spPr>
        <a:xfrm>
          <a:off x="12814300" y="98094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90" name="フローチャート : 判断 589"/>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91" name="テキスト ボックス 590"/>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2" name="フローチャート : 判断 591"/>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3" name="テキスト ボックス 592"/>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30904</xdr:rowOff>
    </xdr:from>
    <xdr:to>
      <xdr:col>23</xdr:col>
      <xdr:colOff>568325</xdr:colOff>
      <xdr:row>54</xdr:row>
      <xdr:rowOff>132504</xdr:rowOff>
    </xdr:to>
    <xdr:sp macro="" textlink="">
      <xdr:nvSpPr>
        <xdr:cNvPr id="599" name="円/楕円 598"/>
        <xdr:cNvSpPr/>
      </xdr:nvSpPr>
      <xdr:spPr>
        <a:xfrm>
          <a:off x="16268700" y="92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53781</xdr:rowOff>
    </xdr:from>
    <xdr:ext cx="534377" cy="259045"/>
    <xdr:sp macro="" textlink="">
      <xdr:nvSpPr>
        <xdr:cNvPr id="600" name="教育費該当値テキスト"/>
        <xdr:cNvSpPr txBox="1"/>
      </xdr:nvSpPr>
      <xdr:spPr>
        <a:xfrm>
          <a:off x="16370300" y="91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82682</xdr:rowOff>
    </xdr:from>
    <xdr:to>
      <xdr:col>22</xdr:col>
      <xdr:colOff>415925</xdr:colOff>
      <xdr:row>56</xdr:row>
      <xdr:rowOff>12832</xdr:rowOff>
    </xdr:to>
    <xdr:sp macro="" textlink="">
      <xdr:nvSpPr>
        <xdr:cNvPr id="601" name="円/楕円 600"/>
        <xdr:cNvSpPr/>
      </xdr:nvSpPr>
      <xdr:spPr>
        <a:xfrm>
          <a:off x="15430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29359</xdr:rowOff>
    </xdr:from>
    <xdr:ext cx="534377" cy="259045"/>
    <xdr:sp macro="" textlink="">
      <xdr:nvSpPr>
        <xdr:cNvPr id="602" name="テキスト ボックス 601"/>
        <xdr:cNvSpPr txBox="1"/>
      </xdr:nvSpPr>
      <xdr:spPr>
        <a:xfrm>
          <a:off x="15214111" y="92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76922</xdr:rowOff>
    </xdr:from>
    <xdr:to>
      <xdr:col>21</xdr:col>
      <xdr:colOff>212725</xdr:colOff>
      <xdr:row>57</xdr:row>
      <xdr:rowOff>7072</xdr:rowOff>
    </xdr:to>
    <xdr:sp macro="" textlink="">
      <xdr:nvSpPr>
        <xdr:cNvPr id="603" name="円/楕円 602"/>
        <xdr:cNvSpPr/>
      </xdr:nvSpPr>
      <xdr:spPr>
        <a:xfrm>
          <a:off x="14541500" y="96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169649</xdr:rowOff>
    </xdr:from>
    <xdr:ext cx="534377" cy="259045"/>
    <xdr:sp macro="" textlink="">
      <xdr:nvSpPr>
        <xdr:cNvPr id="604" name="テキスト ボックス 603"/>
        <xdr:cNvSpPr txBox="1"/>
      </xdr:nvSpPr>
      <xdr:spPr>
        <a:xfrm>
          <a:off x="14325111" y="977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157526</xdr:rowOff>
    </xdr:from>
    <xdr:to>
      <xdr:col>20</xdr:col>
      <xdr:colOff>9525</xdr:colOff>
      <xdr:row>57</xdr:row>
      <xdr:rowOff>87676</xdr:rowOff>
    </xdr:to>
    <xdr:sp macro="" textlink="">
      <xdr:nvSpPr>
        <xdr:cNvPr id="605" name="円/楕円 604"/>
        <xdr:cNvSpPr/>
      </xdr:nvSpPr>
      <xdr:spPr>
        <a:xfrm>
          <a:off x="13652500" y="97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78803</xdr:rowOff>
    </xdr:from>
    <xdr:ext cx="534377" cy="259045"/>
    <xdr:sp macro="" textlink="">
      <xdr:nvSpPr>
        <xdr:cNvPr id="606" name="テキスト ボックス 605"/>
        <xdr:cNvSpPr txBox="1"/>
      </xdr:nvSpPr>
      <xdr:spPr>
        <a:xfrm>
          <a:off x="13436111" y="98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157411</xdr:rowOff>
    </xdr:from>
    <xdr:to>
      <xdr:col>18</xdr:col>
      <xdr:colOff>492125</xdr:colOff>
      <xdr:row>57</xdr:row>
      <xdr:rowOff>87561</xdr:rowOff>
    </xdr:to>
    <xdr:sp macro="" textlink="">
      <xdr:nvSpPr>
        <xdr:cNvPr id="607" name="円/楕円 606"/>
        <xdr:cNvSpPr/>
      </xdr:nvSpPr>
      <xdr:spPr>
        <a:xfrm>
          <a:off x="12763500" y="97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78688</xdr:rowOff>
    </xdr:from>
    <xdr:ext cx="534377" cy="259045"/>
    <xdr:sp macro="" textlink="">
      <xdr:nvSpPr>
        <xdr:cNvPr id="608" name="テキスト ボックス 607"/>
        <xdr:cNvSpPr txBox="1"/>
      </xdr:nvSpPr>
      <xdr:spPr>
        <a:xfrm>
          <a:off x="12547111" y="98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30" name="直線コネクタ 629"/>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3"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4" name="直線コネクタ 633"/>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159108</xdr:rowOff>
    </xdr:from>
    <xdr:to>
      <xdr:col>23</xdr:col>
      <xdr:colOff>517525</xdr:colOff>
      <xdr:row>73</xdr:row>
      <xdr:rowOff>109844</xdr:rowOff>
    </xdr:to>
    <xdr:cxnSp macro="">
      <xdr:nvCxnSpPr>
        <xdr:cNvPr id="635" name="直線コネクタ 634"/>
        <xdr:cNvCxnSpPr/>
      </xdr:nvCxnSpPr>
      <xdr:spPr>
        <a:xfrm flipV="1">
          <a:off x="15481300" y="12332058"/>
          <a:ext cx="838200" cy="2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6"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7" name="フローチャート : 判断 636"/>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109844</xdr:rowOff>
    </xdr:from>
    <xdr:to>
      <xdr:col>22</xdr:col>
      <xdr:colOff>365125</xdr:colOff>
      <xdr:row>76</xdr:row>
      <xdr:rowOff>133505</xdr:rowOff>
    </xdr:to>
    <xdr:cxnSp macro="">
      <xdr:nvCxnSpPr>
        <xdr:cNvPr id="638" name="直線コネクタ 637"/>
        <xdr:cNvCxnSpPr/>
      </xdr:nvCxnSpPr>
      <xdr:spPr>
        <a:xfrm flipV="1">
          <a:off x="14592300" y="12625694"/>
          <a:ext cx="889000" cy="5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9" name="フローチャート : 判断 638"/>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40" name="テキスト ボックス 639"/>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47803</xdr:rowOff>
    </xdr:from>
    <xdr:to>
      <xdr:col>21</xdr:col>
      <xdr:colOff>161925</xdr:colOff>
      <xdr:row>76</xdr:row>
      <xdr:rowOff>133505</xdr:rowOff>
    </xdr:to>
    <xdr:cxnSp macro="">
      <xdr:nvCxnSpPr>
        <xdr:cNvPr id="641" name="直線コネクタ 640"/>
        <xdr:cNvCxnSpPr/>
      </xdr:nvCxnSpPr>
      <xdr:spPr>
        <a:xfrm>
          <a:off x="13703300" y="1307800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2" name="フローチャート : 判断 641"/>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108773</xdr:rowOff>
    </xdr:from>
    <xdr:ext cx="469744" cy="259045"/>
    <xdr:sp macro="" textlink="">
      <xdr:nvSpPr>
        <xdr:cNvPr id="643" name="テキスト ボックス 642"/>
        <xdr:cNvSpPr txBox="1"/>
      </xdr:nvSpPr>
      <xdr:spPr>
        <a:xfrm>
          <a:off x="14357427" y="134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129093</xdr:rowOff>
    </xdr:from>
    <xdr:to>
      <xdr:col>19</xdr:col>
      <xdr:colOff>644525</xdr:colOff>
      <xdr:row>76</xdr:row>
      <xdr:rowOff>47803</xdr:rowOff>
    </xdr:to>
    <xdr:cxnSp macro="">
      <xdr:nvCxnSpPr>
        <xdr:cNvPr id="644" name="直線コネクタ 643"/>
        <xdr:cNvCxnSpPr/>
      </xdr:nvCxnSpPr>
      <xdr:spPr>
        <a:xfrm>
          <a:off x="12814300" y="12987843"/>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5" name="フローチャート : 判断 644"/>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109298</xdr:rowOff>
    </xdr:from>
    <xdr:ext cx="469744" cy="259045"/>
    <xdr:sp macro="" textlink="">
      <xdr:nvSpPr>
        <xdr:cNvPr id="646" name="テキスト ボックス 645"/>
        <xdr:cNvSpPr txBox="1"/>
      </xdr:nvSpPr>
      <xdr:spPr>
        <a:xfrm>
          <a:off x="13468427"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7" name="フローチャート : 判断 646"/>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116431</xdr:rowOff>
    </xdr:from>
    <xdr:ext cx="469744" cy="259045"/>
    <xdr:sp macro="" textlink="">
      <xdr:nvSpPr>
        <xdr:cNvPr id="648" name="テキスト ボックス 647"/>
        <xdr:cNvSpPr txBox="1"/>
      </xdr:nvSpPr>
      <xdr:spPr>
        <a:xfrm>
          <a:off x="12579427"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108308</xdr:rowOff>
    </xdr:from>
    <xdr:to>
      <xdr:col>23</xdr:col>
      <xdr:colOff>568325</xdr:colOff>
      <xdr:row>72</xdr:row>
      <xdr:rowOff>38458</xdr:rowOff>
    </xdr:to>
    <xdr:sp macro="" textlink="">
      <xdr:nvSpPr>
        <xdr:cNvPr id="654" name="円/楕円 653"/>
        <xdr:cNvSpPr/>
      </xdr:nvSpPr>
      <xdr:spPr>
        <a:xfrm>
          <a:off x="16268700" y="122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61335</xdr:rowOff>
    </xdr:from>
    <xdr:ext cx="534377" cy="259045"/>
    <xdr:sp macro="" textlink="">
      <xdr:nvSpPr>
        <xdr:cNvPr id="655" name="災害復旧費該当値テキスト"/>
        <xdr:cNvSpPr txBox="1"/>
      </xdr:nvSpPr>
      <xdr:spPr>
        <a:xfrm>
          <a:off x="16370300" y="122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59044</xdr:rowOff>
    </xdr:from>
    <xdr:to>
      <xdr:col>22</xdr:col>
      <xdr:colOff>415925</xdr:colOff>
      <xdr:row>73</xdr:row>
      <xdr:rowOff>160644</xdr:rowOff>
    </xdr:to>
    <xdr:sp macro="" textlink="">
      <xdr:nvSpPr>
        <xdr:cNvPr id="656" name="円/楕円 655"/>
        <xdr:cNvSpPr/>
      </xdr:nvSpPr>
      <xdr:spPr>
        <a:xfrm>
          <a:off x="15430500" y="125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5721</xdr:rowOff>
    </xdr:from>
    <xdr:ext cx="534377" cy="259045"/>
    <xdr:sp macro="" textlink="">
      <xdr:nvSpPr>
        <xdr:cNvPr id="657" name="テキスト ボックス 656"/>
        <xdr:cNvSpPr txBox="1"/>
      </xdr:nvSpPr>
      <xdr:spPr>
        <a:xfrm>
          <a:off x="15214111" y="123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82705</xdr:rowOff>
    </xdr:from>
    <xdr:to>
      <xdr:col>21</xdr:col>
      <xdr:colOff>212725</xdr:colOff>
      <xdr:row>77</xdr:row>
      <xdr:rowOff>12855</xdr:rowOff>
    </xdr:to>
    <xdr:sp macro="" textlink="">
      <xdr:nvSpPr>
        <xdr:cNvPr id="658" name="円/楕円 657"/>
        <xdr:cNvSpPr/>
      </xdr:nvSpPr>
      <xdr:spPr>
        <a:xfrm>
          <a:off x="14541500" y="131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29382</xdr:rowOff>
    </xdr:from>
    <xdr:ext cx="534377" cy="259045"/>
    <xdr:sp macro="" textlink="">
      <xdr:nvSpPr>
        <xdr:cNvPr id="659" name="テキスト ボックス 658"/>
        <xdr:cNvSpPr txBox="1"/>
      </xdr:nvSpPr>
      <xdr:spPr>
        <a:xfrm>
          <a:off x="14325111" y="128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168453</xdr:rowOff>
    </xdr:from>
    <xdr:to>
      <xdr:col>20</xdr:col>
      <xdr:colOff>9525</xdr:colOff>
      <xdr:row>76</xdr:row>
      <xdr:rowOff>98603</xdr:rowOff>
    </xdr:to>
    <xdr:sp macro="" textlink="">
      <xdr:nvSpPr>
        <xdr:cNvPr id="660" name="円/楕円 659"/>
        <xdr:cNvSpPr/>
      </xdr:nvSpPr>
      <xdr:spPr>
        <a:xfrm>
          <a:off x="13652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115130</xdr:rowOff>
    </xdr:from>
    <xdr:ext cx="534377" cy="259045"/>
    <xdr:sp macro="" textlink="">
      <xdr:nvSpPr>
        <xdr:cNvPr id="661" name="テキスト ボックス 660"/>
        <xdr:cNvSpPr txBox="1"/>
      </xdr:nvSpPr>
      <xdr:spPr>
        <a:xfrm>
          <a:off x="13436111" y="128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78293</xdr:rowOff>
    </xdr:from>
    <xdr:to>
      <xdr:col>18</xdr:col>
      <xdr:colOff>492125</xdr:colOff>
      <xdr:row>76</xdr:row>
      <xdr:rowOff>8443</xdr:rowOff>
    </xdr:to>
    <xdr:sp macro="" textlink="">
      <xdr:nvSpPr>
        <xdr:cNvPr id="662" name="円/楕円 661"/>
        <xdr:cNvSpPr/>
      </xdr:nvSpPr>
      <xdr:spPr>
        <a:xfrm>
          <a:off x="12763500" y="129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24970</xdr:rowOff>
    </xdr:from>
    <xdr:ext cx="534377" cy="259045"/>
    <xdr:sp macro="" textlink="">
      <xdr:nvSpPr>
        <xdr:cNvPr id="663" name="テキスト ボックス 662"/>
        <xdr:cNvSpPr txBox="1"/>
      </xdr:nvSpPr>
      <xdr:spPr>
        <a:xfrm>
          <a:off x="12547111" y="127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6" name="直線コネクタ 685"/>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7"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8" name="直線コネクタ 687"/>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9"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90" name="直線コネクタ 689"/>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32990</xdr:rowOff>
    </xdr:from>
    <xdr:to>
      <xdr:col>23</xdr:col>
      <xdr:colOff>517525</xdr:colOff>
      <xdr:row>97</xdr:row>
      <xdr:rowOff>74092</xdr:rowOff>
    </xdr:to>
    <xdr:cxnSp macro="">
      <xdr:nvCxnSpPr>
        <xdr:cNvPr id="691" name="直線コネクタ 690"/>
        <xdr:cNvCxnSpPr/>
      </xdr:nvCxnSpPr>
      <xdr:spPr>
        <a:xfrm>
          <a:off x="15481300" y="16663640"/>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2"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3" name="フローチャート : 判断 692"/>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162720</xdr:rowOff>
    </xdr:from>
    <xdr:to>
      <xdr:col>22</xdr:col>
      <xdr:colOff>365125</xdr:colOff>
      <xdr:row>97</xdr:row>
      <xdr:rowOff>32990</xdr:rowOff>
    </xdr:to>
    <xdr:cxnSp macro="">
      <xdr:nvCxnSpPr>
        <xdr:cNvPr id="694" name="直線コネクタ 693"/>
        <xdr:cNvCxnSpPr/>
      </xdr:nvCxnSpPr>
      <xdr:spPr>
        <a:xfrm>
          <a:off x="14592300" y="16621920"/>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5" name="フローチャート : 判断 694"/>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6" name="テキスト ボックス 695"/>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126876</xdr:rowOff>
    </xdr:from>
    <xdr:to>
      <xdr:col>21</xdr:col>
      <xdr:colOff>161925</xdr:colOff>
      <xdr:row>96</xdr:row>
      <xdr:rowOff>162720</xdr:rowOff>
    </xdr:to>
    <xdr:cxnSp macro="">
      <xdr:nvCxnSpPr>
        <xdr:cNvPr id="697" name="直線コネクタ 696"/>
        <xdr:cNvCxnSpPr/>
      </xdr:nvCxnSpPr>
      <xdr:spPr>
        <a:xfrm>
          <a:off x="13703300" y="16586076"/>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8" name="フローチャート : 判断 697"/>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9" name="テキスト ボックス 698"/>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123630</xdr:rowOff>
    </xdr:from>
    <xdr:to>
      <xdr:col>19</xdr:col>
      <xdr:colOff>644525</xdr:colOff>
      <xdr:row>96</xdr:row>
      <xdr:rowOff>126876</xdr:rowOff>
    </xdr:to>
    <xdr:cxnSp macro="">
      <xdr:nvCxnSpPr>
        <xdr:cNvPr id="700" name="直線コネクタ 699"/>
        <xdr:cNvCxnSpPr/>
      </xdr:nvCxnSpPr>
      <xdr:spPr>
        <a:xfrm>
          <a:off x="12814300" y="16582830"/>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1" name="フローチャート : 判断 700"/>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2" name="テキスト ボックス 701"/>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3" name="フローチャート : 判断 702"/>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4" name="テキスト ボックス 703"/>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23292</xdr:rowOff>
    </xdr:from>
    <xdr:to>
      <xdr:col>23</xdr:col>
      <xdr:colOff>568325</xdr:colOff>
      <xdr:row>97</xdr:row>
      <xdr:rowOff>124892</xdr:rowOff>
    </xdr:to>
    <xdr:sp macro="" textlink="">
      <xdr:nvSpPr>
        <xdr:cNvPr id="710" name="円/楕円 709"/>
        <xdr:cNvSpPr/>
      </xdr:nvSpPr>
      <xdr:spPr>
        <a:xfrm>
          <a:off x="16268700" y="166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46169</xdr:rowOff>
    </xdr:from>
    <xdr:ext cx="534377" cy="259045"/>
    <xdr:sp macro="" textlink="">
      <xdr:nvSpPr>
        <xdr:cNvPr id="711" name="公債費該当値テキスト"/>
        <xdr:cNvSpPr txBox="1"/>
      </xdr:nvSpPr>
      <xdr:spPr>
        <a:xfrm>
          <a:off x="16370300" y="165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153640</xdr:rowOff>
    </xdr:from>
    <xdr:to>
      <xdr:col>22</xdr:col>
      <xdr:colOff>415925</xdr:colOff>
      <xdr:row>97</xdr:row>
      <xdr:rowOff>83790</xdr:rowOff>
    </xdr:to>
    <xdr:sp macro="" textlink="">
      <xdr:nvSpPr>
        <xdr:cNvPr id="712" name="円/楕円 711"/>
        <xdr:cNvSpPr/>
      </xdr:nvSpPr>
      <xdr:spPr>
        <a:xfrm>
          <a:off x="15430500" y="166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74917</xdr:rowOff>
    </xdr:from>
    <xdr:ext cx="534377" cy="259045"/>
    <xdr:sp macro="" textlink="">
      <xdr:nvSpPr>
        <xdr:cNvPr id="713" name="テキスト ボックス 712"/>
        <xdr:cNvSpPr txBox="1"/>
      </xdr:nvSpPr>
      <xdr:spPr>
        <a:xfrm>
          <a:off x="15214111" y="167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111920</xdr:rowOff>
    </xdr:from>
    <xdr:to>
      <xdr:col>21</xdr:col>
      <xdr:colOff>212725</xdr:colOff>
      <xdr:row>97</xdr:row>
      <xdr:rowOff>42070</xdr:rowOff>
    </xdr:to>
    <xdr:sp macro="" textlink="">
      <xdr:nvSpPr>
        <xdr:cNvPr id="714" name="円/楕円 713"/>
        <xdr:cNvSpPr/>
      </xdr:nvSpPr>
      <xdr:spPr>
        <a:xfrm>
          <a:off x="14541500" y="1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58597</xdr:rowOff>
    </xdr:from>
    <xdr:ext cx="534377" cy="259045"/>
    <xdr:sp macro="" textlink="">
      <xdr:nvSpPr>
        <xdr:cNvPr id="715" name="テキスト ボックス 714"/>
        <xdr:cNvSpPr txBox="1"/>
      </xdr:nvSpPr>
      <xdr:spPr>
        <a:xfrm>
          <a:off x="14325111" y="163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76076</xdr:rowOff>
    </xdr:from>
    <xdr:to>
      <xdr:col>20</xdr:col>
      <xdr:colOff>9525</xdr:colOff>
      <xdr:row>97</xdr:row>
      <xdr:rowOff>6226</xdr:rowOff>
    </xdr:to>
    <xdr:sp macro="" textlink="">
      <xdr:nvSpPr>
        <xdr:cNvPr id="716" name="円/楕円 715"/>
        <xdr:cNvSpPr/>
      </xdr:nvSpPr>
      <xdr:spPr>
        <a:xfrm>
          <a:off x="13652500" y="165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22753</xdr:rowOff>
    </xdr:from>
    <xdr:ext cx="534377" cy="259045"/>
    <xdr:sp macro="" textlink="">
      <xdr:nvSpPr>
        <xdr:cNvPr id="717" name="テキスト ボックス 716"/>
        <xdr:cNvSpPr txBox="1"/>
      </xdr:nvSpPr>
      <xdr:spPr>
        <a:xfrm>
          <a:off x="13436111" y="163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72830</xdr:rowOff>
    </xdr:from>
    <xdr:to>
      <xdr:col>18</xdr:col>
      <xdr:colOff>492125</xdr:colOff>
      <xdr:row>97</xdr:row>
      <xdr:rowOff>2980</xdr:rowOff>
    </xdr:to>
    <xdr:sp macro="" textlink="">
      <xdr:nvSpPr>
        <xdr:cNvPr id="718" name="円/楕円 717"/>
        <xdr:cNvSpPr/>
      </xdr:nvSpPr>
      <xdr:spPr>
        <a:xfrm>
          <a:off x="12763500" y="165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19507</xdr:rowOff>
    </xdr:from>
    <xdr:ext cx="534377" cy="259045"/>
    <xdr:sp macro="" textlink="">
      <xdr:nvSpPr>
        <xdr:cNvPr id="719" name="テキスト ボックス 718"/>
        <xdr:cNvSpPr txBox="1"/>
      </xdr:nvSpPr>
      <xdr:spPr>
        <a:xfrm>
          <a:off x="12547111" y="163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9" name="直線コネクタ 738"/>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0"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2"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3" name="直線コネクタ 742"/>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5"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6" name="フローチャート : 判断 745"/>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8" name="フローチャート : 判断 747"/>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9" name="テキスト ボックス 748"/>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51" name="フローチャート : 判断 750"/>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2" name="テキスト ボックス 751"/>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4" name="フローチャート : 判断 753"/>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5" name="テキスト ボックス 754"/>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6" name="フローチャート : 判断 755"/>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7" name="テキスト ボックス 756"/>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3" name="円/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4"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5" name="円/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6" name="テキスト ボックス 765"/>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7" name="円/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8" name="テキスト ボックス 767"/>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9" name="円/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0" name="テキスト ボックス 769"/>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1" name="円/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2" name="テキスト ボックス 771"/>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a:t>
          </a:r>
          <a:r>
            <a:rPr kumimoji="1" lang="ja-JP" altLang="en-US" sz="1300">
              <a:latin typeface="ＭＳ Ｐゴシック"/>
            </a:rPr>
            <a:t>民有地の除染や児童福祉行政等に重点的に取り組んだことから、類似団体と比較して極めて高くなっている。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教育費は、教室エアコン整備事業等の実施により、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災害復旧費は、公共土木施設や農業施設等の除染の実施により、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類似団体と比較して極めて高くなっている。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東日本大震災及び原子力災害からの復旧・復興事業費が引き続き大きなウエイトを占めるなかで、経費の節減・合理化等の堅実な財政運営に努めた。その結果、財政調整基金残高及び実質収支額は増加しており、実質単年度収支も引き続き黒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201162031</v>
      </c>
      <c r="BO4" s="379"/>
      <c r="BP4" s="379"/>
      <c r="BQ4" s="379"/>
      <c r="BR4" s="379"/>
      <c r="BS4" s="379"/>
      <c r="BT4" s="379"/>
      <c r="BU4" s="380"/>
      <c r="BV4" s="378">
        <v>197961212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10.4</v>
      </c>
      <c r="CU4" s="385"/>
      <c r="CV4" s="385"/>
      <c r="CW4" s="385"/>
      <c r="CX4" s="385"/>
      <c r="CY4" s="385"/>
      <c r="CZ4" s="385"/>
      <c r="DA4" s="386"/>
      <c r="DB4" s="384">
        <v>8.5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194742740</v>
      </c>
      <c r="BO5" s="416"/>
      <c r="BP5" s="416"/>
      <c r="BQ5" s="416"/>
      <c r="BR5" s="416"/>
      <c r="BS5" s="416"/>
      <c r="BT5" s="416"/>
      <c r="BU5" s="417"/>
      <c r="BV5" s="415">
        <v>188866965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83.9</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6419291</v>
      </c>
      <c r="BO6" s="416"/>
      <c r="BP6" s="416"/>
      <c r="BQ6" s="416"/>
      <c r="BR6" s="416"/>
      <c r="BS6" s="416"/>
      <c r="BT6" s="416"/>
      <c r="BU6" s="417"/>
      <c r="BV6" s="415">
        <v>9094247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94.1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475505</v>
      </c>
      <c r="BO7" s="416"/>
      <c r="BP7" s="416"/>
      <c r="BQ7" s="416"/>
      <c r="BR7" s="416"/>
      <c r="BS7" s="416"/>
      <c r="BT7" s="416"/>
      <c r="BU7" s="417"/>
      <c r="BV7" s="415">
        <v>4204248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57377814</v>
      </c>
      <c r="CU7" s="416"/>
      <c r="CV7" s="416"/>
      <c r="CW7" s="416"/>
      <c r="CX7" s="416"/>
      <c r="CY7" s="416"/>
      <c r="CZ7" s="416"/>
      <c r="DA7" s="417"/>
      <c r="DB7" s="415">
        <v>57213818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5943786</v>
      </c>
      <c r="BO8" s="416"/>
      <c r="BP8" s="416"/>
      <c r="BQ8" s="416"/>
      <c r="BR8" s="416"/>
      <c r="BS8" s="416"/>
      <c r="BT8" s="416"/>
      <c r="BU8" s="417"/>
      <c r="BV8" s="415">
        <v>4889999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294247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1053787</v>
      </c>
      <c r="BO9" s="416"/>
      <c r="BP9" s="416"/>
      <c r="BQ9" s="416"/>
      <c r="BR9" s="416"/>
      <c r="BS9" s="416"/>
      <c r="BT9" s="416"/>
      <c r="BU9" s="417"/>
      <c r="BV9" s="415">
        <v>238313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11.7</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292590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2644</v>
      </c>
      <c r="BO10" s="416"/>
      <c r="BP10" s="416"/>
      <c r="BQ10" s="416"/>
      <c r="BR10" s="416"/>
      <c r="BS10" s="416"/>
      <c r="BT10" s="416"/>
      <c r="BU10" s="417"/>
      <c r="BV10" s="415">
        <v>1973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285026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283360</v>
      </c>
      <c r="S13" s="497"/>
      <c r="T13" s="497"/>
      <c r="U13" s="497"/>
      <c r="V13" s="498"/>
      <c r="W13" s="431" t="s">
        <v>121</v>
      </c>
      <c r="X13" s="432"/>
      <c r="Y13" s="432"/>
      <c r="Z13" s="432"/>
      <c r="AA13" s="432"/>
      <c r="AB13" s="422"/>
      <c r="AC13" s="466">
        <v>6161</v>
      </c>
      <c r="AD13" s="467"/>
      <c r="AE13" s="467"/>
      <c r="AF13" s="467"/>
      <c r="AG13" s="506"/>
      <c r="AH13" s="466">
        <v>8553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1056431</v>
      </c>
      <c r="BO13" s="416"/>
      <c r="BP13" s="416"/>
      <c r="BQ13" s="416"/>
      <c r="BR13" s="416"/>
      <c r="BS13" s="416"/>
      <c r="BT13" s="416"/>
      <c r="BU13" s="417"/>
      <c r="BV13" s="415">
        <v>240286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2.7</v>
      </c>
      <c r="CU13" s="413"/>
      <c r="CV13" s="413"/>
      <c r="CW13" s="413"/>
      <c r="CX13" s="413"/>
      <c r="CY13" s="413"/>
      <c r="CZ13" s="413"/>
      <c r="DA13" s="414"/>
      <c r="DB13" s="412">
        <v>3.5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284948</v>
      </c>
      <c r="S14" s="497"/>
      <c r="T14" s="497"/>
      <c r="U14" s="497"/>
      <c r="V14" s="498"/>
      <c r="W14" s="405"/>
      <c r="X14" s="406"/>
      <c r="Y14" s="406"/>
      <c r="Z14" s="406"/>
      <c r="AA14" s="406"/>
      <c r="AB14" s="395"/>
      <c r="AC14" s="499">
        <v>4.9000000000000004</v>
      </c>
      <c r="AD14" s="500"/>
      <c r="AE14" s="500"/>
      <c r="AF14" s="500"/>
      <c r="AG14" s="501"/>
      <c r="AH14" s="499">
        <v>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22.3</v>
      </c>
      <c r="CU14" s="511"/>
      <c r="CV14" s="511"/>
      <c r="CW14" s="511"/>
      <c r="CX14" s="511"/>
      <c r="CY14" s="511"/>
      <c r="CZ14" s="511"/>
      <c r="DA14" s="512"/>
      <c r="DB14" s="510">
        <v>31.7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283430</v>
      </c>
      <c r="S15" s="497"/>
      <c r="T15" s="497"/>
      <c r="U15" s="497"/>
      <c r="V15" s="498"/>
      <c r="W15" s="431" t="s">
        <v>128</v>
      </c>
      <c r="X15" s="432"/>
      <c r="Y15" s="432"/>
      <c r="Z15" s="432"/>
      <c r="AA15" s="432"/>
      <c r="AB15" s="422"/>
      <c r="AC15" s="466">
        <v>29906</v>
      </c>
      <c r="AD15" s="467"/>
      <c r="AE15" s="467"/>
      <c r="AF15" s="467"/>
      <c r="AG15" s="506"/>
      <c r="AH15" s="466">
        <v>33279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33062813</v>
      </c>
      <c r="BO15" s="379"/>
      <c r="BP15" s="379"/>
      <c r="BQ15" s="379"/>
      <c r="BR15" s="379"/>
      <c r="BS15" s="379"/>
      <c r="BT15" s="379"/>
      <c r="BU15" s="380"/>
      <c r="BV15" s="378">
        <v>31379512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23.7</v>
      </c>
      <c r="AD16" s="500"/>
      <c r="AE16" s="500"/>
      <c r="AF16" s="500"/>
      <c r="AG16" s="501"/>
      <c r="AH16" s="499">
        <v>23.4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43827156</v>
      </c>
      <c r="BO16" s="416"/>
      <c r="BP16" s="416"/>
      <c r="BQ16" s="416"/>
      <c r="BR16" s="416"/>
      <c r="BS16" s="416"/>
      <c r="BT16" s="416"/>
      <c r="BU16" s="417"/>
      <c r="BV16" s="415">
        <v>42799699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90159</v>
      </c>
      <c r="AD17" s="467"/>
      <c r="AE17" s="467"/>
      <c r="AF17" s="467"/>
      <c r="AG17" s="506"/>
      <c r="AH17" s="466">
        <v>98446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42235273</v>
      </c>
      <c r="BO17" s="416"/>
      <c r="BP17" s="416"/>
      <c r="BQ17" s="416"/>
      <c r="BR17" s="416"/>
      <c r="BS17" s="416"/>
      <c r="BT17" s="416"/>
      <c r="BU17" s="417"/>
      <c r="BV17" s="415">
        <v>40574336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767.72</v>
      </c>
      <c r="M18" s="528"/>
      <c r="N18" s="528"/>
      <c r="O18" s="528"/>
      <c r="P18" s="528"/>
      <c r="Q18" s="528"/>
      <c r="R18" s="529"/>
      <c r="S18" s="529"/>
      <c r="T18" s="529"/>
      <c r="U18" s="529"/>
      <c r="V18" s="530"/>
      <c r="W18" s="433"/>
      <c r="X18" s="434"/>
      <c r="Y18" s="434"/>
      <c r="Z18" s="434"/>
      <c r="AA18" s="434"/>
      <c r="AB18" s="425"/>
      <c r="AC18" s="531">
        <v>71.400000000000006</v>
      </c>
      <c r="AD18" s="532"/>
      <c r="AE18" s="532"/>
      <c r="AF18" s="532"/>
      <c r="AG18" s="533"/>
      <c r="AH18" s="531">
        <v>69.099999999999994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49408880</v>
      </c>
      <c r="BO18" s="416"/>
      <c r="BP18" s="416"/>
      <c r="BQ18" s="416"/>
      <c r="BR18" s="416"/>
      <c r="BS18" s="416"/>
      <c r="BT18" s="416"/>
      <c r="BU18" s="417"/>
      <c r="BV18" s="415">
        <v>49638143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383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70436893</v>
      </c>
      <c r="BO19" s="416"/>
      <c r="BP19" s="416"/>
      <c r="BQ19" s="416"/>
      <c r="BR19" s="416"/>
      <c r="BS19" s="416"/>
      <c r="BT19" s="416"/>
      <c r="BU19" s="417"/>
      <c r="BV19" s="415">
        <v>72086020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122269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83098287</v>
      </c>
      <c r="BO23" s="416"/>
      <c r="BP23" s="416"/>
      <c r="BQ23" s="416"/>
      <c r="BR23" s="416"/>
      <c r="BS23" s="416"/>
      <c r="BT23" s="416"/>
      <c r="BU23" s="417"/>
      <c r="BV23" s="415">
        <v>85086434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10476</v>
      </c>
      <c r="R24" s="467"/>
      <c r="S24" s="467"/>
      <c r="T24" s="467"/>
      <c r="U24" s="467"/>
      <c r="V24" s="506"/>
      <c r="W24" s="561"/>
      <c r="X24" s="549"/>
      <c r="Y24" s="550"/>
      <c r="Z24" s="465" t="s">
        <v>152</v>
      </c>
      <c r="AA24" s="445"/>
      <c r="AB24" s="445"/>
      <c r="AC24" s="445"/>
      <c r="AD24" s="445"/>
      <c r="AE24" s="445"/>
      <c r="AF24" s="445"/>
      <c r="AG24" s="446"/>
      <c r="AH24" s="466">
        <v>1786</v>
      </c>
      <c r="AI24" s="467"/>
      <c r="AJ24" s="467"/>
      <c r="AK24" s="467"/>
      <c r="AL24" s="506"/>
      <c r="AM24" s="466">
        <v>5750920</v>
      </c>
      <c r="AN24" s="467"/>
      <c r="AO24" s="467"/>
      <c r="AP24" s="467"/>
      <c r="AQ24" s="467"/>
      <c r="AR24" s="506"/>
      <c r="AS24" s="466">
        <v>3220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76815124</v>
      </c>
      <c r="BO24" s="416"/>
      <c r="BP24" s="416"/>
      <c r="BQ24" s="416"/>
      <c r="BR24" s="416"/>
      <c r="BS24" s="416"/>
      <c r="BT24" s="416"/>
      <c r="BU24" s="417"/>
      <c r="BV24" s="415">
        <v>78331932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8657</v>
      </c>
      <c r="R25" s="467"/>
      <c r="S25" s="467"/>
      <c r="T25" s="467"/>
      <c r="U25" s="467"/>
      <c r="V25" s="506"/>
      <c r="W25" s="561"/>
      <c r="X25" s="549"/>
      <c r="Y25" s="550"/>
      <c r="Z25" s="465" t="s">
        <v>155</v>
      </c>
      <c r="AA25" s="445"/>
      <c r="AB25" s="445"/>
      <c r="AC25" s="445"/>
      <c r="AD25" s="445"/>
      <c r="AE25" s="445"/>
      <c r="AF25" s="445"/>
      <c r="AG25" s="446"/>
      <c r="AH25" s="466">
        <v>259</v>
      </c>
      <c r="AI25" s="467"/>
      <c r="AJ25" s="467"/>
      <c r="AK25" s="467"/>
      <c r="AL25" s="506"/>
      <c r="AM25" s="466">
        <v>823879</v>
      </c>
      <c r="AN25" s="467"/>
      <c r="AO25" s="467"/>
      <c r="AP25" s="467"/>
      <c r="AQ25" s="467"/>
      <c r="AR25" s="506"/>
      <c r="AS25" s="466">
        <v>3181</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41125779</v>
      </c>
      <c r="BO25" s="379"/>
      <c r="BP25" s="379"/>
      <c r="BQ25" s="379"/>
      <c r="BR25" s="379"/>
      <c r="BS25" s="379"/>
      <c r="BT25" s="379"/>
      <c r="BU25" s="380"/>
      <c r="BV25" s="378">
        <v>77591355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7833</v>
      </c>
      <c r="R26" s="467"/>
      <c r="S26" s="467"/>
      <c r="T26" s="467"/>
      <c r="U26" s="467"/>
      <c r="V26" s="506"/>
      <c r="W26" s="561"/>
      <c r="X26" s="549"/>
      <c r="Y26" s="550"/>
      <c r="Z26" s="465" t="s">
        <v>158</v>
      </c>
      <c r="AA26" s="571"/>
      <c r="AB26" s="571"/>
      <c r="AC26" s="571"/>
      <c r="AD26" s="571"/>
      <c r="AE26" s="571"/>
      <c r="AF26" s="571"/>
      <c r="AG26" s="572"/>
      <c r="AH26" s="466">
        <v>273</v>
      </c>
      <c r="AI26" s="467"/>
      <c r="AJ26" s="467"/>
      <c r="AK26" s="467"/>
      <c r="AL26" s="506"/>
      <c r="AM26" s="466">
        <v>938028</v>
      </c>
      <c r="AN26" s="467"/>
      <c r="AO26" s="467"/>
      <c r="AP26" s="467"/>
      <c r="AQ26" s="467"/>
      <c r="AR26" s="506"/>
      <c r="AS26" s="466">
        <v>3436</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6820</v>
      </c>
      <c r="R27" s="467"/>
      <c r="S27" s="467"/>
      <c r="T27" s="467"/>
      <c r="U27" s="467"/>
      <c r="V27" s="506"/>
      <c r="W27" s="561"/>
      <c r="X27" s="549"/>
      <c r="Y27" s="550"/>
      <c r="Z27" s="465" t="s">
        <v>161</v>
      </c>
      <c r="AA27" s="445"/>
      <c r="AB27" s="445"/>
      <c r="AC27" s="445"/>
      <c r="AD27" s="445"/>
      <c r="AE27" s="445"/>
      <c r="AF27" s="445"/>
      <c r="AG27" s="446"/>
      <c r="AH27" s="466">
        <v>60</v>
      </c>
      <c r="AI27" s="467"/>
      <c r="AJ27" s="467"/>
      <c r="AK27" s="467"/>
      <c r="AL27" s="506"/>
      <c r="AM27" s="466">
        <v>212172</v>
      </c>
      <c r="AN27" s="467"/>
      <c r="AO27" s="467"/>
      <c r="AP27" s="467"/>
      <c r="AQ27" s="467"/>
      <c r="AR27" s="506"/>
      <c r="AS27" s="466">
        <v>3536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3225800</v>
      </c>
      <c r="BO27" s="585"/>
      <c r="BP27" s="585"/>
      <c r="BQ27" s="585"/>
      <c r="BR27" s="585"/>
      <c r="BS27" s="585"/>
      <c r="BT27" s="585"/>
      <c r="BU27" s="586"/>
      <c r="BV27" s="584">
        <v>3208465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6359</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8242730</v>
      </c>
      <c r="BO28" s="379"/>
      <c r="BP28" s="379"/>
      <c r="BQ28" s="379"/>
      <c r="BR28" s="379"/>
      <c r="BS28" s="379"/>
      <c r="BT28" s="379"/>
      <c r="BU28" s="380"/>
      <c r="BV28" s="378">
        <v>8240086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33</v>
      </c>
      <c r="M29" s="467"/>
      <c r="N29" s="467"/>
      <c r="O29" s="467"/>
      <c r="P29" s="506"/>
      <c r="Q29" s="466">
        <v>5990</v>
      </c>
      <c r="R29" s="467"/>
      <c r="S29" s="467"/>
      <c r="T29" s="467"/>
      <c r="U29" s="467"/>
      <c r="V29" s="506"/>
      <c r="W29" s="562"/>
      <c r="X29" s="563"/>
      <c r="Y29" s="564"/>
      <c r="Z29" s="465" t="s">
        <v>168</v>
      </c>
      <c r="AA29" s="445"/>
      <c r="AB29" s="445"/>
      <c r="AC29" s="445"/>
      <c r="AD29" s="445"/>
      <c r="AE29" s="445"/>
      <c r="AF29" s="445"/>
      <c r="AG29" s="446"/>
      <c r="AH29" s="466">
        <v>1846</v>
      </c>
      <c r="AI29" s="467"/>
      <c r="AJ29" s="467"/>
      <c r="AK29" s="467"/>
      <c r="AL29" s="506"/>
      <c r="AM29" s="466">
        <v>5963092</v>
      </c>
      <c r="AN29" s="467"/>
      <c r="AO29" s="467"/>
      <c r="AP29" s="467"/>
      <c r="AQ29" s="467"/>
      <c r="AR29" s="506"/>
      <c r="AS29" s="466">
        <v>3230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2354596</v>
      </c>
      <c r="BO29" s="416"/>
      <c r="BP29" s="416"/>
      <c r="BQ29" s="416"/>
      <c r="BR29" s="416"/>
      <c r="BS29" s="416"/>
      <c r="BT29" s="416"/>
      <c r="BU29" s="417"/>
      <c r="BV29" s="415">
        <v>1913928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102.4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11267576</v>
      </c>
      <c r="BO30" s="585"/>
      <c r="BP30" s="585"/>
      <c r="BQ30" s="585"/>
      <c r="BR30" s="585"/>
      <c r="BS30" s="585"/>
      <c r="BT30" s="585"/>
      <c r="BU30" s="586"/>
      <c r="BV30" s="584">
        <v>10295673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国民健康保険事業費特別会計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公設地方卸売市場事業費特別会計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伊達地方衛生処理組合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（公財）福島市振興公社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庁舎整備基金運用特別会計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介護保険事業費特別会計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下水道事業費特別会計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伊達地方衛生処理組合　し尿処理事業費特別会計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（一財）福島市中小企業福祉サポートセンター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後期高齢者医療事業費特別会計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農業集落排水事業費特別会計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伊達地方衛生処理組合　ごみ処理事業費特別会計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（公財）福島市スポーツ振興公社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土地区画整理事業費特別会計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川俣方部衛生処理組合　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福島市観光開発（株）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福島県市民交通災害共済組合　一般会計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福島地方土地開発公社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福島県市町村総合事務組合　一般会計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（株）福島まちづくりセンター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福島県市町村総合事務組合　消防補償等特別会計</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（株）福島テクノサービスセンター</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福島県市町村総合事務組合　消防賞じゅつ金特別会計</v>
      </c>
      <c r="BZ41" s="597"/>
      <c r="CA41" s="597"/>
      <c r="CB41" s="597"/>
      <c r="CC41" s="597"/>
      <c r="CD41" s="597"/>
      <c r="CE41" s="597"/>
      <c r="CF41" s="597"/>
      <c r="CG41" s="597"/>
      <c r="CH41" s="597"/>
      <c r="CI41" s="597"/>
      <c r="CJ41" s="597"/>
      <c r="CK41" s="597"/>
      <c r="CL41" s="597"/>
      <c r="CM41" s="597"/>
      <c r="CN41" s="165"/>
      <c r="CO41" s="596">
        <f t="shared" si="3"/>
        <v>28</v>
      </c>
      <c r="CP41" s="596"/>
      <c r="CQ41" s="597" t="str">
        <f>IF('各会計、関係団体の財政状況及び健全化判断比率'!BS14="","",'各会計、関係団体の財政状況及び健全化判断比率'!BS14)</f>
        <v>（株）飯野町振興公社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福島県市町村総合事務組合　非常勤職員公務災害補償特別会計</v>
      </c>
      <c r="BZ42" s="597"/>
      <c r="CA42" s="597"/>
      <c r="CB42" s="597"/>
      <c r="CC42" s="597"/>
      <c r="CD42" s="597"/>
      <c r="CE42" s="597"/>
      <c r="CF42" s="597"/>
      <c r="CG42" s="597"/>
      <c r="CH42" s="597"/>
      <c r="CI42" s="597"/>
      <c r="CJ42" s="597"/>
      <c r="CK42" s="597"/>
      <c r="CL42" s="597"/>
      <c r="CM42" s="597"/>
      <c r="CN42" s="165"/>
      <c r="CO42" s="596">
        <f t="shared" si="3"/>
        <v>29</v>
      </c>
      <c r="CP42" s="596"/>
      <c r="CQ42" s="597" t="str">
        <f>IF('各会計、関係団体の財政状況及び健全化判断比率'!BS15="","",'各会計、関係団体の財政状況及び健全化判断比率'!BS15)</f>
        <v>（公財）福島県青少年育成・男女共生推進機構</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福島県市町村総合事務組合　自治会館管理特別会計</v>
      </c>
      <c r="BZ43" s="597"/>
      <c r="CA43" s="597"/>
      <c r="CB43" s="597"/>
      <c r="CC43" s="597"/>
      <c r="CD43" s="597"/>
      <c r="CE43" s="597"/>
      <c r="CF43" s="597"/>
      <c r="CG43" s="597"/>
      <c r="CH43" s="597"/>
      <c r="CI43" s="597"/>
      <c r="CJ43" s="597"/>
      <c r="CK43" s="597"/>
      <c r="CL43" s="597"/>
      <c r="CM43" s="597"/>
      <c r="CN43" s="165"/>
      <c r="CO43" s="596">
        <f t="shared" si="3"/>
        <v>30</v>
      </c>
      <c r="CP43" s="596"/>
      <c r="CQ43" s="597" t="str">
        <f>IF('各会計、関係団体の財政状況及び健全化判断比率'!BS16="","",'各会計、関係団体の財政状況及び健全化判断比率'!BS16)</f>
        <v>阿武隈急行（株）</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528</v>
      </c>
      <c r="D34" s="1181"/>
      <c r="E34" s="1182"/>
      <c r="F34" s="32">
        <v>9.51</v>
      </c>
      <c r="G34" s="33">
        <v>8.69</v>
      </c>
      <c r="H34" s="33">
        <v>8.07</v>
      </c>
      <c r="I34" s="33">
        <v>8.5399999999999991</v>
      </c>
      <c r="J34" s="34">
        <v>10.15</v>
      </c>
      <c r="K34" s="22"/>
      <c r="L34" s="22"/>
      <c r="M34" s="22"/>
      <c r="N34" s="22"/>
      <c r="O34" s="22"/>
      <c r="P34" s="22"/>
    </row>
    <row r="35" spans="1:16" ht="39" customHeight="1">
      <c r="A35" s="22"/>
      <c r="B35" s="35"/>
      <c r="C35" s="1175" t="s">
        <v>529</v>
      </c>
      <c r="D35" s="1176"/>
      <c r="E35" s="1177"/>
      <c r="F35" s="36">
        <v>4.72</v>
      </c>
      <c r="G35" s="37">
        <v>5.14</v>
      </c>
      <c r="H35" s="37">
        <v>5.52</v>
      </c>
      <c r="I35" s="37">
        <v>6.1</v>
      </c>
      <c r="J35" s="38">
        <v>6.79</v>
      </c>
      <c r="K35" s="22"/>
      <c r="L35" s="22"/>
      <c r="M35" s="22"/>
      <c r="N35" s="22"/>
      <c r="O35" s="22"/>
      <c r="P35" s="22"/>
    </row>
    <row r="36" spans="1:16" ht="39" customHeight="1">
      <c r="A36" s="22"/>
      <c r="B36" s="35"/>
      <c r="C36" s="1175" t="s">
        <v>530</v>
      </c>
      <c r="D36" s="1176"/>
      <c r="E36" s="1177"/>
      <c r="F36" s="36">
        <v>1.53</v>
      </c>
      <c r="G36" s="37">
        <v>2.39</v>
      </c>
      <c r="H36" s="37">
        <v>2.27</v>
      </c>
      <c r="I36" s="37">
        <v>2.91</v>
      </c>
      <c r="J36" s="38">
        <v>2.2400000000000002</v>
      </c>
      <c r="K36" s="22"/>
      <c r="L36" s="22"/>
      <c r="M36" s="22"/>
      <c r="N36" s="22"/>
      <c r="O36" s="22"/>
      <c r="P36" s="22"/>
    </row>
    <row r="37" spans="1:16" ht="39" customHeight="1">
      <c r="A37" s="22"/>
      <c r="B37" s="35"/>
      <c r="C37" s="1175" t="s">
        <v>531</v>
      </c>
      <c r="D37" s="1176"/>
      <c r="E37" s="1177"/>
      <c r="F37" s="36">
        <v>0.57999999999999996</v>
      </c>
      <c r="G37" s="37">
        <v>2.06</v>
      </c>
      <c r="H37" s="37">
        <v>2.5499999999999998</v>
      </c>
      <c r="I37" s="37">
        <v>1.93</v>
      </c>
      <c r="J37" s="38">
        <v>1.38</v>
      </c>
      <c r="K37" s="22"/>
      <c r="L37" s="22"/>
      <c r="M37" s="22"/>
      <c r="N37" s="22"/>
      <c r="O37" s="22"/>
      <c r="P37" s="22"/>
    </row>
    <row r="38" spans="1:16" ht="39" customHeight="1">
      <c r="A38" s="22"/>
      <c r="B38" s="35"/>
      <c r="C38" s="1175" t="s">
        <v>532</v>
      </c>
      <c r="D38" s="1176"/>
      <c r="E38" s="1177"/>
      <c r="F38" s="36">
        <v>0.25</v>
      </c>
      <c r="G38" s="37">
        <v>0.5</v>
      </c>
      <c r="H38" s="37">
        <v>0.36</v>
      </c>
      <c r="I38" s="37">
        <v>0.31</v>
      </c>
      <c r="J38" s="38">
        <v>0.63</v>
      </c>
      <c r="K38" s="22"/>
      <c r="L38" s="22"/>
      <c r="M38" s="22"/>
      <c r="N38" s="22"/>
      <c r="O38" s="22"/>
      <c r="P38" s="22"/>
    </row>
    <row r="39" spans="1:16" ht="39" customHeight="1">
      <c r="A39" s="22"/>
      <c r="B39" s="35"/>
      <c r="C39" s="1175" t="s">
        <v>533</v>
      </c>
      <c r="D39" s="1176"/>
      <c r="E39" s="1177"/>
      <c r="F39" s="36">
        <v>0.79</v>
      </c>
      <c r="G39" s="37">
        <v>0.46</v>
      </c>
      <c r="H39" s="37">
        <v>0.11</v>
      </c>
      <c r="I39" s="37">
        <v>0.12</v>
      </c>
      <c r="J39" s="38">
        <v>0.12</v>
      </c>
      <c r="K39" s="22"/>
      <c r="L39" s="22"/>
      <c r="M39" s="22"/>
      <c r="N39" s="22"/>
      <c r="O39" s="22"/>
      <c r="P39" s="22"/>
    </row>
    <row r="40" spans="1:16" ht="39" customHeight="1">
      <c r="A40" s="22"/>
      <c r="B40" s="35"/>
      <c r="C40" s="1175" t="s">
        <v>534</v>
      </c>
      <c r="D40" s="1176"/>
      <c r="E40" s="1177"/>
      <c r="F40" s="36">
        <v>0.05</v>
      </c>
      <c r="G40" s="37">
        <v>0.12</v>
      </c>
      <c r="H40" s="37">
        <v>0.06</v>
      </c>
      <c r="I40" s="37">
        <v>0.08</v>
      </c>
      <c r="J40" s="38">
        <v>0.1</v>
      </c>
      <c r="K40" s="22"/>
      <c r="L40" s="22"/>
      <c r="M40" s="22"/>
      <c r="N40" s="22"/>
      <c r="O40" s="22"/>
      <c r="P40" s="22"/>
    </row>
    <row r="41" spans="1:16" ht="39" customHeight="1">
      <c r="A41" s="22"/>
      <c r="B41" s="35"/>
      <c r="C41" s="1175" t="s">
        <v>535</v>
      </c>
      <c r="D41" s="1176"/>
      <c r="E41" s="1177"/>
      <c r="F41" s="36">
        <v>0.04</v>
      </c>
      <c r="G41" s="37">
        <v>0.01</v>
      </c>
      <c r="H41" s="37">
        <v>0.03</v>
      </c>
      <c r="I41" s="37">
        <v>0.04</v>
      </c>
      <c r="J41" s="38">
        <v>0.08</v>
      </c>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v>0</v>
      </c>
      <c r="G43" s="42">
        <v>0.01</v>
      </c>
      <c r="H43" s="42">
        <v>0</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9605</v>
      </c>
      <c r="L45" s="60">
        <v>9590</v>
      </c>
      <c r="M45" s="60">
        <v>9096</v>
      </c>
      <c r="N45" s="60">
        <v>8783</v>
      </c>
      <c r="O45" s="61">
        <v>8311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v>17</v>
      </c>
      <c r="L47" s="64">
        <v>17</v>
      </c>
      <c r="M47" s="64">
        <v>17</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3800</v>
      </c>
      <c r="L48" s="64">
        <v>3382</v>
      </c>
      <c r="M48" s="64">
        <v>3259</v>
      </c>
      <c r="N48" s="64">
        <v>3098</v>
      </c>
      <c r="O48" s="65">
        <v>3526</v>
      </c>
      <c r="P48" s="48"/>
      <c r="Q48" s="48"/>
      <c r="R48" s="48"/>
      <c r="S48" s="48"/>
      <c r="T48" s="48"/>
      <c r="U48" s="48"/>
    </row>
    <row r="49" spans="1:21" ht="30.75" customHeight="1">
      <c r="A49" s="48"/>
      <c r="B49" s="1193"/>
      <c r="C49" s="1194"/>
      <c r="D49" s="62"/>
      <c r="E49" s="1185" t="s">
        <v>16</v>
      </c>
      <c r="F49" s="1185"/>
      <c r="G49" s="1185"/>
      <c r="H49" s="1185"/>
      <c r="I49" s="1185"/>
      <c r="J49" s="1186"/>
      <c r="K49" s="63">
        <v>18</v>
      </c>
      <c r="L49" s="64">
        <v>21</v>
      </c>
      <c r="M49" s="64">
        <v>20</v>
      </c>
      <c r="N49" s="64">
        <v>20</v>
      </c>
      <c r="O49" s="65">
        <v>20</v>
      </c>
      <c r="P49" s="48"/>
      <c r="Q49" s="48"/>
      <c r="R49" s="48"/>
      <c r="S49" s="48"/>
      <c r="T49" s="48"/>
      <c r="U49" s="48"/>
    </row>
    <row r="50" spans="1:21" ht="30.75" customHeight="1">
      <c r="A50" s="48"/>
      <c r="B50" s="1193"/>
      <c r="C50" s="1194"/>
      <c r="D50" s="62"/>
      <c r="E50" s="1185" t="s">
        <v>17</v>
      </c>
      <c r="F50" s="1185"/>
      <c r="G50" s="1185"/>
      <c r="H50" s="1185"/>
      <c r="I50" s="1185"/>
      <c r="J50" s="1186"/>
      <c r="K50" s="63">
        <v>539</v>
      </c>
      <c r="L50" s="64">
        <v>254</v>
      </c>
      <c r="M50" s="64">
        <v>61</v>
      </c>
      <c r="N50" s="64">
        <v>58</v>
      </c>
      <c r="O50" s="65">
        <v>22</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11590</v>
      </c>
      <c r="L52" s="64">
        <v>10836</v>
      </c>
      <c r="M52" s="64">
        <v>10687</v>
      </c>
      <c r="N52" s="64">
        <v>11048</v>
      </c>
      <c r="O52" s="65">
        <v>10585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2389</v>
      </c>
      <c r="L53" s="69">
        <v>2428</v>
      </c>
      <c r="M53" s="69">
        <v>1766</v>
      </c>
      <c r="N53" s="69">
        <v>911</v>
      </c>
      <c r="O53" s="70">
        <v>1294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99" t="s">
        <v>24</v>
      </c>
      <c r="C41" s="1200"/>
      <c r="D41" s="81"/>
      <c r="E41" s="1205" t="s">
        <v>25</v>
      </c>
      <c r="F41" s="1205"/>
      <c r="G41" s="1205"/>
      <c r="H41" s="1206"/>
      <c r="I41" s="82">
        <v>87225</v>
      </c>
      <c r="J41" s="83">
        <v>85724</v>
      </c>
      <c r="K41" s="83">
        <v>83961</v>
      </c>
      <c r="L41" s="83">
        <v>83690</v>
      </c>
      <c r="M41" s="84">
        <v>82024</v>
      </c>
    </row>
    <row r="42" spans="2:13" ht="27.75" customHeight="1">
      <c r="B42" s="1201"/>
      <c r="C42" s="1202"/>
      <c r="D42" s="85"/>
      <c r="E42" s="1207" t="s">
        <v>26</v>
      </c>
      <c r="F42" s="1207"/>
      <c r="G42" s="1207"/>
      <c r="H42" s="1208"/>
      <c r="I42" s="86">
        <v>750</v>
      </c>
      <c r="J42" s="87">
        <v>145</v>
      </c>
      <c r="K42" s="87">
        <v>103</v>
      </c>
      <c r="L42" s="87">
        <v>66</v>
      </c>
      <c r="M42" s="88">
        <v>60</v>
      </c>
    </row>
    <row r="43" spans="2:13" ht="27.75" customHeight="1">
      <c r="B43" s="1201"/>
      <c r="C43" s="1202"/>
      <c r="D43" s="85"/>
      <c r="E43" s="1207" t="s">
        <v>27</v>
      </c>
      <c r="F43" s="1207"/>
      <c r="G43" s="1207"/>
      <c r="H43" s="1208"/>
      <c r="I43" s="86">
        <v>44864</v>
      </c>
      <c r="J43" s="87">
        <v>42944</v>
      </c>
      <c r="K43" s="87">
        <v>40759</v>
      </c>
      <c r="L43" s="87">
        <v>36066</v>
      </c>
      <c r="M43" s="88">
        <v>34060</v>
      </c>
    </row>
    <row r="44" spans="2:13" ht="27.75" customHeight="1">
      <c r="B44" s="1201"/>
      <c r="C44" s="1202"/>
      <c r="D44" s="85"/>
      <c r="E44" s="1207" t="s">
        <v>28</v>
      </c>
      <c r="F44" s="1207"/>
      <c r="G44" s="1207"/>
      <c r="H44" s="1208"/>
      <c r="I44" s="86">
        <v>340</v>
      </c>
      <c r="J44" s="87">
        <v>307</v>
      </c>
      <c r="K44" s="87">
        <v>278</v>
      </c>
      <c r="L44" s="87">
        <v>248</v>
      </c>
      <c r="M44" s="88">
        <v>219</v>
      </c>
    </row>
    <row r="45" spans="2:13" ht="27.75" customHeight="1">
      <c r="B45" s="1201"/>
      <c r="C45" s="1202"/>
      <c r="D45" s="85"/>
      <c r="E45" s="1207" t="s">
        <v>29</v>
      </c>
      <c r="F45" s="1207"/>
      <c r="G45" s="1207"/>
      <c r="H45" s="1208"/>
      <c r="I45" s="86">
        <v>19700</v>
      </c>
      <c r="J45" s="87">
        <v>19176</v>
      </c>
      <c r="K45" s="87">
        <v>18440</v>
      </c>
      <c r="L45" s="87">
        <v>16879</v>
      </c>
      <c r="M45" s="88">
        <v>16185</v>
      </c>
    </row>
    <row r="46" spans="2:13" ht="27.75" customHeight="1">
      <c r="B46" s="1201"/>
      <c r="C46" s="1202"/>
      <c r="D46" s="85"/>
      <c r="E46" s="1207" t="s">
        <v>30</v>
      </c>
      <c r="F46" s="1207"/>
      <c r="G46" s="1207"/>
      <c r="H46" s="1208"/>
      <c r="I46" s="86">
        <v>7435</v>
      </c>
      <c r="J46" s="87">
        <v>6791</v>
      </c>
      <c r="K46" s="87">
        <v>5784</v>
      </c>
      <c r="L46" s="87">
        <v>5306</v>
      </c>
      <c r="M46" s="88">
        <v>4520</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12708</v>
      </c>
      <c r="J49" s="87">
        <v>12545</v>
      </c>
      <c r="K49" s="87">
        <v>13839</v>
      </c>
      <c r="L49" s="87">
        <v>13223</v>
      </c>
      <c r="M49" s="88">
        <v>15423</v>
      </c>
    </row>
    <row r="50" spans="2:13" ht="27.75" customHeight="1">
      <c r="B50" s="1201"/>
      <c r="C50" s="1202"/>
      <c r="D50" s="85"/>
      <c r="E50" s="1207" t="s">
        <v>35</v>
      </c>
      <c r="F50" s="1207"/>
      <c r="G50" s="1207"/>
      <c r="H50" s="1208"/>
      <c r="I50" s="86">
        <v>26060</v>
      </c>
      <c r="J50" s="87">
        <v>22724</v>
      </c>
      <c r="K50" s="87">
        <v>19148</v>
      </c>
      <c r="L50" s="87">
        <v>16899</v>
      </c>
      <c r="M50" s="88">
        <v>15988</v>
      </c>
    </row>
    <row r="51" spans="2:13" ht="27.75" customHeight="1">
      <c r="B51" s="1203"/>
      <c r="C51" s="1204"/>
      <c r="D51" s="85"/>
      <c r="E51" s="1207" t="s">
        <v>36</v>
      </c>
      <c r="F51" s="1207"/>
      <c r="G51" s="1207"/>
      <c r="H51" s="1208"/>
      <c r="I51" s="86">
        <v>99702</v>
      </c>
      <c r="J51" s="87">
        <v>99327</v>
      </c>
      <c r="K51" s="87">
        <v>98481</v>
      </c>
      <c r="L51" s="87">
        <v>96832</v>
      </c>
      <c r="M51" s="88">
        <v>94731</v>
      </c>
    </row>
    <row r="52" spans="2:13" ht="27.75" customHeight="1" thickBot="1">
      <c r="B52" s="1211" t="s">
        <v>37</v>
      </c>
      <c r="C52" s="1212"/>
      <c r="D52" s="90"/>
      <c r="E52" s="1213" t="s">
        <v>38</v>
      </c>
      <c r="F52" s="1213"/>
      <c r="G52" s="1213"/>
      <c r="H52" s="1214"/>
      <c r="I52" s="91">
        <v>21844</v>
      </c>
      <c r="J52" s="92">
        <v>20489</v>
      </c>
      <c r="K52" s="92">
        <v>17857</v>
      </c>
      <c r="L52" s="92">
        <v>15302</v>
      </c>
      <c r="M52" s="93">
        <v>10928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351" t="s">
        <v>571</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572</v>
      </c>
    </row>
    <row r="50" spans="1:17">
      <c r="B50" s="248"/>
      <c r="C50" s="244"/>
      <c r="D50" s="244"/>
      <c r="E50" s="244"/>
      <c r="F50" s="244"/>
      <c r="G50" s="1238"/>
      <c r="H50" s="1239"/>
      <c r="I50" s="1239"/>
      <c r="J50" s="1240"/>
      <c r="K50" s="354" t="s">
        <v>523</v>
      </c>
      <c r="L50" s="354" t="s">
        <v>524</v>
      </c>
      <c r="M50" s="354" t="s">
        <v>525</v>
      </c>
      <c r="N50" s="354" t="s">
        <v>526</v>
      </c>
      <c r="O50" s="354" t="s">
        <v>527</v>
      </c>
    </row>
    <row r="51" spans="1:17">
      <c r="B51" s="248"/>
      <c r="C51" s="244"/>
      <c r="D51" s="244"/>
      <c r="E51" s="244"/>
      <c r="F51" s="244"/>
      <c r="G51" s="1241" t="s">
        <v>573</v>
      </c>
      <c r="H51" s="1242"/>
      <c r="I51" s="1247" t="s">
        <v>574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576</v>
      </c>
      <c r="H55" s="1222"/>
      <c r="I55" s="1227" t="s">
        <v>574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575</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351" t="s">
        <v>571</v>
      </c>
      <c r="I64" s="352"/>
      <c r="J64" s="352"/>
      <c r="K64" s="352"/>
      <c r="L64" s="244"/>
      <c r="M64" s="244"/>
      <c r="N64" s="244"/>
      <c r="O64" s="244"/>
    </row>
    <row r="65" spans="2:30">
      <c r="B65" s="248"/>
      <c r="C65" s="244"/>
      <c r="D65" s="244"/>
      <c r="E65" s="244"/>
      <c r="F65" s="244"/>
      <c r="G65" s="1229" t="s">
        <v>578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38"/>
      <c r="H72" s="1239"/>
      <c r="I72" s="1239"/>
      <c r="J72" s="1240"/>
      <c r="K72" s="354" t="s">
        <v>523</v>
      </c>
      <c r="L72" s="354" t="s">
        <v>524</v>
      </c>
      <c r="M72" s="354" t="s">
        <v>525</v>
      </c>
      <c r="N72" s="354" t="s">
        <v>526</v>
      </c>
      <c r="O72" s="354" t="s">
        <v>527</v>
      </c>
    </row>
    <row r="73" spans="2:30">
      <c r="B73" s="248"/>
      <c r="C73" s="244"/>
      <c r="D73" s="244"/>
      <c r="E73" s="244"/>
      <c r="F73" s="244"/>
      <c r="G73" s="1241" t="s">
        <v>573</v>
      </c>
      <c r="H73" s="1242"/>
      <c r="I73" s="1247" t="s">
        <v>574</v>
      </c>
      <c r="J73" s="1247"/>
      <c r="K73" s="1228">
        <v>44.5</v>
      </c>
      <c r="L73" s="1228">
        <v>42.6</v>
      </c>
      <c r="M73" s="1215">
        <v>36.5</v>
      </c>
      <c r="N73" s="1215">
        <v>31.7</v>
      </c>
      <c r="O73" s="1215">
        <v>22.3</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580</v>
      </c>
      <c r="J75" s="1227"/>
      <c r="K75" s="1219">
        <v>5.3</v>
      </c>
      <c r="L75" s="1219">
        <v>4.9000000000000004</v>
      </c>
      <c r="M75" s="1219">
        <v>4.5</v>
      </c>
      <c r="N75" s="1219">
        <v>3.5</v>
      </c>
      <c r="O75" s="1219">
        <v>2.7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576</v>
      </c>
      <c r="H77" s="1222"/>
      <c r="I77" s="1227" t="s">
        <v>574</v>
      </c>
      <c r="J77" s="1227"/>
      <c r="K77" s="1228">
        <v>53.1</v>
      </c>
      <c r="L77" s="1228">
        <v>42</v>
      </c>
      <c r="M77" s="1215">
        <v>32.6</v>
      </c>
      <c r="N77" s="1215">
        <v>30.5</v>
      </c>
      <c r="O77" s="1215">
        <v>25.4</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580</v>
      </c>
      <c r="J79" s="1217"/>
      <c r="K79" s="1218">
        <v>7.6</v>
      </c>
      <c r="L79" s="1218">
        <v>6.8</v>
      </c>
      <c r="M79" s="1218">
        <v>5.9</v>
      </c>
      <c r="N79" s="1218">
        <v>5.2</v>
      </c>
      <c r="O79" s="1218">
        <v>4.8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17358</v>
      </c>
      <c r="E3" s="116"/>
      <c r="F3" s="117">
        <v>38606</v>
      </c>
      <c r="G3" s="118"/>
      <c r="H3" s="119"/>
    </row>
    <row r="4" spans="1:8">
      <c r="A4" s="120"/>
      <c r="B4" s="121"/>
      <c r="C4" s="122"/>
      <c r="D4" s="123">
        <v>9089</v>
      </c>
      <c r="E4" s="124"/>
      <c r="F4" s="125">
        <v>22435</v>
      </c>
      <c r="G4" s="126"/>
      <c r="H4" s="127"/>
    </row>
    <row r="5" spans="1:8">
      <c r="A5" s="108" t="s">
        <v>517</v>
      </c>
      <c r="B5" s="113"/>
      <c r="C5" s="114"/>
      <c r="D5" s="115">
        <v>27531</v>
      </c>
      <c r="E5" s="116"/>
      <c r="F5" s="117">
        <v>39425</v>
      </c>
      <c r="G5" s="118"/>
      <c r="H5" s="119"/>
    </row>
    <row r="6" spans="1:8">
      <c r="A6" s="120"/>
      <c r="B6" s="121"/>
      <c r="C6" s="122"/>
      <c r="D6" s="123">
        <v>12491</v>
      </c>
      <c r="E6" s="124"/>
      <c r="F6" s="125">
        <v>22414</v>
      </c>
      <c r="G6" s="126"/>
      <c r="H6" s="127"/>
    </row>
    <row r="7" spans="1:8">
      <c r="A7" s="108" t="s">
        <v>518</v>
      </c>
      <c r="B7" s="113"/>
      <c r="C7" s="114"/>
      <c r="D7" s="115">
        <v>33788</v>
      </c>
      <c r="E7" s="116"/>
      <c r="F7" s="117">
        <v>43141</v>
      </c>
      <c r="G7" s="118"/>
      <c r="H7" s="119"/>
    </row>
    <row r="8" spans="1:8">
      <c r="A8" s="120"/>
      <c r="B8" s="121"/>
      <c r="C8" s="122"/>
      <c r="D8" s="123">
        <v>13985</v>
      </c>
      <c r="E8" s="124"/>
      <c r="F8" s="125">
        <v>21887</v>
      </c>
      <c r="G8" s="126"/>
      <c r="H8" s="127"/>
    </row>
    <row r="9" spans="1:8">
      <c r="A9" s="108" t="s">
        <v>519</v>
      </c>
      <c r="B9" s="113"/>
      <c r="C9" s="114"/>
      <c r="D9" s="115">
        <v>51431</v>
      </c>
      <c r="E9" s="116"/>
      <c r="F9" s="117">
        <v>45117</v>
      </c>
      <c r="G9" s="118"/>
      <c r="H9" s="119"/>
    </row>
    <row r="10" spans="1:8">
      <c r="A10" s="120"/>
      <c r="B10" s="121"/>
      <c r="C10" s="122"/>
      <c r="D10" s="123">
        <v>18144</v>
      </c>
      <c r="E10" s="124"/>
      <c r="F10" s="125">
        <v>25589</v>
      </c>
      <c r="G10" s="126"/>
      <c r="H10" s="127"/>
    </row>
    <row r="11" spans="1:8">
      <c r="A11" s="108" t="s">
        <v>520</v>
      </c>
      <c r="B11" s="113"/>
      <c r="C11" s="114"/>
      <c r="D11" s="115">
        <v>45995</v>
      </c>
      <c r="E11" s="116"/>
      <c r="F11" s="117">
        <v>39951</v>
      </c>
      <c r="G11" s="118"/>
      <c r="H11" s="119"/>
    </row>
    <row r="12" spans="1:8">
      <c r="A12" s="120"/>
      <c r="B12" s="121"/>
      <c r="C12" s="128"/>
      <c r="D12" s="123">
        <v>14985</v>
      </c>
      <c r="E12" s="124"/>
      <c r="F12" s="125">
        <v>22555</v>
      </c>
      <c r="G12" s="126"/>
      <c r="H12" s="127"/>
    </row>
    <row r="13" spans="1:8">
      <c r="A13" s="108"/>
      <c r="B13" s="113"/>
      <c r="C13" s="129"/>
      <c r="D13" s="130">
        <v>35221</v>
      </c>
      <c r="E13" s="131"/>
      <c r="F13" s="132">
        <v>41248</v>
      </c>
      <c r="G13" s="133"/>
      <c r="H13" s="119"/>
    </row>
    <row r="14" spans="1:8">
      <c r="A14" s="120"/>
      <c r="B14" s="121"/>
      <c r="C14" s="122"/>
      <c r="D14" s="123">
        <v>13739</v>
      </c>
      <c r="E14" s="124"/>
      <c r="F14" s="125">
        <v>22976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9.52</v>
      </c>
      <c r="C19" s="134">
        <f>ROUND(VALUE(SUBSTITUTE(実質収支比率等に係る経年分析!G$48,"▲","-")),2)</f>
        <v>8.7100000000000009</v>
      </c>
      <c r="D19" s="134">
        <f>ROUND(VALUE(SUBSTITUTE(実質収支比率等に係る経年分析!H$48,"▲","-")),2)</f>
        <v>8.07</v>
      </c>
      <c r="E19" s="134">
        <f>ROUND(VALUE(SUBSTITUTE(実質収支比率等に係る経年分析!I$48,"▲","-")),2)</f>
        <v>8.5500000000000007</v>
      </c>
      <c r="F19" s="134">
        <f>ROUND(VALUE(SUBSTITUTE(実質収支比率等に係る経年分析!J$48,"▲","-")),2)</f>
        <v>10.36</v>
      </c>
    </row>
    <row r="20" spans="1:11">
      <c r="A20" s="134" t="s">
        <v>43</v>
      </c>
      <c r="B20" s="134">
        <f>ROUND(VALUE(SUBSTITUTE(実質収支比率等に係る経年分析!F$47,"▲","-")),2)</f>
        <v>9.0500000000000007</v>
      </c>
      <c r="C20" s="134">
        <f>ROUND(VALUE(SUBSTITUTE(実質収支比率等に係る経年分析!G$47,"▲","-")),2)</f>
        <v>13.6</v>
      </c>
      <c r="D20" s="134">
        <f>ROUND(VALUE(SUBSTITUTE(実質収支比率等に係る経年分析!H$47,"▲","-")),2)</f>
        <v>14.28</v>
      </c>
      <c r="E20" s="134">
        <f>ROUND(VALUE(SUBSTITUTE(実質収支比率等に係る経年分析!I$47,"▲","-")),2)</f>
        <v>14.4</v>
      </c>
      <c r="F20" s="134">
        <f>ROUND(VALUE(SUBSTITUTE(実質収支比率等に係る経年分析!J$47,"▲","-")),2)</f>
        <v>14.37</v>
      </c>
    </row>
    <row r="21" spans="1:11">
      <c r="A21" s="134" t="s">
        <v>44</v>
      </c>
      <c r="B21" s="134">
        <f>IF(ISNUMBER(VALUE(SUBSTITUTE(実質収支比率等に係る経年分析!F$49,"▲","-"))),ROUND(VALUE(SUBSTITUTE(実質収支比率等に係る経年分析!F$49,"▲","-")),2),NA())</f>
        <v>6.33</v>
      </c>
      <c r="C21" s="134">
        <f>IF(ISNUMBER(VALUE(SUBSTITUTE(実質収支比率等に係る経年分析!G$49,"▲","-"))),ROUND(VALUE(SUBSTITUTE(実質収支比率等に係る経年分析!G$49,"▲","-")),2),NA())</f>
        <v>3.42</v>
      </c>
      <c r="D21" s="134">
        <f>IF(ISNUMBER(VALUE(SUBSTITUTE(実質収支比率等に係る経年分析!H$49,"▲","-"))),ROUND(VALUE(SUBSTITUTE(実質収支比率等に係る経年分析!H$49,"▲","-")),2),NA())</f>
        <v>0.5</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1.84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公設地方卸売市場事業費特別会計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農業集落排水事業費特別会計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土地区画整理事業費特別会計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c r="A33" s="135" t="str">
        <f>IF(連結実質赤字比率に係る赤字・黒字の構成分析!C$37="",NA(),連結実質赤字比率に係る赤字・黒字の構成分析!C$37)</f>
        <v>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2.5499999999999998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2.2400000000000002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8.5399999999999991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11590</v>
      </c>
      <c r="E42" s="136"/>
      <c r="F42" s="136"/>
      <c r="G42" s="136">
        <f>'実質公債費比率（分子）の構造'!L$52</f>
        <v>10836</v>
      </c>
      <c r="H42" s="136"/>
      <c r="I42" s="136"/>
      <c r="J42" s="136">
        <f>'実質公債費比率（分子）の構造'!M$52</f>
        <v>10687</v>
      </c>
      <c r="K42" s="136"/>
      <c r="L42" s="136"/>
      <c r="M42" s="136">
        <f>'実質公債費比率（分子）の構造'!N$52</f>
        <v>11048</v>
      </c>
      <c r="N42" s="136"/>
      <c r="O42" s="136"/>
      <c r="P42" s="136">
        <f>'実質公債費比率（分子）の構造'!O$52</f>
        <v>10585</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539</v>
      </c>
      <c r="C44" s="136"/>
      <c r="D44" s="136"/>
      <c r="E44" s="136">
        <f>'実質公債費比率（分子）の構造'!L$50</f>
        <v>254</v>
      </c>
      <c r="F44" s="136"/>
      <c r="G44" s="136"/>
      <c r="H44" s="136">
        <f>'実質公債費比率（分子）の構造'!M$50</f>
        <v>61</v>
      </c>
      <c r="I44" s="136"/>
      <c r="J44" s="136"/>
      <c r="K44" s="136">
        <f>'実質公債費比率（分子）の構造'!N$50</f>
        <v>58</v>
      </c>
      <c r="L44" s="136"/>
      <c r="M44" s="136"/>
      <c r="N44" s="136">
        <f>'実質公債費比率（分子）の構造'!O$50</f>
        <v>22</v>
      </c>
      <c r="O44" s="136"/>
      <c r="P44" s="136"/>
    </row>
    <row r="45" spans="1:16">
      <c r="A45" s="136" t="s">
        <v>54</v>
      </c>
      <c r="B45" s="136">
        <f>'実質公債費比率（分子）の構造'!K$49</f>
        <v>18</v>
      </c>
      <c r="C45" s="136"/>
      <c r="D45" s="136"/>
      <c r="E45" s="136">
        <f>'実質公債費比率（分子）の構造'!L$49</f>
        <v>21</v>
      </c>
      <c r="F45" s="136"/>
      <c r="G45" s="136"/>
      <c r="H45" s="136">
        <f>'実質公債費比率（分子）の構造'!M$49</f>
        <v>20</v>
      </c>
      <c r="I45" s="136"/>
      <c r="J45" s="136"/>
      <c r="K45" s="136">
        <f>'実質公債費比率（分子）の構造'!N$49</f>
        <v>20</v>
      </c>
      <c r="L45" s="136"/>
      <c r="M45" s="136"/>
      <c r="N45" s="136">
        <f>'実質公債費比率（分子）の構造'!O$49</f>
        <v>20</v>
      </c>
      <c r="O45" s="136"/>
      <c r="P45" s="136"/>
    </row>
    <row r="46" spans="1:16">
      <c r="A46" s="136" t="s">
        <v>55</v>
      </c>
      <c r="B46" s="136">
        <f>'実質公債費比率（分子）の構造'!K$48</f>
        <v>3800</v>
      </c>
      <c r="C46" s="136"/>
      <c r="D46" s="136"/>
      <c r="E46" s="136">
        <f>'実質公債費比率（分子）の構造'!L$48</f>
        <v>3382</v>
      </c>
      <c r="F46" s="136"/>
      <c r="G46" s="136"/>
      <c r="H46" s="136">
        <f>'実質公債費比率（分子）の構造'!M$48</f>
        <v>3259</v>
      </c>
      <c r="I46" s="136"/>
      <c r="J46" s="136"/>
      <c r="K46" s="136">
        <f>'実質公債費比率（分子）の構造'!N$48</f>
        <v>3098</v>
      </c>
      <c r="L46" s="136"/>
      <c r="M46" s="136"/>
      <c r="N46" s="136">
        <f>'実質公債費比率（分子）の構造'!O$48</f>
        <v>3526</v>
      </c>
      <c r="O46" s="136"/>
      <c r="P46" s="136"/>
    </row>
    <row r="47" spans="1:16">
      <c r="A47" s="136" t="s">
        <v>56</v>
      </c>
      <c r="B47" s="136">
        <f>'実質公債費比率（分子）の構造'!K$47</f>
        <v>17</v>
      </c>
      <c r="C47" s="136"/>
      <c r="D47" s="136"/>
      <c r="E47" s="136">
        <f>'実質公債費比率（分子）の構造'!L$47</f>
        <v>17</v>
      </c>
      <c r="F47" s="136"/>
      <c r="G47" s="136"/>
      <c r="H47" s="136">
        <f>'実質公債費比率（分子）の構造'!M$47</f>
        <v>17</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9605</v>
      </c>
      <c r="C49" s="136"/>
      <c r="D49" s="136"/>
      <c r="E49" s="136">
        <f>'実質公債費比率（分子）の構造'!L$45</f>
        <v>9590</v>
      </c>
      <c r="F49" s="136"/>
      <c r="G49" s="136"/>
      <c r="H49" s="136">
        <f>'実質公債費比率（分子）の構造'!M$45</f>
        <v>9096</v>
      </c>
      <c r="I49" s="136"/>
      <c r="J49" s="136"/>
      <c r="K49" s="136">
        <f>'実質公債費比率（分子）の構造'!N$45</f>
        <v>8783</v>
      </c>
      <c r="L49" s="136"/>
      <c r="M49" s="136"/>
      <c r="N49" s="136">
        <f>'実質公債費比率（分子）の構造'!O$45</f>
        <v>8311</v>
      </c>
      <c r="O49" s="136"/>
      <c r="P49" s="136"/>
    </row>
    <row r="50" spans="1:16">
      <c r="A50" s="136" t="s">
        <v>59</v>
      </c>
      <c r="B50" s="136" t="e">
        <f>NA()</f>
        <v>#N/A</v>
      </c>
      <c r="C50" s="136">
        <f>IF(ISNUMBER('実質公債費比率（分子）の構造'!K$53),'実質公債費比率（分子）の構造'!K$53,NA())</f>
        <v>2389</v>
      </c>
      <c r="D50" s="136" t="e">
        <f>NA()</f>
        <v>#N/A</v>
      </c>
      <c r="E50" s="136" t="e">
        <f>NA()</f>
        <v>#N/A</v>
      </c>
      <c r="F50" s="136">
        <f>IF(ISNUMBER('実質公債費比率（分子）の構造'!L$53),'実質公債費比率（分子）の構造'!L$53,NA())</f>
        <v>2428</v>
      </c>
      <c r="G50" s="136" t="e">
        <f>NA()</f>
        <v>#N/A</v>
      </c>
      <c r="H50" s="136" t="e">
        <f>NA()</f>
        <v>#N/A</v>
      </c>
      <c r="I50" s="136">
        <f>IF(ISNUMBER('実質公債費比率（分子）の構造'!M$53),'実質公債費比率（分子）の構造'!M$53,NA())</f>
        <v>1766</v>
      </c>
      <c r="J50" s="136" t="e">
        <f>NA()</f>
        <v>#N/A</v>
      </c>
      <c r="K50" s="136" t="e">
        <f>NA()</f>
        <v>#N/A</v>
      </c>
      <c r="L50" s="136">
        <f>IF(ISNUMBER('実質公債費比率（分子）の構造'!N$53),'実質公債費比率（分子）の構造'!N$53,NA())</f>
        <v>911</v>
      </c>
      <c r="M50" s="136" t="e">
        <f>NA()</f>
        <v>#N/A</v>
      </c>
      <c r="N50" s="136" t="e">
        <f>NA()</f>
        <v>#N/A</v>
      </c>
      <c r="O50" s="136">
        <f>IF(ISNUMBER('実質公債費比率（分子）の構造'!O$53),'実質公債費比率（分子）の構造'!O$53,NA())</f>
        <v>1294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99702</v>
      </c>
      <c r="E56" s="135"/>
      <c r="F56" s="135"/>
      <c r="G56" s="135">
        <f>'将来負担比率（分子）の構造'!J$51</f>
        <v>99327</v>
      </c>
      <c r="H56" s="135"/>
      <c r="I56" s="135"/>
      <c r="J56" s="135">
        <f>'将来負担比率（分子）の構造'!K$51</f>
        <v>98481</v>
      </c>
      <c r="K56" s="135"/>
      <c r="L56" s="135"/>
      <c r="M56" s="135">
        <f>'将来負担比率（分子）の構造'!L$51</f>
        <v>96832</v>
      </c>
      <c r="N56" s="135"/>
      <c r="O56" s="135"/>
      <c r="P56" s="135">
        <f>'将来負担比率（分子）の構造'!M$51</f>
        <v>94731</v>
      </c>
    </row>
    <row r="57" spans="1:16">
      <c r="A57" s="135" t="s">
        <v>35</v>
      </c>
      <c r="B57" s="135"/>
      <c r="C57" s="135"/>
      <c r="D57" s="135">
        <f>'将来負担比率（分子）の構造'!I$50</f>
        <v>26060</v>
      </c>
      <c r="E57" s="135"/>
      <c r="F57" s="135"/>
      <c r="G57" s="135">
        <f>'将来負担比率（分子）の構造'!J$50</f>
        <v>22724</v>
      </c>
      <c r="H57" s="135"/>
      <c r="I57" s="135"/>
      <c r="J57" s="135">
        <f>'将来負担比率（分子）の構造'!K$50</f>
        <v>19148</v>
      </c>
      <c r="K57" s="135"/>
      <c r="L57" s="135"/>
      <c r="M57" s="135">
        <f>'将来負担比率（分子）の構造'!L$50</f>
        <v>16899</v>
      </c>
      <c r="N57" s="135"/>
      <c r="O57" s="135"/>
      <c r="P57" s="135">
        <f>'将来負担比率（分子）の構造'!M$50</f>
        <v>15988</v>
      </c>
    </row>
    <row r="58" spans="1:16">
      <c r="A58" s="135" t="s">
        <v>34</v>
      </c>
      <c r="B58" s="135"/>
      <c r="C58" s="135"/>
      <c r="D58" s="135">
        <f>'将来負担比率（分子）の構造'!I$49</f>
        <v>12708</v>
      </c>
      <c r="E58" s="135"/>
      <c r="F58" s="135"/>
      <c r="G58" s="135">
        <f>'将来負担比率（分子）の構造'!J$49</f>
        <v>12545</v>
      </c>
      <c r="H58" s="135"/>
      <c r="I58" s="135"/>
      <c r="J58" s="135">
        <f>'将来負担比率（分子）の構造'!K$49</f>
        <v>13839</v>
      </c>
      <c r="K58" s="135"/>
      <c r="L58" s="135"/>
      <c r="M58" s="135">
        <f>'将来負担比率（分子）の構造'!L$49</f>
        <v>13223</v>
      </c>
      <c r="N58" s="135"/>
      <c r="O58" s="135"/>
      <c r="P58" s="135">
        <f>'将来負担比率（分子）の構造'!M$49</f>
        <v>15423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7435</v>
      </c>
      <c r="C61" s="135"/>
      <c r="D61" s="135"/>
      <c r="E61" s="135">
        <f>'将来負担比率（分子）の構造'!J$46</f>
        <v>6791</v>
      </c>
      <c r="F61" s="135"/>
      <c r="G61" s="135"/>
      <c r="H61" s="135">
        <f>'将来負担比率（分子）の構造'!K$46</f>
        <v>5784</v>
      </c>
      <c r="I61" s="135"/>
      <c r="J61" s="135"/>
      <c r="K61" s="135">
        <f>'将来負担比率（分子）の構造'!L$46</f>
        <v>5306</v>
      </c>
      <c r="L61" s="135"/>
      <c r="M61" s="135"/>
      <c r="N61" s="135">
        <f>'将来負担比率（分子）の構造'!M$46</f>
        <v>4520</v>
      </c>
      <c r="O61" s="135"/>
      <c r="P61" s="135"/>
    </row>
    <row r="62" spans="1:16">
      <c r="A62" s="135" t="s">
        <v>29</v>
      </c>
      <c r="B62" s="135">
        <f>'将来負担比率（分子）の構造'!I$45</f>
        <v>19700</v>
      </c>
      <c r="C62" s="135"/>
      <c r="D62" s="135"/>
      <c r="E62" s="135">
        <f>'将来負担比率（分子）の構造'!J$45</f>
        <v>19176</v>
      </c>
      <c r="F62" s="135"/>
      <c r="G62" s="135"/>
      <c r="H62" s="135">
        <f>'将来負担比率（分子）の構造'!K$45</f>
        <v>18440</v>
      </c>
      <c r="I62" s="135"/>
      <c r="J62" s="135"/>
      <c r="K62" s="135">
        <f>'将来負担比率（分子）の構造'!L$45</f>
        <v>16879</v>
      </c>
      <c r="L62" s="135"/>
      <c r="M62" s="135"/>
      <c r="N62" s="135">
        <f>'将来負担比率（分子）の構造'!M$45</f>
        <v>16185</v>
      </c>
      <c r="O62" s="135"/>
      <c r="P62" s="135"/>
    </row>
    <row r="63" spans="1:16">
      <c r="A63" s="135" t="s">
        <v>28</v>
      </c>
      <c r="B63" s="135">
        <f>'将来負担比率（分子）の構造'!I$44</f>
        <v>340</v>
      </c>
      <c r="C63" s="135"/>
      <c r="D63" s="135"/>
      <c r="E63" s="135">
        <f>'将来負担比率（分子）の構造'!J$44</f>
        <v>307</v>
      </c>
      <c r="F63" s="135"/>
      <c r="G63" s="135"/>
      <c r="H63" s="135">
        <f>'将来負担比率（分子）の構造'!K$44</f>
        <v>278</v>
      </c>
      <c r="I63" s="135"/>
      <c r="J63" s="135"/>
      <c r="K63" s="135">
        <f>'将来負担比率（分子）の構造'!L$44</f>
        <v>248</v>
      </c>
      <c r="L63" s="135"/>
      <c r="M63" s="135"/>
      <c r="N63" s="135">
        <f>'将来負担比率（分子）の構造'!M$44</f>
        <v>219</v>
      </c>
      <c r="O63" s="135"/>
      <c r="P63" s="135"/>
    </row>
    <row r="64" spans="1:16">
      <c r="A64" s="135" t="s">
        <v>27</v>
      </c>
      <c r="B64" s="135">
        <f>'将来負担比率（分子）の構造'!I$43</f>
        <v>44864</v>
      </c>
      <c r="C64" s="135"/>
      <c r="D64" s="135"/>
      <c r="E64" s="135">
        <f>'将来負担比率（分子）の構造'!J$43</f>
        <v>42944</v>
      </c>
      <c r="F64" s="135"/>
      <c r="G64" s="135"/>
      <c r="H64" s="135">
        <f>'将来負担比率（分子）の構造'!K$43</f>
        <v>40759</v>
      </c>
      <c r="I64" s="135"/>
      <c r="J64" s="135"/>
      <c r="K64" s="135">
        <f>'将来負担比率（分子）の構造'!L$43</f>
        <v>36066</v>
      </c>
      <c r="L64" s="135"/>
      <c r="M64" s="135"/>
      <c r="N64" s="135">
        <f>'将来負担比率（分子）の構造'!M$43</f>
        <v>34060</v>
      </c>
      <c r="O64" s="135"/>
      <c r="P64" s="135"/>
    </row>
    <row r="65" spans="1:16">
      <c r="A65" s="135" t="s">
        <v>26</v>
      </c>
      <c r="B65" s="135">
        <f>'将来負担比率（分子）の構造'!I$42</f>
        <v>750</v>
      </c>
      <c r="C65" s="135"/>
      <c r="D65" s="135"/>
      <c r="E65" s="135">
        <f>'将来負担比率（分子）の構造'!J$42</f>
        <v>145</v>
      </c>
      <c r="F65" s="135"/>
      <c r="G65" s="135"/>
      <c r="H65" s="135">
        <f>'将来負担比率（分子）の構造'!K$42</f>
        <v>103</v>
      </c>
      <c r="I65" s="135"/>
      <c r="J65" s="135"/>
      <c r="K65" s="135">
        <f>'将来負担比率（分子）の構造'!L$42</f>
        <v>66</v>
      </c>
      <c r="L65" s="135"/>
      <c r="M65" s="135"/>
      <c r="N65" s="135">
        <f>'将来負担比率（分子）の構造'!M$42</f>
        <v>60</v>
      </c>
      <c r="O65" s="135"/>
      <c r="P65" s="135"/>
    </row>
    <row r="66" spans="1:16">
      <c r="A66" s="135" t="s">
        <v>25</v>
      </c>
      <c r="B66" s="135">
        <f>'将来負担比率（分子）の構造'!I$41</f>
        <v>87225</v>
      </c>
      <c r="C66" s="135"/>
      <c r="D66" s="135"/>
      <c r="E66" s="135">
        <f>'将来負担比率（分子）の構造'!J$41</f>
        <v>85724</v>
      </c>
      <c r="F66" s="135"/>
      <c r="G66" s="135"/>
      <c r="H66" s="135">
        <f>'将来負担比率（分子）の構造'!K$41</f>
        <v>83961</v>
      </c>
      <c r="I66" s="135"/>
      <c r="J66" s="135"/>
      <c r="K66" s="135">
        <f>'将来負担比率（分子）の構造'!L$41</f>
        <v>83690</v>
      </c>
      <c r="L66" s="135"/>
      <c r="M66" s="135"/>
      <c r="N66" s="135">
        <f>'将来負担比率（分子）の構造'!M$41</f>
        <v>82024</v>
      </c>
      <c r="O66" s="135"/>
      <c r="P66" s="135"/>
    </row>
    <row r="67" spans="1:16">
      <c r="A67" s="135" t="s">
        <v>63</v>
      </c>
      <c r="B67" s="135" t="e">
        <f>NA()</f>
        <v>#N/A</v>
      </c>
      <c r="C67" s="135">
        <f>IF(ISNUMBER('将来負担比率（分子）の構造'!I$52), IF('将来負担比率（分子）の構造'!I$52 &lt; 0, 0, '将来負担比率（分子）の構造'!I$52), NA())</f>
        <v>21844</v>
      </c>
      <c r="D67" s="135" t="e">
        <f>NA()</f>
        <v>#N/A</v>
      </c>
      <c r="E67" s="135" t="e">
        <f>NA()</f>
        <v>#N/A</v>
      </c>
      <c r="F67" s="135">
        <f>IF(ISNUMBER('将来負担比率（分子）の構造'!J$52), IF('将来負担比率（分子）の構造'!J$52 &lt; 0, 0, '将来負担比率（分子）の構造'!J$52), NA())</f>
        <v>20489</v>
      </c>
      <c r="G67" s="135" t="e">
        <f>NA()</f>
        <v>#N/A</v>
      </c>
      <c r="H67" s="135" t="e">
        <f>NA()</f>
        <v>#N/A</v>
      </c>
      <c r="I67" s="135">
        <f>IF(ISNUMBER('将来負担比率（分子）の構造'!K$52), IF('将来負担比率（分子）の構造'!K$52 &lt; 0, 0, '将来負担比率（分子）の構造'!K$52), NA())</f>
        <v>17857</v>
      </c>
      <c r="J67" s="135" t="e">
        <f>NA()</f>
        <v>#N/A</v>
      </c>
      <c r="K67" s="135" t="e">
        <f>NA()</f>
        <v>#N/A</v>
      </c>
      <c r="L67" s="135">
        <f>IF(ISNUMBER('将来負担比率（分子）の構造'!L$52), IF('将来負担比率（分子）の構造'!L$52 &lt; 0, 0, '将来負担比率（分子）の構造'!L$52), NA())</f>
        <v>15302</v>
      </c>
      <c r="M67" s="135" t="e">
        <f>NA()</f>
        <v>#N/A</v>
      </c>
      <c r="N67" s="135" t="e">
        <f>NA()</f>
        <v>#N/A</v>
      </c>
      <c r="O67" s="135">
        <f>IF(ISNUMBER('将来負担比率（分子）の構造'!M$52), IF('将来負担比率（分子）の構造'!M$52 &lt; 0, 0, '将来負担比率（分子）の構造'!M$52), NA())</f>
        <v>10928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38540034</v>
      </c>
      <c r="S5" s="613"/>
      <c r="T5" s="613"/>
      <c r="U5" s="613"/>
      <c r="V5" s="613"/>
      <c r="W5" s="613"/>
      <c r="X5" s="613"/>
      <c r="Y5" s="614"/>
      <c r="Z5" s="615">
        <v>19.2</v>
      </c>
      <c r="AA5" s="615"/>
      <c r="AB5" s="615"/>
      <c r="AC5" s="615"/>
      <c r="AD5" s="616">
        <v>36400046</v>
      </c>
      <c r="AE5" s="616"/>
      <c r="AF5" s="616"/>
      <c r="AG5" s="616"/>
      <c r="AH5" s="616"/>
      <c r="AI5" s="616"/>
      <c r="AJ5" s="616"/>
      <c r="AK5" s="616"/>
      <c r="AL5" s="617">
        <v>66.3</v>
      </c>
      <c r="AM5" s="618"/>
      <c r="AN5" s="618"/>
      <c r="AO5" s="619"/>
      <c r="AP5" s="609" t="s">
        <v>207</v>
      </c>
      <c r="AQ5" s="610"/>
      <c r="AR5" s="610"/>
      <c r="AS5" s="610"/>
      <c r="AT5" s="610"/>
      <c r="AU5" s="610"/>
      <c r="AV5" s="610"/>
      <c r="AW5" s="610"/>
      <c r="AX5" s="610"/>
      <c r="AY5" s="610"/>
      <c r="AZ5" s="610"/>
      <c r="BA5" s="610"/>
      <c r="BB5" s="610"/>
      <c r="BC5" s="610"/>
      <c r="BD5" s="610"/>
      <c r="BE5" s="610"/>
      <c r="BF5" s="611"/>
      <c r="BG5" s="623">
        <v>36270172</v>
      </c>
      <c r="BH5" s="624"/>
      <c r="BI5" s="624"/>
      <c r="BJ5" s="624"/>
      <c r="BK5" s="624"/>
      <c r="BL5" s="624"/>
      <c r="BM5" s="624"/>
      <c r="BN5" s="625"/>
      <c r="BO5" s="626">
        <v>94.1</v>
      </c>
      <c r="BP5" s="626"/>
      <c r="BQ5" s="626"/>
      <c r="BR5" s="626"/>
      <c r="BS5" s="627">
        <v>321152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1015203</v>
      </c>
      <c r="S6" s="624"/>
      <c r="T6" s="624"/>
      <c r="U6" s="624"/>
      <c r="V6" s="624"/>
      <c r="W6" s="624"/>
      <c r="X6" s="624"/>
      <c r="Y6" s="625"/>
      <c r="Z6" s="626">
        <v>0.5</v>
      </c>
      <c r="AA6" s="626"/>
      <c r="AB6" s="626"/>
      <c r="AC6" s="626"/>
      <c r="AD6" s="627">
        <v>1015203</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36270172</v>
      </c>
      <c r="BH6" s="624"/>
      <c r="BI6" s="624"/>
      <c r="BJ6" s="624"/>
      <c r="BK6" s="624"/>
      <c r="BL6" s="624"/>
      <c r="BM6" s="624"/>
      <c r="BN6" s="625"/>
      <c r="BO6" s="626">
        <v>94.1</v>
      </c>
      <c r="BP6" s="626"/>
      <c r="BQ6" s="626"/>
      <c r="BR6" s="626"/>
      <c r="BS6" s="627">
        <v>321152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721686</v>
      </c>
      <c r="CS6" s="624"/>
      <c r="CT6" s="624"/>
      <c r="CU6" s="624"/>
      <c r="CV6" s="624"/>
      <c r="CW6" s="624"/>
      <c r="CX6" s="624"/>
      <c r="CY6" s="625"/>
      <c r="CZ6" s="626">
        <v>0.4</v>
      </c>
      <c r="DA6" s="626"/>
      <c r="DB6" s="626"/>
      <c r="DC6" s="626"/>
      <c r="DD6" s="632" t="s">
        <v>214</v>
      </c>
      <c r="DE6" s="624"/>
      <c r="DF6" s="624"/>
      <c r="DG6" s="624"/>
      <c r="DH6" s="624"/>
      <c r="DI6" s="624"/>
      <c r="DJ6" s="624"/>
      <c r="DK6" s="624"/>
      <c r="DL6" s="624"/>
      <c r="DM6" s="624"/>
      <c r="DN6" s="624"/>
      <c r="DO6" s="624"/>
      <c r="DP6" s="625"/>
      <c r="DQ6" s="632">
        <v>721686</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64504</v>
      </c>
      <c r="S7" s="624"/>
      <c r="T7" s="624"/>
      <c r="U7" s="624"/>
      <c r="V7" s="624"/>
      <c r="W7" s="624"/>
      <c r="X7" s="624"/>
      <c r="Y7" s="625"/>
      <c r="Z7" s="626">
        <v>0</v>
      </c>
      <c r="AA7" s="626"/>
      <c r="AB7" s="626"/>
      <c r="AC7" s="626"/>
      <c r="AD7" s="627">
        <v>64504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19876013</v>
      </c>
      <c r="BH7" s="624"/>
      <c r="BI7" s="624"/>
      <c r="BJ7" s="624"/>
      <c r="BK7" s="624"/>
      <c r="BL7" s="624"/>
      <c r="BM7" s="624"/>
      <c r="BN7" s="625"/>
      <c r="BO7" s="626">
        <v>51.6</v>
      </c>
      <c r="BP7" s="626"/>
      <c r="BQ7" s="626"/>
      <c r="BR7" s="626"/>
      <c r="BS7" s="627">
        <v>321152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9845415</v>
      </c>
      <c r="CS7" s="624"/>
      <c r="CT7" s="624"/>
      <c r="CU7" s="624"/>
      <c r="CV7" s="624"/>
      <c r="CW7" s="624"/>
      <c r="CX7" s="624"/>
      <c r="CY7" s="625"/>
      <c r="CZ7" s="626">
        <v>5.0999999999999996</v>
      </c>
      <c r="DA7" s="626"/>
      <c r="DB7" s="626"/>
      <c r="DC7" s="626"/>
      <c r="DD7" s="632">
        <v>124309</v>
      </c>
      <c r="DE7" s="624"/>
      <c r="DF7" s="624"/>
      <c r="DG7" s="624"/>
      <c r="DH7" s="624"/>
      <c r="DI7" s="624"/>
      <c r="DJ7" s="624"/>
      <c r="DK7" s="624"/>
      <c r="DL7" s="624"/>
      <c r="DM7" s="624"/>
      <c r="DN7" s="624"/>
      <c r="DO7" s="624"/>
      <c r="DP7" s="625"/>
      <c r="DQ7" s="632">
        <v>8770296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160223</v>
      </c>
      <c r="S8" s="624"/>
      <c r="T8" s="624"/>
      <c r="U8" s="624"/>
      <c r="V8" s="624"/>
      <c r="W8" s="624"/>
      <c r="X8" s="624"/>
      <c r="Y8" s="625"/>
      <c r="Z8" s="626">
        <v>0.1</v>
      </c>
      <c r="AA8" s="626"/>
      <c r="AB8" s="626"/>
      <c r="AC8" s="626"/>
      <c r="AD8" s="627">
        <v>160223</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481715</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116652250</v>
      </c>
      <c r="CS8" s="624"/>
      <c r="CT8" s="624"/>
      <c r="CU8" s="624"/>
      <c r="CV8" s="624"/>
      <c r="CW8" s="624"/>
      <c r="CX8" s="624"/>
      <c r="CY8" s="625"/>
      <c r="CZ8" s="626">
        <v>59.9</v>
      </c>
      <c r="DA8" s="626"/>
      <c r="DB8" s="626"/>
      <c r="DC8" s="626"/>
      <c r="DD8" s="632">
        <v>1612045</v>
      </c>
      <c r="DE8" s="624"/>
      <c r="DF8" s="624"/>
      <c r="DG8" s="624"/>
      <c r="DH8" s="624"/>
      <c r="DI8" s="624"/>
      <c r="DJ8" s="624"/>
      <c r="DK8" s="624"/>
      <c r="DL8" s="624"/>
      <c r="DM8" s="624"/>
      <c r="DN8" s="624"/>
      <c r="DO8" s="624"/>
      <c r="DP8" s="625"/>
      <c r="DQ8" s="632">
        <v>17045334</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129571</v>
      </c>
      <c r="S9" s="624"/>
      <c r="T9" s="624"/>
      <c r="U9" s="624"/>
      <c r="V9" s="624"/>
      <c r="W9" s="624"/>
      <c r="X9" s="624"/>
      <c r="Y9" s="625"/>
      <c r="Z9" s="626">
        <v>0.1</v>
      </c>
      <c r="AA9" s="626"/>
      <c r="AB9" s="626"/>
      <c r="AC9" s="626"/>
      <c r="AD9" s="627">
        <v>129571</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14686070</v>
      </c>
      <c r="BH9" s="624"/>
      <c r="BI9" s="624"/>
      <c r="BJ9" s="624"/>
      <c r="BK9" s="624"/>
      <c r="BL9" s="624"/>
      <c r="BM9" s="624"/>
      <c r="BN9" s="625"/>
      <c r="BO9" s="626">
        <v>38.1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7926372</v>
      </c>
      <c r="CS9" s="624"/>
      <c r="CT9" s="624"/>
      <c r="CU9" s="624"/>
      <c r="CV9" s="624"/>
      <c r="CW9" s="624"/>
      <c r="CX9" s="624"/>
      <c r="CY9" s="625"/>
      <c r="CZ9" s="626">
        <v>4.0999999999999996</v>
      </c>
      <c r="DA9" s="626"/>
      <c r="DB9" s="626"/>
      <c r="DC9" s="626"/>
      <c r="DD9" s="632">
        <v>400549</v>
      </c>
      <c r="DE9" s="624"/>
      <c r="DF9" s="624"/>
      <c r="DG9" s="624"/>
      <c r="DH9" s="624"/>
      <c r="DI9" s="624"/>
      <c r="DJ9" s="624"/>
      <c r="DK9" s="624"/>
      <c r="DL9" s="624"/>
      <c r="DM9" s="624"/>
      <c r="DN9" s="624"/>
      <c r="DO9" s="624"/>
      <c r="DP9" s="625"/>
      <c r="DQ9" s="632">
        <v>6294622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5519041</v>
      </c>
      <c r="S10" s="624"/>
      <c r="T10" s="624"/>
      <c r="U10" s="624"/>
      <c r="V10" s="624"/>
      <c r="W10" s="624"/>
      <c r="X10" s="624"/>
      <c r="Y10" s="625"/>
      <c r="Z10" s="626">
        <v>2.7</v>
      </c>
      <c r="AA10" s="626"/>
      <c r="AB10" s="626"/>
      <c r="AC10" s="626"/>
      <c r="AD10" s="627">
        <v>5519041</v>
      </c>
      <c r="AE10" s="627"/>
      <c r="AF10" s="627"/>
      <c r="AG10" s="627"/>
      <c r="AH10" s="627"/>
      <c r="AI10" s="627"/>
      <c r="AJ10" s="627"/>
      <c r="AK10" s="627"/>
      <c r="AL10" s="628">
        <v>10.1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827754</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427529</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199967</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12668</v>
      </c>
      <c r="S11" s="624"/>
      <c r="T11" s="624"/>
      <c r="U11" s="624"/>
      <c r="V11" s="624"/>
      <c r="W11" s="624"/>
      <c r="X11" s="624"/>
      <c r="Y11" s="625"/>
      <c r="Z11" s="626">
        <v>0</v>
      </c>
      <c r="AA11" s="626"/>
      <c r="AB11" s="626"/>
      <c r="AC11" s="626"/>
      <c r="AD11" s="627">
        <v>12668</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3880474</v>
      </c>
      <c r="BH11" s="624"/>
      <c r="BI11" s="624"/>
      <c r="BJ11" s="624"/>
      <c r="BK11" s="624"/>
      <c r="BL11" s="624"/>
      <c r="BM11" s="624"/>
      <c r="BN11" s="625"/>
      <c r="BO11" s="626">
        <v>10.1</v>
      </c>
      <c r="BP11" s="626"/>
      <c r="BQ11" s="626"/>
      <c r="BR11" s="626"/>
      <c r="BS11" s="632">
        <v>321152</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2276182</v>
      </c>
      <c r="CS11" s="624"/>
      <c r="CT11" s="624"/>
      <c r="CU11" s="624"/>
      <c r="CV11" s="624"/>
      <c r="CW11" s="624"/>
      <c r="CX11" s="624"/>
      <c r="CY11" s="625"/>
      <c r="CZ11" s="626">
        <v>1.2</v>
      </c>
      <c r="DA11" s="626"/>
      <c r="DB11" s="626"/>
      <c r="DC11" s="626"/>
      <c r="DD11" s="632">
        <v>715226</v>
      </c>
      <c r="DE11" s="624"/>
      <c r="DF11" s="624"/>
      <c r="DG11" s="624"/>
      <c r="DH11" s="624"/>
      <c r="DI11" s="624"/>
      <c r="DJ11" s="624"/>
      <c r="DK11" s="624"/>
      <c r="DL11" s="624"/>
      <c r="DM11" s="624"/>
      <c r="DN11" s="624"/>
      <c r="DO11" s="624"/>
      <c r="DP11" s="625"/>
      <c r="DQ11" s="632">
        <v>1269223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13465236</v>
      </c>
      <c r="BH12" s="624"/>
      <c r="BI12" s="624"/>
      <c r="BJ12" s="624"/>
      <c r="BK12" s="624"/>
      <c r="BL12" s="624"/>
      <c r="BM12" s="624"/>
      <c r="BN12" s="625"/>
      <c r="BO12" s="626">
        <v>34.9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5801567</v>
      </c>
      <c r="CS12" s="624"/>
      <c r="CT12" s="624"/>
      <c r="CU12" s="624"/>
      <c r="CV12" s="624"/>
      <c r="CW12" s="624"/>
      <c r="CX12" s="624"/>
      <c r="CY12" s="625"/>
      <c r="CZ12" s="626">
        <v>3</v>
      </c>
      <c r="DA12" s="626"/>
      <c r="DB12" s="626"/>
      <c r="DC12" s="626"/>
      <c r="DD12" s="632">
        <v>927698</v>
      </c>
      <c r="DE12" s="624"/>
      <c r="DF12" s="624"/>
      <c r="DG12" s="624"/>
      <c r="DH12" s="624"/>
      <c r="DI12" s="624"/>
      <c r="DJ12" s="624"/>
      <c r="DK12" s="624"/>
      <c r="DL12" s="624"/>
      <c r="DM12" s="624"/>
      <c r="DN12" s="624"/>
      <c r="DO12" s="624"/>
      <c r="DP12" s="625"/>
      <c r="DQ12" s="632">
        <v>2455495</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185403</v>
      </c>
      <c r="S13" s="624"/>
      <c r="T13" s="624"/>
      <c r="U13" s="624"/>
      <c r="V13" s="624"/>
      <c r="W13" s="624"/>
      <c r="X13" s="624"/>
      <c r="Y13" s="625"/>
      <c r="Z13" s="626">
        <v>0.1</v>
      </c>
      <c r="AA13" s="626"/>
      <c r="AB13" s="626"/>
      <c r="AC13" s="626"/>
      <c r="AD13" s="627">
        <v>185403</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13211940</v>
      </c>
      <c r="BH13" s="624"/>
      <c r="BI13" s="624"/>
      <c r="BJ13" s="624"/>
      <c r="BK13" s="624"/>
      <c r="BL13" s="624"/>
      <c r="BM13" s="624"/>
      <c r="BN13" s="625"/>
      <c r="BO13" s="626">
        <v>34.299999999999997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9959267</v>
      </c>
      <c r="CS13" s="624"/>
      <c r="CT13" s="624"/>
      <c r="CU13" s="624"/>
      <c r="CV13" s="624"/>
      <c r="CW13" s="624"/>
      <c r="CX13" s="624"/>
      <c r="CY13" s="625"/>
      <c r="CZ13" s="626">
        <v>5.0999999999999996</v>
      </c>
      <c r="DA13" s="626"/>
      <c r="DB13" s="626"/>
      <c r="DC13" s="626"/>
      <c r="DD13" s="632">
        <v>2700662</v>
      </c>
      <c r="DE13" s="624"/>
      <c r="DF13" s="624"/>
      <c r="DG13" s="624"/>
      <c r="DH13" s="624"/>
      <c r="DI13" s="624"/>
      <c r="DJ13" s="624"/>
      <c r="DK13" s="624"/>
      <c r="DL13" s="624"/>
      <c r="DM13" s="624"/>
      <c r="DN13" s="624"/>
      <c r="DO13" s="624"/>
      <c r="DP13" s="625"/>
      <c r="DQ13" s="632">
        <v>7635770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567130</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2780079</v>
      </c>
      <c r="CS14" s="624"/>
      <c r="CT14" s="624"/>
      <c r="CU14" s="624"/>
      <c r="CV14" s="624"/>
      <c r="CW14" s="624"/>
      <c r="CX14" s="624"/>
      <c r="CY14" s="625"/>
      <c r="CZ14" s="626">
        <v>1.4</v>
      </c>
      <c r="DA14" s="626"/>
      <c r="DB14" s="626"/>
      <c r="DC14" s="626"/>
      <c r="DD14" s="632">
        <v>181825</v>
      </c>
      <c r="DE14" s="624"/>
      <c r="DF14" s="624"/>
      <c r="DG14" s="624"/>
      <c r="DH14" s="624"/>
      <c r="DI14" s="624"/>
      <c r="DJ14" s="624"/>
      <c r="DK14" s="624"/>
      <c r="DL14" s="624"/>
      <c r="DM14" s="624"/>
      <c r="DN14" s="624"/>
      <c r="DO14" s="624"/>
      <c r="DP14" s="625"/>
      <c r="DQ14" s="632">
        <v>2630444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123555</v>
      </c>
      <c r="S15" s="624"/>
      <c r="T15" s="624"/>
      <c r="U15" s="624"/>
      <c r="V15" s="624"/>
      <c r="W15" s="624"/>
      <c r="X15" s="624"/>
      <c r="Y15" s="625"/>
      <c r="Z15" s="626">
        <v>0.1</v>
      </c>
      <c r="AA15" s="626"/>
      <c r="AB15" s="626"/>
      <c r="AC15" s="626"/>
      <c r="AD15" s="627">
        <v>123555</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2355520</v>
      </c>
      <c r="BH15" s="624"/>
      <c r="BI15" s="624"/>
      <c r="BJ15" s="624"/>
      <c r="BK15" s="624"/>
      <c r="BL15" s="624"/>
      <c r="BM15" s="624"/>
      <c r="BN15" s="625"/>
      <c r="BO15" s="626">
        <v>6.1</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14974388</v>
      </c>
      <c r="CS15" s="624"/>
      <c r="CT15" s="624"/>
      <c r="CU15" s="624"/>
      <c r="CV15" s="624"/>
      <c r="CW15" s="624"/>
      <c r="CX15" s="624"/>
      <c r="CY15" s="625"/>
      <c r="CZ15" s="626">
        <v>7.7</v>
      </c>
      <c r="DA15" s="626"/>
      <c r="DB15" s="626"/>
      <c r="DC15" s="626"/>
      <c r="DD15" s="632">
        <v>6447456</v>
      </c>
      <c r="DE15" s="624"/>
      <c r="DF15" s="624"/>
      <c r="DG15" s="624"/>
      <c r="DH15" s="624"/>
      <c r="DI15" s="624"/>
      <c r="DJ15" s="624"/>
      <c r="DK15" s="624"/>
      <c r="DL15" s="624"/>
      <c r="DM15" s="624"/>
      <c r="DN15" s="624"/>
      <c r="DO15" s="624"/>
      <c r="DP15" s="625"/>
      <c r="DQ15" s="632">
        <v>8332253</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14277421</v>
      </c>
      <c r="S16" s="624"/>
      <c r="T16" s="624"/>
      <c r="U16" s="624"/>
      <c r="V16" s="624"/>
      <c r="W16" s="624"/>
      <c r="X16" s="624"/>
      <c r="Y16" s="625"/>
      <c r="Z16" s="626">
        <v>7.1</v>
      </c>
      <c r="AA16" s="626"/>
      <c r="AB16" s="626"/>
      <c r="AC16" s="626"/>
      <c r="AD16" s="627">
        <v>11077867</v>
      </c>
      <c r="AE16" s="627"/>
      <c r="AF16" s="627"/>
      <c r="AG16" s="627"/>
      <c r="AH16" s="627"/>
      <c r="AI16" s="627"/>
      <c r="AJ16" s="627"/>
      <c r="AK16" s="627"/>
      <c r="AL16" s="628">
        <v>20.2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14721799</v>
      </c>
      <c r="CS16" s="624"/>
      <c r="CT16" s="624"/>
      <c r="CU16" s="624"/>
      <c r="CV16" s="624"/>
      <c r="CW16" s="624"/>
      <c r="CX16" s="624"/>
      <c r="CY16" s="625"/>
      <c r="CZ16" s="626">
        <v>7.6</v>
      </c>
      <c r="DA16" s="626"/>
      <c r="DB16" s="626"/>
      <c r="DC16" s="626"/>
      <c r="DD16" s="632" t="s">
        <v>109</v>
      </c>
      <c r="DE16" s="624"/>
      <c r="DF16" s="624"/>
      <c r="DG16" s="624"/>
      <c r="DH16" s="624"/>
      <c r="DI16" s="624"/>
      <c r="DJ16" s="624"/>
      <c r="DK16" s="624"/>
      <c r="DL16" s="624"/>
      <c r="DM16" s="624"/>
      <c r="DN16" s="624"/>
      <c r="DO16" s="624"/>
      <c r="DP16" s="625"/>
      <c r="DQ16" s="632">
        <v>432893</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11077867</v>
      </c>
      <c r="S17" s="624"/>
      <c r="T17" s="624"/>
      <c r="U17" s="624"/>
      <c r="V17" s="624"/>
      <c r="W17" s="624"/>
      <c r="X17" s="624"/>
      <c r="Y17" s="625"/>
      <c r="Z17" s="626">
        <v>5.5</v>
      </c>
      <c r="AA17" s="626"/>
      <c r="AB17" s="626"/>
      <c r="AC17" s="626"/>
      <c r="AD17" s="627">
        <v>11077867</v>
      </c>
      <c r="AE17" s="627"/>
      <c r="AF17" s="627"/>
      <c r="AG17" s="627"/>
      <c r="AH17" s="627"/>
      <c r="AI17" s="627"/>
      <c r="AJ17" s="627"/>
      <c r="AK17" s="627"/>
      <c r="AL17" s="628">
        <v>20.2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6273</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8656206</v>
      </c>
      <c r="CS17" s="624"/>
      <c r="CT17" s="624"/>
      <c r="CU17" s="624"/>
      <c r="CV17" s="624"/>
      <c r="CW17" s="624"/>
      <c r="CX17" s="624"/>
      <c r="CY17" s="625"/>
      <c r="CZ17" s="626">
        <v>4.4000000000000004</v>
      </c>
      <c r="DA17" s="626"/>
      <c r="DB17" s="626"/>
      <c r="DC17" s="626"/>
      <c r="DD17" s="632" t="s">
        <v>109</v>
      </c>
      <c r="DE17" s="624"/>
      <c r="DF17" s="624"/>
      <c r="DG17" s="624"/>
      <c r="DH17" s="624"/>
      <c r="DI17" s="624"/>
      <c r="DJ17" s="624"/>
      <c r="DK17" s="624"/>
      <c r="DL17" s="624"/>
      <c r="DM17" s="624"/>
      <c r="DN17" s="624"/>
      <c r="DO17" s="624"/>
      <c r="DP17" s="625"/>
      <c r="DQ17" s="632">
        <v>8229619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1274992</v>
      </c>
      <c r="S18" s="624"/>
      <c r="T18" s="624"/>
      <c r="U18" s="624"/>
      <c r="V18" s="624"/>
      <c r="W18" s="624"/>
      <c r="X18" s="624"/>
      <c r="Y18" s="625"/>
      <c r="Z18" s="626">
        <v>0.6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1924562</v>
      </c>
      <c r="S19" s="624"/>
      <c r="T19" s="624"/>
      <c r="U19" s="624"/>
      <c r="V19" s="624"/>
      <c r="W19" s="624"/>
      <c r="X19" s="624"/>
      <c r="Y19" s="625"/>
      <c r="Z19" s="626">
        <v>1</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2269862</v>
      </c>
      <c r="BH19" s="624"/>
      <c r="BI19" s="624"/>
      <c r="BJ19" s="624"/>
      <c r="BK19" s="624"/>
      <c r="BL19" s="624"/>
      <c r="BM19" s="624"/>
      <c r="BN19" s="625"/>
      <c r="BO19" s="626">
        <v>5.9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60027623</v>
      </c>
      <c r="S20" s="624"/>
      <c r="T20" s="624"/>
      <c r="U20" s="624"/>
      <c r="V20" s="624"/>
      <c r="W20" s="624"/>
      <c r="X20" s="624"/>
      <c r="Y20" s="625"/>
      <c r="Z20" s="626">
        <v>29.8</v>
      </c>
      <c r="AA20" s="626"/>
      <c r="AB20" s="626"/>
      <c r="AC20" s="626"/>
      <c r="AD20" s="627">
        <v>54688081</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2269862</v>
      </c>
      <c r="BH20" s="624"/>
      <c r="BI20" s="624"/>
      <c r="BJ20" s="624"/>
      <c r="BK20" s="624"/>
      <c r="BL20" s="624"/>
      <c r="BM20" s="624"/>
      <c r="BN20" s="625"/>
      <c r="BO20" s="626">
        <v>5.9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194742740</v>
      </c>
      <c r="CS20" s="624"/>
      <c r="CT20" s="624"/>
      <c r="CU20" s="624"/>
      <c r="CV20" s="624"/>
      <c r="CW20" s="624"/>
      <c r="CX20" s="624"/>
      <c r="CY20" s="625"/>
      <c r="CZ20" s="626">
        <v>100</v>
      </c>
      <c r="DA20" s="626"/>
      <c r="DB20" s="626"/>
      <c r="DC20" s="626"/>
      <c r="DD20" s="632">
        <v>13109770</v>
      </c>
      <c r="DE20" s="624"/>
      <c r="DF20" s="624"/>
      <c r="DG20" s="624"/>
      <c r="DH20" s="624"/>
      <c r="DI20" s="624"/>
      <c r="DJ20" s="624"/>
      <c r="DK20" s="624"/>
      <c r="DL20" s="624"/>
      <c r="DM20" s="624"/>
      <c r="DN20" s="624"/>
      <c r="DO20" s="624"/>
      <c r="DP20" s="625"/>
      <c r="DQ20" s="632">
        <v>64017602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53214</v>
      </c>
      <c r="S21" s="624"/>
      <c r="T21" s="624"/>
      <c r="U21" s="624"/>
      <c r="V21" s="624"/>
      <c r="W21" s="624"/>
      <c r="X21" s="624"/>
      <c r="Y21" s="625"/>
      <c r="Z21" s="626">
        <v>0</v>
      </c>
      <c r="AA21" s="626"/>
      <c r="AB21" s="626"/>
      <c r="AC21" s="626"/>
      <c r="AD21" s="627">
        <v>53214</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129874</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1010320</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1479736</v>
      </c>
      <c r="S23" s="624"/>
      <c r="T23" s="624"/>
      <c r="U23" s="624"/>
      <c r="V23" s="624"/>
      <c r="W23" s="624"/>
      <c r="X23" s="624"/>
      <c r="Y23" s="625"/>
      <c r="Z23" s="626">
        <v>0.7</v>
      </c>
      <c r="AA23" s="626"/>
      <c r="AB23" s="626"/>
      <c r="AC23" s="626"/>
      <c r="AD23" s="627">
        <v>75068</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2139988</v>
      </c>
      <c r="BH23" s="624"/>
      <c r="BI23" s="624"/>
      <c r="BJ23" s="624"/>
      <c r="BK23" s="624"/>
      <c r="BL23" s="624"/>
      <c r="BM23" s="624"/>
      <c r="BN23" s="625"/>
      <c r="BO23" s="626">
        <v>5.6</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518438</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45566035</v>
      </c>
      <c r="CS24" s="613"/>
      <c r="CT24" s="613"/>
      <c r="CU24" s="613"/>
      <c r="CV24" s="613"/>
      <c r="CW24" s="613"/>
      <c r="CX24" s="613"/>
      <c r="CY24" s="614"/>
      <c r="CZ24" s="652">
        <v>23.4</v>
      </c>
      <c r="DA24" s="653"/>
      <c r="DB24" s="653"/>
      <c r="DC24" s="654"/>
      <c r="DD24" s="651">
        <v>29526484</v>
      </c>
      <c r="DE24" s="613"/>
      <c r="DF24" s="613"/>
      <c r="DG24" s="613"/>
      <c r="DH24" s="613"/>
      <c r="DI24" s="613"/>
      <c r="DJ24" s="613"/>
      <c r="DK24" s="614"/>
      <c r="DL24" s="651">
        <v>28322974</v>
      </c>
      <c r="DM24" s="613"/>
      <c r="DN24" s="613"/>
      <c r="DO24" s="613"/>
      <c r="DP24" s="613"/>
      <c r="DQ24" s="613"/>
      <c r="DR24" s="613"/>
      <c r="DS24" s="613"/>
      <c r="DT24" s="613"/>
      <c r="DU24" s="613"/>
      <c r="DV24" s="614"/>
      <c r="DW24" s="617">
        <v>48.1</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12952816</v>
      </c>
      <c r="S25" s="624"/>
      <c r="T25" s="624"/>
      <c r="U25" s="624"/>
      <c r="V25" s="624"/>
      <c r="W25" s="624"/>
      <c r="X25" s="624"/>
      <c r="Y25" s="625"/>
      <c r="Z25" s="626">
        <v>6.4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15738553</v>
      </c>
      <c r="CS25" s="643"/>
      <c r="CT25" s="643"/>
      <c r="CU25" s="643"/>
      <c r="CV25" s="643"/>
      <c r="CW25" s="643"/>
      <c r="CX25" s="643"/>
      <c r="CY25" s="644"/>
      <c r="CZ25" s="657">
        <v>8.1</v>
      </c>
      <c r="DA25" s="658"/>
      <c r="DB25" s="658"/>
      <c r="DC25" s="659"/>
      <c r="DD25" s="632">
        <v>14891328</v>
      </c>
      <c r="DE25" s="643"/>
      <c r="DF25" s="643"/>
      <c r="DG25" s="643"/>
      <c r="DH25" s="643"/>
      <c r="DI25" s="643"/>
      <c r="DJ25" s="643"/>
      <c r="DK25" s="644"/>
      <c r="DL25" s="632">
        <v>14525787</v>
      </c>
      <c r="DM25" s="643"/>
      <c r="DN25" s="643"/>
      <c r="DO25" s="643"/>
      <c r="DP25" s="643"/>
      <c r="DQ25" s="643"/>
      <c r="DR25" s="643"/>
      <c r="DS25" s="643"/>
      <c r="DT25" s="643"/>
      <c r="DU25" s="643"/>
      <c r="DV25" s="644"/>
      <c r="DW25" s="628">
        <v>24.7</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v>2040</v>
      </c>
      <c r="S26" s="624"/>
      <c r="T26" s="624"/>
      <c r="U26" s="624"/>
      <c r="V26" s="624"/>
      <c r="W26" s="624"/>
      <c r="X26" s="624"/>
      <c r="Y26" s="625"/>
      <c r="Z26" s="626">
        <v>0</v>
      </c>
      <c r="AA26" s="626"/>
      <c r="AB26" s="626"/>
      <c r="AC26" s="626"/>
      <c r="AD26" s="627">
        <v>2040</v>
      </c>
      <c r="AE26" s="627"/>
      <c r="AF26" s="627"/>
      <c r="AG26" s="627"/>
      <c r="AH26" s="627"/>
      <c r="AI26" s="627"/>
      <c r="AJ26" s="627"/>
      <c r="AK26" s="627"/>
      <c r="AL26" s="628">
        <v>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11218091</v>
      </c>
      <c r="CS26" s="624"/>
      <c r="CT26" s="624"/>
      <c r="CU26" s="624"/>
      <c r="CV26" s="624"/>
      <c r="CW26" s="624"/>
      <c r="CX26" s="624"/>
      <c r="CY26" s="625"/>
      <c r="CZ26" s="657">
        <v>5.8</v>
      </c>
      <c r="DA26" s="658"/>
      <c r="DB26" s="658"/>
      <c r="DC26" s="659"/>
      <c r="DD26" s="632">
        <v>10488757</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105035401</v>
      </c>
      <c r="S27" s="624"/>
      <c r="T27" s="624"/>
      <c r="U27" s="624"/>
      <c r="V27" s="624"/>
      <c r="W27" s="624"/>
      <c r="X27" s="624"/>
      <c r="Y27" s="625"/>
      <c r="Z27" s="626">
        <v>52.2</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38540034</v>
      </c>
      <c r="BH27" s="624"/>
      <c r="BI27" s="624"/>
      <c r="BJ27" s="624"/>
      <c r="BK27" s="624"/>
      <c r="BL27" s="624"/>
      <c r="BM27" s="624"/>
      <c r="BN27" s="625"/>
      <c r="BO27" s="626">
        <v>100</v>
      </c>
      <c r="BP27" s="626"/>
      <c r="BQ27" s="626"/>
      <c r="BR27" s="626"/>
      <c r="BS27" s="632">
        <v>321152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21171276</v>
      </c>
      <c r="CS27" s="643"/>
      <c r="CT27" s="643"/>
      <c r="CU27" s="643"/>
      <c r="CV27" s="643"/>
      <c r="CW27" s="643"/>
      <c r="CX27" s="643"/>
      <c r="CY27" s="644"/>
      <c r="CZ27" s="657">
        <v>10.9</v>
      </c>
      <c r="DA27" s="658"/>
      <c r="DB27" s="658"/>
      <c r="DC27" s="659"/>
      <c r="DD27" s="632">
        <v>6405537</v>
      </c>
      <c r="DE27" s="643"/>
      <c r="DF27" s="643"/>
      <c r="DG27" s="643"/>
      <c r="DH27" s="643"/>
      <c r="DI27" s="643"/>
      <c r="DJ27" s="643"/>
      <c r="DK27" s="644"/>
      <c r="DL27" s="632">
        <v>5567568</v>
      </c>
      <c r="DM27" s="643"/>
      <c r="DN27" s="643"/>
      <c r="DO27" s="643"/>
      <c r="DP27" s="643"/>
      <c r="DQ27" s="643"/>
      <c r="DR27" s="643"/>
      <c r="DS27" s="643"/>
      <c r="DT27" s="643"/>
      <c r="DU27" s="643"/>
      <c r="DV27" s="644"/>
      <c r="DW27" s="628">
        <v>9.5</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262241</v>
      </c>
      <c r="S28" s="624"/>
      <c r="T28" s="624"/>
      <c r="U28" s="624"/>
      <c r="V28" s="624"/>
      <c r="W28" s="624"/>
      <c r="X28" s="624"/>
      <c r="Y28" s="625"/>
      <c r="Z28" s="626">
        <v>0.1</v>
      </c>
      <c r="AA28" s="626"/>
      <c r="AB28" s="626"/>
      <c r="AC28" s="626"/>
      <c r="AD28" s="627">
        <v>70047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8656206</v>
      </c>
      <c r="CS28" s="624"/>
      <c r="CT28" s="624"/>
      <c r="CU28" s="624"/>
      <c r="CV28" s="624"/>
      <c r="CW28" s="624"/>
      <c r="CX28" s="624"/>
      <c r="CY28" s="625"/>
      <c r="CZ28" s="657">
        <v>4.4000000000000004</v>
      </c>
      <c r="DA28" s="658"/>
      <c r="DB28" s="658"/>
      <c r="DC28" s="659"/>
      <c r="DD28" s="632">
        <v>8229619</v>
      </c>
      <c r="DE28" s="624"/>
      <c r="DF28" s="624"/>
      <c r="DG28" s="624"/>
      <c r="DH28" s="624"/>
      <c r="DI28" s="624"/>
      <c r="DJ28" s="624"/>
      <c r="DK28" s="625"/>
      <c r="DL28" s="632">
        <v>8229619</v>
      </c>
      <c r="DM28" s="624"/>
      <c r="DN28" s="624"/>
      <c r="DO28" s="624"/>
      <c r="DP28" s="624"/>
      <c r="DQ28" s="624"/>
      <c r="DR28" s="624"/>
      <c r="DS28" s="624"/>
      <c r="DT28" s="624"/>
      <c r="DU28" s="624"/>
      <c r="DV28" s="625"/>
      <c r="DW28" s="628">
        <v>14</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345274</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8656206</v>
      </c>
      <c r="CS29" s="643"/>
      <c r="CT29" s="643"/>
      <c r="CU29" s="643"/>
      <c r="CV29" s="643"/>
      <c r="CW29" s="643"/>
      <c r="CX29" s="643"/>
      <c r="CY29" s="644"/>
      <c r="CZ29" s="657">
        <v>4.4000000000000004</v>
      </c>
      <c r="DA29" s="658"/>
      <c r="DB29" s="658"/>
      <c r="DC29" s="659"/>
      <c r="DD29" s="632">
        <v>8229619</v>
      </c>
      <c r="DE29" s="643"/>
      <c r="DF29" s="643"/>
      <c r="DG29" s="643"/>
      <c r="DH29" s="643"/>
      <c r="DI29" s="643"/>
      <c r="DJ29" s="643"/>
      <c r="DK29" s="644"/>
      <c r="DL29" s="632">
        <v>8229619</v>
      </c>
      <c r="DM29" s="643"/>
      <c r="DN29" s="643"/>
      <c r="DO29" s="643"/>
      <c r="DP29" s="643"/>
      <c r="DQ29" s="643"/>
      <c r="DR29" s="643"/>
      <c r="DS29" s="643"/>
      <c r="DT29" s="643"/>
      <c r="DU29" s="643"/>
      <c r="DV29" s="644"/>
      <c r="DW29" s="628">
        <v>14</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545574</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95.6</v>
      </c>
      <c r="BN30" s="682"/>
      <c r="BO30" s="682"/>
      <c r="BP30" s="682"/>
      <c r="BQ30" s="683"/>
      <c r="BR30" s="681">
        <v>98.9</v>
      </c>
      <c r="BS30" s="682"/>
      <c r="BT30" s="682"/>
      <c r="BU30" s="682"/>
      <c r="BV30" s="682"/>
      <c r="BW30" s="682"/>
      <c r="BX30" s="618">
        <v>95.3</v>
      </c>
      <c r="BY30" s="682"/>
      <c r="BZ30" s="682"/>
      <c r="CA30" s="682"/>
      <c r="CB30" s="683"/>
      <c r="CD30" s="686"/>
      <c r="CE30" s="687"/>
      <c r="CF30" s="637" t="s">
        <v>291</v>
      </c>
      <c r="CG30" s="638"/>
      <c r="CH30" s="638"/>
      <c r="CI30" s="638"/>
      <c r="CJ30" s="638"/>
      <c r="CK30" s="638"/>
      <c r="CL30" s="638"/>
      <c r="CM30" s="638"/>
      <c r="CN30" s="638"/>
      <c r="CO30" s="638"/>
      <c r="CP30" s="638"/>
      <c r="CQ30" s="639"/>
      <c r="CR30" s="623">
        <v>7576947</v>
      </c>
      <c r="CS30" s="624"/>
      <c r="CT30" s="624"/>
      <c r="CU30" s="624"/>
      <c r="CV30" s="624"/>
      <c r="CW30" s="624"/>
      <c r="CX30" s="624"/>
      <c r="CY30" s="625"/>
      <c r="CZ30" s="657">
        <v>3.9</v>
      </c>
      <c r="DA30" s="658"/>
      <c r="DB30" s="658"/>
      <c r="DC30" s="659"/>
      <c r="DD30" s="632">
        <v>7176491</v>
      </c>
      <c r="DE30" s="624"/>
      <c r="DF30" s="624"/>
      <c r="DG30" s="624"/>
      <c r="DH30" s="624"/>
      <c r="DI30" s="624"/>
      <c r="DJ30" s="624"/>
      <c r="DK30" s="625"/>
      <c r="DL30" s="632">
        <v>7176491</v>
      </c>
      <c r="DM30" s="624"/>
      <c r="DN30" s="624"/>
      <c r="DO30" s="624"/>
      <c r="DP30" s="624"/>
      <c r="DQ30" s="624"/>
      <c r="DR30" s="624"/>
      <c r="DS30" s="624"/>
      <c r="DT30" s="624"/>
      <c r="DU30" s="624"/>
      <c r="DV30" s="625"/>
      <c r="DW30" s="628">
        <v>12.2</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9094247</v>
      </c>
      <c r="S31" s="624"/>
      <c r="T31" s="624"/>
      <c r="U31" s="624"/>
      <c r="V31" s="624"/>
      <c r="W31" s="624"/>
      <c r="X31" s="624"/>
      <c r="Y31" s="625"/>
      <c r="Z31" s="626">
        <v>4.5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43"/>
      <c r="BI31" s="643"/>
      <c r="BJ31" s="643"/>
      <c r="BK31" s="643"/>
      <c r="BL31" s="643"/>
      <c r="BM31" s="629">
        <v>96.2</v>
      </c>
      <c r="BN31" s="679"/>
      <c r="BO31" s="679"/>
      <c r="BP31" s="679"/>
      <c r="BQ31" s="680"/>
      <c r="BR31" s="678">
        <v>98.8</v>
      </c>
      <c r="BS31" s="643"/>
      <c r="BT31" s="643"/>
      <c r="BU31" s="643"/>
      <c r="BV31" s="643"/>
      <c r="BW31" s="643"/>
      <c r="BX31" s="629">
        <v>96</v>
      </c>
      <c r="BY31" s="679"/>
      <c r="BZ31" s="679"/>
      <c r="CA31" s="679"/>
      <c r="CB31" s="680"/>
      <c r="CD31" s="686"/>
      <c r="CE31" s="687"/>
      <c r="CF31" s="637" t="s">
        <v>295</v>
      </c>
      <c r="CG31" s="638"/>
      <c r="CH31" s="638"/>
      <c r="CI31" s="638"/>
      <c r="CJ31" s="638"/>
      <c r="CK31" s="638"/>
      <c r="CL31" s="638"/>
      <c r="CM31" s="638"/>
      <c r="CN31" s="638"/>
      <c r="CO31" s="638"/>
      <c r="CP31" s="638"/>
      <c r="CQ31" s="639"/>
      <c r="CR31" s="623">
        <v>1079259</v>
      </c>
      <c r="CS31" s="643"/>
      <c r="CT31" s="643"/>
      <c r="CU31" s="643"/>
      <c r="CV31" s="643"/>
      <c r="CW31" s="643"/>
      <c r="CX31" s="643"/>
      <c r="CY31" s="644"/>
      <c r="CZ31" s="657">
        <v>0.6</v>
      </c>
      <c r="DA31" s="658"/>
      <c r="DB31" s="658"/>
      <c r="DC31" s="659"/>
      <c r="DD31" s="632">
        <v>1053128</v>
      </c>
      <c r="DE31" s="643"/>
      <c r="DF31" s="643"/>
      <c r="DG31" s="643"/>
      <c r="DH31" s="643"/>
      <c r="DI31" s="643"/>
      <c r="DJ31" s="643"/>
      <c r="DK31" s="644"/>
      <c r="DL31" s="632">
        <v>1053128</v>
      </c>
      <c r="DM31" s="643"/>
      <c r="DN31" s="643"/>
      <c r="DO31" s="643"/>
      <c r="DP31" s="643"/>
      <c r="DQ31" s="643"/>
      <c r="DR31" s="643"/>
      <c r="DS31" s="643"/>
      <c r="DT31" s="643"/>
      <c r="DU31" s="643"/>
      <c r="DV31" s="644"/>
      <c r="DW31" s="628">
        <v>1.8</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4246307</v>
      </c>
      <c r="S32" s="624"/>
      <c r="T32" s="624"/>
      <c r="U32" s="624"/>
      <c r="V32" s="624"/>
      <c r="W32" s="624"/>
      <c r="X32" s="624"/>
      <c r="Y32" s="625"/>
      <c r="Z32" s="626">
        <v>2.1</v>
      </c>
      <c r="AA32" s="626"/>
      <c r="AB32" s="626"/>
      <c r="AC32" s="626"/>
      <c r="AD32" s="627">
        <v>4543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99.1</v>
      </c>
      <c r="BH32" s="691"/>
      <c r="BI32" s="691"/>
      <c r="BJ32" s="691"/>
      <c r="BK32" s="691"/>
      <c r="BL32" s="691"/>
      <c r="BM32" s="692">
        <v>94.2</v>
      </c>
      <c r="BN32" s="691"/>
      <c r="BO32" s="691"/>
      <c r="BP32" s="691"/>
      <c r="BQ32" s="693"/>
      <c r="BR32" s="690">
        <v>98.9</v>
      </c>
      <c r="BS32" s="691"/>
      <c r="BT32" s="691"/>
      <c r="BU32" s="691"/>
      <c r="BV32" s="691"/>
      <c r="BW32" s="691"/>
      <c r="BX32" s="692">
        <v>93.6</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5588800</v>
      </c>
      <c r="S33" s="624"/>
      <c r="T33" s="624"/>
      <c r="U33" s="624"/>
      <c r="V33" s="624"/>
      <c r="W33" s="624"/>
      <c r="X33" s="624"/>
      <c r="Y33" s="625"/>
      <c r="Z33" s="626">
        <v>2.8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121345136</v>
      </c>
      <c r="CS33" s="643"/>
      <c r="CT33" s="643"/>
      <c r="CU33" s="643"/>
      <c r="CV33" s="643"/>
      <c r="CW33" s="643"/>
      <c r="CX33" s="643"/>
      <c r="CY33" s="644"/>
      <c r="CZ33" s="657">
        <v>62.3</v>
      </c>
      <c r="DA33" s="658"/>
      <c r="DB33" s="658"/>
      <c r="DC33" s="659"/>
      <c r="DD33" s="632">
        <v>30947604</v>
      </c>
      <c r="DE33" s="643"/>
      <c r="DF33" s="643"/>
      <c r="DG33" s="643"/>
      <c r="DH33" s="643"/>
      <c r="DI33" s="643"/>
      <c r="DJ33" s="643"/>
      <c r="DK33" s="644"/>
      <c r="DL33" s="632">
        <v>21085906</v>
      </c>
      <c r="DM33" s="643"/>
      <c r="DN33" s="643"/>
      <c r="DO33" s="643"/>
      <c r="DP33" s="643"/>
      <c r="DQ33" s="643"/>
      <c r="DR33" s="643"/>
      <c r="DS33" s="643"/>
      <c r="DT33" s="643"/>
      <c r="DU33" s="643"/>
      <c r="DV33" s="644"/>
      <c r="DW33" s="628">
        <v>35.799999999999997</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96631472</v>
      </c>
      <c r="CS34" s="624"/>
      <c r="CT34" s="624"/>
      <c r="CU34" s="624"/>
      <c r="CV34" s="624"/>
      <c r="CW34" s="624"/>
      <c r="CX34" s="624"/>
      <c r="CY34" s="625"/>
      <c r="CZ34" s="657">
        <v>49.6</v>
      </c>
      <c r="DA34" s="658"/>
      <c r="DB34" s="658"/>
      <c r="DC34" s="659"/>
      <c r="DD34" s="632">
        <v>11779517</v>
      </c>
      <c r="DE34" s="624"/>
      <c r="DF34" s="624"/>
      <c r="DG34" s="624"/>
      <c r="DH34" s="624"/>
      <c r="DI34" s="624"/>
      <c r="DJ34" s="624"/>
      <c r="DK34" s="625"/>
      <c r="DL34" s="632">
        <v>9393369</v>
      </c>
      <c r="DM34" s="624"/>
      <c r="DN34" s="624"/>
      <c r="DO34" s="624"/>
      <c r="DP34" s="624"/>
      <c r="DQ34" s="624"/>
      <c r="DR34" s="624"/>
      <c r="DS34" s="624"/>
      <c r="DT34" s="624"/>
      <c r="DU34" s="624"/>
      <c r="DV34" s="625"/>
      <c r="DW34" s="628">
        <v>15.9</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v>4000000</v>
      </c>
      <c r="S35" s="624"/>
      <c r="T35" s="624"/>
      <c r="U35" s="624"/>
      <c r="V35" s="624"/>
      <c r="W35" s="624"/>
      <c r="X35" s="624"/>
      <c r="Y35" s="625"/>
      <c r="Z35" s="626">
        <v>2</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13165432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1290546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1632879</v>
      </c>
      <c r="CS35" s="643"/>
      <c r="CT35" s="643"/>
      <c r="CU35" s="643"/>
      <c r="CV35" s="643"/>
      <c r="CW35" s="643"/>
      <c r="CX35" s="643"/>
      <c r="CY35" s="644"/>
      <c r="CZ35" s="657">
        <v>0.8</v>
      </c>
      <c r="DA35" s="658"/>
      <c r="DB35" s="658"/>
      <c r="DC35" s="659"/>
      <c r="DD35" s="632">
        <v>1503582</v>
      </c>
      <c r="DE35" s="643"/>
      <c r="DF35" s="643"/>
      <c r="DG35" s="643"/>
      <c r="DH35" s="643"/>
      <c r="DI35" s="643"/>
      <c r="DJ35" s="643"/>
      <c r="DK35" s="644"/>
      <c r="DL35" s="632">
        <v>1503582</v>
      </c>
      <c r="DM35" s="643"/>
      <c r="DN35" s="643"/>
      <c r="DO35" s="643"/>
      <c r="DP35" s="643"/>
      <c r="DQ35" s="643"/>
      <c r="DR35" s="643"/>
      <c r="DS35" s="643"/>
      <c r="DT35" s="643"/>
      <c r="DU35" s="643"/>
      <c r="DV35" s="644"/>
      <c r="DW35" s="628">
        <v>2.6</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201162031</v>
      </c>
      <c r="S36" s="696"/>
      <c r="T36" s="696"/>
      <c r="U36" s="696"/>
      <c r="V36" s="696"/>
      <c r="W36" s="696"/>
      <c r="X36" s="696"/>
      <c r="Y36" s="697"/>
      <c r="Z36" s="698">
        <v>100</v>
      </c>
      <c r="AA36" s="698"/>
      <c r="AB36" s="698"/>
      <c r="AC36" s="698"/>
      <c r="AD36" s="699">
        <v>54892993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4067978</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796161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5490990</v>
      </c>
      <c r="CS36" s="624"/>
      <c r="CT36" s="624"/>
      <c r="CU36" s="624"/>
      <c r="CV36" s="624"/>
      <c r="CW36" s="624"/>
      <c r="CX36" s="624"/>
      <c r="CY36" s="625"/>
      <c r="CZ36" s="657">
        <v>2.8</v>
      </c>
      <c r="DA36" s="658"/>
      <c r="DB36" s="658"/>
      <c r="DC36" s="659"/>
      <c r="DD36" s="632">
        <v>4182298</v>
      </c>
      <c r="DE36" s="624"/>
      <c r="DF36" s="624"/>
      <c r="DG36" s="624"/>
      <c r="DH36" s="624"/>
      <c r="DI36" s="624"/>
      <c r="DJ36" s="624"/>
      <c r="DK36" s="625"/>
      <c r="DL36" s="632">
        <v>1463156</v>
      </c>
      <c r="DM36" s="624"/>
      <c r="DN36" s="624"/>
      <c r="DO36" s="624"/>
      <c r="DP36" s="624"/>
      <c r="DQ36" s="624"/>
      <c r="DR36" s="624"/>
      <c r="DS36" s="624"/>
      <c r="DT36" s="624"/>
      <c r="DU36" s="624"/>
      <c r="DV36" s="625"/>
      <c r="DW36" s="628">
        <v>2.5</v>
      </c>
      <c r="DX36" s="655"/>
      <c r="DY36" s="655"/>
      <c r="DZ36" s="655"/>
      <c r="EA36" s="655"/>
      <c r="EB36" s="655"/>
      <c r="EC36" s="656"/>
    </row>
    <row r="37" spans="2:133" ht="11.25" customHeight="1">
      <c r="AQ37" s="702" t="s">
        <v>313</v>
      </c>
      <c r="AR37" s="703"/>
      <c r="AS37" s="703"/>
      <c r="AT37" s="703"/>
      <c r="AU37" s="703"/>
      <c r="AV37" s="703"/>
      <c r="AW37" s="703"/>
      <c r="AX37" s="703"/>
      <c r="AY37" s="704"/>
      <c r="AZ37" s="623">
        <v>149350</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39750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194387</v>
      </c>
      <c r="CS37" s="643"/>
      <c r="CT37" s="643"/>
      <c r="CU37" s="643"/>
      <c r="CV37" s="643"/>
      <c r="CW37" s="643"/>
      <c r="CX37" s="643"/>
      <c r="CY37" s="644"/>
      <c r="CZ37" s="657">
        <v>0.1</v>
      </c>
      <c r="DA37" s="658"/>
      <c r="DB37" s="658"/>
      <c r="DC37" s="659"/>
      <c r="DD37" s="632">
        <v>194387</v>
      </c>
      <c r="DE37" s="643"/>
      <c r="DF37" s="643"/>
      <c r="DG37" s="643"/>
      <c r="DH37" s="643"/>
      <c r="DI37" s="643"/>
      <c r="DJ37" s="643"/>
      <c r="DK37" s="644"/>
      <c r="DL37" s="632">
        <v>168586</v>
      </c>
      <c r="DM37" s="643"/>
      <c r="DN37" s="643"/>
      <c r="DO37" s="643"/>
      <c r="DP37" s="643"/>
      <c r="DQ37" s="643"/>
      <c r="DR37" s="643"/>
      <c r="DS37" s="643"/>
      <c r="DT37" s="643"/>
      <c r="DU37" s="643"/>
      <c r="DV37" s="644"/>
      <c r="DW37" s="628">
        <v>0.3</v>
      </c>
      <c r="DX37" s="655"/>
      <c r="DY37" s="655"/>
      <c r="DZ37" s="655"/>
      <c r="EA37" s="655"/>
      <c r="EB37" s="655"/>
      <c r="EC37" s="656"/>
    </row>
    <row r="38" spans="2:133" ht="11.25" customHeight="1">
      <c r="AQ38" s="702" t="s">
        <v>316</v>
      </c>
      <c r="AR38" s="703"/>
      <c r="AS38" s="703"/>
      <c r="AT38" s="703"/>
      <c r="AU38" s="703"/>
      <c r="AV38" s="703"/>
      <c r="AW38" s="703"/>
      <c r="AX38" s="703"/>
      <c r="AY38" s="704"/>
      <c r="AZ38" s="623">
        <v>108686</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63928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13016082</v>
      </c>
      <c r="CS38" s="624"/>
      <c r="CT38" s="624"/>
      <c r="CU38" s="624"/>
      <c r="CV38" s="624"/>
      <c r="CW38" s="624"/>
      <c r="CX38" s="624"/>
      <c r="CY38" s="625"/>
      <c r="CZ38" s="657">
        <v>6.7</v>
      </c>
      <c r="DA38" s="658"/>
      <c r="DB38" s="658"/>
      <c r="DC38" s="659"/>
      <c r="DD38" s="632">
        <v>11532010</v>
      </c>
      <c r="DE38" s="624"/>
      <c r="DF38" s="624"/>
      <c r="DG38" s="624"/>
      <c r="DH38" s="624"/>
      <c r="DI38" s="624"/>
      <c r="DJ38" s="624"/>
      <c r="DK38" s="625"/>
      <c r="DL38" s="632">
        <v>8725799</v>
      </c>
      <c r="DM38" s="624"/>
      <c r="DN38" s="624"/>
      <c r="DO38" s="624"/>
      <c r="DP38" s="624"/>
      <c r="DQ38" s="624"/>
      <c r="DR38" s="624"/>
      <c r="DS38" s="624"/>
      <c r="DT38" s="624"/>
      <c r="DU38" s="624"/>
      <c r="DV38" s="625"/>
      <c r="DW38" s="628">
        <v>14.8</v>
      </c>
      <c r="DX38" s="655"/>
      <c r="DY38" s="655"/>
      <c r="DZ38" s="655"/>
      <c r="EA38" s="655"/>
      <c r="EB38" s="655"/>
      <c r="EC38" s="656"/>
    </row>
    <row r="39" spans="2:133" ht="11.25" customHeight="1">
      <c r="AQ39" s="702" t="s">
        <v>319</v>
      </c>
      <c r="AR39" s="703"/>
      <c r="AS39" s="703"/>
      <c r="AT39" s="703"/>
      <c r="AU39" s="703"/>
      <c r="AV39" s="703"/>
      <c r="AW39" s="703"/>
      <c r="AX39" s="703"/>
      <c r="AY39" s="704"/>
      <c r="AZ39" s="623" t="s">
        <v>109</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92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1955613</v>
      </c>
      <c r="CS39" s="643"/>
      <c r="CT39" s="643"/>
      <c r="CU39" s="643"/>
      <c r="CV39" s="643"/>
      <c r="CW39" s="643"/>
      <c r="CX39" s="643"/>
      <c r="CY39" s="644"/>
      <c r="CZ39" s="657">
        <v>1</v>
      </c>
      <c r="DA39" s="658"/>
      <c r="DB39" s="658"/>
      <c r="DC39" s="659"/>
      <c r="DD39" s="632">
        <v>1944097</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2398223</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104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2618100</v>
      </c>
      <c r="CS40" s="624"/>
      <c r="CT40" s="624"/>
      <c r="CU40" s="624"/>
      <c r="CV40" s="624"/>
      <c r="CW40" s="624"/>
      <c r="CX40" s="624"/>
      <c r="CY40" s="625"/>
      <c r="CZ40" s="657">
        <v>1.3</v>
      </c>
      <c r="DA40" s="658"/>
      <c r="DB40" s="658"/>
      <c r="DC40" s="659"/>
      <c r="DD40" s="632">
        <v>6100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6441195</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276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3"/>
      <c r="CT41" s="643"/>
      <c r="CU41" s="643"/>
      <c r="CV41" s="643"/>
      <c r="CW41" s="643"/>
      <c r="CX41" s="643"/>
      <c r="CY41" s="644"/>
      <c r="CZ41" s="657" t="s">
        <v>214</v>
      </c>
      <c r="DA41" s="658"/>
      <c r="DB41" s="658"/>
      <c r="DC41" s="659"/>
      <c r="DD41" s="632" t="s">
        <v>214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27831569</v>
      </c>
      <c r="CS42" s="624"/>
      <c r="CT42" s="624"/>
      <c r="CU42" s="624"/>
      <c r="CV42" s="624"/>
      <c r="CW42" s="624"/>
      <c r="CX42" s="624"/>
      <c r="CY42" s="625"/>
      <c r="CZ42" s="657">
        <v>14.3</v>
      </c>
      <c r="DA42" s="706"/>
      <c r="DB42" s="706"/>
      <c r="DC42" s="707"/>
      <c r="DD42" s="632">
        <v>3543514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705144</v>
      </c>
      <c r="CS43" s="643"/>
      <c r="CT43" s="643"/>
      <c r="CU43" s="643"/>
      <c r="CV43" s="643"/>
      <c r="CW43" s="643"/>
      <c r="CX43" s="643"/>
      <c r="CY43" s="644"/>
      <c r="CZ43" s="657">
        <v>0.4</v>
      </c>
      <c r="DA43" s="658"/>
      <c r="DB43" s="658"/>
      <c r="DC43" s="659"/>
      <c r="DD43" s="632">
        <v>705144</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13109770</v>
      </c>
      <c r="CS44" s="624"/>
      <c r="CT44" s="624"/>
      <c r="CU44" s="624"/>
      <c r="CV44" s="624"/>
      <c r="CW44" s="624"/>
      <c r="CX44" s="624"/>
      <c r="CY44" s="625"/>
      <c r="CZ44" s="657">
        <v>6.7</v>
      </c>
      <c r="DA44" s="706"/>
      <c r="DB44" s="706"/>
      <c r="DC44" s="707"/>
      <c r="DD44" s="632">
        <v>3110621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8828795</v>
      </c>
      <c r="CS45" s="643"/>
      <c r="CT45" s="643"/>
      <c r="CU45" s="643"/>
      <c r="CV45" s="643"/>
      <c r="CW45" s="643"/>
      <c r="CX45" s="643"/>
      <c r="CY45" s="644"/>
      <c r="CZ45" s="657">
        <v>4.5</v>
      </c>
      <c r="DA45" s="658"/>
      <c r="DB45" s="658"/>
      <c r="DC45" s="659"/>
      <c r="DD45" s="632">
        <v>596240</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4271135</v>
      </c>
      <c r="CS46" s="624"/>
      <c r="CT46" s="624"/>
      <c r="CU46" s="624"/>
      <c r="CV46" s="624"/>
      <c r="CW46" s="624"/>
      <c r="CX46" s="624"/>
      <c r="CY46" s="625"/>
      <c r="CZ46" s="657">
        <v>2.2000000000000002</v>
      </c>
      <c r="DA46" s="706"/>
      <c r="DB46" s="706"/>
      <c r="DC46" s="707"/>
      <c r="DD46" s="632">
        <v>2509541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14721799</v>
      </c>
      <c r="CS47" s="643"/>
      <c r="CT47" s="643"/>
      <c r="CU47" s="643"/>
      <c r="CV47" s="643"/>
      <c r="CW47" s="643"/>
      <c r="CX47" s="643"/>
      <c r="CY47" s="644"/>
      <c r="CZ47" s="657">
        <v>7.6</v>
      </c>
      <c r="DA47" s="658"/>
      <c r="DB47" s="658"/>
      <c r="DC47" s="659"/>
      <c r="DD47" s="632">
        <v>432893</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194742740</v>
      </c>
      <c r="CS49" s="691"/>
      <c r="CT49" s="691"/>
      <c r="CU49" s="691"/>
      <c r="CV49" s="691"/>
      <c r="CW49" s="691"/>
      <c r="CX49" s="691"/>
      <c r="CY49" s="718"/>
      <c r="CZ49" s="719">
        <v>100</v>
      </c>
      <c r="DA49" s="720"/>
      <c r="DB49" s="720"/>
      <c r="DC49" s="721"/>
      <c r="DD49" s="722">
        <v>64017602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201246</v>
      </c>
      <c r="R7" s="753"/>
      <c r="S7" s="753"/>
      <c r="T7" s="753"/>
      <c r="U7" s="753"/>
      <c r="V7" s="753">
        <v>194838</v>
      </c>
      <c r="W7" s="753"/>
      <c r="X7" s="753"/>
      <c r="Y7" s="753"/>
      <c r="Z7" s="753"/>
      <c r="AA7" s="753">
        <v>6408</v>
      </c>
      <c r="AB7" s="753"/>
      <c r="AC7" s="753"/>
      <c r="AD7" s="753"/>
      <c r="AE7" s="754"/>
      <c r="AF7" s="755">
        <v>5943</v>
      </c>
      <c r="AG7" s="756"/>
      <c r="AH7" s="756"/>
      <c r="AI7" s="756"/>
      <c r="AJ7" s="757"/>
      <c r="AK7" s="792">
        <v>541</v>
      </c>
      <c r="AL7" s="793"/>
      <c r="AM7" s="793"/>
      <c r="AN7" s="793"/>
      <c r="AO7" s="793"/>
      <c r="AP7" s="793"/>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v>41</v>
      </c>
      <c r="CI7" s="790"/>
      <c r="CJ7" s="790"/>
      <c r="CK7" s="790"/>
      <c r="CL7" s="791"/>
      <c r="CM7" s="789">
        <v>122</v>
      </c>
      <c r="CN7" s="790"/>
      <c r="CO7" s="790"/>
      <c r="CP7" s="790"/>
      <c r="CQ7" s="791"/>
      <c r="CR7" s="789">
        <v>42</v>
      </c>
      <c r="CS7" s="790"/>
      <c r="CT7" s="790"/>
      <c r="CU7" s="790"/>
      <c r="CV7" s="791"/>
      <c r="CW7" s="789">
        <v>80</v>
      </c>
      <c r="CX7" s="790"/>
      <c r="CY7" s="790"/>
      <c r="CZ7" s="790"/>
      <c r="DA7" s="791"/>
      <c r="DB7" s="789" t="s">
        <v>562</v>
      </c>
      <c r="DC7" s="790"/>
      <c r="DD7" s="790"/>
      <c r="DE7" s="790"/>
      <c r="DF7" s="791"/>
      <c r="DG7" s="789" t="s">
        <v>562</v>
      </c>
      <c r="DH7" s="790"/>
      <c r="DI7" s="790"/>
      <c r="DJ7" s="790"/>
      <c r="DK7" s="791"/>
      <c r="DL7" s="789" t="s">
        <v>562</v>
      </c>
      <c r="DM7" s="790"/>
      <c r="DN7" s="790"/>
      <c r="DO7" s="790"/>
      <c r="DP7" s="791"/>
      <c r="DQ7" s="789" t="s">
        <v>562</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t="s">
        <v>562</v>
      </c>
      <c r="AB8" s="777"/>
      <c r="AC8" s="777"/>
      <c r="AD8" s="777"/>
      <c r="AE8" s="778"/>
      <c r="AF8" s="779" t="s">
        <v>109</v>
      </c>
      <c r="AG8" s="780"/>
      <c r="AH8" s="780"/>
      <c r="AI8" s="780"/>
      <c r="AJ8" s="781"/>
      <c r="AK8" s="782" t="s">
        <v>562</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7</v>
      </c>
      <c r="CI8" s="800"/>
      <c r="CJ8" s="800"/>
      <c r="CK8" s="800"/>
      <c r="CL8" s="801"/>
      <c r="CM8" s="799">
        <v>116</v>
      </c>
      <c r="CN8" s="800"/>
      <c r="CO8" s="800"/>
      <c r="CP8" s="800"/>
      <c r="CQ8" s="801"/>
      <c r="CR8" s="799">
        <v>50</v>
      </c>
      <c r="CS8" s="800"/>
      <c r="CT8" s="800"/>
      <c r="CU8" s="800"/>
      <c r="CV8" s="801"/>
      <c r="CW8" s="799">
        <v>21</v>
      </c>
      <c r="CX8" s="800"/>
      <c r="CY8" s="800"/>
      <c r="CZ8" s="800"/>
      <c r="DA8" s="801"/>
      <c r="DB8" s="799" t="s">
        <v>562</v>
      </c>
      <c r="DC8" s="800"/>
      <c r="DD8" s="800"/>
      <c r="DE8" s="800"/>
      <c r="DF8" s="801"/>
      <c r="DG8" s="799" t="s">
        <v>562</v>
      </c>
      <c r="DH8" s="800"/>
      <c r="DI8" s="800"/>
      <c r="DJ8" s="800"/>
      <c r="DK8" s="801"/>
      <c r="DL8" s="799" t="s">
        <v>562</v>
      </c>
      <c r="DM8" s="800"/>
      <c r="DN8" s="800"/>
      <c r="DO8" s="800"/>
      <c r="DP8" s="801"/>
      <c r="DQ8" s="799" t="s">
        <v>562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554</v>
      </c>
      <c r="BT9" s="787"/>
      <c r="BU9" s="787"/>
      <c r="BV9" s="787"/>
      <c r="BW9" s="787"/>
      <c r="BX9" s="787"/>
      <c r="BY9" s="787"/>
      <c r="BZ9" s="787"/>
      <c r="CA9" s="787"/>
      <c r="CB9" s="787"/>
      <c r="CC9" s="787"/>
      <c r="CD9" s="787"/>
      <c r="CE9" s="787"/>
      <c r="CF9" s="787"/>
      <c r="CG9" s="788"/>
      <c r="CH9" s="799">
        <v>1</v>
      </c>
      <c r="CI9" s="800"/>
      <c r="CJ9" s="800"/>
      <c r="CK9" s="800"/>
      <c r="CL9" s="801"/>
      <c r="CM9" s="799">
        <v>310</v>
      </c>
      <c r="CN9" s="800"/>
      <c r="CO9" s="800"/>
      <c r="CP9" s="800"/>
      <c r="CQ9" s="801"/>
      <c r="CR9" s="799">
        <v>300</v>
      </c>
      <c r="CS9" s="800"/>
      <c r="CT9" s="800"/>
      <c r="CU9" s="800"/>
      <c r="CV9" s="801"/>
      <c r="CW9" s="799">
        <v>41</v>
      </c>
      <c r="CX9" s="800"/>
      <c r="CY9" s="800"/>
      <c r="CZ9" s="800"/>
      <c r="DA9" s="801"/>
      <c r="DB9" s="799" t="s">
        <v>562</v>
      </c>
      <c r="DC9" s="800"/>
      <c r="DD9" s="800"/>
      <c r="DE9" s="800"/>
      <c r="DF9" s="801"/>
      <c r="DG9" s="799" t="s">
        <v>562</v>
      </c>
      <c r="DH9" s="800"/>
      <c r="DI9" s="800"/>
      <c r="DJ9" s="800"/>
      <c r="DK9" s="801"/>
      <c r="DL9" s="799" t="s">
        <v>562</v>
      </c>
      <c r="DM9" s="800"/>
      <c r="DN9" s="800"/>
      <c r="DO9" s="800"/>
      <c r="DP9" s="801"/>
      <c r="DQ9" s="799" t="s">
        <v>562</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555</v>
      </c>
      <c r="BT10" s="787"/>
      <c r="BU10" s="787"/>
      <c r="BV10" s="787"/>
      <c r="BW10" s="787"/>
      <c r="BX10" s="787"/>
      <c r="BY10" s="787"/>
      <c r="BZ10" s="787"/>
      <c r="CA10" s="787"/>
      <c r="CB10" s="787"/>
      <c r="CC10" s="787"/>
      <c r="CD10" s="787"/>
      <c r="CE10" s="787"/>
      <c r="CF10" s="787"/>
      <c r="CG10" s="788"/>
      <c r="CH10" s="799">
        <v>18</v>
      </c>
      <c r="CI10" s="800"/>
      <c r="CJ10" s="800"/>
      <c r="CK10" s="800"/>
      <c r="CL10" s="801"/>
      <c r="CM10" s="799">
        <v>216</v>
      </c>
      <c r="CN10" s="800"/>
      <c r="CO10" s="800"/>
      <c r="CP10" s="800"/>
      <c r="CQ10" s="801"/>
      <c r="CR10" s="799">
        <v>33</v>
      </c>
      <c r="CS10" s="800"/>
      <c r="CT10" s="800"/>
      <c r="CU10" s="800"/>
      <c r="CV10" s="801"/>
      <c r="CW10" s="799" t="s">
        <v>562</v>
      </c>
      <c r="CX10" s="800"/>
      <c r="CY10" s="800"/>
      <c r="CZ10" s="800"/>
      <c r="DA10" s="801"/>
      <c r="DB10" s="799" t="s">
        <v>562</v>
      </c>
      <c r="DC10" s="800"/>
      <c r="DD10" s="800"/>
      <c r="DE10" s="800"/>
      <c r="DF10" s="801"/>
      <c r="DG10" s="799" t="s">
        <v>562</v>
      </c>
      <c r="DH10" s="800"/>
      <c r="DI10" s="800"/>
      <c r="DJ10" s="800"/>
      <c r="DK10" s="801"/>
      <c r="DL10" s="799" t="s">
        <v>562</v>
      </c>
      <c r="DM10" s="800"/>
      <c r="DN10" s="800"/>
      <c r="DO10" s="800"/>
      <c r="DP10" s="801"/>
      <c r="DQ10" s="799" t="s">
        <v>562</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556</v>
      </c>
      <c r="BT11" s="787"/>
      <c r="BU11" s="787"/>
      <c r="BV11" s="787"/>
      <c r="BW11" s="787"/>
      <c r="BX11" s="787"/>
      <c r="BY11" s="787"/>
      <c r="BZ11" s="787"/>
      <c r="CA11" s="787"/>
      <c r="CB11" s="787"/>
      <c r="CC11" s="787"/>
      <c r="CD11" s="787"/>
      <c r="CE11" s="787"/>
      <c r="CF11" s="787"/>
      <c r="CG11" s="788"/>
      <c r="CH11" s="799">
        <v>116</v>
      </c>
      <c r="CI11" s="800"/>
      <c r="CJ11" s="800"/>
      <c r="CK11" s="800"/>
      <c r="CL11" s="801"/>
      <c r="CM11" s="799">
        <v>1576</v>
      </c>
      <c r="CN11" s="800"/>
      <c r="CO11" s="800"/>
      <c r="CP11" s="800"/>
      <c r="CQ11" s="801"/>
      <c r="CR11" s="799">
        <v>6</v>
      </c>
      <c r="CS11" s="800"/>
      <c r="CT11" s="800"/>
      <c r="CU11" s="800"/>
      <c r="CV11" s="801"/>
      <c r="CW11" s="799">
        <v>142</v>
      </c>
      <c r="CX11" s="800"/>
      <c r="CY11" s="800"/>
      <c r="CZ11" s="800"/>
      <c r="DA11" s="801"/>
      <c r="DB11" s="799">
        <v>2338</v>
      </c>
      <c r="DC11" s="800"/>
      <c r="DD11" s="800"/>
      <c r="DE11" s="800"/>
      <c r="DF11" s="801"/>
      <c r="DG11" s="799">
        <v>6437</v>
      </c>
      <c r="DH11" s="800"/>
      <c r="DI11" s="800"/>
      <c r="DJ11" s="800"/>
      <c r="DK11" s="801"/>
      <c r="DL11" s="799" t="s">
        <v>562</v>
      </c>
      <c r="DM11" s="800"/>
      <c r="DN11" s="800"/>
      <c r="DO11" s="800"/>
      <c r="DP11" s="801"/>
      <c r="DQ11" s="799">
        <v>4520</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557</v>
      </c>
      <c r="BT12" s="787"/>
      <c r="BU12" s="787"/>
      <c r="BV12" s="787"/>
      <c r="BW12" s="787"/>
      <c r="BX12" s="787"/>
      <c r="BY12" s="787"/>
      <c r="BZ12" s="787"/>
      <c r="CA12" s="787"/>
      <c r="CB12" s="787"/>
      <c r="CC12" s="787"/>
      <c r="CD12" s="787"/>
      <c r="CE12" s="787"/>
      <c r="CF12" s="787"/>
      <c r="CG12" s="788"/>
      <c r="CH12" s="799">
        <v>72</v>
      </c>
      <c r="CI12" s="800"/>
      <c r="CJ12" s="800"/>
      <c r="CK12" s="800"/>
      <c r="CL12" s="801"/>
      <c r="CM12" s="799">
        <v>170</v>
      </c>
      <c r="CN12" s="800"/>
      <c r="CO12" s="800"/>
      <c r="CP12" s="800"/>
      <c r="CQ12" s="801"/>
      <c r="CR12" s="799">
        <v>45</v>
      </c>
      <c r="CS12" s="800"/>
      <c r="CT12" s="800"/>
      <c r="CU12" s="800"/>
      <c r="CV12" s="801"/>
      <c r="CW12" s="799">
        <v>8</v>
      </c>
      <c r="CX12" s="800"/>
      <c r="CY12" s="800"/>
      <c r="CZ12" s="800"/>
      <c r="DA12" s="801"/>
      <c r="DB12" s="799" t="s">
        <v>562</v>
      </c>
      <c r="DC12" s="800"/>
      <c r="DD12" s="800"/>
      <c r="DE12" s="800"/>
      <c r="DF12" s="801"/>
      <c r="DG12" s="799" t="s">
        <v>562</v>
      </c>
      <c r="DH12" s="800"/>
      <c r="DI12" s="800"/>
      <c r="DJ12" s="800"/>
      <c r="DK12" s="801"/>
      <c r="DL12" s="799" t="s">
        <v>562</v>
      </c>
      <c r="DM12" s="800"/>
      <c r="DN12" s="800"/>
      <c r="DO12" s="800"/>
      <c r="DP12" s="801"/>
      <c r="DQ12" s="799" t="s">
        <v>562</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558</v>
      </c>
      <c r="BT13" s="787"/>
      <c r="BU13" s="787"/>
      <c r="BV13" s="787"/>
      <c r="BW13" s="787"/>
      <c r="BX13" s="787"/>
      <c r="BY13" s="787"/>
      <c r="BZ13" s="787"/>
      <c r="CA13" s="787"/>
      <c r="CB13" s="787"/>
      <c r="CC13" s="787"/>
      <c r="CD13" s="787"/>
      <c r="CE13" s="787"/>
      <c r="CF13" s="787"/>
      <c r="CG13" s="788"/>
      <c r="CH13" s="799">
        <v>6</v>
      </c>
      <c r="CI13" s="800"/>
      <c r="CJ13" s="800"/>
      <c r="CK13" s="800"/>
      <c r="CL13" s="801"/>
      <c r="CM13" s="799">
        <v>90</v>
      </c>
      <c r="CN13" s="800"/>
      <c r="CO13" s="800"/>
      <c r="CP13" s="800"/>
      <c r="CQ13" s="801"/>
      <c r="CR13" s="799">
        <v>5</v>
      </c>
      <c r="CS13" s="800"/>
      <c r="CT13" s="800"/>
      <c r="CU13" s="800"/>
      <c r="CV13" s="801"/>
      <c r="CW13" s="799" t="s">
        <v>562</v>
      </c>
      <c r="CX13" s="800"/>
      <c r="CY13" s="800"/>
      <c r="CZ13" s="800"/>
      <c r="DA13" s="801"/>
      <c r="DB13" s="799" t="s">
        <v>562</v>
      </c>
      <c r="DC13" s="800"/>
      <c r="DD13" s="800"/>
      <c r="DE13" s="800"/>
      <c r="DF13" s="801"/>
      <c r="DG13" s="799" t="s">
        <v>562</v>
      </c>
      <c r="DH13" s="800"/>
      <c r="DI13" s="800"/>
      <c r="DJ13" s="800"/>
      <c r="DK13" s="801"/>
      <c r="DL13" s="799" t="s">
        <v>562</v>
      </c>
      <c r="DM13" s="800"/>
      <c r="DN13" s="800"/>
      <c r="DO13" s="800"/>
      <c r="DP13" s="801"/>
      <c r="DQ13" s="799" t="s">
        <v>562</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559</v>
      </c>
      <c r="BT14" s="787"/>
      <c r="BU14" s="787"/>
      <c r="BV14" s="787"/>
      <c r="BW14" s="787"/>
      <c r="BX14" s="787"/>
      <c r="BY14" s="787"/>
      <c r="BZ14" s="787"/>
      <c r="CA14" s="787"/>
      <c r="CB14" s="787"/>
      <c r="CC14" s="787"/>
      <c r="CD14" s="787"/>
      <c r="CE14" s="787"/>
      <c r="CF14" s="787"/>
      <c r="CG14" s="788"/>
      <c r="CH14" s="799" t="s">
        <v>562</v>
      </c>
      <c r="CI14" s="800"/>
      <c r="CJ14" s="800"/>
      <c r="CK14" s="800"/>
      <c r="CL14" s="801"/>
      <c r="CM14" s="799">
        <v>16</v>
      </c>
      <c r="CN14" s="800"/>
      <c r="CO14" s="800"/>
      <c r="CP14" s="800"/>
      <c r="CQ14" s="801"/>
      <c r="CR14" s="799">
        <v>5</v>
      </c>
      <c r="CS14" s="800"/>
      <c r="CT14" s="800"/>
      <c r="CU14" s="800"/>
      <c r="CV14" s="801"/>
      <c r="CW14" s="799" t="s">
        <v>562</v>
      </c>
      <c r="CX14" s="800"/>
      <c r="CY14" s="800"/>
      <c r="CZ14" s="800"/>
      <c r="DA14" s="801"/>
      <c r="DB14" s="799" t="s">
        <v>562</v>
      </c>
      <c r="DC14" s="800"/>
      <c r="DD14" s="800"/>
      <c r="DE14" s="800"/>
      <c r="DF14" s="801"/>
      <c r="DG14" s="799" t="s">
        <v>562</v>
      </c>
      <c r="DH14" s="800"/>
      <c r="DI14" s="800"/>
      <c r="DJ14" s="800"/>
      <c r="DK14" s="801"/>
      <c r="DL14" s="799" t="s">
        <v>562</v>
      </c>
      <c r="DM14" s="800"/>
      <c r="DN14" s="800"/>
      <c r="DO14" s="800"/>
      <c r="DP14" s="801"/>
      <c r="DQ14" s="799" t="s">
        <v>562</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560</v>
      </c>
      <c r="BT15" s="787"/>
      <c r="BU15" s="787"/>
      <c r="BV15" s="787"/>
      <c r="BW15" s="787"/>
      <c r="BX15" s="787"/>
      <c r="BY15" s="787"/>
      <c r="BZ15" s="787"/>
      <c r="CA15" s="787"/>
      <c r="CB15" s="787"/>
      <c r="CC15" s="787"/>
      <c r="CD15" s="787"/>
      <c r="CE15" s="787"/>
      <c r="CF15" s="787"/>
      <c r="CG15" s="788"/>
      <c r="CH15" s="799" t="s">
        <v>562</v>
      </c>
      <c r="CI15" s="800"/>
      <c r="CJ15" s="800"/>
      <c r="CK15" s="800"/>
      <c r="CL15" s="801"/>
      <c r="CM15" s="799">
        <v>329</v>
      </c>
      <c r="CN15" s="800"/>
      <c r="CO15" s="800"/>
      <c r="CP15" s="800"/>
      <c r="CQ15" s="801"/>
      <c r="CR15" s="799">
        <v>3</v>
      </c>
      <c r="CS15" s="800"/>
      <c r="CT15" s="800"/>
      <c r="CU15" s="800"/>
      <c r="CV15" s="801"/>
      <c r="CW15" s="799">
        <v>2</v>
      </c>
      <c r="CX15" s="800"/>
      <c r="CY15" s="800"/>
      <c r="CZ15" s="800"/>
      <c r="DA15" s="801"/>
      <c r="DB15" s="799" t="s">
        <v>562</v>
      </c>
      <c r="DC15" s="800"/>
      <c r="DD15" s="800"/>
      <c r="DE15" s="800"/>
      <c r="DF15" s="801"/>
      <c r="DG15" s="799" t="s">
        <v>562</v>
      </c>
      <c r="DH15" s="800"/>
      <c r="DI15" s="800"/>
      <c r="DJ15" s="800"/>
      <c r="DK15" s="801"/>
      <c r="DL15" s="799" t="s">
        <v>566</v>
      </c>
      <c r="DM15" s="800"/>
      <c r="DN15" s="800"/>
      <c r="DO15" s="800"/>
      <c r="DP15" s="801"/>
      <c r="DQ15" s="799" t="s">
        <v>562</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561</v>
      </c>
      <c r="BT16" s="787"/>
      <c r="BU16" s="787"/>
      <c r="BV16" s="787"/>
      <c r="BW16" s="787"/>
      <c r="BX16" s="787"/>
      <c r="BY16" s="787"/>
      <c r="BZ16" s="787"/>
      <c r="CA16" s="787"/>
      <c r="CB16" s="787"/>
      <c r="CC16" s="787"/>
      <c r="CD16" s="787"/>
      <c r="CE16" s="787"/>
      <c r="CF16" s="787"/>
      <c r="CG16" s="788"/>
      <c r="CH16" s="799">
        <v>9</v>
      </c>
      <c r="CI16" s="800"/>
      <c r="CJ16" s="800"/>
      <c r="CK16" s="800"/>
      <c r="CL16" s="801"/>
      <c r="CM16" s="799">
        <v>478</v>
      </c>
      <c r="CN16" s="800"/>
      <c r="CO16" s="800"/>
      <c r="CP16" s="800"/>
      <c r="CQ16" s="801"/>
      <c r="CR16" s="799">
        <v>78</v>
      </c>
      <c r="CS16" s="800"/>
      <c r="CT16" s="800"/>
      <c r="CU16" s="800"/>
      <c r="CV16" s="801"/>
      <c r="CW16" s="799">
        <v>10</v>
      </c>
      <c r="CX16" s="800"/>
      <c r="CY16" s="800"/>
      <c r="CZ16" s="800"/>
      <c r="DA16" s="801"/>
      <c r="DB16" s="799" t="s">
        <v>562</v>
      </c>
      <c r="DC16" s="800"/>
      <c r="DD16" s="800"/>
      <c r="DE16" s="800"/>
      <c r="DF16" s="801"/>
      <c r="DG16" s="799" t="s">
        <v>562</v>
      </c>
      <c r="DH16" s="800"/>
      <c r="DI16" s="800"/>
      <c r="DJ16" s="800"/>
      <c r="DK16" s="801"/>
      <c r="DL16" s="799" t="s">
        <v>562</v>
      </c>
      <c r="DM16" s="800"/>
      <c r="DN16" s="800"/>
      <c r="DO16" s="800"/>
      <c r="DP16" s="801"/>
      <c r="DQ16" s="799" t="s">
        <v>562</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5943</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32290</v>
      </c>
      <c r="R28" s="841"/>
      <c r="S28" s="841"/>
      <c r="T28" s="841"/>
      <c r="U28" s="841"/>
      <c r="V28" s="841">
        <v>30999</v>
      </c>
      <c r="W28" s="841"/>
      <c r="X28" s="841"/>
      <c r="Y28" s="841"/>
      <c r="Z28" s="841"/>
      <c r="AA28" s="841">
        <v>1291</v>
      </c>
      <c r="AB28" s="841"/>
      <c r="AC28" s="841"/>
      <c r="AD28" s="841"/>
      <c r="AE28" s="842"/>
      <c r="AF28" s="843">
        <v>1291</v>
      </c>
      <c r="AG28" s="841"/>
      <c r="AH28" s="841"/>
      <c r="AI28" s="841"/>
      <c r="AJ28" s="844"/>
      <c r="AK28" s="845">
        <v>2398</v>
      </c>
      <c r="AL28" s="836"/>
      <c r="AM28" s="836"/>
      <c r="AN28" s="836"/>
      <c r="AO28" s="836"/>
      <c r="AP28" s="836" t="s">
        <v>562</v>
      </c>
      <c r="AQ28" s="836"/>
      <c r="AR28" s="836"/>
      <c r="AS28" s="836"/>
      <c r="AT28" s="836"/>
      <c r="AU28" s="836" t="s">
        <v>562</v>
      </c>
      <c r="AV28" s="836"/>
      <c r="AW28" s="836"/>
      <c r="AX28" s="836"/>
      <c r="AY28" s="836"/>
      <c r="AZ28" s="837" t="s">
        <v>562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23210</v>
      </c>
      <c r="R29" s="777"/>
      <c r="S29" s="777"/>
      <c r="T29" s="777"/>
      <c r="U29" s="777"/>
      <c r="V29" s="777">
        <v>22843</v>
      </c>
      <c r="W29" s="777"/>
      <c r="X29" s="777"/>
      <c r="Y29" s="777"/>
      <c r="Z29" s="777"/>
      <c r="AA29" s="777">
        <v>367</v>
      </c>
      <c r="AB29" s="777"/>
      <c r="AC29" s="777"/>
      <c r="AD29" s="777"/>
      <c r="AE29" s="778"/>
      <c r="AF29" s="779">
        <v>367</v>
      </c>
      <c r="AG29" s="780"/>
      <c r="AH29" s="780"/>
      <c r="AI29" s="780"/>
      <c r="AJ29" s="781"/>
      <c r="AK29" s="848">
        <v>3281</v>
      </c>
      <c r="AL29" s="849"/>
      <c r="AM29" s="849"/>
      <c r="AN29" s="849"/>
      <c r="AO29" s="849"/>
      <c r="AP29" s="849" t="s">
        <v>563</v>
      </c>
      <c r="AQ29" s="849"/>
      <c r="AR29" s="849"/>
      <c r="AS29" s="849"/>
      <c r="AT29" s="849"/>
      <c r="AU29" s="849" t="s">
        <v>562</v>
      </c>
      <c r="AV29" s="849"/>
      <c r="AW29" s="849"/>
      <c r="AX29" s="849"/>
      <c r="AY29" s="849"/>
      <c r="AZ29" s="850" t="s">
        <v>564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3170</v>
      </c>
      <c r="R30" s="777"/>
      <c r="S30" s="777"/>
      <c r="T30" s="777"/>
      <c r="U30" s="777"/>
      <c r="V30" s="777">
        <v>3161</v>
      </c>
      <c r="W30" s="777"/>
      <c r="X30" s="777"/>
      <c r="Y30" s="777"/>
      <c r="Z30" s="777"/>
      <c r="AA30" s="777">
        <v>9</v>
      </c>
      <c r="AB30" s="777"/>
      <c r="AC30" s="777"/>
      <c r="AD30" s="777"/>
      <c r="AE30" s="778"/>
      <c r="AF30" s="779">
        <v>9</v>
      </c>
      <c r="AG30" s="780"/>
      <c r="AH30" s="780"/>
      <c r="AI30" s="780"/>
      <c r="AJ30" s="781"/>
      <c r="AK30" s="848">
        <v>650</v>
      </c>
      <c r="AL30" s="849"/>
      <c r="AM30" s="849"/>
      <c r="AN30" s="849"/>
      <c r="AO30" s="849"/>
      <c r="AP30" s="849" t="s">
        <v>562</v>
      </c>
      <c r="AQ30" s="849"/>
      <c r="AR30" s="849"/>
      <c r="AS30" s="849"/>
      <c r="AT30" s="849"/>
      <c r="AU30" s="849" t="s">
        <v>562</v>
      </c>
      <c r="AV30" s="849"/>
      <c r="AW30" s="849"/>
      <c r="AX30" s="849"/>
      <c r="AY30" s="849"/>
      <c r="AZ30" s="850" t="s">
        <v>562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8696</v>
      </c>
      <c r="R31" s="777"/>
      <c r="S31" s="777"/>
      <c r="T31" s="777"/>
      <c r="U31" s="777"/>
      <c r="V31" s="777">
        <v>13638</v>
      </c>
      <c r="W31" s="777"/>
      <c r="X31" s="777"/>
      <c r="Y31" s="777"/>
      <c r="Z31" s="777"/>
      <c r="AA31" s="777">
        <v>-4942</v>
      </c>
      <c r="AB31" s="777"/>
      <c r="AC31" s="777"/>
      <c r="AD31" s="777"/>
      <c r="AE31" s="778"/>
      <c r="AF31" s="779">
        <v>3897</v>
      </c>
      <c r="AG31" s="780"/>
      <c r="AH31" s="780"/>
      <c r="AI31" s="780"/>
      <c r="AJ31" s="781"/>
      <c r="AK31" s="848" t="s">
        <v>562</v>
      </c>
      <c r="AL31" s="849"/>
      <c r="AM31" s="849"/>
      <c r="AN31" s="849"/>
      <c r="AO31" s="849"/>
      <c r="AP31" s="849">
        <v>15204</v>
      </c>
      <c r="AQ31" s="849"/>
      <c r="AR31" s="849"/>
      <c r="AS31" s="849"/>
      <c r="AT31" s="849"/>
      <c r="AU31" s="849">
        <v>213</v>
      </c>
      <c r="AV31" s="849"/>
      <c r="AW31" s="849"/>
      <c r="AX31" s="849"/>
      <c r="AY31" s="849"/>
      <c r="AZ31" s="850" t="s">
        <v>565</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359</v>
      </c>
      <c r="R32" s="777"/>
      <c r="S32" s="777"/>
      <c r="T32" s="777"/>
      <c r="U32" s="777"/>
      <c r="V32" s="777">
        <v>312</v>
      </c>
      <c r="W32" s="777"/>
      <c r="X32" s="777"/>
      <c r="Y32" s="777"/>
      <c r="Z32" s="777"/>
      <c r="AA32" s="777">
        <v>47</v>
      </c>
      <c r="AB32" s="777"/>
      <c r="AC32" s="777"/>
      <c r="AD32" s="777"/>
      <c r="AE32" s="778"/>
      <c r="AF32" s="779">
        <v>47</v>
      </c>
      <c r="AG32" s="780"/>
      <c r="AH32" s="780"/>
      <c r="AI32" s="780"/>
      <c r="AJ32" s="781"/>
      <c r="AK32" s="848">
        <v>109</v>
      </c>
      <c r="AL32" s="849"/>
      <c r="AM32" s="849"/>
      <c r="AN32" s="849"/>
      <c r="AO32" s="849"/>
      <c r="AP32" s="849">
        <v>332</v>
      </c>
      <c r="AQ32" s="849"/>
      <c r="AR32" s="849"/>
      <c r="AS32" s="849"/>
      <c r="AT32" s="849"/>
      <c r="AU32" s="849">
        <v>208</v>
      </c>
      <c r="AV32" s="849"/>
      <c r="AW32" s="849"/>
      <c r="AX32" s="849"/>
      <c r="AY32" s="849"/>
      <c r="AZ32" s="850" t="s">
        <v>562</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9862</v>
      </c>
      <c r="R33" s="777"/>
      <c r="S33" s="777"/>
      <c r="T33" s="777"/>
      <c r="U33" s="777"/>
      <c r="V33" s="777">
        <v>9067</v>
      </c>
      <c r="W33" s="777"/>
      <c r="X33" s="777"/>
      <c r="Y33" s="777"/>
      <c r="Z33" s="777"/>
      <c r="AA33" s="777">
        <v>795</v>
      </c>
      <c r="AB33" s="777"/>
      <c r="AC33" s="777"/>
      <c r="AD33" s="777"/>
      <c r="AE33" s="778"/>
      <c r="AF33" s="779">
        <v>795</v>
      </c>
      <c r="AG33" s="780"/>
      <c r="AH33" s="780"/>
      <c r="AI33" s="780"/>
      <c r="AJ33" s="781"/>
      <c r="AK33" s="848">
        <v>3906</v>
      </c>
      <c r="AL33" s="849"/>
      <c r="AM33" s="849"/>
      <c r="AN33" s="849"/>
      <c r="AO33" s="849"/>
      <c r="AP33" s="849">
        <v>56937</v>
      </c>
      <c r="AQ33" s="849"/>
      <c r="AR33" s="849"/>
      <c r="AS33" s="849"/>
      <c r="AT33" s="849"/>
      <c r="AU33" s="849">
        <v>30917</v>
      </c>
      <c r="AV33" s="849"/>
      <c r="AW33" s="849"/>
      <c r="AX33" s="849"/>
      <c r="AY33" s="849"/>
      <c r="AZ33" s="850" t="s">
        <v>562</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237</v>
      </c>
      <c r="R34" s="777"/>
      <c r="S34" s="777"/>
      <c r="T34" s="777"/>
      <c r="U34" s="777"/>
      <c r="V34" s="777">
        <v>180</v>
      </c>
      <c r="W34" s="777"/>
      <c r="X34" s="777"/>
      <c r="Y34" s="777"/>
      <c r="Z34" s="777"/>
      <c r="AA34" s="777">
        <v>57</v>
      </c>
      <c r="AB34" s="777"/>
      <c r="AC34" s="777"/>
      <c r="AD34" s="777"/>
      <c r="AE34" s="778"/>
      <c r="AF34" s="779">
        <v>57</v>
      </c>
      <c r="AG34" s="780"/>
      <c r="AH34" s="780"/>
      <c r="AI34" s="780"/>
      <c r="AJ34" s="781"/>
      <c r="AK34" s="848">
        <v>162</v>
      </c>
      <c r="AL34" s="849"/>
      <c r="AM34" s="849"/>
      <c r="AN34" s="849"/>
      <c r="AO34" s="849"/>
      <c r="AP34" s="849">
        <v>1931</v>
      </c>
      <c r="AQ34" s="849"/>
      <c r="AR34" s="849"/>
      <c r="AS34" s="849"/>
      <c r="AT34" s="849"/>
      <c r="AU34" s="849">
        <v>1649</v>
      </c>
      <c r="AV34" s="849"/>
      <c r="AW34" s="849"/>
      <c r="AX34" s="849"/>
      <c r="AY34" s="849"/>
      <c r="AZ34" s="850" t="s">
        <v>562</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386</v>
      </c>
      <c r="R35" s="777"/>
      <c r="S35" s="777"/>
      <c r="T35" s="777"/>
      <c r="U35" s="777"/>
      <c r="V35" s="777">
        <v>370</v>
      </c>
      <c r="W35" s="777"/>
      <c r="X35" s="777"/>
      <c r="Y35" s="777"/>
      <c r="Z35" s="777"/>
      <c r="AA35" s="777">
        <v>16</v>
      </c>
      <c r="AB35" s="777"/>
      <c r="AC35" s="777"/>
      <c r="AD35" s="777"/>
      <c r="AE35" s="778"/>
      <c r="AF35" s="779">
        <v>74</v>
      </c>
      <c r="AG35" s="780"/>
      <c r="AH35" s="780"/>
      <c r="AI35" s="780"/>
      <c r="AJ35" s="781"/>
      <c r="AK35" s="848">
        <v>371</v>
      </c>
      <c r="AL35" s="849"/>
      <c r="AM35" s="849"/>
      <c r="AN35" s="849"/>
      <c r="AO35" s="849"/>
      <c r="AP35" s="849">
        <v>1074</v>
      </c>
      <c r="AQ35" s="849"/>
      <c r="AR35" s="849"/>
      <c r="AS35" s="849"/>
      <c r="AT35" s="849"/>
      <c r="AU35" s="849">
        <v>1074</v>
      </c>
      <c r="AV35" s="849"/>
      <c r="AW35" s="849"/>
      <c r="AX35" s="849"/>
      <c r="AY35" s="849"/>
      <c r="AZ35" s="850" t="s">
        <v>562</v>
      </c>
      <c r="BA35" s="850"/>
      <c r="BB35" s="850"/>
      <c r="BC35" s="850"/>
      <c r="BD35" s="850"/>
      <c r="BE35" s="846" t="s">
        <v>538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6538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57</v>
      </c>
      <c r="R68" s="884"/>
      <c r="S68" s="884"/>
      <c r="T68" s="884"/>
      <c r="U68" s="884"/>
      <c r="V68" s="884">
        <v>56</v>
      </c>
      <c r="W68" s="884"/>
      <c r="X68" s="884"/>
      <c r="Y68" s="884"/>
      <c r="Z68" s="884"/>
      <c r="AA68" s="884">
        <v>1</v>
      </c>
      <c r="AB68" s="884"/>
      <c r="AC68" s="884"/>
      <c r="AD68" s="884"/>
      <c r="AE68" s="884"/>
      <c r="AF68" s="884">
        <v>1</v>
      </c>
      <c r="AG68" s="884"/>
      <c r="AH68" s="884"/>
      <c r="AI68" s="884"/>
      <c r="AJ68" s="884"/>
      <c r="AK68" s="884">
        <v>1</v>
      </c>
      <c r="AL68" s="884"/>
      <c r="AM68" s="884"/>
      <c r="AN68" s="884"/>
      <c r="AO68" s="884"/>
      <c r="AP68" s="884" t="s">
        <v>562</v>
      </c>
      <c r="AQ68" s="884"/>
      <c r="AR68" s="884"/>
      <c r="AS68" s="884"/>
      <c r="AT68" s="884"/>
      <c r="AU68" s="884" t="s">
        <v>562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356</v>
      </c>
      <c r="R69" s="849"/>
      <c r="S69" s="849"/>
      <c r="T69" s="849"/>
      <c r="U69" s="849"/>
      <c r="V69" s="849">
        <v>354</v>
      </c>
      <c r="W69" s="849"/>
      <c r="X69" s="849"/>
      <c r="Y69" s="849"/>
      <c r="Z69" s="849"/>
      <c r="AA69" s="849">
        <v>2</v>
      </c>
      <c r="AB69" s="849"/>
      <c r="AC69" s="849"/>
      <c r="AD69" s="849"/>
      <c r="AE69" s="849"/>
      <c r="AF69" s="849">
        <v>2</v>
      </c>
      <c r="AG69" s="849"/>
      <c r="AH69" s="849"/>
      <c r="AI69" s="849"/>
      <c r="AJ69" s="849"/>
      <c r="AK69" s="849">
        <v>60</v>
      </c>
      <c r="AL69" s="849"/>
      <c r="AM69" s="849"/>
      <c r="AN69" s="849"/>
      <c r="AO69" s="849"/>
      <c r="AP69" s="849">
        <v>948</v>
      </c>
      <c r="AQ69" s="849"/>
      <c r="AR69" s="849"/>
      <c r="AS69" s="849"/>
      <c r="AT69" s="849"/>
      <c r="AU69" s="849">
        <v>214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4252</v>
      </c>
      <c r="R70" s="849"/>
      <c r="S70" s="849"/>
      <c r="T70" s="849"/>
      <c r="U70" s="849"/>
      <c r="V70" s="849">
        <v>4246</v>
      </c>
      <c r="W70" s="849"/>
      <c r="X70" s="849"/>
      <c r="Y70" s="849"/>
      <c r="Z70" s="849"/>
      <c r="AA70" s="849">
        <v>6</v>
      </c>
      <c r="AB70" s="849"/>
      <c r="AC70" s="849"/>
      <c r="AD70" s="849"/>
      <c r="AE70" s="849"/>
      <c r="AF70" s="849">
        <v>4</v>
      </c>
      <c r="AG70" s="849"/>
      <c r="AH70" s="849"/>
      <c r="AI70" s="849"/>
      <c r="AJ70" s="849"/>
      <c r="AK70" s="849">
        <v>17</v>
      </c>
      <c r="AL70" s="849"/>
      <c r="AM70" s="849"/>
      <c r="AN70" s="849"/>
      <c r="AO70" s="849"/>
      <c r="AP70" s="849">
        <v>423</v>
      </c>
      <c r="AQ70" s="849"/>
      <c r="AR70" s="849"/>
      <c r="AS70" s="849"/>
      <c r="AT70" s="849"/>
      <c r="AU70" s="849">
        <v>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152</v>
      </c>
      <c r="R71" s="849"/>
      <c r="S71" s="849"/>
      <c r="T71" s="849"/>
      <c r="U71" s="849"/>
      <c r="V71" s="849">
        <v>139</v>
      </c>
      <c r="W71" s="849"/>
      <c r="X71" s="849"/>
      <c r="Y71" s="849"/>
      <c r="Z71" s="849"/>
      <c r="AA71" s="849">
        <v>13</v>
      </c>
      <c r="AB71" s="849"/>
      <c r="AC71" s="849"/>
      <c r="AD71" s="849"/>
      <c r="AE71" s="849"/>
      <c r="AF71" s="849">
        <v>13</v>
      </c>
      <c r="AG71" s="849"/>
      <c r="AH71" s="849"/>
      <c r="AI71" s="849"/>
      <c r="AJ71" s="849"/>
      <c r="AK71" s="849">
        <v>15</v>
      </c>
      <c r="AL71" s="849"/>
      <c r="AM71" s="849"/>
      <c r="AN71" s="849"/>
      <c r="AO71" s="849"/>
      <c r="AP71" s="849" t="s">
        <v>567</v>
      </c>
      <c r="AQ71" s="849"/>
      <c r="AR71" s="849"/>
      <c r="AS71" s="849"/>
      <c r="AT71" s="849"/>
      <c r="AU71" s="849" t="s">
        <v>562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330</v>
      </c>
      <c r="R72" s="849"/>
      <c r="S72" s="849"/>
      <c r="T72" s="849"/>
      <c r="U72" s="849"/>
      <c r="V72" s="849">
        <v>294</v>
      </c>
      <c r="W72" s="849"/>
      <c r="X72" s="849"/>
      <c r="Y72" s="849"/>
      <c r="Z72" s="849"/>
      <c r="AA72" s="849">
        <v>36</v>
      </c>
      <c r="AB72" s="849"/>
      <c r="AC72" s="849"/>
      <c r="AD72" s="849"/>
      <c r="AE72" s="849"/>
      <c r="AF72" s="849">
        <v>36</v>
      </c>
      <c r="AG72" s="849"/>
      <c r="AH72" s="849"/>
      <c r="AI72" s="849"/>
      <c r="AJ72" s="849"/>
      <c r="AK72" s="849" t="s">
        <v>562</v>
      </c>
      <c r="AL72" s="849"/>
      <c r="AM72" s="849"/>
      <c r="AN72" s="849"/>
      <c r="AO72" s="849"/>
      <c r="AP72" s="849" t="s">
        <v>562</v>
      </c>
      <c r="AQ72" s="849"/>
      <c r="AR72" s="849"/>
      <c r="AS72" s="849"/>
      <c r="AT72" s="849"/>
      <c r="AU72" s="849" t="s">
        <v>562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10258</v>
      </c>
      <c r="R73" s="849"/>
      <c r="S73" s="849"/>
      <c r="T73" s="849"/>
      <c r="U73" s="849"/>
      <c r="V73" s="849">
        <v>8973</v>
      </c>
      <c r="W73" s="849"/>
      <c r="X73" s="849"/>
      <c r="Y73" s="849"/>
      <c r="Z73" s="849"/>
      <c r="AA73" s="849">
        <v>1285</v>
      </c>
      <c r="AB73" s="849"/>
      <c r="AC73" s="849"/>
      <c r="AD73" s="849"/>
      <c r="AE73" s="849"/>
      <c r="AF73" s="849" t="s">
        <v>562</v>
      </c>
      <c r="AG73" s="849"/>
      <c r="AH73" s="849"/>
      <c r="AI73" s="849"/>
      <c r="AJ73" s="849"/>
      <c r="AK73" s="849">
        <v>16</v>
      </c>
      <c r="AL73" s="849"/>
      <c r="AM73" s="849"/>
      <c r="AN73" s="849"/>
      <c r="AO73" s="849"/>
      <c r="AP73" s="849" t="s">
        <v>562</v>
      </c>
      <c r="AQ73" s="849"/>
      <c r="AR73" s="849"/>
      <c r="AS73" s="849"/>
      <c r="AT73" s="849"/>
      <c r="AU73" s="849" t="s">
        <v>562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1171</v>
      </c>
      <c r="R74" s="849"/>
      <c r="S74" s="849"/>
      <c r="T74" s="849"/>
      <c r="U74" s="849"/>
      <c r="V74" s="849">
        <v>1170</v>
      </c>
      <c r="W74" s="849"/>
      <c r="X74" s="849"/>
      <c r="Y74" s="849"/>
      <c r="Z74" s="849"/>
      <c r="AA74" s="849">
        <v>1</v>
      </c>
      <c r="AB74" s="849"/>
      <c r="AC74" s="849"/>
      <c r="AD74" s="849"/>
      <c r="AE74" s="849"/>
      <c r="AF74" s="849" t="s">
        <v>562</v>
      </c>
      <c r="AG74" s="849"/>
      <c r="AH74" s="849"/>
      <c r="AI74" s="849"/>
      <c r="AJ74" s="849"/>
      <c r="AK74" s="849" t="s">
        <v>562</v>
      </c>
      <c r="AL74" s="849"/>
      <c r="AM74" s="849"/>
      <c r="AN74" s="849"/>
      <c r="AO74" s="849"/>
      <c r="AP74" s="849" t="s">
        <v>562</v>
      </c>
      <c r="AQ74" s="849"/>
      <c r="AR74" s="849"/>
      <c r="AS74" s="849"/>
      <c r="AT74" s="849"/>
      <c r="AU74" s="849" t="s">
        <v>562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v>
      </c>
      <c r="R75" s="898"/>
      <c r="S75" s="898"/>
      <c r="T75" s="898"/>
      <c r="U75" s="848"/>
      <c r="V75" s="899" t="s">
        <v>562</v>
      </c>
      <c r="W75" s="898"/>
      <c r="X75" s="898"/>
      <c r="Y75" s="898"/>
      <c r="Z75" s="848"/>
      <c r="AA75" s="899">
        <v>1</v>
      </c>
      <c r="AB75" s="898"/>
      <c r="AC75" s="898"/>
      <c r="AD75" s="898"/>
      <c r="AE75" s="848"/>
      <c r="AF75" s="899" t="s">
        <v>567</v>
      </c>
      <c r="AG75" s="898"/>
      <c r="AH75" s="898"/>
      <c r="AI75" s="898"/>
      <c r="AJ75" s="848"/>
      <c r="AK75" s="899" t="s">
        <v>562</v>
      </c>
      <c r="AL75" s="898"/>
      <c r="AM75" s="898"/>
      <c r="AN75" s="898"/>
      <c r="AO75" s="848"/>
      <c r="AP75" s="899" t="s">
        <v>562</v>
      </c>
      <c r="AQ75" s="898"/>
      <c r="AR75" s="898"/>
      <c r="AS75" s="898"/>
      <c r="AT75" s="848"/>
      <c r="AU75" s="899" t="s">
        <v>562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47</v>
      </c>
      <c r="R76" s="898"/>
      <c r="S76" s="898"/>
      <c r="T76" s="898"/>
      <c r="U76" s="848"/>
      <c r="V76" s="899">
        <v>34</v>
      </c>
      <c r="W76" s="898"/>
      <c r="X76" s="898"/>
      <c r="Y76" s="898"/>
      <c r="Z76" s="848"/>
      <c r="AA76" s="899">
        <v>13</v>
      </c>
      <c r="AB76" s="898"/>
      <c r="AC76" s="898"/>
      <c r="AD76" s="898"/>
      <c r="AE76" s="848"/>
      <c r="AF76" s="899" t="s">
        <v>562</v>
      </c>
      <c r="AG76" s="898"/>
      <c r="AH76" s="898"/>
      <c r="AI76" s="898"/>
      <c r="AJ76" s="848"/>
      <c r="AK76" s="899" t="s">
        <v>562</v>
      </c>
      <c r="AL76" s="898"/>
      <c r="AM76" s="898"/>
      <c r="AN76" s="898"/>
      <c r="AO76" s="848"/>
      <c r="AP76" s="899" t="s">
        <v>562</v>
      </c>
      <c r="AQ76" s="898"/>
      <c r="AR76" s="898"/>
      <c r="AS76" s="898"/>
      <c r="AT76" s="848"/>
      <c r="AU76" s="899" t="s">
        <v>562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28</v>
      </c>
      <c r="R77" s="898"/>
      <c r="S77" s="898"/>
      <c r="T77" s="898"/>
      <c r="U77" s="848"/>
      <c r="V77" s="899">
        <v>22</v>
      </c>
      <c r="W77" s="898"/>
      <c r="X77" s="898"/>
      <c r="Y77" s="898"/>
      <c r="Z77" s="848"/>
      <c r="AA77" s="899">
        <v>6</v>
      </c>
      <c r="AB77" s="898"/>
      <c r="AC77" s="898"/>
      <c r="AD77" s="898"/>
      <c r="AE77" s="848"/>
      <c r="AF77" s="899" t="s">
        <v>562</v>
      </c>
      <c r="AG77" s="898"/>
      <c r="AH77" s="898"/>
      <c r="AI77" s="898"/>
      <c r="AJ77" s="848"/>
      <c r="AK77" s="899">
        <v>12</v>
      </c>
      <c r="AL77" s="898"/>
      <c r="AM77" s="898"/>
      <c r="AN77" s="898"/>
      <c r="AO77" s="848"/>
      <c r="AP77" s="899" t="s">
        <v>562</v>
      </c>
      <c r="AQ77" s="898"/>
      <c r="AR77" s="898"/>
      <c r="AS77" s="898"/>
      <c r="AT77" s="848"/>
      <c r="AU77" s="899" t="s">
        <v>562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729</v>
      </c>
      <c r="R78" s="849"/>
      <c r="S78" s="849"/>
      <c r="T78" s="849"/>
      <c r="U78" s="849"/>
      <c r="V78" s="849">
        <v>688</v>
      </c>
      <c r="W78" s="849"/>
      <c r="X78" s="849"/>
      <c r="Y78" s="849"/>
      <c r="Z78" s="849"/>
      <c r="AA78" s="849">
        <v>41</v>
      </c>
      <c r="AB78" s="849"/>
      <c r="AC78" s="849"/>
      <c r="AD78" s="849"/>
      <c r="AE78" s="849"/>
      <c r="AF78" s="849">
        <v>41</v>
      </c>
      <c r="AG78" s="849"/>
      <c r="AH78" s="849"/>
      <c r="AI78" s="849"/>
      <c r="AJ78" s="849"/>
      <c r="AK78" s="849" t="s">
        <v>562</v>
      </c>
      <c r="AL78" s="849"/>
      <c r="AM78" s="849"/>
      <c r="AN78" s="849"/>
      <c r="AO78" s="849"/>
      <c r="AP78" s="849" t="s">
        <v>562</v>
      </c>
      <c r="AQ78" s="849"/>
      <c r="AR78" s="849"/>
      <c r="AS78" s="849"/>
      <c r="AT78" s="849"/>
      <c r="AU78" s="849" t="s">
        <v>568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550</v>
      </c>
      <c r="C79" s="892"/>
      <c r="D79" s="892"/>
      <c r="E79" s="892"/>
      <c r="F79" s="892"/>
      <c r="G79" s="892"/>
      <c r="H79" s="892"/>
      <c r="I79" s="892"/>
      <c r="J79" s="892"/>
      <c r="K79" s="892"/>
      <c r="L79" s="892"/>
      <c r="M79" s="892"/>
      <c r="N79" s="892"/>
      <c r="O79" s="892"/>
      <c r="P79" s="893"/>
      <c r="Q79" s="894">
        <v>250943</v>
      </c>
      <c r="R79" s="849"/>
      <c r="S79" s="849"/>
      <c r="T79" s="849"/>
      <c r="U79" s="849"/>
      <c r="V79" s="849">
        <v>239378</v>
      </c>
      <c r="W79" s="849"/>
      <c r="X79" s="849"/>
      <c r="Y79" s="849"/>
      <c r="Z79" s="849"/>
      <c r="AA79" s="849">
        <v>11565</v>
      </c>
      <c r="AB79" s="849"/>
      <c r="AC79" s="849"/>
      <c r="AD79" s="849"/>
      <c r="AE79" s="849"/>
      <c r="AF79" s="849">
        <v>11565</v>
      </c>
      <c r="AG79" s="849"/>
      <c r="AH79" s="849"/>
      <c r="AI79" s="849"/>
      <c r="AJ79" s="849"/>
      <c r="AK79" s="849">
        <v>726</v>
      </c>
      <c r="AL79" s="849"/>
      <c r="AM79" s="849"/>
      <c r="AN79" s="849"/>
      <c r="AO79" s="849"/>
      <c r="AP79" s="849" t="s">
        <v>562</v>
      </c>
      <c r="AQ79" s="849"/>
      <c r="AR79" s="849"/>
      <c r="AS79" s="849"/>
      <c r="AT79" s="849"/>
      <c r="AU79" s="849" t="s">
        <v>562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551</v>
      </c>
      <c r="C80" s="892"/>
      <c r="D80" s="892"/>
      <c r="E80" s="892"/>
      <c r="F80" s="892"/>
      <c r="G80" s="892"/>
      <c r="H80" s="892"/>
      <c r="I80" s="892"/>
      <c r="J80" s="892"/>
      <c r="K80" s="892"/>
      <c r="L80" s="892"/>
      <c r="M80" s="892"/>
      <c r="N80" s="892"/>
      <c r="O80" s="892"/>
      <c r="P80" s="893"/>
      <c r="Q80" s="894">
        <v>4692</v>
      </c>
      <c r="R80" s="849"/>
      <c r="S80" s="849"/>
      <c r="T80" s="849"/>
      <c r="U80" s="849"/>
      <c r="V80" s="849">
        <v>4418</v>
      </c>
      <c r="W80" s="849"/>
      <c r="X80" s="849"/>
      <c r="Y80" s="849"/>
      <c r="Z80" s="849"/>
      <c r="AA80" s="849">
        <v>274</v>
      </c>
      <c r="AB80" s="849"/>
      <c r="AC80" s="849"/>
      <c r="AD80" s="849"/>
      <c r="AE80" s="849"/>
      <c r="AF80" s="849">
        <v>8109</v>
      </c>
      <c r="AG80" s="849"/>
      <c r="AH80" s="849"/>
      <c r="AI80" s="849"/>
      <c r="AJ80" s="849"/>
      <c r="AK80" s="849" t="s">
        <v>562</v>
      </c>
      <c r="AL80" s="849"/>
      <c r="AM80" s="849"/>
      <c r="AN80" s="849"/>
      <c r="AO80" s="849"/>
      <c r="AP80" s="849">
        <v>584</v>
      </c>
      <c r="AQ80" s="849"/>
      <c r="AR80" s="849"/>
      <c r="AS80" s="849"/>
      <c r="AT80" s="849"/>
      <c r="AU80" s="849" t="s">
        <v>562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19771</v>
      </c>
      <c r="AG88" s="860"/>
      <c r="AH88" s="860"/>
      <c r="AI88" s="860"/>
      <c r="AJ88" s="860"/>
      <c r="AK88" s="857"/>
      <c r="AL88" s="857"/>
      <c r="AM88" s="857"/>
      <c r="AN88" s="857"/>
      <c r="AO88" s="857"/>
      <c r="AP88" s="860">
        <v>1955</v>
      </c>
      <c r="AQ88" s="860"/>
      <c r="AR88" s="860"/>
      <c r="AS88" s="860"/>
      <c r="AT88" s="860"/>
      <c r="AU88" s="860">
        <v>219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567</v>
      </c>
      <c r="CS102" s="868"/>
      <c r="CT102" s="868"/>
      <c r="CU102" s="868"/>
      <c r="CV102" s="911"/>
      <c r="CW102" s="910">
        <v>304</v>
      </c>
      <c r="CX102" s="868"/>
      <c r="CY102" s="868"/>
      <c r="CZ102" s="868"/>
      <c r="DA102" s="911"/>
      <c r="DB102" s="910">
        <v>2338</v>
      </c>
      <c r="DC102" s="868"/>
      <c r="DD102" s="868"/>
      <c r="DE102" s="868"/>
      <c r="DF102" s="911"/>
      <c r="DG102" s="910">
        <v>6437</v>
      </c>
      <c r="DH102" s="868"/>
      <c r="DI102" s="868"/>
      <c r="DJ102" s="868"/>
      <c r="DK102" s="911"/>
      <c r="DL102" s="910" t="s">
        <v>562</v>
      </c>
      <c r="DM102" s="868"/>
      <c r="DN102" s="868"/>
      <c r="DO102" s="868"/>
      <c r="DP102" s="911"/>
      <c r="DQ102" s="910">
        <v>4520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9095835</v>
      </c>
      <c r="AB110" s="920"/>
      <c r="AC110" s="920"/>
      <c r="AD110" s="920"/>
      <c r="AE110" s="921"/>
      <c r="AF110" s="922">
        <v>8783496</v>
      </c>
      <c r="AG110" s="920"/>
      <c r="AH110" s="920"/>
      <c r="AI110" s="920"/>
      <c r="AJ110" s="921"/>
      <c r="AK110" s="922">
        <v>8310925</v>
      </c>
      <c r="AL110" s="920"/>
      <c r="AM110" s="920"/>
      <c r="AN110" s="920"/>
      <c r="AO110" s="921"/>
      <c r="AP110" s="923">
        <v>17</v>
      </c>
      <c r="AQ110" s="924"/>
      <c r="AR110" s="924"/>
      <c r="AS110" s="924"/>
      <c r="AT110" s="925"/>
      <c r="AU110" s="926" t="s">
        <v>61</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83961474</v>
      </c>
      <c r="BR110" s="957"/>
      <c r="BS110" s="957"/>
      <c r="BT110" s="957"/>
      <c r="BU110" s="957"/>
      <c r="BV110" s="957">
        <v>83690010</v>
      </c>
      <c r="BW110" s="957"/>
      <c r="BX110" s="957"/>
      <c r="BY110" s="957"/>
      <c r="BZ110" s="957"/>
      <c r="CA110" s="957">
        <v>82024488</v>
      </c>
      <c r="CB110" s="957"/>
      <c r="CC110" s="957"/>
      <c r="CD110" s="957"/>
      <c r="CE110" s="957"/>
      <c r="CF110" s="971">
        <v>167.8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103444</v>
      </c>
      <c r="BR111" s="950"/>
      <c r="BS111" s="950"/>
      <c r="BT111" s="950"/>
      <c r="BU111" s="950"/>
      <c r="BV111" s="950">
        <v>66300</v>
      </c>
      <c r="BW111" s="950"/>
      <c r="BX111" s="950"/>
      <c r="BY111" s="950"/>
      <c r="BZ111" s="950"/>
      <c r="CA111" s="950">
        <v>59843</v>
      </c>
      <c r="CB111" s="950"/>
      <c r="CC111" s="950"/>
      <c r="CD111" s="950"/>
      <c r="CE111" s="950"/>
      <c r="CF111" s="944">
        <v>0.1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16667</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40759294</v>
      </c>
      <c r="BR112" s="950"/>
      <c r="BS112" s="950"/>
      <c r="BT112" s="950"/>
      <c r="BU112" s="950"/>
      <c r="BV112" s="950">
        <v>36066251</v>
      </c>
      <c r="BW112" s="950"/>
      <c r="BX112" s="950"/>
      <c r="BY112" s="950"/>
      <c r="BZ112" s="950"/>
      <c r="CA112" s="950">
        <v>34060063</v>
      </c>
      <c r="CB112" s="950"/>
      <c r="CC112" s="950"/>
      <c r="CD112" s="950"/>
      <c r="CE112" s="950"/>
      <c r="CF112" s="944">
        <v>69.7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3258831</v>
      </c>
      <c r="AB113" s="964"/>
      <c r="AC113" s="964"/>
      <c r="AD113" s="964"/>
      <c r="AE113" s="965"/>
      <c r="AF113" s="966">
        <v>3097750</v>
      </c>
      <c r="AG113" s="964"/>
      <c r="AH113" s="964"/>
      <c r="AI113" s="964"/>
      <c r="AJ113" s="965"/>
      <c r="AK113" s="966">
        <v>3525503</v>
      </c>
      <c r="AL113" s="964"/>
      <c r="AM113" s="964"/>
      <c r="AN113" s="964"/>
      <c r="AO113" s="965"/>
      <c r="AP113" s="967">
        <v>7.2</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277731</v>
      </c>
      <c r="BR113" s="950"/>
      <c r="BS113" s="950"/>
      <c r="BT113" s="950"/>
      <c r="BU113" s="950"/>
      <c r="BV113" s="950">
        <v>248459</v>
      </c>
      <c r="BW113" s="950"/>
      <c r="BX113" s="950"/>
      <c r="BY113" s="950"/>
      <c r="BZ113" s="950"/>
      <c r="CA113" s="950">
        <v>219455</v>
      </c>
      <c r="CB113" s="950"/>
      <c r="CC113" s="950"/>
      <c r="CD113" s="950"/>
      <c r="CE113" s="950"/>
      <c r="CF113" s="944">
        <v>0.4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20015</v>
      </c>
      <c r="AB114" s="989"/>
      <c r="AC114" s="989"/>
      <c r="AD114" s="989"/>
      <c r="AE114" s="990"/>
      <c r="AF114" s="991">
        <v>19896</v>
      </c>
      <c r="AG114" s="989"/>
      <c r="AH114" s="989"/>
      <c r="AI114" s="989"/>
      <c r="AJ114" s="990"/>
      <c r="AK114" s="991">
        <v>19930</v>
      </c>
      <c r="AL114" s="989"/>
      <c r="AM114" s="989"/>
      <c r="AN114" s="989"/>
      <c r="AO114" s="990"/>
      <c r="AP114" s="992">
        <v>0</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18439937</v>
      </c>
      <c r="BR114" s="950"/>
      <c r="BS114" s="950"/>
      <c r="BT114" s="950"/>
      <c r="BU114" s="950"/>
      <c r="BV114" s="950">
        <v>16879031</v>
      </c>
      <c r="BW114" s="950"/>
      <c r="BX114" s="950"/>
      <c r="BY114" s="950"/>
      <c r="BZ114" s="950"/>
      <c r="CA114" s="950">
        <v>16184717</v>
      </c>
      <c r="CB114" s="950"/>
      <c r="CC114" s="950"/>
      <c r="CD114" s="950"/>
      <c r="CE114" s="950"/>
      <c r="CF114" s="944">
        <v>33.1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61425</v>
      </c>
      <c r="AB115" s="964"/>
      <c r="AC115" s="964"/>
      <c r="AD115" s="964"/>
      <c r="AE115" s="965"/>
      <c r="AF115" s="966">
        <v>57526</v>
      </c>
      <c r="AG115" s="964"/>
      <c r="AH115" s="964"/>
      <c r="AI115" s="964"/>
      <c r="AJ115" s="965"/>
      <c r="AK115" s="966">
        <v>22376</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5784293</v>
      </c>
      <c r="BR115" s="950"/>
      <c r="BS115" s="950"/>
      <c r="BT115" s="950"/>
      <c r="BU115" s="950"/>
      <c r="BV115" s="950">
        <v>5305726</v>
      </c>
      <c r="BW115" s="950"/>
      <c r="BX115" s="950"/>
      <c r="BY115" s="950"/>
      <c r="BZ115" s="950"/>
      <c r="CA115" s="950">
        <v>4520445</v>
      </c>
      <c r="CB115" s="950"/>
      <c r="CC115" s="950"/>
      <c r="CD115" s="950"/>
      <c r="CE115" s="950"/>
      <c r="CF115" s="944">
        <v>9.3000000000000007</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37764</v>
      </c>
      <c r="DH116" s="989"/>
      <c r="DI116" s="989"/>
      <c r="DJ116" s="989"/>
      <c r="DK116" s="990"/>
      <c r="DL116" s="991">
        <v>5658</v>
      </c>
      <c r="DM116" s="989"/>
      <c r="DN116" s="989"/>
      <c r="DO116" s="989"/>
      <c r="DP116" s="990"/>
      <c r="DQ116" s="991">
        <v>4244</v>
      </c>
      <c r="DR116" s="989"/>
      <c r="DS116" s="989"/>
      <c r="DT116" s="989"/>
      <c r="DU116" s="990"/>
      <c r="DV116" s="992">
        <v>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12452773</v>
      </c>
      <c r="AB117" s="996"/>
      <c r="AC117" s="996"/>
      <c r="AD117" s="996"/>
      <c r="AE117" s="997"/>
      <c r="AF117" s="995">
        <v>11958668</v>
      </c>
      <c r="AG117" s="996"/>
      <c r="AH117" s="996"/>
      <c r="AI117" s="996"/>
      <c r="AJ117" s="997"/>
      <c r="AK117" s="995">
        <v>11878734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149326173</v>
      </c>
      <c r="BR118" s="1016"/>
      <c r="BS118" s="1016"/>
      <c r="BT118" s="1016"/>
      <c r="BU118" s="1016"/>
      <c r="BV118" s="1016">
        <v>142255777</v>
      </c>
      <c r="BW118" s="1016"/>
      <c r="BX118" s="1016"/>
      <c r="BY118" s="1016"/>
      <c r="BZ118" s="1016"/>
      <c r="CA118" s="1016">
        <v>137069011</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13839271</v>
      </c>
      <c r="BR119" s="957"/>
      <c r="BS119" s="957"/>
      <c r="BT119" s="957"/>
      <c r="BU119" s="957"/>
      <c r="BV119" s="957">
        <v>13223267</v>
      </c>
      <c r="BW119" s="957"/>
      <c r="BX119" s="957"/>
      <c r="BY119" s="957"/>
      <c r="BZ119" s="957"/>
      <c r="CA119" s="957">
        <v>15422635</v>
      </c>
      <c r="CB119" s="957"/>
      <c r="CC119" s="957"/>
      <c r="CD119" s="957"/>
      <c r="CE119" s="957"/>
      <c r="CF119" s="971">
        <v>31.6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65680</v>
      </c>
      <c r="DH119" s="1028"/>
      <c r="DI119" s="1028"/>
      <c r="DJ119" s="1028"/>
      <c r="DK119" s="1029"/>
      <c r="DL119" s="1030">
        <v>60642</v>
      </c>
      <c r="DM119" s="1028"/>
      <c r="DN119" s="1028"/>
      <c r="DO119" s="1028"/>
      <c r="DP119" s="1029"/>
      <c r="DQ119" s="1030">
        <v>55599</v>
      </c>
      <c r="DR119" s="1028"/>
      <c r="DS119" s="1028"/>
      <c r="DT119" s="1028"/>
      <c r="DU119" s="1029"/>
      <c r="DV119" s="1031">
        <v>0.1</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19148196</v>
      </c>
      <c r="BR120" s="950"/>
      <c r="BS120" s="950"/>
      <c r="BT120" s="950"/>
      <c r="BU120" s="950"/>
      <c r="BV120" s="950">
        <v>16898530</v>
      </c>
      <c r="BW120" s="950"/>
      <c r="BX120" s="950"/>
      <c r="BY120" s="950"/>
      <c r="BZ120" s="950"/>
      <c r="CA120" s="950">
        <v>15987610</v>
      </c>
      <c r="CB120" s="950"/>
      <c r="CC120" s="950"/>
      <c r="CD120" s="950"/>
      <c r="CE120" s="950"/>
      <c r="CF120" s="944">
        <v>32.700000000000003</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36517517</v>
      </c>
      <c r="DH120" s="957"/>
      <c r="DI120" s="957"/>
      <c r="DJ120" s="957"/>
      <c r="DK120" s="957"/>
      <c r="DL120" s="957">
        <v>32411252</v>
      </c>
      <c r="DM120" s="957"/>
      <c r="DN120" s="957"/>
      <c r="DO120" s="957"/>
      <c r="DP120" s="957"/>
      <c r="DQ120" s="957">
        <v>30916748</v>
      </c>
      <c r="DR120" s="957"/>
      <c r="DS120" s="957"/>
      <c r="DT120" s="957"/>
      <c r="DU120" s="957"/>
      <c r="DV120" s="958">
        <v>63.3</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98481305</v>
      </c>
      <c r="BR121" s="1016"/>
      <c r="BS121" s="1016"/>
      <c r="BT121" s="1016"/>
      <c r="BU121" s="1016"/>
      <c r="BV121" s="1016">
        <v>96831712</v>
      </c>
      <c r="BW121" s="1016"/>
      <c r="BX121" s="1016"/>
      <c r="BY121" s="1016"/>
      <c r="BZ121" s="1016"/>
      <c r="CA121" s="1016">
        <v>94731101</v>
      </c>
      <c r="CB121" s="1016"/>
      <c r="CC121" s="1016"/>
      <c r="CD121" s="1016"/>
      <c r="CE121" s="1016"/>
      <c r="CF121" s="1054">
        <v>193.8</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1886124</v>
      </c>
      <c r="DH121" s="950"/>
      <c r="DI121" s="950"/>
      <c r="DJ121" s="950"/>
      <c r="DK121" s="950"/>
      <c r="DL121" s="950">
        <v>1731512</v>
      </c>
      <c r="DM121" s="950"/>
      <c r="DN121" s="950"/>
      <c r="DO121" s="950"/>
      <c r="DP121" s="950"/>
      <c r="DQ121" s="950">
        <v>1649072</v>
      </c>
      <c r="DR121" s="950"/>
      <c r="DS121" s="950"/>
      <c r="DT121" s="950"/>
      <c r="DU121" s="950"/>
      <c r="DV121" s="951">
        <v>3.4</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131468772</v>
      </c>
      <c r="BR122" s="1065"/>
      <c r="BS122" s="1065"/>
      <c r="BT122" s="1065"/>
      <c r="BU122" s="1065"/>
      <c r="BV122" s="1065">
        <v>126953509</v>
      </c>
      <c r="BW122" s="1065"/>
      <c r="BX122" s="1065"/>
      <c r="BY122" s="1065"/>
      <c r="BZ122" s="1065"/>
      <c r="CA122" s="1065">
        <v>126141346</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1749123</v>
      </c>
      <c r="DH122" s="950"/>
      <c r="DI122" s="950"/>
      <c r="DJ122" s="950"/>
      <c r="DK122" s="950"/>
      <c r="DL122" s="950">
        <v>1395733</v>
      </c>
      <c r="DM122" s="950"/>
      <c r="DN122" s="950"/>
      <c r="DO122" s="950"/>
      <c r="DP122" s="950"/>
      <c r="DQ122" s="950">
        <v>1073108</v>
      </c>
      <c r="DR122" s="950"/>
      <c r="DS122" s="950"/>
      <c r="DT122" s="950"/>
      <c r="DU122" s="950"/>
      <c r="DV122" s="951">
        <v>2.2000000000000002</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35577</v>
      </c>
      <c r="AB123" s="989"/>
      <c r="AC123" s="989"/>
      <c r="AD123" s="989"/>
      <c r="AE123" s="990"/>
      <c r="AF123" s="991">
        <v>34337</v>
      </c>
      <c r="AG123" s="989"/>
      <c r="AH123" s="989"/>
      <c r="AI123" s="989"/>
      <c r="AJ123" s="990"/>
      <c r="AK123" s="991">
        <v>1482</v>
      </c>
      <c r="AL123" s="989"/>
      <c r="AM123" s="989"/>
      <c r="AN123" s="989"/>
      <c r="AO123" s="990"/>
      <c r="AP123" s="992">
        <v>0</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36.5</v>
      </c>
      <c r="BR123" s="1057"/>
      <c r="BS123" s="1057"/>
      <c r="BT123" s="1057"/>
      <c r="BU123" s="1057"/>
      <c r="BV123" s="1057">
        <v>31.7</v>
      </c>
      <c r="BW123" s="1057"/>
      <c r="BX123" s="1057"/>
      <c r="BY123" s="1057"/>
      <c r="BZ123" s="1057"/>
      <c r="CA123" s="1057">
        <v>22.3</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v>340794</v>
      </c>
      <c r="DH123" s="989"/>
      <c r="DI123" s="989"/>
      <c r="DJ123" s="989"/>
      <c r="DK123" s="990"/>
      <c r="DL123" s="991">
        <v>288463</v>
      </c>
      <c r="DM123" s="989"/>
      <c r="DN123" s="989"/>
      <c r="DO123" s="989"/>
      <c r="DP123" s="990"/>
      <c r="DQ123" s="991">
        <v>212854</v>
      </c>
      <c r="DR123" s="989"/>
      <c r="DS123" s="989"/>
      <c r="DT123" s="989"/>
      <c r="DU123" s="990"/>
      <c r="DV123" s="992">
        <v>0.4</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265736</v>
      </c>
      <c r="DH124" s="1028"/>
      <c r="DI124" s="1028"/>
      <c r="DJ124" s="1028"/>
      <c r="DK124" s="1029"/>
      <c r="DL124" s="1030">
        <v>239291</v>
      </c>
      <c r="DM124" s="1028"/>
      <c r="DN124" s="1028"/>
      <c r="DO124" s="1028"/>
      <c r="DP124" s="1029"/>
      <c r="DQ124" s="1030">
        <v>208281</v>
      </c>
      <c r="DR124" s="1028"/>
      <c r="DS124" s="1028"/>
      <c r="DT124" s="1028"/>
      <c r="DU124" s="1029"/>
      <c r="DV124" s="1031">
        <v>0.4</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5590</v>
      </c>
      <c r="AB126" s="989"/>
      <c r="AC126" s="989"/>
      <c r="AD126" s="989"/>
      <c r="AE126" s="990"/>
      <c r="AF126" s="991">
        <v>5522</v>
      </c>
      <c r="AG126" s="989"/>
      <c r="AH126" s="989"/>
      <c r="AI126" s="989"/>
      <c r="AJ126" s="990"/>
      <c r="AK126" s="991">
        <v>5441</v>
      </c>
      <c r="AL126" s="989"/>
      <c r="AM126" s="989"/>
      <c r="AN126" s="989"/>
      <c r="AO126" s="990"/>
      <c r="AP126" s="992">
        <v>0</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v>5784293</v>
      </c>
      <c r="DH126" s="950"/>
      <c r="DI126" s="950"/>
      <c r="DJ126" s="950"/>
      <c r="DK126" s="950"/>
      <c r="DL126" s="950">
        <v>5305726</v>
      </c>
      <c r="DM126" s="950"/>
      <c r="DN126" s="950"/>
      <c r="DO126" s="950"/>
      <c r="DP126" s="950"/>
      <c r="DQ126" s="950">
        <v>4520445</v>
      </c>
      <c r="DR126" s="950"/>
      <c r="DS126" s="950"/>
      <c r="DT126" s="950"/>
      <c r="DU126" s="950"/>
      <c r="DV126" s="951">
        <v>9.3000000000000007</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20258</v>
      </c>
      <c r="AB127" s="989"/>
      <c r="AC127" s="989"/>
      <c r="AD127" s="989"/>
      <c r="AE127" s="990"/>
      <c r="AF127" s="991">
        <v>17667</v>
      </c>
      <c r="AG127" s="989"/>
      <c r="AH127" s="989"/>
      <c r="AI127" s="989"/>
      <c r="AJ127" s="990"/>
      <c r="AK127" s="991">
        <v>15453</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1861920</v>
      </c>
      <c r="AB128" s="1120"/>
      <c r="AC128" s="1120"/>
      <c r="AD128" s="1120"/>
      <c r="AE128" s="1121"/>
      <c r="AF128" s="1122">
        <v>2092794</v>
      </c>
      <c r="AG128" s="1120"/>
      <c r="AH128" s="1120"/>
      <c r="AI128" s="1120"/>
      <c r="AJ128" s="1121"/>
      <c r="AK128" s="1122">
        <v>2075280</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57674189</v>
      </c>
      <c r="AB129" s="989"/>
      <c r="AC129" s="989"/>
      <c r="AD129" s="989"/>
      <c r="AE129" s="990"/>
      <c r="AF129" s="991">
        <v>57213818</v>
      </c>
      <c r="AG129" s="989"/>
      <c r="AH129" s="989"/>
      <c r="AI129" s="989"/>
      <c r="AJ129" s="990"/>
      <c r="AK129" s="991">
        <v>57377814</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2.7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8823521</v>
      </c>
      <c r="AB130" s="989"/>
      <c r="AC130" s="989"/>
      <c r="AD130" s="989"/>
      <c r="AE130" s="990"/>
      <c r="AF130" s="991">
        <v>8955872</v>
      </c>
      <c r="AG130" s="989"/>
      <c r="AH130" s="989"/>
      <c r="AI130" s="989"/>
      <c r="AJ130" s="990"/>
      <c r="AK130" s="991">
        <v>8509389</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22.3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48850668</v>
      </c>
      <c r="AB131" s="1028"/>
      <c r="AC131" s="1028"/>
      <c r="AD131" s="1028"/>
      <c r="AE131" s="1029"/>
      <c r="AF131" s="1030">
        <v>48257946</v>
      </c>
      <c r="AG131" s="1028"/>
      <c r="AH131" s="1028"/>
      <c r="AI131" s="1028"/>
      <c r="AJ131" s="1029"/>
      <c r="AK131" s="1030">
        <v>48868425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3.6178256559999999</v>
      </c>
      <c r="AB132" s="1134"/>
      <c r="AC132" s="1134"/>
      <c r="AD132" s="1134"/>
      <c r="AE132" s="1135"/>
      <c r="AF132" s="1136">
        <v>1.8857039630000001</v>
      </c>
      <c r="AG132" s="1134"/>
      <c r="AH132" s="1134"/>
      <c r="AI132" s="1134"/>
      <c r="AJ132" s="1135"/>
      <c r="AK132" s="1136">
        <v>2.6480595600000001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4.5</v>
      </c>
      <c r="AB133" s="1141"/>
      <c r="AC133" s="1141"/>
      <c r="AD133" s="1141"/>
      <c r="AE133" s="1142"/>
      <c r="AF133" s="1140">
        <v>3.5</v>
      </c>
      <c r="AG133" s="1141"/>
      <c r="AH133" s="1141"/>
      <c r="AI133" s="1141"/>
      <c r="AJ133" s="1142"/>
      <c r="AK133" s="1140">
        <v>2.7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15738553</v>
      </c>
      <c r="L9" s="264">
        <v>55218</v>
      </c>
      <c r="M9" s="265">
        <v>57502</v>
      </c>
      <c r="N9" s="266">
        <v>-4</v>
      </c>
    </row>
    <row r="10" spans="1:16">
      <c r="A10" s="248"/>
      <c r="B10" s="244"/>
      <c r="C10" s="244"/>
      <c r="D10" s="244"/>
      <c r="E10" s="244"/>
      <c r="F10" s="244"/>
      <c r="G10" s="1149" t="s">
        <v>480</v>
      </c>
      <c r="H10" s="1150"/>
      <c r="I10" s="1150"/>
      <c r="J10" s="1151"/>
      <c r="K10" s="267">
        <v>1511400</v>
      </c>
      <c r="L10" s="268">
        <v>5303</v>
      </c>
      <c r="M10" s="269">
        <v>3770</v>
      </c>
      <c r="N10" s="270">
        <v>40.700000000000003</v>
      </c>
    </row>
    <row r="11" spans="1:16" ht="13.5" customHeight="1">
      <c r="A11" s="248"/>
      <c r="B11" s="244"/>
      <c r="C11" s="244"/>
      <c r="D11" s="244"/>
      <c r="E11" s="244"/>
      <c r="F11" s="244"/>
      <c r="G11" s="1149" t="s">
        <v>481</v>
      </c>
      <c r="H11" s="1150"/>
      <c r="I11" s="1150"/>
      <c r="J11" s="1151"/>
      <c r="K11" s="267">
        <v>53090</v>
      </c>
      <c r="L11" s="268">
        <v>186</v>
      </c>
      <c r="M11" s="269">
        <v>1760</v>
      </c>
      <c r="N11" s="270">
        <v>-89.4</v>
      </c>
    </row>
    <row r="12" spans="1:16" ht="13.5" customHeight="1">
      <c r="A12" s="248"/>
      <c r="B12" s="244"/>
      <c r="C12" s="244"/>
      <c r="D12" s="244"/>
      <c r="E12" s="244"/>
      <c r="F12" s="244"/>
      <c r="G12" s="1149" t="s">
        <v>482</v>
      </c>
      <c r="H12" s="1150"/>
      <c r="I12" s="1150"/>
      <c r="J12" s="1151"/>
      <c r="K12" s="267" t="s">
        <v>483</v>
      </c>
      <c r="L12" s="268" t="s">
        <v>483</v>
      </c>
      <c r="M12" s="269">
        <v>849</v>
      </c>
      <c r="N12" s="270" t="s">
        <v>483</v>
      </c>
    </row>
    <row r="13" spans="1:16" ht="13.5" customHeight="1">
      <c r="A13" s="248"/>
      <c r="B13" s="244"/>
      <c r="C13" s="244"/>
      <c r="D13" s="244"/>
      <c r="E13" s="244"/>
      <c r="F13" s="244"/>
      <c r="G13" s="1149" t="s">
        <v>484</v>
      </c>
      <c r="H13" s="1150"/>
      <c r="I13" s="1150"/>
      <c r="J13" s="1151"/>
      <c r="K13" s="267" t="s">
        <v>483</v>
      </c>
      <c r="L13" s="268" t="s">
        <v>483</v>
      </c>
      <c r="M13" s="269">
        <v>27</v>
      </c>
      <c r="N13" s="270" t="s">
        <v>483</v>
      </c>
    </row>
    <row r="14" spans="1:16" ht="13.5" customHeight="1">
      <c r="A14" s="248"/>
      <c r="B14" s="244"/>
      <c r="C14" s="244"/>
      <c r="D14" s="244"/>
      <c r="E14" s="244"/>
      <c r="F14" s="244"/>
      <c r="G14" s="1149" t="s">
        <v>485</v>
      </c>
      <c r="H14" s="1150"/>
      <c r="I14" s="1150"/>
      <c r="J14" s="1151"/>
      <c r="K14" s="267">
        <v>620231</v>
      </c>
      <c r="L14" s="268">
        <v>2176</v>
      </c>
      <c r="M14" s="269">
        <v>2523</v>
      </c>
      <c r="N14" s="270">
        <v>-13.8</v>
      </c>
    </row>
    <row r="15" spans="1:16" ht="13.5" customHeight="1">
      <c r="A15" s="248"/>
      <c r="B15" s="244"/>
      <c r="C15" s="244"/>
      <c r="D15" s="244"/>
      <c r="E15" s="244"/>
      <c r="F15" s="244"/>
      <c r="G15" s="1149" t="s">
        <v>486</v>
      </c>
      <c r="H15" s="1150"/>
      <c r="I15" s="1150"/>
      <c r="J15" s="1151"/>
      <c r="K15" s="267">
        <v>705144</v>
      </c>
      <c r="L15" s="268">
        <v>2474</v>
      </c>
      <c r="M15" s="269">
        <v>1457</v>
      </c>
      <c r="N15" s="270">
        <v>69.8</v>
      </c>
    </row>
    <row r="16" spans="1:16">
      <c r="A16" s="248"/>
      <c r="B16" s="244"/>
      <c r="C16" s="244"/>
      <c r="D16" s="244"/>
      <c r="E16" s="244"/>
      <c r="F16" s="244"/>
      <c r="G16" s="1152" t="s">
        <v>487</v>
      </c>
      <c r="H16" s="1153"/>
      <c r="I16" s="1153"/>
      <c r="J16" s="1154"/>
      <c r="K16" s="268">
        <v>-1380106</v>
      </c>
      <c r="L16" s="268">
        <v>-4842</v>
      </c>
      <c r="M16" s="269">
        <v>-5099</v>
      </c>
      <c r="N16" s="270">
        <v>-5</v>
      </c>
    </row>
    <row r="17" spans="1:16">
      <c r="A17" s="248"/>
      <c r="B17" s="244"/>
      <c r="C17" s="244"/>
      <c r="D17" s="244"/>
      <c r="E17" s="244"/>
      <c r="F17" s="244"/>
      <c r="G17" s="1152" t="s">
        <v>168</v>
      </c>
      <c r="H17" s="1153"/>
      <c r="I17" s="1153"/>
      <c r="J17" s="1154"/>
      <c r="K17" s="268">
        <v>17248312</v>
      </c>
      <c r="L17" s="268">
        <v>60515</v>
      </c>
      <c r="M17" s="269">
        <v>62790</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6.48</v>
      </c>
      <c r="L21" s="281">
        <v>6.21</v>
      </c>
      <c r="M21" s="282">
        <v>0.27</v>
      </c>
      <c r="N21" s="249"/>
      <c r="O21" s="283"/>
      <c r="P21" s="279"/>
    </row>
    <row r="22" spans="1:16" s="284" customFormat="1">
      <c r="A22" s="279"/>
      <c r="B22" s="249"/>
      <c r="C22" s="249"/>
      <c r="D22" s="249"/>
      <c r="E22" s="249"/>
      <c r="F22" s="249"/>
      <c r="G22" s="1144" t="s">
        <v>493</v>
      </c>
      <c r="H22" s="1145"/>
      <c r="I22" s="1145"/>
      <c r="J22" s="1146"/>
      <c r="K22" s="285">
        <v>102.4</v>
      </c>
      <c r="L22" s="286">
        <v>100.9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8310925</v>
      </c>
      <c r="L32" s="294">
        <v>29158</v>
      </c>
      <c r="M32" s="295">
        <v>28154</v>
      </c>
      <c r="N32" s="296">
        <v>3.6</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v>58</v>
      </c>
      <c r="N34" s="296" t="s">
        <v>483</v>
      </c>
    </row>
    <row r="35" spans="1:16" ht="27" customHeight="1">
      <c r="A35" s="248"/>
      <c r="B35" s="244"/>
      <c r="C35" s="244"/>
      <c r="D35" s="244"/>
      <c r="E35" s="244"/>
      <c r="F35" s="244"/>
      <c r="G35" s="1160" t="s">
        <v>500</v>
      </c>
      <c r="H35" s="1161"/>
      <c r="I35" s="1161"/>
      <c r="J35" s="1162"/>
      <c r="K35" s="294">
        <v>3525503</v>
      </c>
      <c r="L35" s="294">
        <v>12369</v>
      </c>
      <c r="M35" s="295">
        <v>7772</v>
      </c>
      <c r="N35" s="296">
        <v>59.1</v>
      </c>
    </row>
    <row r="36" spans="1:16" ht="27" customHeight="1">
      <c r="A36" s="248"/>
      <c r="B36" s="244"/>
      <c r="C36" s="244"/>
      <c r="D36" s="244"/>
      <c r="E36" s="244"/>
      <c r="F36" s="244"/>
      <c r="G36" s="1160" t="s">
        <v>501</v>
      </c>
      <c r="H36" s="1161"/>
      <c r="I36" s="1161"/>
      <c r="J36" s="1162"/>
      <c r="K36" s="294">
        <v>19930</v>
      </c>
      <c r="L36" s="294">
        <v>70</v>
      </c>
      <c r="M36" s="295">
        <v>714</v>
      </c>
      <c r="N36" s="296">
        <v>-90.2</v>
      </c>
    </row>
    <row r="37" spans="1:16" ht="13.5" customHeight="1">
      <c r="A37" s="248"/>
      <c r="B37" s="244"/>
      <c r="C37" s="244"/>
      <c r="D37" s="244"/>
      <c r="E37" s="244"/>
      <c r="F37" s="244"/>
      <c r="G37" s="1160" t="s">
        <v>502</v>
      </c>
      <c r="H37" s="1161"/>
      <c r="I37" s="1161"/>
      <c r="J37" s="1162"/>
      <c r="K37" s="294">
        <v>22376</v>
      </c>
      <c r="L37" s="294">
        <v>79</v>
      </c>
      <c r="M37" s="295">
        <v>1587</v>
      </c>
      <c r="N37" s="296">
        <v>-95</v>
      </c>
    </row>
    <row r="38" spans="1:16" ht="27" customHeight="1">
      <c r="A38" s="248"/>
      <c r="B38" s="244"/>
      <c r="C38" s="244"/>
      <c r="D38" s="244"/>
      <c r="E38" s="244"/>
      <c r="F38" s="244"/>
      <c r="G38" s="1163" t="s">
        <v>503</v>
      </c>
      <c r="H38" s="1164"/>
      <c r="I38" s="1164"/>
      <c r="J38" s="1165"/>
      <c r="K38" s="297" t="s">
        <v>483</v>
      </c>
      <c r="L38" s="297" t="s">
        <v>483</v>
      </c>
      <c r="M38" s="298">
        <v>3</v>
      </c>
      <c r="N38" s="299" t="s">
        <v>483</v>
      </c>
      <c r="O38" s="293"/>
    </row>
    <row r="39" spans="1:16">
      <c r="A39" s="248"/>
      <c r="B39" s="244"/>
      <c r="C39" s="244"/>
      <c r="D39" s="244"/>
      <c r="E39" s="244"/>
      <c r="F39" s="244"/>
      <c r="G39" s="1163" t="s">
        <v>504</v>
      </c>
      <c r="H39" s="1164"/>
      <c r="I39" s="1164"/>
      <c r="J39" s="1165"/>
      <c r="K39" s="300">
        <v>-2075280</v>
      </c>
      <c r="L39" s="300">
        <v>-7281</v>
      </c>
      <c r="M39" s="301">
        <v>-7908</v>
      </c>
      <c r="N39" s="302">
        <v>-7.9</v>
      </c>
      <c r="O39" s="293"/>
    </row>
    <row r="40" spans="1:16" ht="27" customHeight="1">
      <c r="A40" s="248"/>
      <c r="B40" s="244"/>
      <c r="C40" s="244"/>
      <c r="D40" s="244"/>
      <c r="E40" s="244"/>
      <c r="F40" s="244"/>
      <c r="G40" s="1160" t="s">
        <v>505</v>
      </c>
      <c r="H40" s="1161"/>
      <c r="I40" s="1161"/>
      <c r="J40" s="1162"/>
      <c r="K40" s="300">
        <v>-8509389</v>
      </c>
      <c r="L40" s="300">
        <v>-29855</v>
      </c>
      <c r="M40" s="301">
        <v>-22784</v>
      </c>
      <c r="N40" s="302">
        <v>31</v>
      </c>
      <c r="O40" s="293"/>
    </row>
    <row r="41" spans="1:16">
      <c r="A41" s="248"/>
      <c r="B41" s="244"/>
      <c r="C41" s="244"/>
      <c r="D41" s="244"/>
      <c r="E41" s="244"/>
      <c r="F41" s="244"/>
      <c r="G41" s="1166" t="s">
        <v>279</v>
      </c>
      <c r="H41" s="1167"/>
      <c r="I41" s="1167"/>
      <c r="J41" s="1168"/>
      <c r="K41" s="294">
        <v>1294065</v>
      </c>
      <c r="L41" s="300">
        <v>4540</v>
      </c>
      <c r="M41" s="301">
        <v>7596</v>
      </c>
      <c r="N41" s="302">
        <v>-40.200000000000003</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4954146</v>
      </c>
      <c r="J51" s="320">
        <v>17358</v>
      </c>
      <c r="K51" s="321">
        <v>-65.599999999999994</v>
      </c>
      <c r="L51" s="322">
        <v>38606</v>
      </c>
      <c r="M51" s="323">
        <v>-24</v>
      </c>
      <c r="N51" s="324">
        <v>-41.6</v>
      </c>
    </row>
    <row r="52" spans="1:14">
      <c r="A52" s="248"/>
      <c r="B52" s="244"/>
      <c r="C52" s="244"/>
      <c r="D52" s="244"/>
      <c r="E52" s="244"/>
      <c r="F52" s="244"/>
      <c r="G52" s="325"/>
      <c r="H52" s="326" t="s">
        <v>516</v>
      </c>
      <c r="I52" s="327">
        <v>2593944</v>
      </c>
      <c r="J52" s="328">
        <v>9089</v>
      </c>
      <c r="K52" s="329">
        <v>-75.900000000000006</v>
      </c>
      <c r="L52" s="330">
        <v>22435</v>
      </c>
      <c r="M52" s="331">
        <v>-26.4</v>
      </c>
      <c r="N52" s="332">
        <v>-49.5</v>
      </c>
    </row>
    <row r="53" spans="1:14">
      <c r="A53" s="248"/>
      <c r="B53" s="244"/>
      <c r="C53" s="244"/>
      <c r="D53" s="244"/>
      <c r="E53" s="244"/>
      <c r="F53" s="244"/>
      <c r="G53" s="310" t="s">
        <v>517</v>
      </c>
      <c r="H53" s="311"/>
      <c r="I53" s="319">
        <v>7832534</v>
      </c>
      <c r="J53" s="320">
        <v>27531</v>
      </c>
      <c r="K53" s="321">
        <v>58.6</v>
      </c>
      <c r="L53" s="322">
        <v>39425</v>
      </c>
      <c r="M53" s="323">
        <v>2.1</v>
      </c>
      <c r="N53" s="324">
        <v>56.5</v>
      </c>
    </row>
    <row r="54" spans="1:14">
      <c r="A54" s="248"/>
      <c r="B54" s="244"/>
      <c r="C54" s="244"/>
      <c r="D54" s="244"/>
      <c r="E54" s="244"/>
      <c r="F54" s="244"/>
      <c r="G54" s="325"/>
      <c r="H54" s="326" t="s">
        <v>516</v>
      </c>
      <c r="I54" s="327">
        <v>3553681</v>
      </c>
      <c r="J54" s="328">
        <v>12491</v>
      </c>
      <c r="K54" s="329">
        <v>37.4</v>
      </c>
      <c r="L54" s="330">
        <v>22414</v>
      </c>
      <c r="M54" s="331">
        <v>-0.1</v>
      </c>
      <c r="N54" s="332">
        <v>37.5</v>
      </c>
    </row>
    <row r="55" spans="1:14">
      <c r="A55" s="248"/>
      <c r="B55" s="244"/>
      <c r="C55" s="244"/>
      <c r="D55" s="244"/>
      <c r="E55" s="244"/>
      <c r="F55" s="244"/>
      <c r="G55" s="310" t="s">
        <v>518</v>
      </c>
      <c r="H55" s="311"/>
      <c r="I55" s="319">
        <v>9634635</v>
      </c>
      <c r="J55" s="320">
        <v>33788</v>
      </c>
      <c r="K55" s="321">
        <v>22.7</v>
      </c>
      <c r="L55" s="322">
        <v>43141</v>
      </c>
      <c r="M55" s="323">
        <v>9.4</v>
      </c>
      <c r="N55" s="324">
        <v>13.3</v>
      </c>
    </row>
    <row r="56" spans="1:14">
      <c r="A56" s="248"/>
      <c r="B56" s="244"/>
      <c r="C56" s="244"/>
      <c r="D56" s="244"/>
      <c r="E56" s="244"/>
      <c r="F56" s="244"/>
      <c r="G56" s="325"/>
      <c r="H56" s="326" t="s">
        <v>516</v>
      </c>
      <c r="I56" s="327">
        <v>3987667</v>
      </c>
      <c r="J56" s="328">
        <v>13985</v>
      </c>
      <c r="K56" s="329">
        <v>12</v>
      </c>
      <c r="L56" s="330">
        <v>21887</v>
      </c>
      <c r="M56" s="331">
        <v>-2.4</v>
      </c>
      <c r="N56" s="332">
        <v>14.4</v>
      </c>
    </row>
    <row r="57" spans="1:14">
      <c r="A57" s="248"/>
      <c r="B57" s="244"/>
      <c r="C57" s="244"/>
      <c r="D57" s="244"/>
      <c r="E57" s="244"/>
      <c r="F57" s="244"/>
      <c r="G57" s="310" t="s">
        <v>519</v>
      </c>
      <c r="H57" s="311"/>
      <c r="I57" s="319">
        <v>14655114</v>
      </c>
      <c r="J57" s="320">
        <v>51431</v>
      </c>
      <c r="K57" s="321">
        <v>52.2</v>
      </c>
      <c r="L57" s="322">
        <v>45117</v>
      </c>
      <c r="M57" s="323">
        <v>4.5999999999999996</v>
      </c>
      <c r="N57" s="324">
        <v>47.6</v>
      </c>
    </row>
    <row r="58" spans="1:14">
      <c r="A58" s="248"/>
      <c r="B58" s="244"/>
      <c r="C58" s="244"/>
      <c r="D58" s="244"/>
      <c r="E58" s="244"/>
      <c r="F58" s="244"/>
      <c r="G58" s="325"/>
      <c r="H58" s="326" t="s">
        <v>516</v>
      </c>
      <c r="I58" s="327">
        <v>5170003</v>
      </c>
      <c r="J58" s="328">
        <v>18144</v>
      </c>
      <c r="K58" s="329">
        <v>29.7</v>
      </c>
      <c r="L58" s="330">
        <v>25589</v>
      </c>
      <c r="M58" s="331">
        <v>16.899999999999999</v>
      </c>
      <c r="N58" s="332">
        <v>12.8</v>
      </c>
    </row>
    <row r="59" spans="1:14">
      <c r="A59" s="248"/>
      <c r="B59" s="244"/>
      <c r="C59" s="244"/>
      <c r="D59" s="244"/>
      <c r="E59" s="244"/>
      <c r="F59" s="244"/>
      <c r="G59" s="310" t="s">
        <v>520</v>
      </c>
      <c r="H59" s="311"/>
      <c r="I59" s="319">
        <v>13109770</v>
      </c>
      <c r="J59" s="320">
        <v>45995</v>
      </c>
      <c r="K59" s="321">
        <v>-10.6</v>
      </c>
      <c r="L59" s="322">
        <v>39951</v>
      </c>
      <c r="M59" s="323">
        <v>-11.5</v>
      </c>
      <c r="N59" s="324">
        <v>0.9</v>
      </c>
    </row>
    <row r="60" spans="1:14">
      <c r="A60" s="248"/>
      <c r="B60" s="244"/>
      <c r="C60" s="244"/>
      <c r="D60" s="244"/>
      <c r="E60" s="244"/>
      <c r="F60" s="244"/>
      <c r="G60" s="325"/>
      <c r="H60" s="326" t="s">
        <v>516</v>
      </c>
      <c r="I60" s="333">
        <v>4271135</v>
      </c>
      <c r="J60" s="328">
        <v>14985</v>
      </c>
      <c r="K60" s="329">
        <v>-17.399999999999999</v>
      </c>
      <c r="L60" s="330">
        <v>22555</v>
      </c>
      <c r="M60" s="331">
        <v>-11.9</v>
      </c>
      <c r="N60" s="332">
        <v>-5.5</v>
      </c>
    </row>
    <row r="61" spans="1:14">
      <c r="A61" s="248"/>
      <c r="B61" s="244"/>
      <c r="C61" s="244"/>
      <c r="D61" s="244"/>
      <c r="E61" s="244"/>
      <c r="F61" s="244"/>
      <c r="G61" s="310" t="s">
        <v>521</v>
      </c>
      <c r="H61" s="334"/>
      <c r="I61" s="335">
        <v>10037240</v>
      </c>
      <c r="J61" s="336">
        <v>35221</v>
      </c>
      <c r="K61" s="337">
        <v>11.5</v>
      </c>
      <c r="L61" s="338">
        <v>41248</v>
      </c>
      <c r="M61" s="339">
        <v>-3.9</v>
      </c>
      <c r="N61" s="324">
        <v>15.4</v>
      </c>
    </row>
    <row r="62" spans="1:14">
      <c r="A62" s="248"/>
      <c r="B62" s="244"/>
      <c r="C62" s="244"/>
      <c r="D62" s="244"/>
      <c r="E62" s="244"/>
      <c r="F62" s="244"/>
      <c r="G62" s="325"/>
      <c r="H62" s="326" t="s">
        <v>516</v>
      </c>
      <c r="I62" s="327">
        <v>3915286</v>
      </c>
      <c r="J62" s="328">
        <v>13739</v>
      </c>
      <c r="K62" s="329">
        <v>-2.8</v>
      </c>
      <c r="L62" s="330">
        <v>22976</v>
      </c>
      <c r="M62" s="331">
        <v>-4.8</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9.0500000000000007</v>
      </c>
      <c r="G47" s="12">
        <v>13.6</v>
      </c>
      <c r="H47" s="12">
        <v>14.28</v>
      </c>
      <c r="I47" s="12">
        <v>14.4</v>
      </c>
      <c r="J47" s="13">
        <v>14.37</v>
      </c>
    </row>
    <row r="48" spans="2:10" ht="57.75" customHeight="1">
      <c r="B48" s="14"/>
      <c r="C48" s="1171" t="s">
        <v>4</v>
      </c>
      <c r="D48" s="1171"/>
      <c r="E48" s="1172"/>
      <c r="F48" s="15">
        <v>9.52</v>
      </c>
      <c r="G48" s="16">
        <v>8.7100000000000009</v>
      </c>
      <c r="H48" s="16">
        <v>8.07</v>
      </c>
      <c r="I48" s="16">
        <v>8.5500000000000007</v>
      </c>
      <c r="J48" s="17">
        <v>10.36</v>
      </c>
    </row>
    <row r="49" spans="2:10" ht="57.75" customHeight="1" thickBot="1">
      <c r="B49" s="18"/>
      <c r="C49" s="1173" t="s">
        <v>5</v>
      </c>
      <c r="D49" s="1173"/>
      <c r="E49" s="1174"/>
      <c r="F49" s="19">
        <v>6.33</v>
      </c>
      <c r="G49" s="20">
        <v>3.42</v>
      </c>
      <c r="H49" s="20">
        <v>0.5</v>
      </c>
      <c r="I49" s="20">
        <v>0.42</v>
      </c>
      <c r="J49" s="21">
        <v>1.84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4925</cp:lastModifiedBy>
  <cp:lastPrinted>2017-02-27T02:32:31Z</cp:lastPrinted>
  <dcterms:created xsi:type="dcterms:W3CDTF">2017-02-15T16:04:02Z</dcterms:created>
  <dcterms:modified xsi:type="dcterms:W3CDTF">2017-05-10T06:02:05Z</dcterms:modified>
  <cp:category/>
</cp:coreProperties>
</file>