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00545\Desktop\H28\報告もの\財政課\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<sst xmlns="http://schemas.openxmlformats.org/spreadsheetml/2006/main" count="217" uniqueCount="107">
  <si>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</si>
  <si>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</si>
  <si>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</si>
  <si>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</si>
  <si>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</si>
  <si>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</si>
  <si>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</si>
  <si>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</si>
  <si>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</si>
  <si>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</si>
  <si>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</si>
  <si>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</si>
  <si>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</si>
  <si>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</si>
  <si>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</si>
  <si>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</si>
  <si>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</si>
  <si>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</si>
  <si>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</si>
  <si>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</si>
  <si>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</si>
  <si>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</si>
  <si>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</si>
  <si>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</si>
  <si>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</si>
  <si>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</si>
  <si>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</si>
  <si>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</si>
  <si>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</si>
  <si>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</si>
  <si>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</si>
  <si>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</si>
  <si>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</si>
  <si>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</si>
  <si>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</si>
  <si>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</si>
  <si>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</si>
  <si>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</si>
  <si>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</si>
  <si>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</si>
  <si>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</si>
  <si>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</si>
  <si>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</si>
  <si>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</si>
  <si>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</si>
  <si>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</si>
  <si>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</si>
  <si>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</si>
  <si>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</si>
  <si>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</si>
  <si>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</si>
  <si>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</si>
  <si>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</si>
  <si>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</si>
  <si>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</si>
  <si>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</si>
  <si>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</si>
  <si>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</si>
  <si>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</si>
  <si>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</si>
  <si>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</si>
  <si>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</si>
  <si>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</si>
  <si>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</si>
  <si>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</si>
  <si>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</si>
  <si>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</si>
  <si>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</si>
  <si>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</si>
  <si>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</si>
  <si>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</si>
  <si>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</si>
  <si>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</si>
  <si>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</si>
  <si>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</si>
  <si>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</si>
  <si>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</si>
  <si>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</si>
  <si>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</si>
  <si>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</si>
  <si>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</si>
  <si>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</si>
  <si>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</si>
  <si>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</si>
  <si>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</si>
  <si>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</si>
  <si>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</si>
  <si>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</si>
  <si>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</si>
  <si>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</si>
  <si>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</si>
  <si>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</si>
  <si>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</si>
  <si>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</si>
  <si>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</si>
  <si>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</si>
  <si>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</si>
  <si>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</si>
  <si>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</si>
  <si>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</si>
  <si>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</si>
  <si>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</si>
  <si>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</si>
  <si>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</si>
  <si>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各指標とも、ほぼ類似団体平均値となっている。
　特に、企業債残高対給水収益比率については、新規借入を抑制してる効果により、改善の傾向が進んでいる。
　有収率については類似団体平均を下回っているため、有収率の低い地域の漏水調査や管路の修繕等を行い、有収率の向上を図る必要がある。
　また、施設利用率については、今後、給水人口の大幅な増加が見込めないことから、施設の統廃合を進め、遊休施設の解消を図るとともに、経費の削減に努める必要がある。</t>
    <rPh sb="1" eb="4">
      <t>カクシヒョウ</t>
    </rPh>
    <rPh sb="9" eb="11">
      <t>ルイジ</t>
    </rPh>
    <rPh sb="11" eb="13">
      <t>ダンタイ</t>
    </rPh>
    <rPh sb="13" eb="16">
      <t>ヘイキンチ</t>
    </rPh>
    <rPh sb="25" eb="26">
      <t>トク</t>
    </rPh>
    <rPh sb="28" eb="30">
      <t>キギョウ</t>
    </rPh>
    <rPh sb="30" eb="31">
      <t>サイ</t>
    </rPh>
    <rPh sb="31" eb="33">
      <t>ザンダカ</t>
    </rPh>
    <rPh sb="33" eb="34">
      <t>タイ</t>
    </rPh>
    <rPh sb="34" eb="36">
      <t>キュウスイ</t>
    </rPh>
    <rPh sb="36" eb="38">
      <t>シュウエキ</t>
    </rPh>
    <rPh sb="38" eb="40">
      <t>ヒリツ</t>
    </rPh>
    <rPh sb="46" eb="48">
      <t>シンキ</t>
    </rPh>
    <rPh sb="48" eb="50">
      <t>カリイレ</t>
    </rPh>
    <rPh sb="51" eb="53">
      <t>ヨクセイ</t>
    </rPh>
    <rPh sb="56" eb="58">
      <t>コウカ</t>
    </rPh>
    <rPh sb="62" eb="64">
      <t>カイゼン</t>
    </rPh>
    <rPh sb="65" eb="67">
      <t>ケイコウ</t>
    </rPh>
    <rPh sb="68" eb="69">
      <t>スス</t>
    </rPh>
    <rPh sb="76" eb="77">
      <t>ユウ</t>
    </rPh>
    <rPh sb="77" eb="78">
      <t>シュウ</t>
    </rPh>
    <rPh sb="78" eb="79">
      <t>リツ</t>
    </rPh>
    <rPh sb="84" eb="86">
      <t>ルイジ</t>
    </rPh>
    <rPh sb="86" eb="88">
      <t>ダンタイ</t>
    </rPh>
    <rPh sb="88" eb="90">
      <t>ヘイキン</t>
    </rPh>
    <rPh sb="91" eb="93">
      <t>シタマワ</t>
    </rPh>
    <rPh sb="100" eb="101">
      <t>ユウ</t>
    </rPh>
    <rPh sb="101" eb="102">
      <t>シュウ</t>
    </rPh>
    <rPh sb="102" eb="103">
      <t>リツ</t>
    </rPh>
    <rPh sb="104" eb="105">
      <t>ヒク</t>
    </rPh>
    <rPh sb="106" eb="108">
      <t>チイキ</t>
    </rPh>
    <rPh sb="109" eb="111">
      <t>ロウスイ</t>
    </rPh>
    <rPh sb="111" eb="113">
      <t>チョウサ</t>
    </rPh>
    <rPh sb="114" eb="116">
      <t>カンロ</t>
    </rPh>
    <rPh sb="117" eb="120">
      <t>シュウゼントウ</t>
    </rPh>
    <rPh sb="121" eb="122">
      <t>オコナ</t>
    </rPh>
    <rPh sb="124" eb="125">
      <t>ユウ</t>
    </rPh>
    <rPh sb="125" eb="126">
      <t>シュウ</t>
    </rPh>
    <rPh sb="126" eb="127">
      <t>リツ</t>
    </rPh>
    <rPh sb="128" eb="130">
      <t>コウジョウ</t>
    </rPh>
    <rPh sb="131" eb="132">
      <t>ハカ</t>
    </rPh>
    <rPh sb="133" eb="135">
      <t>ヒツヨウ</t>
    </rPh>
    <rPh sb="144" eb="146">
      <t>シセツ</t>
    </rPh>
    <rPh sb="146" eb="149">
      <t>リヨウリツ</t>
    </rPh>
    <rPh sb="155" eb="157">
      <t>コンゴ</t>
    </rPh>
    <rPh sb="158" eb="160">
      <t>キュウスイ</t>
    </rPh>
    <rPh sb="160" eb="162">
      <t>ジンコウ</t>
    </rPh>
    <rPh sb="163" eb="165">
      <t>オオハバ</t>
    </rPh>
    <rPh sb="166" eb="168">
      <t>ゾウカ</t>
    </rPh>
    <rPh sb="169" eb="171">
      <t>ミコ</t>
    </rPh>
    <rPh sb="179" eb="181">
      <t>シセツ</t>
    </rPh>
    <rPh sb="182" eb="185">
      <t>トウハイゴウ</t>
    </rPh>
    <rPh sb="186" eb="187">
      <t>スス</t>
    </rPh>
    <rPh sb="189" eb="191">
      <t>ユウキュウ</t>
    </rPh>
    <rPh sb="191" eb="193">
      <t>シセツ</t>
    </rPh>
    <rPh sb="194" eb="196">
      <t>カイショウ</t>
    </rPh>
    <rPh sb="197" eb="198">
      <t>ハカ</t>
    </rPh>
    <rPh sb="204" eb="206">
      <t>ケイヒ</t>
    </rPh>
    <rPh sb="207" eb="209">
      <t>サクゲン</t>
    </rPh>
    <rPh sb="210" eb="211">
      <t>ツト</t>
    </rPh>
    <rPh sb="213" eb="215">
      <t>ヒツヨウ</t>
    </rPh>
    <phoneticPr fontId="4"/>
  </si>
  <si>
    <t>　管路の老朽化が進んでいることから、アセットマネジメント手法に取り組み、更新対策を行う必要がある。</t>
    <rPh sb="1" eb="3">
      <t>カンロ</t>
    </rPh>
    <rPh sb="4" eb="7">
      <t>ロウキュウカ</t>
    </rPh>
    <rPh sb="8" eb="9">
      <t>スス</t>
    </rPh>
    <rPh sb="28" eb="30">
      <t>シュホウ</t>
    </rPh>
    <rPh sb="31" eb="32">
      <t>ト</t>
    </rPh>
    <rPh sb="33" eb="34">
      <t>ク</t>
    </rPh>
    <rPh sb="36" eb="38">
      <t>コウシン</t>
    </rPh>
    <rPh sb="38" eb="40">
      <t>タイサク</t>
    </rPh>
    <rPh sb="41" eb="42">
      <t>オコナ</t>
    </rPh>
    <rPh sb="43" eb="45">
      <t>ヒツヨウ</t>
    </rPh>
    <phoneticPr fontId="4"/>
  </si>
  <si>
    <t>　管路の老朽化の進展に伴い、管路更新の工事費や企業債の借入額が増加していくと想定している。
　そのため、企業債の償還計画の策定やアセットマネジメント手法の活用により、費用・技術面からの視点に基づいた計画的な施設改修等を推進するとともに、安心・安全な水の供給に努め、持続可能な事業運営を図る。</t>
    <rPh sb="1" eb="3">
      <t>カンロ</t>
    </rPh>
    <rPh sb="4" eb="7">
      <t>ロウキュウカ</t>
    </rPh>
    <rPh sb="8" eb="10">
      <t>シンテン</t>
    </rPh>
    <rPh sb="11" eb="12">
      <t>トモナ</t>
    </rPh>
    <rPh sb="14" eb="16">
      <t>カンロ</t>
    </rPh>
    <rPh sb="16" eb="18">
      <t>コウシン</t>
    </rPh>
    <rPh sb="19" eb="22">
      <t>コウジヒ</t>
    </rPh>
    <rPh sb="23" eb="25">
      <t>キギョウ</t>
    </rPh>
    <rPh sb="25" eb="26">
      <t>サイ</t>
    </rPh>
    <rPh sb="27" eb="29">
      <t>カリイレ</t>
    </rPh>
    <rPh sb="29" eb="30">
      <t>ガク</t>
    </rPh>
    <rPh sb="31" eb="33">
      <t>ゾウカ</t>
    </rPh>
    <rPh sb="38" eb="40">
      <t>ソウテイ</t>
    </rPh>
    <rPh sb="52" eb="54">
      <t>キギョウ</t>
    </rPh>
    <rPh sb="54" eb="55">
      <t>サイ</t>
    </rPh>
    <rPh sb="56" eb="58">
      <t>ショウカン</t>
    </rPh>
    <rPh sb="58" eb="60">
      <t>ケイカク</t>
    </rPh>
    <rPh sb="61" eb="63">
      <t>サクテイ</t>
    </rPh>
    <rPh sb="77" eb="79">
      <t>カツヨウ</t>
    </rPh>
    <rPh sb="83" eb="85">
      <t>ヒヨウ</t>
    </rPh>
    <rPh sb="109" eb="111">
      <t>スイシン</t>
    </rPh>
    <rPh sb="118" eb="120">
      <t>アンシン</t>
    </rPh>
    <rPh sb="121" eb="123">
      <t>アンゼン</t>
    </rPh>
    <rPh sb="124" eb="125">
      <t>ミズ</t>
    </rPh>
    <rPh sb="126" eb="128">
      <t>キョウキュウ</t>
    </rPh>
    <rPh sb="129" eb="130">
      <t>ツト</t>
    </rPh>
    <rPh sb="132" eb="134">
      <t>ジゾク</t>
    </rPh>
    <rPh sb="134" eb="136">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</si>
</sst>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0.06</c:v>
                </c:pt>
                <c:pt idx="1">
                  <c:v>0.42</c:v>
                </c:pt>
                <c:pt idx="2">
                  <c:v>0.27</c:v>
                </c:pt>
                <c:pt idx="3">
                  <c:v>0.28000000000000003</c:v>
                </c:pt>
                <c:pt idx="4">
                  <c:v>0.26</c:v>
                </c:pt>
              </c:numCache>
            </c:numRef>
          </c:val>
        </c:ser>
        <c:dLbls>
          <c:showLegendKey val="0"/>
          <c:showVal val="0"/>
          <c:showCatName val="0"/>
          <c:showSerName val="0"/>
          <c:showPercent val="0"/>
          <c:showBubbleSize val="0"/>
        </c:dLbls>
        <c:gapWidth val="150"/>
        <c:axId val="266170856"/>
        <c:axId val="1466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0.56000000000000005</c:v>
                </c:pt>
              </c:numCache>
            </c:numRef>
          </c:val>
          <c:smooth val="0"/>
        </c:ser>
        <c:dLbls>
          <c:showLegendKey val="0"/>
          <c:showVal val="0"/>
          <c:showCatName val="0"/>
          <c:showSerName val="0"/>
          <c:showPercent val="0"/>
          <c:showBubbleSize val="0"/>
        </c:dLbls>
        <c:marker val="1"/>
        <c:smooth val="0"/>
        <c:axId val="266170856"/>
        <c:axId val="146689288"/>
      </c:lineChart>
      <c:dateAx>
        <c:axId val="266170856"/>
        <c:scaling>
          <c:orientation val="minMax"/>
        </c:scaling>
        <c:delete val="1"/>
        <c:axPos val="b"/>
        <c:numFmt formatCode="ge" sourceLinked="1"/>
        <c:majorTickMark val="none"/>
        <c:minorTickMark val="none"/>
        <c:tickLblPos val="none"/>
        <c:crossAx val="146689288"/>
        <c:crosses val="autoZero"/>
        <c:auto val="1"/>
        <c:lblOffset val="100"/>
        <c:baseTimeUnit val="years"/>
      </c:dateAx>
      <c:valAx>
        <c:axId val="1466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1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55.18</c:v>
                </c:pt>
                <c:pt idx="1">
                  <c:v>54.1</c:v>
                </c:pt>
                <c:pt idx="2">
                  <c:v>53.01</c:v>
                </c:pt>
                <c:pt idx="3">
                  <c:v>50.59</c:v>
                </c:pt>
                <c:pt idx="4">
                  <c:v>51.42</c:v>
                </c:pt>
              </c:numCache>
            </c:numRef>
          </c:val>
        </c:ser>
        <c:dLbls>
          <c:showLegendKey val="0"/>
          <c:showVal val="0"/>
          <c:showCatName val="0"/>
          <c:showSerName val="0"/>
          <c:showPercent val="0"/>
          <c:showBubbleSize val="0"/>
        </c:dLbls>
        <c:gapWidth val="150"/>
        <c:axId val="265105976"/>
        <c:axId val="2651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58.53</c:v>
                </c:pt>
              </c:numCache>
            </c:numRef>
          </c:val>
          <c:smooth val="0"/>
        </c:ser>
        <c:dLbls>
          <c:showLegendKey val="0"/>
          <c:showVal val="0"/>
          <c:showCatName val="0"/>
          <c:showSerName val="0"/>
          <c:showPercent val="0"/>
          <c:showBubbleSize val="0"/>
        </c:dLbls>
        <c:marker val="1"/>
        <c:smooth val="0"/>
        <c:axId val="265105976"/>
        <c:axId val="265105584"/>
      </c:lineChart>
      <c:dateAx>
        <c:axId val="265105976"/>
        <c:scaling>
          <c:orientation val="minMax"/>
        </c:scaling>
        <c:delete val="1"/>
        <c:axPos val="b"/>
        <c:numFmt formatCode="ge" sourceLinked="1"/>
        <c:majorTickMark val="none"/>
        <c:minorTickMark val="none"/>
        <c:tickLblPos val="none"/>
        <c:crossAx val="265105584"/>
        <c:crosses val="autoZero"/>
        <c:auto val="1"/>
        <c:lblOffset val="100"/>
        <c:baseTimeUnit val="years"/>
      </c:dateAx>
      <c:valAx>
        <c:axId val="2651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74.88</c:v>
                </c:pt>
                <c:pt idx="1">
                  <c:v>78.3</c:v>
                </c:pt>
                <c:pt idx="2">
                  <c:v>79.709999999999994</c:v>
                </c:pt>
                <c:pt idx="3">
                  <c:v>82.73</c:v>
                </c:pt>
                <c:pt idx="4">
                  <c:v>81.7</c:v>
                </c:pt>
              </c:numCache>
            </c:numRef>
          </c:val>
        </c:ser>
        <c:dLbls>
          <c:showLegendKey val="0"/>
          <c:showVal val="0"/>
          <c:showCatName val="0"/>
          <c:showSerName val="0"/>
          <c:showPercent val="0"/>
          <c:showBubbleSize val="0"/>
        </c:dLbls>
        <c:gapWidth val="150"/>
        <c:axId val="267156440"/>
        <c:axId val="2671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85.26</c:v>
                </c:pt>
              </c:numCache>
            </c:numRef>
          </c:val>
          <c:smooth val="0"/>
        </c:ser>
        <c:dLbls>
          <c:showLegendKey val="0"/>
          <c:showVal val="0"/>
          <c:showCatName val="0"/>
          <c:showSerName val="0"/>
          <c:showPercent val="0"/>
          <c:showBubbleSize val="0"/>
        </c:dLbls>
        <c:marker val="1"/>
        <c:smooth val="0"/>
        <c:axId val="267156440"/>
        <c:axId val="267156832"/>
      </c:lineChart>
      <c:dateAx>
        <c:axId val="267156440"/>
        <c:scaling>
          <c:orientation val="minMax"/>
        </c:scaling>
        <c:delete val="1"/>
        <c:axPos val="b"/>
        <c:numFmt formatCode="ge" sourceLinked="1"/>
        <c:majorTickMark val="none"/>
        <c:minorTickMark val="none"/>
        <c:tickLblPos val="none"/>
        <c:crossAx val="267156832"/>
        <c:crosses val="autoZero"/>
        <c:auto val="1"/>
        <c:lblOffset val="100"/>
        <c:baseTimeUnit val="years"/>
      </c:dateAx>
      <c:valAx>
        <c:axId val="2671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5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96.6</c:v>
                </c:pt>
                <c:pt idx="1">
                  <c:v>110.2</c:v>
                </c:pt>
                <c:pt idx="2">
                  <c:v>110.38</c:v>
                </c:pt>
                <c:pt idx="3">
                  <c:v>110.84</c:v>
                </c:pt>
                <c:pt idx="4">
                  <c:v>113.2</c:v>
                </c:pt>
              </c:numCache>
            </c:numRef>
          </c:val>
        </c:ser>
        <c:dLbls>
          <c:showLegendKey val="0"/>
          <c:showVal val="0"/>
          <c:showCatName val="0"/>
          <c:showSerName val="0"/>
          <c:showPercent val="0"/>
          <c:showBubbleSize val="0"/>
        </c:dLbls>
        <c:gapWidth val="150"/>
        <c:axId val="266548096"/>
        <c:axId val="266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109.64</c:v>
                </c:pt>
              </c:numCache>
            </c:numRef>
          </c:val>
          <c:smooth val="0"/>
        </c:ser>
        <c:dLbls>
          <c:showLegendKey val="0"/>
          <c:showVal val="0"/>
          <c:showCatName val="0"/>
          <c:showSerName val="0"/>
          <c:showPercent val="0"/>
          <c:showBubbleSize val="0"/>
        </c:dLbls>
        <c:marker val="1"/>
        <c:smooth val="0"/>
        <c:axId val="266548096"/>
        <c:axId val="266548480"/>
      </c:lineChart>
      <c:dateAx>
        <c:axId val="266548096"/>
        <c:scaling>
          <c:orientation val="minMax"/>
        </c:scaling>
        <c:delete val="1"/>
        <c:axPos val="b"/>
        <c:numFmt formatCode="ge" sourceLinked="1"/>
        <c:majorTickMark val="none"/>
        <c:minorTickMark val="none"/>
        <c:tickLblPos val="none"/>
        <c:crossAx val="266548480"/>
        <c:crosses val="autoZero"/>
        <c:auto val="1"/>
        <c:lblOffset val="100"/>
        <c:baseTimeUnit val="years"/>
      </c:dateAx>
      <c:valAx>
        <c:axId val="26654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5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40.51</c:v>
                </c:pt>
                <c:pt idx="1">
                  <c:v>41.97</c:v>
                </c:pt>
                <c:pt idx="2">
                  <c:v>42.94</c:v>
                </c:pt>
                <c:pt idx="3">
                  <c:v>48.4</c:v>
                </c:pt>
                <c:pt idx="4">
                  <c:v>49.64</c:v>
                </c:pt>
              </c:numCache>
            </c:numRef>
          </c:val>
        </c:ser>
        <c:dLbls>
          <c:showLegendKey val="0"/>
          <c:showVal val="0"/>
          <c:showCatName val="0"/>
          <c:showSerName val="0"/>
          <c:showPercent val="0"/>
          <c:showBubbleSize val="0"/>
        </c:dLbls>
        <c:gapWidth val="150"/>
        <c:axId val="265935360"/>
        <c:axId val="26652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45.75</c:v>
                </c:pt>
              </c:numCache>
            </c:numRef>
          </c:val>
          <c:smooth val="0"/>
        </c:ser>
        <c:dLbls>
          <c:showLegendKey val="0"/>
          <c:showVal val="0"/>
          <c:showCatName val="0"/>
          <c:showSerName val="0"/>
          <c:showPercent val="0"/>
          <c:showBubbleSize val="0"/>
        </c:dLbls>
        <c:marker val="1"/>
        <c:smooth val="0"/>
        <c:axId val="265935360"/>
        <c:axId val="266529048"/>
      </c:lineChart>
      <c:dateAx>
        <c:axId val="265935360"/>
        <c:scaling>
          <c:orientation val="minMax"/>
        </c:scaling>
        <c:delete val="1"/>
        <c:axPos val="b"/>
        <c:numFmt formatCode="ge" sourceLinked="1"/>
        <c:majorTickMark val="none"/>
        <c:minorTickMark val="none"/>
        <c:tickLblPos val="none"/>
        <c:crossAx val="266529048"/>
        <c:crosses val="autoZero"/>
        <c:auto val="1"/>
        <c:lblOffset val="100"/>
        <c:baseTimeUnit val="years"/>
      </c:dateAx>
      <c:valAx>
        <c:axId val="26652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2.84</c:v>
                </c:pt>
                <c:pt idx="1">
                  <c:v>3.1</c:v>
                </c:pt>
                <c:pt idx="2">
                  <c:v>3.08</c:v>
                </c:pt>
                <c:pt idx="3">
                  <c:v>3.16</c:v>
                </c:pt>
                <c:pt idx="4">
                  <c:v>4.68</c:v>
                </c:pt>
              </c:numCache>
            </c:numRef>
          </c:val>
        </c:ser>
        <c:dLbls>
          <c:showLegendKey val="0"/>
          <c:showVal val="0"/>
          <c:showCatName val="0"/>
          <c:showSerName val="0"/>
          <c:showPercent val="0"/>
          <c:showBubbleSize val="0"/>
        </c:dLbls>
        <c:gapWidth val="150"/>
        <c:axId val="266613568"/>
        <c:axId val="2666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10.54</c:v>
                </c:pt>
              </c:numCache>
            </c:numRef>
          </c:val>
          <c:smooth val="0"/>
        </c:ser>
        <c:dLbls>
          <c:showLegendKey val="0"/>
          <c:showVal val="0"/>
          <c:showCatName val="0"/>
          <c:showSerName val="0"/>
          <c:showPercent val="0"/>
          <c:showBubbleSize val="0"/>
        </c:dLbls>
        <c:marker val="1"/>
        <c:smooth val="0"/>
        <c:axId val="266613568"/>
        <c:axId val="266613952"/>
      </c:lineChart>
      <c:dateAx>
        <c:axId val="266613568"/>
        <c:scaling>
          <c:orientation val="minMax"/>
        </c:scaling>
        <c:delete val="1"/>
        <c:axPos val="b"/>
        <c:numFmt formatCode="ge" sourceLinked="1"/>
        <c:majorTickMark val="none"/>
        <c:minorTickMark val="none"/>
        <c:tickLblPos val="none"/>
        <c:crossAx val="266613952"/>
        <c:crosses val="autoZero"/>
        <c:auto val="1"/>
        <c:lblOffset val="100"/>
        <c:baseTimeUnit val="years"/>
      </c:dateAx>
      <c:valAx>
        <c:axId val="2666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6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5107152"/>
        <c:axId val="26510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3.62</c:v>
                </c:pt>
              </c:numCache>
            </c:numRef>
          </c:val>
          <c:smooth val="0"/>
        </c:ser>
        <c:dLbls>
          <c:showLegendKey val="0"/>
          <c:showVal val="0"/>
          <c:showCatName val="0"/>
          <c:showSerName val="0"/>
          <c:showPercent val="0"/>
          <c:showBubbleSize val="0"/>
        </c:dLbls>
        <c:marker val="1"/>
        <c:smooth val="0"/>
        <c:axId val="265107152"/>
        <c:axId val="265107544"/>
      </c:lineChart>
      <c:dateAx>
        <c:axId val="265107152"/>
        <c:scaling>
          <c:orientation val="minMax"/>
        </c:scaling>
        <c:delete val="1"/>
        <c:axPos val="b"/>
        <c:numFmt formatCode="ge" sourceLinked="1"/>
        <c:majorTickMark val="none"/>
        <c:minorTickMark val="none"/>
        <c:tickLblPos val="none"/>
        <c:crossAx val="265107544"/>
        <c:crosses val="autoZero"/>
        <c:auto val="1"/>
        <c:lblOffset val="100"/>
        <c:baseTimeUnit val="years"/>
      </c:dateAx>
      <c:valAx>
        <c:axId val="26510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2656.24</c:v>
                </c:pt>
                <c:pt idx="1">
                  <c:v>1337.37</c:v>
                </c:pt>
                <c:pt idx="2">
                  <c:v>1802.54</c:v>
                </c:pt>
                <c:pt idx="3">
                  <c:v>440.49</c:v>
                </c:pt>
                <c:pt idx="4">
                  <c:v>447</c:v>
                </c:pt>
              </c:numCache>
            </c:numRef>
          </c:val>
        </c:ser>
        <c:dLbls>
          <c:showLegendKey val="0"/>
          <c:showVal val="0"/>
          <c:showCatName val="0"/>
          <c:showSerName val="0"/>
          <c:showPercent val="0"/>
          <c:showBubbleSize val="0"/>
        </c:dLbls>
        <c:gapWidth val="150"/>
        <c:axId val="267031064"/>
        <c:axId val="2670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371.31</c:v>
                </c:pt>
              </c:numCache>
            </c:numRef>
          </c:val>
          <c:smooth val="0"/>
        </c:ser>
        <c:dLbls>
          <c:showLegendKey val="0"/>
          <c:showVal val="0"/>
          <c:showCatName val="0"/>
          <c:showSerName val="0"/>
          <c:showPercent val="0"/>
          <c:showBubbleSize val="0"/>
        </c:dLbls>
        <c:marker val="1"/>
        <c:smooth val="0"/>
        <c:axId val="267031064"/>
        <c:axId val="267031456"/>
      </c:lineChart>
      <c:dateAx>
        <c:axId val="267031064"/>
        <c:scaling>
          <c:orientation val="minMax"/>
        </c:scaling>
        <c:delete val="1"/>
        <c:axPos val="b"/>
        <c:numFmt formatCode="ge" sourceLinked="1"/>
        <c:majorTickMark val="none"/>
        <c:minorTickMark val="none"/>
        <c:tickLblPos val="none"/>
        <c:crossAx val="267031456"/>
        <c:crosses val="autoZero"/>
        <c:auto val="1"/>
        <c:lblOffset val="100"/>
        <c:baseTimeUnit val="years"/>
      </c:dateAx>
      <c:valAx>
        <c:axId val="2670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03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403.37</c:v>
                </c:pt>
                <c:pt idx="1">
                  <c:v>347.79</c:v>
                </c:pt>
                <c:pt idx="2">
                  <c:v>339.62</c:v>
                </c:pt>
                <c:pt idx="3">
                  <c:v>327.63</c:v>
                </c:pt>
                <c:pt idx="4">
                  <c:v>312.08999999999997</c:v>
                </c:pt>
              </c:numCache>
            </c:numRef>
          </c:val>
        </c:ser>
        <c:dLbls>
          <c:showLegendKey val="0"/>
          <c:showVal val="0"/>
          <c:showCatName val="0"/>
          <c:showSerName val="0"/>
          <c:showPercent val="0"/>
          <c:showBubbleSize val="0"/>
        </c:dLbls>
        <c:gapWidth val="150"/>
        <c:axId val="267032632"/>
        <c:axId val="267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373.09</c:v>
                </c:pt>
              </c:numCache>
            </c:numRef>
          </c:val>
          <c:smooth val="0"/>
        </c:ser>
        <c:dLbls>
          <c:showLegendKey val="0"/>
          <c:showVal val="0"/>
          <c:showCatName val="0"/>
          <c:showSerName val="0"/>
          <c:showPercent val="0"/>
          <c:showBubbleSize val="0"/>
        </c:dLbls>
        <c:marker val="1"/>
        <c:smooth val="0"/>
        <c:axId val="267032632"/>
        <c:axId val="267033024"/>
      </c:lineChart>
      <c:dateAx>
        <c:axId val="267032632"/>
        <c:scaling>
          <c:orientation val="minMax"/>
        </c:scaling>
        <c:delete val="1"/>
        <c:axPos val="b"/>
        <c:numFmt formatCode="ge" sourceLinked="1"/>
        <c:majorTickMark val="none"/>
        <c:minorTickMark val="none"/>
        <c:tickLblPos val="none"/>
        <c:crossAx val="267033024"/>
        <c:crosses val="autoZero"/>
        <c:auto val="1"/>
        <c:lblOffset val="100"/>
        <c:baseTimeUnit val="years"/>
      </c:dateAx>
      <c:valAx>
        <c:axId val="26703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03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83.25</c:v>
                </c:pt>
                <c:pt idx="1">
                  <c:v>100.22</c:v>
                </c:pt>
                <c:pt idx="2">
                  <c:v>99.74</c:v>
                </c:pt>
                <c:pt idx="3">
                  <c:v>102.02</c:v>
                </c:pt>
                <c:pt idx="4">
                  <c:v>103.14</c:v>
                </c:pt>
              </c:numCache>
            </c:numRef>
          </c:val>
        </c:ser>
        <c:dLbls>
          <c:showLegendKey val="0"/>
          <c:showVal val="0"/>
          <c:showCatName val="0"/>
          <c:showSerName val="0"/>
          <c:showPercent val="0"/>
          <c:showBubbleSize val="0"/>
        </c:dLbls>
        <c:gapWidth val="150"/>
        <c:axId val="267153304"/>
        <c:axId val="2671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99.99</c:v>
                </c:pt>
              </c:numCache>
            </c:numRef>
          </c:val>
          <c:smooth val="0"/>
        </c:ser>
        <c:dLbls>
          <c:showLegendKey val="0"/>
          <c:showVal val="0"/>
          <c:showCatName val="0"/>
          <c:showSerName val="0"/>
          <c:showPercent val="0"/>
          <c:showBubbleSize val="0"/>
        </c:dLbls>
        <c:marker val="1"/>
        <c:smooth val="0"/>
        <c:axId val="267153304"/>
        <c:axId val="267153696"/>
      </c:lineChart>
      <c:dateAx>
        <c:axId val="267153304"/>
        <c:scaling>
          <c:orientation val="minMax"/>
        </c:scaling>
        <c:delete val="1"/>
        <c:axPos val="b"/>
        <c:numFmt formatCode="ge" sourceLinked="1"/>
        <c:majorTickMark val="none"/>
        <c:minorTickMark val="none"/>
        <c:tickLblPos val="none"/>
        <c:crossAx val="267153696"/>
        <c:crosses val="autoZero"/>
        <c:auto val="1"/>
        <c:lblOffset val="100"/>
        <c:baseTimeUnit val="years"/>
      </c:dateAx>
      <c:valAx>
        <c:axId val="2671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188.18</c:v>
                </c:pt>
                <c:pt idx="1">
                  <c:v>169.99</c:v>
                </c:pt>
                <c:pt idx="2">
                  <c:v>170.36</c:v>
                </c:pt>
                <c:pt idx="3">
                  <c:v>167.24</c:v>
                </c:pt>
                <c:pt idx="4">
                  <c:v>165.74</c:v>
                </c:pt>
              </c:numCache>
            </c:numRef>
          </c:val>
        </c:ser>
        <c:dLbls>
          <c:showLegendKey val="0"/>
          <c:showVal val="0"/>
          <c:showCatName val="0"/>
          <c:showSerName val="0"/>
          <c:showPercent val="0"/>
          <c:showBubbleSize val="0"/>
        </c:dLbls>
        <c:gapWidth val="150"/>
        <c:axId val="267154872"/>
        <c:axId val="2671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171.15</c:v>
                </c:pt>
              </c:numCache>
            </c:numRef>
          </c:val>
          <c:smooth val="0"/>
        </c:ser>
        <c:dLbls>
          <c:showLegendKey val="0"/>
          <c:showVal val="0"/>
          <c:showCatName val="0"/>
          <c:showSerName val="0"/>
          <c:showPercent val="0"/>
          <c:showBubbleSize val="0"/>
        </c:dLbls>
        <c:marker val="1"/>
        <c:smooth val="0"/>
        <c:axId val="267154872"/>
        <c:axId val="267155264"/>
      </c:lineChart>
      <c:dateAx>
        <c:axId val="267154872"/>
        <c:scaling>
          <c:orientation val="minMax"/>
        </c:scaling>
        <c:delete val="1"/>
        <c:axPos val="b"/>
        <c:numFmt formatCode="ge" sourceLinked="1"/>
        <c:majorTickMark val="none"/>
        <c:minorTickMark val="none"/>
        <c:tickLblPos val="none"/>
        <c:crossAx val="267155264"/>
        <c:crosses val="autoZero"/>
        <c:auto val="1"/>
        <c:lblOffset val="100"/>
        <c:baseTimeUnit val="years"/>
      </c:dateAx>
      <c:valAx>
        <c:axId val="2671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15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6" zoomScaleNormal="86"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白河市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62754</v>
      </c>
      <c r="AJ8" s="56"/>
      <c r="AK8" s="56"/>
      <c r="AL8" s="56"/>
      <c r="AM8" s="56"/>
      <c r="AN8" s="56"/>
      <c r="AO8" s="56"/>
      <c r="AP8" s="57"/>
      <c r="AQ8" s="47">
        <f>データ!R6</f>
        <v>305.32</v>
      </c>
      <c r="AR8" s="47"/>
      <c r="AS8" s="47"/>
      <c r="AT8" s="47"/>
      <c r="AU8" s="47"/>
      <c r="AV8" s="47"/>
      <c r="AW8" s="47"/>
      <c r="AX8" s="47"/>
      <c r="AY8" s="47">
        <f>データ!S6</f>
        <v>205.54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69.900000000000006</v>
      </c>
      <c r="K10" s="47"/>
      <c r="L10" s="47"/>
      <c r="M10" s="47"/>
      <c r="N10" s="47"/>
      <c r="O10" s="47"/>
      <c r="P10" s="47"/>
      <c r="Q10" s="47"/>
      <c r="R10" s="47">
        <f>データ!O6</f>
        <v>80.349999999999994</v>
      </c>
      <c r="S10" s="47"/>
      <c r="T10" s="47"/>
      <c r="U10" s="47"/>
      <c r="V10" s="47"/>
      <c r="W10" s="47"/>
      <c r="X10" s="47"/>
      <c r="Y10" s="47"/>
      <c r="Z10" s="78">
        <f>データ!P6</f>
        <v>2300</v>
      </c>
      <c r="AA10" s="78"/>
      <c r="AB10" s="78"/>
      <c r="AC10" s="78"/>
      <c r="AD10" s="78"/>
      <c r="AE10" s="78"/>
      <c r="AF10" s="78"/>
      <c r="AG10" s="78"/>
      <c r="AH10" s="2"/>
      <c r="AI10" s="78">
        <f>データ!T6</f>
        <v>49846</v>
      </c>
      <c r="AJ10" s="78"/>
      <c r="AK10" s="78"/>
      <c r="AL10" s="78"/>
      <c r="AM10" s="78"/>
      <c r="AN10" s="78"/>
      <c r="AO10" s="78"/>
      <c r="AP10" s="78"/>
      <c r="AQ10" s="47">
        <f>データ!U6</f>
        <v>108.28</v>
      </c>
      <c r="AR10" s="47"/>
      <c r="AS10" s="47"/>
      <c r="AT10" s="47"/>
      <c r="AU10" s="47"/>
      <c r="AV10" s="47"/>
      <c r="AW10" s="47"/>
      <c r="AX10" s="47"/>
      <c r="AY10" s="47">
        <f>データ!V6</f>
        <v>460.34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N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72052</v>
      </c>
      <c r="D6" s="31">
        <f t="shared" si="3"/>
        <v>46</v>
      </c>
      <c r="E6" s="31">
        <f t="shared" si="3"/>
        <v>1</v>
      </c>
      <c r="F6" s="31">
        <f t="shared" si="3"/>
        <v>0</v>
      </c>
      <c r="G6" s="31">
        <f t="shared" si="3"/>
        <v>1</v>
      </c>
      <c r="H6" s="31" t="str">
        <f t="shared" si="3"/>
        <v>福島県　白河市</v>
      </c>
      <c r="I6" s="31" t="str">
        <f t="shared" si="3"/>
        <v>法適用</v>
      </c>
      <c r="J6" s="31" t="str">
        <f t="shared" si="3"/>
        <v>水道事業</v>
      </c>
      <c r="K6" s="31" t="str">
        <f t="shared" si="3"/>
        <v>末端給水事業</v>
      </c>
      <c r="L6" s="31" t="str">
        <f t="shared" si="3"/>
        <v>A5</v>
      </c>
      <c r="M6" s="32" t="str">
        <f t="shared" si="3"/>
        <v>-</v>
      </c>
      <c r="N6" s="32">
        <f t="shared" si="3"/>
        <v>69.900000000000006</v>
      </c>
      <c r="O6" s="32">
        <f t="shared" si="3"/>
        <v>80.349999999999994</v>
      </c>
      <c r="P6" s="32">
        <f t="shared" si="3"/>
        <v>2300</v>
      </c>
      <c r="Q6" s="32">
        <f t="shared" si="3"/>
        <v>62754</v>
      </c>
      <c r="R6" s="32">
        <f t="shared" si="3"/>
        <v>305.32</v>
      </c>
      <c r="S6" s="32">
        <f t="shared" si="3"/>
        <v>205.54</v>
      </c>
      <c r="T6" s="32">
        <f t="shared" si="3"/>
        <v>49846</v>
      </c>
      <c r="U6" s="32">
        <f t="shared" si="3"/>
        <v>108.28</v>
      </c>
      <c r="V6" s="32">
        <f t="shared" si="3"/>
        <v>460.34</v>
      </c>
      <c r="W6" s="33">
        <f>IF(W7="",NA(),W7)</f>
        <v>96.6</v>
      </c>
      <c r="X6" s="33">
        <f t="shared" ref="X6:AF6" si="4">IF(X7="",NA(),X7)</f>
        <v>110.2</v>
      </c>
      <c r="Y6" s="33">
        <f t="shared" si="4"/>
        <v>110.38</v>
      </c>
      <c r="Z6" s="33">
        <f t="shared" si="4"/>
        <v>110.84</v>
      </c>
      <c r="AA6" s="33">
        <f t="shared" si="4"/>
        <v>113.2</v>
      </c>
      <c r="AB6" s="33">
        <f t="shared" si="4"/>
        <v>107.68</v>
      </c>
      <c r="AC6" s="33">
        <f t="shared" si="4"/>
        <v>108.24</v>
      </c>
      <c r="AD6" s="33">
        <f t="shared" si="4"/>
        <v>107.8</v>
      </c>
      <c r="AE6" s="33">
        <f t="shared" si="4"/>
        <v>111.96</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3.62</v>
      </c>
      <c r="AR6" s="32" t="str">
        <f>IF(AR7="","",IF(AR7="-","【-】","【"&amp;SUBSTITUTE(TEXT(AR7,"#,##0.00"),"-","△")&amp;"】"))</f>
        <v>【0.87】</v>
      </c>
      <c r="AS6" s="33">
        <f>IF(AS7="",NA(),AS7)</f>
        <v>2656.24</v>
      </c>
      <c r="AT6" s="33">
        <f t="shared" ref="AT6:BB6" si="6">IF(AT7="",NA(),AT7)</f>
        <v>1337.37</v>
      </c>
      <c r="AU6" s="33">
        <f t="shared" si="6"/>
        <v>1802.54</v>
      </c>
      <c r="AV6" s="33">
        <f t="shared" si="6"/>
        <v>440.49</v>
      </c>
      <c r="AW6" s="33">
        <f t="shared" si="6"/>
        <v>447</v>
      </c>
      <c r="AX6" s="33">
        <f t="shared" si="6"/>
        <v>695.41</v>
      </c>
      <c r="AY6" s="33">
        <f t="shared" si="6"/>
        <v>701</v>
      </c>
      <c r="AZ6" s="33">
        <f t="shared" si="6"/>
        <v>739.59</v>
      </c>
      <c r="BA6" s="33">
        <f t="shared" si="6"/>
        <v>335.95</v>
      </c>
      <c r="BB6" s="33">
        <f t="shared" si="6"/>
        <v>371.31</v>
      </c>
      <c r="BC6" s="32" t="str">
        <f>IF(BC7="","",IF(BC7="-","【-】","【"&amp;SUBSTITUTE(TEXT(BC7,"#,##0.00"),"-","△")&amp;"】"))</f>
        <v>【262.74】</v>
      </c>
      <c r="BD6" s="33">
        <f>IF(BD7="",NA(),BD7)</f>
        <v>403.37</v>
      </c>
      <c r="BE6" s="33">
        <f t="shared" ref="BE6:BM6" si="7">IF(BE7="",NA(),BE7)</f>
        <v>347.79</v>
      </c>
      <c r="BF6" s="33">
        <f t="shared" si="7"/>
        <v>339.62</v>
      </c>
      <c r="BG6" s="33">
        <f t="shared" si="7"/>
        <v>327.63</v>
      </c>
      <c r="BH6" s="33">
        <f t="shared" si="7"/>
        <v>312.08999999999997</v>
      </c>
      <c r="BI6" s="33">
        <f t="shared" si="7"/>
        <v>343.45</v>
      </c>
      <c r="BJ6" s="33">
        <f t="shared" si="7"/>
        <v>330.99</v>
      </c>
      <c r="BK6" s="33">
        <f t="shared" si="7"/>
        <v>324.08999999999997</v>
      </c>
      <c r="BL6" s="33">
        <f t="shared" si="7"/>
        <v>319.82</v>
      </c>
      <c r="BM6" s="33">
        <f t="shared" si="7"/>
        <v>373.09</v>
      </c>
      <c r="BN6" s="32" t="str">
        <f>IF(BN7="","",IF(BN7="-","【-】","【"&amp;SUBSTITUTE(TEXT(BN7,"#,##0.00"),"-","△")&amp;"】"))</f>
        <v>【276.38】</v>
      </c>
      <c r="BO6" s="33">
        <f>IF(BO7="",NA(),BO7)</f>
        <v>83.25</v>
      </c>
      <c r="BP6" s="33">
        <f t="shared" ref="BP6:BX6" si="8">IF(BP7="",NA(),BP7)</f>
        <v>100.22</v>
      </c>
      <c r="BQ6" s="33">
        <f t="shared" si="8"/>
        <v>99.74</v>
      </c>
      <c r="BR6" s="33">
        <f t="shared" si="8"/>
        <v>102.02</v>
      </c>
      <c r="BS6" s="33">
        <f t="shared" si="8"/>
        <v>103.14</v>
      </c>
      <c r="BT6" s="33">
        <f t="shared" si="8"/>
        <v>99.61</v>
      </c>
      <c r="BU6" s="33">
        <f t="shared" si="8"/>
        <v>100.27</v>
      </c>
      <c r="BV6" s="33">
        <f t="shared" si="8"/>
        <v>99.46</v>
      </c>
      <c r="BW6" s="33">
        <f t="shared" si="8"/>
        <v>105.21</v>
      </c>
      <c r="BX6" s="33">
        <f t="shared" si="8"/>
        <v>99.99</v>
      </c>
      <c r="BY6" s="32" t="str">
        <f>IF(BY7="","",IF(BY7="-","【-】","【"&amp;SUBSTITUTE(TEXT(BY7,"#,##0.00"),"-","△")&amp;"】"))</f>
        <v>【104.99】</v>
      </c>
      <c r="BZ6" s="33">
        <f>IF(BZ7="",NA(),BZ7)</f>
        <v>188.18</v>
      </c>
      <c r="CA6" s="33">
        <f t="shared" ref="CA6:CI6" si="9">IF(CA7="",NA(),CA7)</f>
        <v>169.99</v>
      </c>
      <c r="CB6" s="33">
        <f t="shared" si="9"/>
        <v>170.36</v>
      </c>
      <c r="CC6" s="33">
        <f t="shared" si="9"/>
        <v>167.24</v>
      </c>
      <c r="CD6" s="33">
        <f t="shared" si="9"/>
        <v>165.74</v>
      </c>
      <c r="CE6" s="33">
        <f t="shared" si="9"/>
        <v>169.59</v>
      </c>
      <c r="CF6" s="33">
        <f t="shared" si="9"/>
        <v>169.62</v>
      </c>
      <c r="CG6" s="33">
        <f t="shared" si="9"/>
        <v>171.78</v>
      </c>
      <c r="CH6" s="33">
        <f t="shared" si="9"/>
        <v>162.59</v>
      </c>
      <c r="CI6" s="33">
        <f t="shared" si="9"/>
        <v>171.15</v>
      </c>
      <c r="CJ6" s="32" t="str">
        <f>IF(CJ7="","",IF(CJ7="-","【-】","【"&amp;SUBSTITUTE(TEXT(CJ7,"#,##0.00"),"-","△")&amp;"】"))</f>
        <v>【163.72】</v>
      </c>
      <c r="CK6" s="33">
        <f>IF(CK7="",NA(),CK7)</f>
        <v>55.18</v>
      </c>
      <c r="CL6" s="33">
        <f t="shared" ref="CL6:CT6" si="10">IF(CL7="",NA(),CL7)</f>
        <v>54.1</v>
      </c>
      <c r="CM6" s="33">
        <f t="shared" si="10"/>
        <v>53.01</v>
      </c>
      <c r="CN6" s="33">
        <f t="shared" si="10"/>
        <v>50.59</v>
      </c>
      <c r="CO6" s="33">
        <f t="shared" si="10"/>
        <v>51.42</v>
      </c>
      <c r="CP6" s="33">
        <f t="shared" si="10"/>
        <v>60.04</v>
      </c>
      <c r="CQ6" s="33">
        <f t="shared" si="10"/>
        <v>59.88</v>
      </c>
      <c r="CR6" s="33">
        <f t="shared" si="10"/>
        <v>59.68</v>
      </c>
      <c r="CS6" s="33">
        <f t="shared" si="10"/>
        <v>59.17</v>
      </c>
      <c r="CT6" s="33">
        <f t="shared" si="10"/>
        <v>58.53</v>
      </c>
      <c r="CU6" s="32" t="str">
        <f>IF(CU7="","",IF(CU7="-","【-】","【"&amp;SUBSTITUTE(TEXT(CU7,"#,##0.00"),"-","△")&amp;"】"))</f>
        <v>【59.76】</v>
      </c>
      <c r="CV6" s="33">
        <f>IF(CV7="",NA(),CV7)</f>
        <v>74.88</v>
      </c>
      <c r="CW6" s="33">
        <f t="shared" ref="CW6:DE6" si="11">IF(CW7="",NA(),CW7)</f>
        <v>78.3</v>
      </c>
      <c r="CX6" s="33">
        <f t="shared" si="11"/>
        <v>79.709999999999994</v>
      </c>
      <c r="CY6" s="33">
        <f t="shared" si="11"/>
        <v>82.73</v>
      </c>
      <c r="CZ6" s="33">
        <f t="shared" si="11"/>
        <v>81.7</v>
      </c>
      <c r="DA6" s="33">
        <f t="shared" si="11"/>
        <v>87.33</v>
      </c>
      <c r="DB6" s="33">
        <f t="shared" si="11"/>
        <v>87.65</v>
      </c>
      <c r="DC6" s="33">
        <f t="shared" si="11"/>
        <v>87.63</v>
      </c>
      <c r="DD6" s="33">
        <f t="shared" si="11"/>
        <v>87.6</v>
      </c>
      <c r="DE6" s="33">
        <f t="shared" si="11"/>
        <v>85.26</v>
      </c>
      <c r="DF6" s="32" t="str">
        <f>IF(DF7="","",IF(DF7="-","【-】","【"&amp;SUBSTITUTE(TEXT(DF7,"#,##0.00"),"-","△")&amp;"】"))</f>
        <v>【89.95】</v>
      </c>
      <c r="DG6" s="33">
        <f>IF(DG7="",NA(),DG7)</f>
        <v>40.51</v>
      </c>
      <c r="DH6" s="33">
        <f t="shared" ref="DH6:DP6" si="12">IF(DH7="",NA(),DH7)</f>
        <v>41.97</v>
      </c>
      <c r="DI6" s="33">
        <f t="shared" si="12"/>
        <v>42.94</v>
      </c>
      <c r="DJ6" s="33">
        <f t="shared" si="12"/>
        <v>48.4</v>
      </c>
      <c r="DK6" s="33">
        <f t="shared" si="12"/>
        <v>49.64</v>
      </c>
      <c r="DL6" s="33">
        <f t="shared" si="12"/>
        <v>37.71</v>
      </c>
      <c r="DM6" s="33">
        <f t="shared" si="12"/>
        <v>38.69</v>
      </c>
      <c r="DN6" s="33">
        <f t="shared" si="12"/>
        <v>39.65</v>
      </c>
      <c r="DO6" s="33">
        <f t="shared" si="12"/>
        <v>45.25</v>
      </c>
      <c r="DP6" s="33">
        <f t="shared" si="12"/>
        <v>45.75</v>
      </c>
      <c r="DQ6" s="32" t="str">
        <f>IF(DQ7="","",IF(DQ7="-","【-】","【"&amp;SUBSTITUTE(TEXT(DQ7,"#,##0.00"),"-","△")&amp;"】"))</f>
        <v>【47.18】</v>
      </c>
      <c r="DR6" s="33">
        <f>IF(DR7="",NA(),DR7)</f>
        <v>2.84</v>
      </c>
      <c r="DS6" s="33">
        <f t="shared" ref="DS6:EA6" si="13">IF(DS7="",NA(),DS7)</f>
        <v>3.1</v>
      </c>
      <c r="DT6" s="33">
        <f t="shared" si="13"/>
        <v>3.08</v>
      </c>
      <c r="DU6" s="33">
        <f t="shared" si="13"/>
        <v>3.16</v>
      </c>
      <c r="DV6" s="33">
        <f t="shared" si="13"/>
        <v>4.68</v>
      </c>
      <c r="DW6" s="33">
        <f t="shared" si="13"/>
        <v>7.67</v>
      </c>
      <c r="DX6" s="33">
        <f t="shared" si="13"/>
        <v>8.4</v>
      </c>
      <c r="DY6" s="33">
        <f t="shared" si="13"/>
        <v>9.7100000000000009</v>
      </c>
      <c r="DZ6" s="33">
        <f t="shared" si="13"/>
        <v>10.71</v>
      </c>
      <c r="EA6" s="33">
        <f t="shared" si="13"/>
        <v>10.54</v>
      </c>
      <c r="EB6" s="32" t="str">
        <f>IF(EB7="","",IF(EB7="-","【-】","【"&amp;SUBSTITUTE(TEXT(EB7,"#,##0.00"),"-","△")&amp;"】"))</f>
        <v>【13.18】</v>
      </c>
      <c r="EC6" s="33">
        <f>IF(EC7="",NA(),EC7)</f>
        <v>0.06</v>
      </c>
      <c r="ED6" s="33">
        <f t="shared" ref="ED6:EL6" si="14">IF(ED7="",NA(),ED7)</f>
        <v>0.42</v>
      </c>
      <c r="EE6" s="33">
        <f t="shared" si="14"/>
        <v>0.27</v>
      </c>
      <c r="EF6" s="33">
        <f t="shared" si="14"/>
        <v>0.28000000000000003</v>
      </c>
      <c r="EG6" s="33">
        <f t="shared" si="14"/>
        <v>0.26</v>
      </c>
      <c r="EH6" s="33">
        <f t="shared" si="14"/>
        <v>0.84</v>
      </c>
      <c r="EI6" s="33">
        <f t="shared" si="14"/>
        <v>0.78</v>
      </c>
      <c r="EJ6" s="33">
        <f t="shared" si="14"/>
        <v>0.83</v>
      </c>
      <c r="EK6" s="33">
        <f t="shared" si="14"/>
        <v>0.72</v>
      </c>
      <c r="EL6" s="33">
        <f t="shared" si="14"/>
        <v>0.56000000000000005</v>
      </c>
      <c r="EM6" s="32" t="str">
        <f>IF(EM7="","",IF(EM7="-","【-】","【"&amp;SUBSTITUTE(TEXT(EM7,"#,##0.00"),"-","△")&amp;"】"))</f>
        <v>【0.85】</v>
      </c>
    </row>
    <row r="7" spans="1:143" s="34" customFormat="1">
      <c r="A7" s="26"/>
      <c r="B7" s="35">
        <v>2015</v>
      </c>
      <c r="C7" s="35">
        <v>72052</v>
      </c>
      <c r="D7" s="35">
        <v>46</v>
      </c>
      <c r="E7" s="35">
        <v>1</v>
      </c>
      <c r="F7" s="35">
        <v>0</v>
      </c>
      <c r="G7" s="35">
        <v>1</v>
      </c>
      <c r="H7" s="35" t="s">
        <v>93</v>
      </c>
      <c r="I7" s="35" t="s">
        <v>94</v>
      </c>
      <c r="J7" s="35" t="s">
        <v>95</v>
      </c>
      <c r="K7" s="35" t="s">
        <v>96</v>
      </c>
      <c r="L7" s="35" t="s">
        <v>97</v>
      </c>
      <c r="M7" s="36" t="s">
        <v>98</v>
      </c>
      <c r="N7" s="36">
        <v>69.900000000000006</v>
      </c>
      <c r="O7" s="36">
        <v>80.349999999999994</v>
      </c>
      <c r="P7" s="36">
        <v>2300</v>
      </c>
      <c r="Q7" s="36">
        <v>62754</v>
      </c>
      <c r="R7" s="36">
        <v>305.32</v>
      </c>
      <c r="S7" s="36">
        <v>205.54</v>
      </c>
      <c r="T7" s="36">
        <v>49846</v>
      </c>
      <c r="U7" s="36">
        <v>108.28</v>
      </c>
      <c r="V7" s="36">
        <v>460.34</v>
      </c>
      <c r="W7" s="36">
        <v>96.6</v>
      </c>
      <c r="X7" s="36">
        <v>110.2</v>
      </c>
      <c r="Y7" s="36">
        <v>110.38</v>
      </c>
      <c r="Z7" s="36">
        <v>110.84</v>
      </c>
      <c r="AA7" s="36">
        <v>113.2</v>
      </c>
      <c r="AB7" s="36">
        <v>107.68</v>
      </c>
      <c r="AC7" s="36">
        <v>108.24</v>
      </c>
      <c r="AD7" s="36">
        <v>107.8</v>
      </c>
      <c r="AE7" s="36">
        <v>111.96</v>
      </c>
      <c r="AF7" s="36">
        <v>109.64</v>
      </c>
      <c r="AG7" s="36">
        <v>113.56</v>
      </c>
      <c r="AH7" s="36">
        <v>0</v>
      </c>
      <c r="AI7" s="36">
        <v>0</v>
      </c>
      <c r="AJ7" s="36">
        <v>0</v>
      </c>
      <c r="AK7" s="36">
        <v>0</v>
      </c>
      <c r="AL7" s="36">
        <v>0</v>
      </c>
      <c r="AM7" s="36">
        <v>4.67</v>
      </c>
      <c r="AN7" s="36">
        <v>4.46</v>
      </c>
      <c r="AO7" s="36">
        <v>4.3899999999999997</v>
      </c>
      <c r="AP7" s="36">
        <v>0.41</v>
      </c>
      <c r="AQ7" s="36">
        <v>3.62</v>
      </c>
      <c r="AR7" s="36">
        <v>0.87</v>
      </c>
      <c r="AS7" s="36">
        <v>2656.24</v>
      </c>
      <c r="AT7" s="36">
        <v>1337.37</v>
      </c>
      <c r="AU7" s="36">
        <v>1802.54</v>
      </c>
      <c r="AV7" s="36">
        <v>440.49</v>
      </c>
      <c r="AW7" s="36">
        <v>447</v>
      </c>
      <c r="AX7" s="36">
        <v>695.41</v>
      </c>
      <c r="AY7" s="36">
        <v>701</v>
      </c>
      <c r="AZ7" s="36">
        <v>739.59</v>
      </c>
      <c r="BA7" s="36">
        <v>335.95</v>
      </c>
      <c r="BB7" s="36">
        <v>371.31</v>
      </c>
      <c r="BC7" s="36">
        <v>262.74</v>
      </c>
      <c r="BD7" s="36">
        <v>403.37</v>
      </c>
      <c r="BE7" s="36">
        <v>347.79</v>
      </c>
      <c r="BF7" s="36">
        <v>339.62</v>
      </c>
      <c r="BG7" s="36">
        <v>327.63</v>
      </c>
      <c r="BH7" s="36">
        <v>312.08999999999997</v>
      </c>
      <c r="BI7" s="36">
        <v>343.45</v>
      </c>
      <c r="BJ7" s="36">
        <v>330.99</v>
      </c>
      <c r="BK7" s="36">
        <v>324.08999999999997</v>
      </c>
      <c r="BL7" s="36">
        <v>319.82</v>
      </c>
      <c r="BM7" s="36">
        <v>373.09</v>
      </c>
      <c r="BN7" s="36">
        <v>276.38</v>
      </c>
      <c r="BO7" s="36">
        <v>83.25</v>
      </c>
      <c r="BP7" s="36">
        <v>100.22</v>
      </c>
      <c r="BQ7" s="36">
        <v>99.74</v>
      </c>
      <c r="BR7" s="36">
        <v>102.02</v>
      </c>
      <c r="BS7" s="36">
        <v>103.14</v>
      </c>
      <c r="BT7" s="36">
        <v>99.61</v>
      </c>
      <c r="BU7" s="36">
        <v>100.27</v>
      </c>
      <c r="BV7" s="36">
        <v>99.46</v>
      </c>
      <c r="BW7" s="36">
        <v>105.21</v>
      </c>
      <c r="BX7" s="36">
        <v>99.99</v>
      </c>
      <c r="BY7" s="36">
        <v>104.99</v>
      </c>
      <c r="BZ7" s="36">
        <v>188.18</v>
      </c>
      <c r="CA7" s="36">
        <v>169.99</v>
      </c>
      <c r="CB7" s="36">
        <v>170.36</v>
      </c>
      <c r="CC7" s="36">
        <v>167.24</v>
      </c>
      <c r="CD7" s="36">
        <v>165.74</v>
      </c>
      <c r="CE7" s="36">
        <v>169.59</v>
      </c>
      <c r="CF7" s="36">
        <v>169.62</v>
      </c>
      <c r="CG7" s="36">
        <v>171.78</v>
      </c>
      <c r="CH7" s="36">
        <v>162.59</v>
      </c>
      <c r="CI7" s="36">
        <v>171.15</v>
      </c>
      <c r="CJ7" s="36">
        <v>163.72</v>
      </c>
      <c r="CK7" s="36">
        <v>55.18</v>
      </c>
      <c r="CL7" s="36">
        <v>54.1</v>
      </c>
      <c r="CM7" s="36">
        <v>53.01</v>
      </c>
      <c r="CN7" s="36">
        <v>50.59</v>
      </c>
      <c r="CO7" s="36">
        <v>51.42</v>
      </c>
      <c r="CP7" s="36">
        <v>60.04</v>
      </c>
      <c r="CQ7" s="36">
        <v>59.88</v>
      </c>
      <c r="CR7" s="36">
        <v>59.68</v>
      </c>
      <c r="CS7" s="36">
        <v>59.17</v>
      </c>
      <c r="CT7" s="36">
        <v>58.53</v>
      </c>
      <c r="CU7" s="36">
        <v>59.76</v>
      </c>
      <c r="CV7" s="36">
        <v>74.88</v>
      </c>
      <c r="CW7" s="36">
        <v>78.3</v>
      </c>
      <c r="CX7" s="36">
        <v>79.709999999999994</v>
      </c>
      <c r="CY7" s="36">
        <v>82.73</v>
      </c>
      <c r="CZ7" s="36">
        <v>81.7</v>
      </c>
      <c r="DA7" s="36">
        <v>87.33</v>
      </c>
      <c r="DB7" s="36">
        <v>87.65</v>
      </c>
      <c r="DC7" s="36">
        <v>87.63</v>
      </c>
      <c r="DD7" s="36">
        <v>87.6</v>
      </c>
      <c r="DE7" s="36">
        <v>85.26</v>
      </c>
      <c r="DF7" s="36">
        <v>89.95</v>
      </c>
      <c r="DG7" s="36">
        <v>40.51</v>
      </c>
      <c r="DH7" s="36">
        <v>41.97</v>
      </c>
      <c r="DI7" s="36">
        <v>42.94</v>
      </c>
      <c r="DJ7" s="36">
        <v>48.4</v>
      </c>
      <c r="DK7" s="36">
        <v>49.64</v>
      </c>
      <c r="DL7" s="36">
        <v>37.71</v>
      </c>
      <c r="DM7" s="36">
        <v>38.69</v>
      </c>
      <c r="DN7" s="36">
        <v>39.65</v>
      </c>
      <c r="DO7" s="36">
        <v>45.25</v>
      </c>
      <c r="DP7" s="36">
        <v>45.75</v>
      </c>
      <c r="DQ7" s="36">
        <v>47.18</v>
      </c>
      <c r="DR7" s="36">
        <v>2.84</v>
      </c>
      <c r="DS7" s="36">
        <v>3.1</v>
      </c>
      <c r="DT7" s="36">
        <v>3.08</v>
      </c>
      <c r="DU7" s="36">
        <v>3.16</v>
      </c>
      <c r="DV7" s="36">
        <v>4.68</v>
      </c>
      <c r="DW7" s="36">
        <v>7.67</v>
      </c>
      <c r="DX7" s="36">
        <v>8.4</v>
      </c>
      <c r="DY7" s="36">
        <v>9.7100000000000009</v>
      </c>
      <c r="DZ7" s="36">
        <v>10.71</v>
      </c>
      <c r="EA7" s="36">
        <v>10.54</v>
      </c>
      <c r="EB7" s="36">
        <v>13.18</v>
      </c>
      <c r="EC7" s="36">
        <v>0.06</v>
      </c>
      <c r="ED7" s="36">
        <v>0.42</v>
      </c>
      <c r="EE7" s="36">
        <v>0.27</v>
      </c>
      <c r="EF7" s="36">
        <v>0.28000000000000003</v>
      </c>
      <c r="EG7" s="36">
        <v>0.26</v>
      </c>
      <c r="EH7" s="36">
        <v>0.84</v>
      </c>
      <c r="EI7" s="36">
        <v>0.78</v>
      </c>
      <c r="EJ7" s="36">
        <v>0.83</v>
      </c>
      <c r="EK7" s="36">
        <v>0.72</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2017-02-28T06:19:26Z</cp:lastPrinted>
  <dcterms:created xsi:type="dcterms:W3CDTF">2017-02-01T08:35:34Z</dcterms:created>
  <dcterms:modified xsi:type="dcterms:W3CDTF">2017-02-28T06:24:39Z</dcterms:modified>
  <cp:category/>
</cp:coreProperties>
</file>