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041.VILL\Desktop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<sst xmlns="http://schemas.openxmlformats.org/spreadsheetml/2006/main" count="221" uniqueCount="111">
  <si>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</si>
  <si>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</si>
  <si>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</si>
  <si>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</si>
  <si>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</si>
  <si>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</si>
  <si>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</si>
  <si>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</si>
  <si>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</si>
  <si>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</si>
  <si>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</si>
  <si>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</si>
  <si>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</si>
  <si>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</si>
  <si>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</si>
  <si>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</si>
  <si>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</si>
  <si>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</si>
  <si>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</si>
  <si>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</si>
  <si>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</si>
  <si>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</si>
  <si>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</si>
  <si>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</si>
  <si>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</si>
  <si>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</si>
  <si>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</si>
  <si>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</si>
  <si>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</si>
  <si>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</si>
  <si>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</si>
  <si>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</si>
  <si>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</si>
  <si>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</si>
  <si>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</si>
  <si>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</si>
  <si>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</si>
  <si>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</si>
  <si>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</si>
  <si>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</si>
  <si>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</si>
  <si>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</si>
  <si>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</si>
  <si>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</si>
  <si>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</si>
  <si>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</si>
  <si>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</si>
  <si>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</si>
  <si>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</si>
  <si>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</si>
  <si>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</si>
  <si>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</si>
  <si>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</si>
  <si>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</si>
  <si>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</si>
  <si>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</si>
  <si>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</si>
  <si>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</si>
  <si>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</si>
  <si>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</si>
  <si>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</si>
  <si>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</si>
  <si>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</si>
  <si>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</si>
  <si>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</si>
  <si>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</si>
  <si>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</si>
  <si>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</si>
  <si>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</si>
  <si>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</si>
  <si>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</si>
  <si>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</si>
  <si>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</si>
  <si>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</si>
  <si>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</si>
  <si>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</si>
  <si>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</si>
  <si>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</si>
  <si>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</si>
  <si>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</si>
  <si>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</si>
  <si>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</si>
  <si>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</si>
  <si>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</si>
  <si>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</si>
  <si>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</si>
  <si>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</si>
  <si>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</si>
  <si>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</si>
  <si>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</si>
  <si>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</si>
  <si>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</si>
  <si>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</si>
  <si>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</si>
  <si>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</si>
  <si>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</si>
  <si>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</si>
  <si>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</si>
  <si>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下水道事業</t>
  </si>
  <si>
    <t>簡易排水</t>
  </si>
  <si>
    <t>J2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</si>
  <si>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</si>
  <si>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</si>
  <si>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</si>
  <si>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</si>
  <si>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</si>
  <si>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</si>
  <si>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</si>
  <si>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修繕費等により総費用が増額したが、料金収入及び一般会計繰入金で賄っている状態である。また、料金収入のみをみると、現年度分使用料については徴収率100%に近い値となったため、これを継続していきたい。なお、水洗化率等について、簡易排水事業規模が小さいため、少しの変化で大きく変動してしまっている。</t>
    <phoneticPr fontId="4"/>
  </si>
  <si>
    <t>【①収益的収支比率】…H26より0.05%減。総費用が修繕費により増額となったが、料金収入及び一般会計繰入金で賄っている状態である。
【⑤経費回収率】…H26より6.64%減。料金収入はH26と比べ増額したが、汚水処理費に係る費用も増額したことにより、減少した。
【⑥汚水処理原価】…H26より487.8円増。汚水処理費に係る費用の増額によるもの。
【⑦施設利用率】…H26より2.5%減。晴天時一日平均処理水量の減少によるもの。
【⑧水洗化率】…H26より3.53%増。処理区域内人口の変化によるもの。</t>
    <rPh sb="240" eb="242">
      <t>ショリ</t>
    </rPh>
    <rPh sb="242" eb="244">
      <t>クイキ</t>
    </rPh>
    <rPh sb="244" eb="245">
      <t>ナイ</t>
    </rPh>
    <rPh sb="245" eb="247">
      <t>ジンコウ</t>
    </rPh>
    <rPh sb="248" eb="250">
      <t>ヘンカ</t>
    </rPh>
    <phoneticPr fontId="4"/>
  </si>
  <si>
    <t>本村の管渠について、耐用年数を超えていないため、管渠更新は無かった。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</si>
</sst>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93464"/>
        <c:axId val="18569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93464"/>
        <c:axId val="185693856"/>
      </c:lineChart>
      <c:dateAx>
        <c:axId val="185693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693856"/>
        <c:crosses val="autoZero"/>
        <c:auto val="1"/>
        <c:lblOffset val="100"/>
        <c:baseTimeUnit val="years"/>
      </c:dateAx>
      <c:valAx>
        <c:axId val="18569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93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12.5</c:v>
                </c:pt>
                <c:pt idx="1">
                  <c:v>15</c:v>
                </c:pt>
                <c:pt idx="2">
                  <c:v>15</c:v>
                </c:pt>
                <c:pt idx="3">
                  <c:v>25</c:v>
                </c:pt>
                <c:pt idx="4">
                  <c:v>22.5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94704"/>
        <c:axId val="18659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27.39</c:v>
                </c:pt>
                <c:pt idx="1">
                  <c:v>28.09</c:v>
                </c:pt>
                <c:pt idx="2">
                  <c:v>28.6</c:v>
                </c:pt>
                <c:pt idx="3">
                  <c:v>28.81</c:v>
                </c:pt>
                <c:pt idx="4">
                  <c:v>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94704"/>
        <c:axId val="186595096"/>
      </c:lineChart>
      <c:dateAx>
        <c:axId val="18659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595096"/>
        <c:crosses val="autoZero"/>
        <c:auto val="1"/>
        <c:lblOffset val="100"/>
        <c:baseTimeUnit val="years"/>
      </c:dateAx>
      <c:valAx>
        <c:axId val="18659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59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90.48</c:v>
                </c:pt>
                <c:pt idx="2">
                  <c:v>90</c:v>
                </c:pt>
                <c:pt idx="3">
                  <c:v>90.91</c:v>
                </c:pt>
                <c:pt idx="4">
                  <c:v>94.44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51280"/>
        <c:axId val="186851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94.59</c:v>
                </c:pt>
                <c:pt idx="1">
                  <c:v>95.31</c:v>
                </c:pt>
                <c:pt idx="2">
                  <c:v>95.3</c:v>
                </c:pt>
                <c:pt idx="3">
                  <c:v>95.8</c:v>
                </c:pt>
                <c:pt idx="4">
                  <c:v>94.81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1280"/>
        <c:axId val="186851672"/>
      </c:lineChart>
      <c:dateAx>
        <c:axId val="18685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851672"/>
        <c:crosses val="autoZero"/>
        <c:auto val="1"/>
        <c:lblOffset val="100"/>
        <c:baseTimeUnit val="years"/>
      </c:dateAx>
      <c:valAx>
        <c:axId val="186851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85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99.38</c:v>
                </c:pt>
                <c:pt idx="1">
                  <c:v>100</c:v>
                </c:pt>
                <c:pt idx="2">
                  <c:v>99.77</c:v>
                </c:pt>
                <c:pt idx="3">
                  <c:v>100.11</c:v>
                </c:pt>
                <c:pt idx="4">
                  <c:v>100.06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95032"/>
        <c:axId val="18569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95032"/>
        <c:axId val="185695424"/>
      </c:lineChart>
      <c:dateAx>
        <c:axId val="185695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695424"/>
        <c:crosses val="autoZero"/>
        <c:auto val="1"/>
        <c:lblOffset val="100"/>
        <c:baseTimeUnit val="years"/>
      </c:dateAx>
      <c:valAx>
        <c:axId val="18569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95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96600"/>
        <c:axId val="1856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96600"/>
        <c:axId val="185696992"/>
      </c:lineChart>
      <c:dateAx>
        <c:axId val="185696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696992"/>
        <c:crosses val="autoZero"/>
        <c:auto val="1"/>
        <c:lblOffset val="100"/>
        <c:baseTimeUnit val="years"/>
      </c:dateAx>
      <c:valAx>
        <c:axId val="1856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96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0984"/>
        <c:axId val="18631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0984"/>
        <c:axId val="186311376"/>
      </c:lineChart>
      <c:dateAx>
        <c:axId val="186310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11376"/>
        <c:crosses val="autoZero"/>
        <c:auto val="1"/>
        <c:lblOffset val="100"/>
        <c:baseTimeUnit val="years"/>
      </c:dateAx>
      <c:valAx>
        <c:axId val="18631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10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86080"/>
        <c:axId val="18638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6080"/>
        <c:axId val="186386472"/>
      </c:lineChart>
      <c:dateAx>
        <c:axId val="18638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86472"/>
        <c:crosses val="autoZero"/>
        <c:auto val="1"/>
        <c:lblOffset val="100"/>
        <c:baseTimeUnit val="years"/>
      </c:dateAx>
      <c:valAx>
        <c:axId val="18638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8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0592"/>
        <c:axId val="18638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0592"/>
        <c:axId val="186387648"/>
      </c:lineChart>
      <c:dateAx>
        <c:axId val="18631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87648"/>
        <c:crosses val="autoZero"/>
        <c:auto val="1"/>
        <c:lblOffset val="100"/>
        <c:baseTimeUnit val="years"/>
      </c:dateAx>
      <c:valAx>
        <c:axId val="18638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1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0200"/>
        <c:axId val="18630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314.81</c:v>
                </c:pt>
                <c:pt idx="1">
                  <c:v>195.18</c:v>
                </c:pt>
                <c:pt idx="2">
                  <c:v>183.02</c:v>
                </c:pt>
                <c:pt idx="3">
                  <c:v>163.30000000000001</c:v>
                </c:pt>
                <c:pt idx="4">
                  <c:v>332.28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0200"/>
        <c:axId val="186309808"/>
      </c:lineChart>
      <c:dateAx>
        <c:axId val="186310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09808"/>
        <c:crosses val="autoZero"/>
        <c:auto val="1"/>
        <c:lblOffset val="100"/>
        <c:baseTimeUnit val="years"/>
      </c:dateAx>
      <c:valAx>
        <c:axId val="18630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10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32.47</c:v>
                </c:pt>
                <c:pt idx="1">
                  <c:v>15</c:v>
                </c:pt>
                <c:pt idx="2">
                  <c:v>24.11</c:v>
                </c:pt>
                <c:pt idx="3">
                  <c:v>18.8</c:v>
                </c:pt>
                <c:pt idx="4">
                  <c:v>12.16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88824"/>
        <c:axId val="1863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38.25</c:v>
                </c:pt>
                <c:pt idx="1">
                  <c:v>43.42</c:v>
                </c:pt>
                <c:pt idx="2">
                  <c:v>41.25</c:v>
                </c:pt>
                <c:pt idx="3">
                  <c:v>39.99</c:v>
                </c:pt>
                <c:pt idx="4">
                  <c:v>35.83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8824"/>
        <c:axId val="186389216"/>
      </c:lineChart>
      <c:dateAx>
        <c:axId val="18638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89216"/>
        <c:crosses val="autoZero"/>
        <c:auto val="1"/>
        <c:lblOffset val="100"/>
        <c:baseTimeUnit val="years"/>
      </c:dateAx>
      <c:valAx>
        <c:axId val="1863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8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529.27</c:v>
                </c:pt>
                <c:pt idx="1">
                  <c:v>1052.29</c:v>
                </c:pt>
                <c:pt idx="2">
                  <c:v>645.11</c:v>
                </c:pt>
                <c:pt idx="3">
                  <c:v>989.97</c:v>
                </c:pt>
                <c:pt idx="4">
                  <c:v>1477.77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93136"/>
        <c:axId val="18659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476.98</c:v>
                </c:pt>
                <c:pt idx="1">
                  <c:v>442.13</c:v>
                </c:pt>
                <c:pt idx="2">
                  <c:v>457.42</c:v>
                </c:pt>
                <c:pt idx="3">
                  <c:v>477.5</c:v>
                </c:pt>
                <c:pt idx="4">
                  <c:v>528.37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93136"/>
        <c:axId val="186593528"/>
      </c:lineChart>
      <c:dateAx>
        <c:axId val="18659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593528"/>
        <c:crosses val="autoZero"/>
        <c:auto val="1"/>
        <c:lblOffset val="100"/>
        <c:baseTimeUnit val="years"/>
      </c:dateAx>
      <c:valAx>
        <c:axId val="18659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59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【528.37】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2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福島県　北塩原村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簡易排水</v>
      </c>
      <c r="Q8" s="70"/>
      <c r="R8" s="70"/>
      <c r="S8" s="70"/>
      <c r="T8" s="70"/>
      <c r="U8" s="70"/>
      <c r="V8" s="70"/>
      <c r="W8" s="70" t="str">
        <f>データ!L6</f>
        <v>J2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2954</v>
      </c>
      <c r="AM8" s="64"/>
      <c r="AN8" s="64"/>
      <c r="AO8" s="64"/>
      <c r="AP8" s="64"/>
      <c r="AQ8" s="64"/>
      <c r="AR8" s="64"/>
      <c r="AS8" s="64"/>
      <c r="AT8" s="63">
        <f>データ!S6</f>
        <v>234.08</v>
      </c>
      <c r="AU8" s="63"/>
      <c r="AV8" s="63"/>
      <c r="AW8" s="63"/>
      <c r="AX8" s="63"/>
      <c r="AY8" s="63"/>
      <c r="AZ8" s="63"/>
      <c r="BA8" s="63"/>
      <c r="BB8" s="63">
        <f>データ!T6</f>
        <v>12.62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1.22</v>
      </c>
      <c r="Q10" s="63"/>
      <c r="R10" s="63"/>
      <c r="S10" s="63"/>
      <c r="T10" s="63"/>
      <c r="U10" s="63"/>
      <c r="V10" s="63"/>
      <c r="W10" s="63">
        <f>データ!P6</f>
        <v>84.23</v>
      </c>
      <c r="X10" s="63"/>
      <c r="Y10" s="63"/>
      <c r="Z10" s="63"/>
      <c r="AA10" s="63"/>
      <c r="AB10" s="63"/>
      <c r="AC10" s="63"/>
      <c r="AD10" s="64">
        <f>データ!Q6</f>
        <v>2646</v>
      </c>
      <c r="AE10" s="64"/>
      <c r="AF10" s="64"/>
      <c r="AG10" s="64"/>
      <c r="AH10" s="64"/>
      <c r="AI10" s="64"/>
      <c r="AJ10" s="64"/>
      <c r="AK10" s="2"/>
      <c r="AL10" s="64">
        <f>データ!U6</f>
        <v>36</v>
      </c>
      <c r="AM10" s="64"/>
      <c r="AN10" s="64"/>
      <c r="AO10" s="64"/>
      <c r="AP10" s="64"/>
      <c r="AQ10" s="64"/>
      <c r="AR10" s="64"/>
      <c r="AS10" s="64"/>
      <c r="AT10" s="63">
        <f>データ!V6</f>
        <v>0.08</v>
      </c>
      <c r="AU10" s="63"/>
      <c r="AV10" s="63"/>
      <c r="AW10" s="63"/>
      <c r="AX10" s="63"/>
      <c r="AY10" s="63"/>
      <c r="AZ10" s="63"/>
      <c r="BA10" s="63"/>
      <c r="BB10" s="63">
        <f>データ!W6</f>
        <v>450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74021</v>
      </c>
      <c r="D6" s="31">
        <f t="shared" si="3"/>
        <v>47</v>
      </c>
      <c r="E6" s="31">
        <f t="shared" si="3"/>
        <v>17</v>
      </c>
      <c r="F6" s="31">
        <f t="shared" si="3"/>
        <v>8</v>
      </c>
      <c r="G6" s="31">
        <f t="shared" si="3"/>
        <v>0</v>
      </c>
      <c r="H6" s="31" t="str">
        <f t="shared" si="3"/>
        <v>福島県　北塩原村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簡易排水</v>
      </c>
      <c r="L6" s="31" t="str">
        <f t="shared" si="3"/>
        <v>J2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1.22</v>
      </c>
      <c r="P6" s="32">
        <f t="shared" si="3"/>
        <v>84.23</v>
      </c>
      <c r="Q6" s="32">
        <f t="shared" si="3"/>
        <v>2646</v>
      </c>
      <c r="R6" s="32">
        <f t="shared" si="3"/>
        <v>2954</v>
      </c>
      <c r="S6" s="32">
        <f t="shared" si="3"/>
        <v>234.08</v>
      </c>
      <c r="T6" s="32">
        <f t="shared" si="3"/>
        <v>12.62</v>
      </c>
      <c r="U6" s="32">
        <f t="shared" si="3"/>
        <v>36</v>
      </c>
      <c r="V6" s="32">
        <f t="shared" si="3"/>
        <v>0.08</v>
      </c>
      <c r="W6" s="32">
        <f t="shared" si="3"/>
        <v>450</v>
      </c>
      <c r="X6" s="33">
        <f>IF(X7="",NA(),X7)</f>
        <v>99.38</v>
      </c>
      <c r="Y6" s="33">
        <f t="shared" ref="Y6:AG6" si="4">IF(Y7="",NA(),Y7)</f>
        <v>100</v>
      </c>
      <c r="Z6" s="33">
        <f t="shared" si="4"/>
        <v>99.77</v>
      </c>
      <c r="AA6" s="33">
        <f t="shared" si="4"/>
        <v>100.11</v>
      </c>
      <c r="AB6" s="33">
        <f t="shared" si="4"/>
        <v>100.06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314.81</v>
      </c>
      <c r="BK6" s="33">
        <f t="shared" si="7"/>
        <v>195.18</v>
      </c>
      <c r="BL6" s="33">
        <f t="shared" si="7"/>
        <v>183.02</v>
      </c>
      <c r="BM6" s="33">
        <f t="shared" si="7"/>
        <v>163.30000000000001</v>
      </c>
      <c r="BN6" s="33">
        <f t="shared" si="7"/>
        <v>332.28</v>
      </c>
      <c r="BO6" s="32" t="str">
        <f>IF(BO7="","",IF(BO7="-","【-】","【"&amp;SUBSTITUTE(TEXT(BO7,"#,##0.00"),"-","△")&amp;"】"))</f>
        <v>【332.28】</v>
      </c>
      <c r="BP6" s="33">
        <f>IF(BP7="",NA(),BP7)</f>
        <v>32.47</v>
      </c>
      <c r="BQ6" s="33">
        <f t="shared" ref="BQ6:BY6" si="8">IF(BQ7="",NA(),BQ7)</f>
        <v>15</v>
      </c>
      <c r="BR6" s="33">
        <f t="shared" si="8"/>
        <v>24.11</v>
      </c>
      <c r="BS6" s="33">
        <f t="shared" si="8"/>
        <v>18.8</v>
      </c>
      <c r="BT6" s="33">
        <f t="shared" si="8"/>
        <v>12.16</v>
      </c>
      <c r="BU6" s="33">
        <f t="shared" si="8"/>
        <v>38.25</v>
      </c>
      <c r="BV6" s="33">
        <f t="shared" si="8"/>
        <v>43.42</v>
      </c>
      <c r="BW6" s="33">
        <f t="shared" si="8"/>
        <v>41.25</v>
      </c>
      <c r="BX6" s="33">
        <f t="shared" si="8"/>
        <v>39.99</v>
      </c>
      <c r="BY6" s="33">
        <f t="shared" si="8"/>
        <v>35.83</v>
      </c>
      <c r="BZ6" s="32" t="str">
        <f>IF(BZ7="","",IF(BZ7="-","【-】","【"&amp;SUBSTITUTE(TEXT(BZ7,"#,##0.00"),"-","△")&amp;"】"))</f>
        <v>【35.83】</v>
      </c>
      <c r="CA6" s="33">
        <f>IF(CA7="",NA(),CA7)</f>
        <v>529.27</v>
      </c>
      <c r="CB6" s="33">
        <f t="shared" ref="CB6:CJ6" si="9">IF(CB7="",NA(),CB7)</f>
        <v>1052.29</v>
      </c>
      <c r="CC6" s="33">
        <f t="shared" si="9"/>
        <v>645.11</v>
      </c>
      <c r="CD6" s="33">
        <f t="shared" si="9"/>
        <v>989.97</v>
      </c>
      <c r="CE6" s="33">
        <f t="shared" si="9"/>
        <v>1477.77</v>
      </c>
      <c r="CF6" s="33">
        <f t="shared" si="9"/>
        <v>476.98</v>
      </c>
      <c r="CG6" s="33">
        <f t="shared" si="9"/>
        <v>442.13</v>
      </c>
      <c r="CH6" s="33">
        <f t="shared" si="9"/>
        <v>457.42</v>
      </c>
      <c r="CI6" s="33">
        <f t="shared" si="9"/>
        <v>477.5</v>
      </c>
      <c r="CJ6" s="33">
        <f t="shared" si="9"/>
        <v>528.37</v>
      </c>
      <c r="CK6" s="32" t="str">
        <f>IF(CK7="","",IF(CK7="-","【-】","【"&amp;SUBSTITUTE(TEXT(CK7,"#,##0.00"),"-","△")&amp;"】"))</f>
        <v>【528.37】</v>
      </c>
      <c r="CL6" s="33">
        <f>IF(CL7="",NA(),CL7)</f>
        <v>12.5</v>
      </c>
      <c r="CM6" s="33">
        <f t="shared" ref="CM6:CU6" si="10">IF(CM7="",NA(),CM7)</f>
        <v>15</v>
      </c>
      <c r="CN6" s="33">
        <f t="shared" si="10"/>
        <v>15</v>
      </c>
      <c r="CO6" s="33">
        <f t="shared" si="10"/>
        <v>25</v>
      </c>
      <c r="CP6" s="33">
        <f t="shared" si="10"/>
        <v>22.5</v>
      </c>
      <c r="CQ6" s="33">
        <f t="shared" si="10"/>
        <v>27.39</v>
      </c>
      <c r="CR6" s="33">
        <f t="shared" si="10"/>
        <v>28.09</v>
      </c>
      <c r="CS6" s="33">
        <f t="shared" si="10"/>
        <v>28.6</v>
      </c>
      <c r="CT6" s="33">
        <f t="shared" si="10"/>
        <v>28.81</v>
      </c>
      <c r="CU6" s="33">
        <f t="shared" si="10"/>
        <v>27.46</v>
      </c>
      <c r="CV6" s="32" t="str">
        <f>IF(CV7="","",IF(CV7="-","【-】","【"&amp;SUBSTITUTE(TEXT(CV7,"#,##0.00"),"-","△")&amp;"】"))</f>
        <v>【27.46】</v>
      </c>
      <c r="CW6" s="33">
        <f>IF(CW7="",NA(),CW7)</f>
        <v>90.91</v>
      </c>
      <c r="CX6" s="33">
        <f t="shared" ref="CX6:DF6" si="11">IF(CX7="",NA(),CX7)</f>
        <v>90.48</v>
      </c>
      <c r="CY6" s="33">
        <f t="shared" si="11"/>
        <v>90</v>
      </c>
      <c r="CZ6" s="33">
        <f t="shared" si="11"/>
        <v>90.91</v>
      </c>
      <c r="DA6" s="33">
        <f t="shared" si="11"/>
        <v>94.44</v>
      </c>
      <c r="DB6" s="33">
        <f t="shared" si="11"/>
        <v>94.59</v>
      </c>
      <c r="DC6" s="33">
        <f t="shared" si="11"/>
        <v>95.31</v>
      </c>
      <c r="DD6" s="33">
        <f t="shared" si="11"/>
        <v>95.3</v>
      </c>
      <c r="DE6" s="33">
        <f t="shared" si="11"/>
        <v>95.8</v>
      </c>
      <c r="DF6" s="33">
        <f t="shared" si="11"/>
        <v>94.81</v>
      </c>
      <c r="DG6" s="32" t="str">
        <f>IF(DG7="","",IF(DG7="-","【-】","【"&amp;SUBSTITUTE(TEXT(DG7,"#,##0.00"),"-","△")&amp;"】"))</f>
        <v>【94.81】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 x14ac:dyDescent="0.15">
      <c r="A7" s="26"/>
      <c r="B7" s="35">
        <v>2015</v>
      </c>
      <c r="C7" s="35">
        <v>74021</v>
      </c>
      <c r="D7" s="35">
        <v>47</v>
      </c>
      <c r="E7" s="35">
        <v>17</v>
      </c>
      <c r="F7" s="35">
        <v>8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1.22</v>
      </c>
      <c r="P7" s="36">
        <v>84.23</v>
      </c>
      <c r="Q7" s="36">
        <v>2646</v>
      </c>
      <c r="R7" s="36">
        <v>2954</v>
      </c>
      <c r="S7" s="36">
        <v>234.08</v>
      </c>
      <c r="T7" s="36">
        <v>12.62</v>
      </c>
      <c r="U7" s="36">
        <v>36</v>
      </c>
      <c r="V7" s="36">
        <v>0.08</v>
      </c>
      <c r="W7" s="36">
        <v>450</v>
      </c>
      <c r="X7" s="36">
        <v>99.38</v>
      </c>
      <c r="Y7" s="36">
        <v>100</v>
      </c>
      <c r="Z7" s="36">
        <v>99.77</v>
      </c>
      <c r="AA7" s="36">
        <v>100.11</v>
      </c>
      <c r="AB7" s="36">
        <v>100.06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314.81</v>
      </c>
      <c r="BK7" s="36">
        <v>195.18</v>
      </c>
      <c r="BL7" s="36">
        <v>183.02</v>
      </c>
      <c r="BM7" s="36">
        <v>163.30000000000001</v>
      </c>
      <c r="BN7" s="36">
        <v>332.28</v>
      </c>
      <c r="BO7" s="36">
        <v>332.28</v>
      </c>
      <c r="BP7" s="36">
        <v>32.47</v>
      </c>
      <c r="BQ7" s="36">
        <v>15</v>
      </c>
      <c r="BR7" s="36">
        <v>24.11</v>
      </c>
      <c r="BS7" s="36">
        <v>18.8</v>
      </c>
      <c r="BT7" s="36">
        <v>12.16</v>
      </c>
      <c r="BU7" s="36">
        <v>38.25</v>
      </c>
      <c r="BV7" s="36">
        <v>43.42</v>
      </c>
      <c r="BW7" s="36">
        <v>41.25</v>
      </c>
      <c r="BX7" s="36">
        <v>39.99</v>
      </c>
      <c r="BY7" s="36">
        <v>35.83</v>
      </c>
      <c r="BZ7" s="36">
        <v>35.83</v>
      </c>
      <c r="CA7" s="36">
        <v>529.27</v>
      </c>
      <c r="CB7" s="36">
        <v>1052.29</v>
      </c>
      <c r="CC7" s="36">
        <v>645.11</v>
      </c>
      <c r="CD7" s="36">
        <v>989.97</v>
      </c>
      <c r="CE7" s="36">
        <v>1477.77</v>
      </c>
      <c r="CF7" s="36">
        <v>476.98</v>
      </c>
      <c r="CG7" s="36">
        <v>442.13</v>
      </c>
      <c r="CH7" s="36">
        <v>457.42</v>
      </c>
      <c r="CI7" s="36">
        <v>477.5</v>
      </c>
      <c r="CJ7" s="36">
        <v>528.37</v>
      </c>
      <c r="CK7" s="36">
        <v>528.37</v>
      </c>
      <c r="CL7" s="36">
        <v>12.5</v>
      </c>
      <c r="CM7" s="36">
        <v>15</v>
      </c>
      <c r="CN7" s="36">
        <v>15</v>
      </c>
      <c r="CO7" s="36">
        <v>25</v>
      </c>
      <c r="CP7" s="36">
        <v>22.5</v>
      </c>
      <c r="CQ7" s="36">
        <v>27.39</v>
      </c>
      <c r="CR7" s="36">
        <v>28.09</v>
      </c>
      <c r="CS7" s="36">
        <v>28.6</v>
      </c>
      <c r="CT7" s="36">
        <v>28.81</v>
      </c>
      <c r="CU7" s="36">
        <v>27.46</v>
      </c>
      <c r="CV7" s="36">
        <v>27.46</v>
      </c>
      <c r="CW7" s="36">
        <v>90.91</v>
      </c>
      <c r="CX7" s="36">
        <v>90.48</v>
      </c>
      <c r="CY7" s="36">
        <v>90</v>
      </c>
      <c r="CZ7" s="36">
        <v>90.91</v>
      </c>
      <c r="DA7" s="36">
        <v>94.44</v>
      </c>
      <c r="DB7" s="36">
        <v>94.59</v>
      </c>
      <c r="DC7" s="36">
        <v>95.31</v>
      </c>
      <c r="DD7" s="36">
        <v>95.3</v>
      </c>
      <c r="DE7" s="36">
        <v>95.8</v>
      </c>
      <c r="DF7" s="36">
        <v>94.81</v>
      </c>
      <c r="DG7" s="36">
        <v>94.81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大島瑶子</cp:lastModifiedBy>
  <cp:lastPrinted>2017-02-20T05:52:03Z</cp:lastPrinted>
  <dcterms:created xsi:type="dcterms:W3CDTF">2017-02-08T03:19:59Z</dcterms:created>
  <dcterms:modified xsi:type="dcterms:W3CDTF">2017-02-20T05:52:31Z</dcterms:modified>
  <cp:category/>
</cp:coreProperties>
</file>