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0.251\12上下水道\4農集排\14決算統計\27年度決算統計に基づく経営比較分析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<sst xmlns="http://schemas.openxmlformats.org/spreadsheetml/2006/main" count="221" uniqueCount="111">
  <si>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</si>
  <si>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</si>
  <si>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</si>
  <si>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</si>
  <si>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</si>
  <si>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</si>
  <si>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</si>
  <si>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</si>
  <si>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</si>
  <si>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</si>
  <si>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</si>
  <si>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</si>
  <si>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</si>
  <si>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</si>
  <si>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</si>
  <si>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</si>
  <si>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</si>
  <si>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</si>
  <si>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</si>
  <si>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</si>
  <si>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</si>
  <si>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</si>
  <si>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</si>
  <si>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</si>
  <si>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</si>
  <si>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</si>
  <si>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</si>
  <si>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</si>
  <si>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</si>
  <si>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</si>
  <si>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</si>
  <si>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</si>
  <si>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</si>
  <si>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</si>
  <si>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</si>
  <si>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</si>
  <si>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</si>
  <si>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</si>
  <si>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</si>
  <si>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</si>
  <si>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</si>
  <si>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</si>
  <si>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</si>
  <si>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</si>
  <si>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</si>
  <si>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</si>
  <si>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</si>
  <si>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</si>
  <si>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</si>
  <si>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</si>
  <si>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</si>
  <si>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</si>
  <si>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</si>
  <si>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</si>
  <si>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</si>
  <si>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</si>
  <si>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</si>
  <si>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</si>
  <si>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</si>
  <si>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</si>
  <si>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</si>
  <si>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</si>
  <si>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</si>
  <si>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</si>
  <si>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</si>
  <si>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</si>
  <si>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</si>
  <si>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</si>
  <si>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</si>
  <si>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</si>
  <si>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</si>
  <si>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</si>
  <si>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</si>
  <si>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</si>
  <si>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</si>
  <si>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</si>
  <si>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</si>
  <si>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</si>
  <si>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</si>
  <si>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</si>
  <si>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</si>
  <si>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</si>
  <si>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</si>
  <si>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</si>
  <si>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</si>
  <si>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</si>
  <si>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</si>
  <si>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</si>
  <si>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</si>
  <si>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</si>
  <si>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</si>
  <si>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</si>
  <si>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</si>
  <si>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</si>
  <si>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</si>
  <si>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</si>
  <si>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平田村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</si>
  <si>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</si>
  <si>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</si>
  <si>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</si>
  <si>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</si>
  <si>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</si>
  <si>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</si>
  <si>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</si>
  <si>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</si>
  <si>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</si>
  <si>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</si>
  <si>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</si>
  <si>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　収益的収支比率について、100％を上回り、前年度よりも3.47％増となっているが、一般会計繰入金に依存する状況が続いており、料金改定を検討するなど、料金収入での財源の確保に取り組む必要がある。
④　企業債残高対事業規模比率について、前年度に比べて49.19%減少している。しかし、一部施設は供用開始後19年を経過しており、今後施設の機能診断と施設の強化を進めていく必要があり、そのためには財政的に多額の支出が見込まれる。
⑤　経費回収率について、前年度よりも料金収入が2.4％増額しており適正に賄えていると考えられる。しかし、今後の更新投資を考えると、更なる財源確保が必要とされる。
⑥　汚水処理原価について、7.69円の減となり、類似団体平均値と比べても金額が低いため、効率的な汚水処理が実施されていると考えられる。更なる有収水量増加のために、接続区域全域で接続率90％を目標としている。
⑦　施設利用率について、人口の減少、処理数量の減少から、施設利用率は低下しているが、今後未加入世帯の接続を考えると適正と思われる。
⑧　水洗化率について、年々増加傾向にはあるが、類似団体と比べて低いため、接続率を上げるために加入促進活動を強化していく必要がある。</t>
    <rPh sb="2" eb="5">
      <t>シュウエキテキ</t>
    </rPh>
    <rPh sb="5" eb="7">
      <t>シュウシ</t>
    </rPh>
    <rPh sb="7" eb="9">
      <t>ヒリツ</t>
    </rPh>
    <rPh sb="19" eb="21">
      <t>ウワマワ</t>
    </rPh>
    <rPh sb="23" eb="26">
      <t>ゼンネンド</t>
    </rPh>
    <rPh sb="34" eb="35">
      <t>ゾウ</t>
    </rPh>
    <rPh sb="43" eb="45">
      <t>イッパン</t>
    </rPh>
    <rPh sb="45" eb="47">
      <t>カイケイ</t>
    </rPh>
    <rPh sb="47" eb="49">
      <t>クリイレ</t>
    </rPh>
    <rPh sb="49" eb="50">
      <t>キン</t>
    </rPh>
    <rPh sb="51" eb="53">
      <t>イゾン</t>
    </rPh>
    <rPh sb="55" eb="57">
      <t>ジョウキョウ</t>
    </rPh>
    <rPh sb="58" eb="59">
      <t>ツヅ</t>
    </rPh>
    <rPh sb="64" eb="66">
      <t>リョウキン</t>
    </rPh>
    <rPh sb="66" eb="68">
      <t>カイテイ</t>
    </rPh>
    <rPh sb="69" eb="71">
      <t>ケントウ</t>
    </rPh>
    <rPh sb="76" eb="78">
      <t>リョウキン</t>
    </rPh>
    <rPh sb="78" eb="80">
      <t>シュウニュウ</t>
    </rPh>
    <rPh sb="82" eb="84">
      <t>ザイゲン</t>
    </rPh>
    <rPh sb="85" eb="87">
      <t>カクホ</t>
    </rPh>
    <rPh sb="88" eb="89">
      <t>ト</t>
    </rPh>
    <rPh sb="90" eb="91">
      <t>ク</t>
    </rPh>
    <rPh sb="92" eb="94">
      <t>ヒツヨウ</t>
    </rPh>
    <rPh sb="101" eb="103">
      <t>キギョウ</t>
    </rPh>
    <rPh sb="103" eb="104">
      <t>サイ</t>
    </rPh>
    <rPh sb="104" eb="106">
      <t>ザンダカ</t>
    </rPh>
    <rPh sb="106" eb="107">
      <t>タイ</t>
    </rPh>
    <rPh sb="107" eb="109">
      <t>ジギョウ</t>
    </rPh>
    <rPh sb="109" eb="111">
      <t>キボ</t>
    </rPh>
    <rPh sb="111" eb="113">
      <t>ヒリツ</t>
    </rPh>
    <rPh sb="118" eb="121">
      <t>ゼンネンド</t>
    </rPh>
    <rPh sb="122" eb="123">
      <t>クラ</t>
    </rPh>
    <rPh sb="142" eb="144">
      <t>イチブ</t>
    </rPh>
    <rPh sb="144" eb="146">
      <t>シセツ</t>
    </rPh>
    <rPh sb="147" eb="149">
      <t>キョウヨウ</t>
    </rPh>
    <rPh sb="149" eb="152">
      <t>カイシゴ</t>
    </rPh>
    <rPh sb="154" eb="155">
      <t>ネン</t>
    </rPh>
    <rPh sb="156" eb="158">
      <t>ケイカ</t>
    </rPh>
    <rPh sb="163" eb="165">
      <t>コンゴ</t>
    </rPh>
    <rPh sb="165" eb="167">
      <t>シセツ</t>
    </rPh>
    <rPh sb="168" eb="170">
      <t>キノウ</t>
    </rPh>
    <rPh sb="170" eb="172">
      <t>シンダン</t>
    </rPh>
    <rPh sb="173" eb="175">
      <t>シセツ</t>
    </rPh>
    <rPh sb="176" eb="178">
      <t>キョウカ</t>
    </rPh>
    <rPh sb="179" eb="180">
      <t>スス</t>
    </rPh>
    <rPh sb="184" eb="186">
      <t>ヒツヨウ</t>
    </rPh>
    <rPh sb="196" eb="199">
      <t>ザイセイテキ</t>
    </rPh>
    <rPh sb="200" eb="202">
      <t>タガク</t>
    </rPh>
    <rPh sb="203" eb="205">
      <t>シシュツ</t>
    </rPh>
    <rPh sb="206" eb="208">
      <t>ミコ</t>
    </rPh>
    <rPh sb="215" eb="217">
      <t>ケイヒ</t>
    </rPh>
    <rPh sb="217" eb="219">
      <t>カイシュウ</t>
    </rPh>
    <rPh sb="219" eb="220">
      <t>リツ</t>
    </rPh>
    <rPh sb="225" eb="228">
      <t>ゼンネンド</t>
    </rPh>
    <rPh sb="231" eb="233">
      <t>リョウキン</t>
    </rPh>
    <rPh sb="233" eb="235">
      <t>シュウニュウ</t>
    </rPh>
    <rPh sb="240" eb="242">
      <t>ゾウガク</t>
    </rPh>
    <rPh sb="246" eb="248">
      <t>テキセイ</t>
    </rPh>
    <rPh sb="249" eb="250">
      <t>マカナ</t>
    </rPh>
    <rPh sb="255" eb="256">
      <t>カンガ</t>
    </rPh>
    <rPh sb="265" eb="267">
      <t>コンゴ</t>
    </rPh>
    <rPh sb="268" eb="270">
      <t>コウシン</t>
    </rPh>
    <rPh sb="270" eb="272">
      <t>トウシ</t>
    </rPh>
    <rPh sb="273" eb="274">
      <t>カンガ</t>
    </rPh>
    <rPh sb="278" eb="279">
      <t>サラ</t>
    </rPh>
    <rPh sb="281" eb="283">
      <t>ザイゲン</t>
    </rPh>
    <rPh sb="283" eb="285">
      <t>カクホ</t>
    </rPh>
    <rPh sb="286" eb="288">
      <t>ヒツヨウ</t>
    </rPh>
    <rPh sb="296" eb="298">
      <t>オスイ</t>
    </rPh>
    <rPh sb="298" eb="300">
      <t>ショリ</t>
    </rPh>
    <rPh sb="300" eb="302">
      <t>ゲンカ</t>
    </rPh>
    <rPh sb="311" eb="312">
      <t>エン</t>
    </rPh>
    <rPh sb="313" eb="314">
      <t>ゲン</t>
    </rPh>
    <rPh sb="318" eb="320">
      <t>ルイジ</t>
    </rPh>
    <rPh sb="320" eb="322">
      <t>ダンタイ</t>
    </rPh>
    <rPh sb="322" eb="324">
      <t>ヘイキン</t>
    </rPh>
    <rPh sb="324" eb="325">
      <t>チ</t>
    </rPh>
    <rPh sb="326" eb="327">
      <t>クラ</t>
    </rPh>
    <rPh sb="330" eb="332">
      <t>キンガク</t>
    </rPh>
    <rPh sb="333" eb="334">
      <t>ヒク</t>
    </rPh>
    <rPh sb="338" eb="341">
      <t>コウリツテキ</t>
    </rPh>
    <rPh sb="342" eb="344">
      <t>オスイ</t>
    </rPh>
    <rPh sb="344" eb="346">
      <t>ショリ</t>
    </rPh>
    <rPh sb="347" eb="349">
      <t>ジッシ</t>
    </rPh>
    <rPh sb="355" eb="356">
      <t>カンガ</t>
    </rPh>
    <rPh sb="361" eb="362">
      <t>サラ</t>
    </rPh>
    <rPh sb="364" eb="366">
      <t>ユウシュウ</t>
    </rPh>
    <rPh sb="366" eb="368">
      <t>スイリョウ</t>
    </rPh>
    <rPh sb="368" eb="370">
      <t>ゾウカ</t>
    </rPh>
    <rPh sb="375" eb="377">
      <t>セツゾク</t>
    </rPh>
    <rPh sb="377" eb="379">
      <t>クイキ</t>
    </rPh>
    <rPh sb="379" eb="381">
      <t>ゼンイキ</t>
    </rPh>
    <rPh sb="382" eb="384">
      <t>セツゾク</t>
    </rPh>
    <rPh sb="384" eb="385">
      <t>リツ</t>
    </rPh>
    <rPh sb="389" eb="391">
      <t>モクヒョウ</t>
    </rPh>
    <rPh sb="400" eb="402">
      <t>シセツ</t>
    </rPh>
    <rPh sb="402" eb="404">
      <t>リヨウ</t>
    </rPh>
    <rPh sb="404" eb="405">
      <t>リツ</t>
    </rPh>
    <rPh sb="410" eb="412">
      <t>ジンコウ</t>
    </rPh>
    <rPh sb="413" eb="415">
      <t>ゲンショウ</t>
    </rPh>
    <rPh sb="416" eb="418">
      <t>ショリ</t>
    </rPh>
    <rPh sb="418" eb="420">
      <t>スウリョウ</t>
    </rPh>
    <rPh sb="421" eb="423">
      <t>ゲンショウ</t>
    </rPh>
    <rPh sb="426" eb="428">
      <t>シセツ</t>
    </rPh>
    <rPh sb="428" eb="431">
      <t>リヨウリツ</t>
    </rPh>
    <rPh sb="432" eb="434">
      <t>テイカ</t>
    </rPh>
    <rPh sb="440" eb="442">
      <t>コンゴ</t>
    </rPh>
    <rPh sb="442" eb="445">
      <t>ミカニュウ</t>
    </rPh>
    <rPh sb="445" eb="447">
      <t>セタイ</t>
    </rPh>
    <rPh sb="448" eb="450">
      <t>セツゾク</t>
    </rPh>
    <rPh sb="451" eb="452">
      <t>カンガ</t>
    </rPh>
    <rPh sb="455" eb="457">
      <t>テキセイ</t>
    </rPh>
    <rPh sb="458" eb="459">
      <t>オモ</t>
    </rPh>
    <rPh sb="466" eb="469">
      <t>スイセンカ</t>
    </rPh>
    <rPh sb="469" eb="470">
      <t>リツ</t>
    </rPh>
    <rPh sb="475" eb="477">
      <t>ネンネン</t>
    </rPh>
    <rPh sb="477" eb="479">
      <t>ゾウカ</t>
    </rPh>
    <rPh sb="479" eb="481">
      <t>ケイコウ</t>
    </rPh>
    <rPh sb="487" eb="489">
      <t>ルイジ</t>
    </rPh>
    <rPh sb="489" eb="491">
      <t>ダンタイ</t>
    </rPh>
    <rPh sb="492" eb="493">
      <t>クラ</t>
    </rPh>
    <rPh sb="495" eb="496">
      <t>ヒク</t>
    </rPh>
    <rPh sb="500" eb="502">
      <t>セツゾク</t>
    </rPh>
    <rPh sb="502" eb="503">
      <t>リツ</t>
    </rPh>
    <rPh sb="504" eb="505">
      <t>ア</t>
    </rPh>
    <rPh sb="510" eb="512">
      <t>カニュウ</t>
    </rPh>
    <rPh sb="512" eb="514">
      <t>ソクシン</t>
    </rPh>
    <rPh sb="514" eb="516">
      <t>カツドウ</t>
    </rPh>
    <rPh sb="517" eb="519">
      <t>キョウカ</t>
    </rPh>
    <rPh sb="523" eb="525">
      <t>ヒツヨウ</t>
    </rPh>
    <phoneticPr fontId="4"/>
  </si>
  <si>
    <t>　管渠改善率について、現在は管渠の更新をしていないが、供用開始後19年を経過する施設もあるため、計画的な更新の検討が必要とされる。</t>
    <rPh sb="1" eb="3">
      <t>カンキョ</t>
    </rPh>
    <rPh sb="3" eb="5">
      <t>カイゼン</t>
    </rPh>
    <rPh sb="5" eb="6">
      <t>リツ</t>
    </rPh>
    <rPh sb="11" eb="13">
      <t>ゲンザイ</t>
    </rPh>
    <rPh sb="14" eb="16">
      <t>カンキョ</t>
    </rPh>
    <rPh sb="17" eb="19">
      <t>コウシン</t>
    </rPh>
    <rPh sb="27" eb="29">
      <t>キョウヨウ</t>
    </rPh>
    <rPh sb="29" eb="32">
      <t>カイシゴ</t>
    </rPh>
    <rPh sb="34" eb="35">
      <t>ネン</t>
    </rPh>
    <rPh sb="36" eb="38">
      <t>ケイカ</t>
    </rPh>
    <rPh sb="40" eb="42">
      <t>シセツ</t>
    </rPh>
    <rPh sb="48" eb="51">
      <t>ケイカクテキ</t>
    </rPh>
    <rPh sb="52" eb="54">
      <t>コウシン</t>
    </rPh>
    <rPh sb="55" eb="57">
      <t>ケントウ</t>
    </rPh>
    <rPh sb="58" eb="60">
      <t>ヒツヨウ</t>
    </rPh>
    <phoneticPr fontId="4"/>
  </si>
  <si>
    <t>　財源が一般会計の繰入金に依存する傾向にあるため、使用料収入からの財源確保と、全接続区域において、接続率90％以上につなげるための、加入促進活動を強化していく必要がある。
　</t>
    <rPh sb="1" eb="3">
      <t>ザイゲン</t>
    </rPh>
    <rPh sb="4" eb="6">
      <t>イッパン</t>
    </rPh>
    <rPh sb="6" eb="8">
      <t>カイケイ</t>
    </rPh>
    <rPh sb="9" eb="11">
      <t>クリイレ</t>
    </rPh>
    <rPh sb="11" eb="12">
      <t>キン</t>
    </rPh>
    <rPh sb="13" eb="15">
      <t>イゾン</t>
    </rPh>
    <rPh sb="17" eb="19">
      <t>ケイコウ</t>
    </rPh>
    <rPh sb="25" eb="28">
      <t>シヨウリョウ</t>
    </rPh>
    <rPh sb="28" eb="30">
      <t>シュウニュウ</t>
    </rPh>
    <rPh sb="33" eb="35">
      <t>ザイゲン</t>
    </rPh>
    <rPh sb="35" eb="37">
      <t>カクホ</t>
    </rPh>
    <rPh sb="39" eb="40">
      <t>ゼン</t>
    </rPh>
    <rPh sb="40" eb="42">
      <t>セツゾク</t>
    </rPh>
    <rPh sb="42" eb="44">
      <t>クイキ</t>
    </rPh>
    <rPh sb="49" eb="51">
      <t>セツゾク</t>
    </rPh>
    <rPh sb="51" eb="52">
      <t>リツ</t>
    </rPh>
    <rPh sb="55" eb="57">
      <t>イジョウ</t>
    </rPh>
    <rPh sb="66" eb="68">
      <t>カニュウ</t>
    </rPh>
    <rPh sb="68" eb="70">
      <t>ソクシン</t>
    </rPh>
    <rPh sb="70" eb="72">
      <t>カツドウ</t>
    </rPh>
    <rPh sb="73" eb="75">
      <t>キョウカ</t>
    </rPh>
    <rPh sb="79" eb="8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</si>
</sst>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52168"/>
        <c:axId val="208266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52168"/>
        <c:axId val="208266568"/>
      </c:lineChart>
      <c:dateAx>
        <c:axId val="207852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266568"/>
        <c:crosses val="autoZero"/>
        <c:auto val="1"/>
        <c:lblOffset val="100"/>
        <c:baseTimeUnit val="years"/>
      </c:dateAx>
      <c:valAx>
        <c:axId val="208266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852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46.19</c:v>
                </c:pt>
                <c:pt idx="1">
                  <c:v>48.89</c:v>
                </c:pt>
                <c:pt idx="2">
                  <c:v>52.58</c:v>
                </c:pt>
                <c:pt idx="3">
                  <c:v>54.39</c:v>
                </c:pt>
                <c:pt idx="4">
                  <c:v>52.99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37104"/>
        <c:axId val="21000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7104"/>
        <c:axId val="210005968"/>
      </c:lineChart>
      <c:dateAx>
        <c:axId val="20973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005968"/>
        <c:crosses val="autoZero"/>
        <c:auto val="1"/>
        <c:lblOffset val="100"/>
        <c:baseTimeUnit val="years"/>
      </c:dateAx>
      <c:valAx>
        <c:axId val="21000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73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73.08</c:v>
                </c:pt>
                <c:pt idx="1">
                  <c:v>74.88</c:v>
                </c:pt>
                <c:pt idx="2">
                  <c:v>79.11</c:v>
                </c:pt>
                <c:pt idx="3">
                  <c:v>80.040000000000006</c:v>
                </c:pt>
                <c:pt idx="4">
                  <c:v>81.2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07144"/>
        <c:axId val="21000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07144"/>
        <c:axId val="210007536"/>
      </c:lineChart>
      <c:dateAx>
        <c:axId val="210007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007536"/>
        <c:crosses val="autoZero"/>
        <c:auto val="1"/>
        <c:lblOffset val="100"/>
        <c:baseTimeUnit val="years"/>
      </c:dateAx>
      <c:valAx>
        <c:axId val="21000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007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103.36</c:v>
                </c:pt>
                <c:pt idx="1">
                  <c:v>107.03</c:v>
                </c:pt>
                <c:pt idx="2">
                  <c:v>98.04</c:v>
                </c:pt>
                <c:pt idx="3">
                  <c:v>100.71</c:v>
                </c:pt>
                <c:pt idx="4">
                  <c:v>104.18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269312"/>
        <c:axId val="208269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69312"/>
        <c:axId val="208269704"/>
      </c:lineChart>
      <c:dateAx>
        <c:axId val="20826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269704"/>
        <c:crosses val="autoZero"/>
        <c:auto val="1"/>
        <c:lblOffset val="100"/>
        <c:baseTimeUnit val="years"/>
      </c:dateAx>
      <c:valAx>
        <c:axId val="208269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26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11816"/>
        <c:axId val="20941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11816"/>
        <c:axId val="209412208"/>
      </c:lineChart>
      <c:dateAx>
        <c:axId val="209411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412208"/>
        <c:crosses val="autoZero"/>
        <c:auto val="1"/>
        <c:lblOffset val="100"/>
        <c:baseTimeUnit val="years"/>
      </c:dateAx>
      <c:valAx>
        <c:axId val="20941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411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13384"/>
        <c:axId val="20941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13384"/>
        <c:axId val="209413776"/>
      </c:lineChart>
      <c:dateAx>
        <c:axId val="209413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413776"/>
        <c:crosses val="autoZero"/>
        <c:auto val="1"/>
        <c:lblOffset val="100"/>
        <c:baseTimeUnit val="years"/>
      </c:dateAx>
      <c:valAx>
        <c:axId val="20941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413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45632"/>
        <c:axId val="209946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45632"/>
        <c:axId val="209946024"/>
      </c:lineChart>
      <c:dateAx>
        <c:axId val="20994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946024"/>
        <c:crosses val="autoZero"/>
        <c:auto val="1"/>
        <c:lblOffset val="100"/>
        <c:baseTimeUnit val="years"/>
      </c:dateAx>
      <c:valAx>
        <c:axId val="209946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94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47200"/>
        <c:axId val="209947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47200"/>
        <c:axId val="209947592"/>
      </c:lineChart>
      <c:dateAx>
        <c:axId val="20994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947592"/>
        <c:crosses val="autoZero"/>
        <c:auto val="1"/>
        <c:lblOffset val="100"/>
        <c:baseTimeUnit val="years"/>
      </c:dateAx>
      <c:valAx>
        <c:axId val="209947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94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131.80000000000001</c:v>
                </c:pt>
                <c:pt idx="3" formatCode="#,##0.00;&quot;△&quot;#,##0.00;&quot;-&quot;">
                  <c:v>186.46</c:v>
                </c:pt>
                <c:pt idx="4" formatCode="#,##0.00;&quot;△&quot;#,##0.00;&quot;-&quot;">
                  <c:v>137.27000000000001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48768"/>
        <c:axId val="209949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48768"/>
        <c:axId val="209949160"/>
      </c:lineChart>
      <c:dateAx>
        <c:axId val="20994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949160"/>
        <c:crosses val="autoZero"/>
        <c:auto val="1"/>
        <c:lblOffset val="100"/>
        <c:baseTimeUnit val="years"/>
      </c:dateAx>
      <c:valAx>
        <c:axId val="209949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94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116.97</c:v>
                </c:pt>
                <c:pt idx="1">
                  <c:v>102.19</c:v>
                </c:pt>
                <c:pt idx="2">
                  <c:v>127.47</c:v>
                </c:pt>
                <c:pt idx="3">
                  <c:v>99.08</c:v>
                </c:pt>
                <c:pt idx="4">
                  <c:v>108.59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14952"/>
        <c:axId val="209734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14952"/>
        <c:axId val="209734360"/>
      </c:lineChart>
      <c:dateAx>
        <c:axId val="209414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734360"/>
        <c:crosses val="autoZero"/>
        <c:auto val="1"/>
        <c:lblOffset val="100"/>
        <c:baseTimeUnit val="years"/>
      </c:dateAx>
      <c:valAx>
        <c:axId val="209734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414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177.74</c:v>
                </c:pt>
                <c:pt idx="1">
                  <c:v>192.2</c:v>
                </c:pt>
                <c:pt idx="2">
                  <c:v>146.16</c:v>
                </c:pt>
                <c:pt idx="3">
                  <c:v>192.58</c:v>
                </c:pt>
                <c:pt idx="4">
                  <c:v>184.89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35536"/>
        <c:axId val="20973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5536"/>
        <c:axId val="209735928"/>
      </c:lineChart>
      <c:dateAx>
        <c:axId val="20973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735928"/>
        <c:crosses val="autoZero"/>
        <c:auto val="1"/>
        <c:lblOffset val="100"/>
        <c:baseTimeUnit val="years"/>
      </c:dateAx>
      <c:valAx>
        <c:axId val="20973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73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平田村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6542</v>
      </c>
      <c r="AM8" s="64"/>
      <c r="AN8" s="64"/>
      <c r="AO8" s="64"/>
      <c r="AP8" s="64"/>
      <c r="AQ8" s="64"/>
      <c r="AR8" s="64"/>
      <c r="AS8" s="64"/>
      <c r="AT8" s="63">
        <f>データ!S6</f>
        <v>93.42</v>
      </c>
      <c r="AU8" s="63"/>
      <c r="AV8" s="63"/>
      <c r="AW8" s="63"/>
      <c r="AX8" s="63"/>
      <c r="AY8" s="63"/>
      <c r="AZ8" s="63"/>
      <c r="BA8" s="63"/>
      <c r="BB8" s="63">
        <f>データ!T6</f>
        <v>70.03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31.98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4320</v>
      </c>
      <c r="AE10" s="64"/>
      <c r="AF10" s="64"/>
      <c r="AG10" s="64"/>
      <c r="AH10" s="64"/>
      <c r="AI10" s="64"/>
      <c r="AJ10" s="64"/>
      <c r="AK10" s="2"/>
      <c r="AL10" s="64">
        <f>データ!U6</f>
        <v>2075</v>
      </c>
      <c r="AM10" s="64"/>
      <c r="AN10" s="64"/>
      <c r="AO10" s="64"/>
      <c r="AP10" s="64"/>
      <c r="AQ10" s="64"/>
      <c r="AR10" s="64"/>
      <c r="AS10" s="64"/>
      <c r="AT10" s="63">
        <f>データ!V6</f>
        <v>2.17</v>
      </c>
      <c r="AU10" s="63"/>
      <c r="AV10" s="63"/>
      <c r="AW10" s="63"/>
      <c r="AX10" s="63"/>
      <c r="AY10" s="63"/>
      <c r="AZ10" s="63"/>
      <c r="BA10" s="63"/>
      <c r="BB10" s="63">
        <f>データ!W6</f>
        <v>956.22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75035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平田村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31.98</v>
      </c>
      <c r="P6" s="32">
        <f t="shared" si="3"/>
        <v>100</v>
      </c>
      <c r="Q6" s="32">
        <f t="shared" si="3"/>
        <v>4320</v>
      </c>
      <c r="R6" s="32">
        <f t="shared" si="3"/>
        <v>6542</v>
      </c>
      <c r="S6" s="32">
        <f t="shared" si="3"/>
        <v>93.42</v>
      </c>
      <c r="T6" s="32">
        <f t="shared" si="3"/>
        <v>70.03</v>
      </c>
      <c r="U6" s="32">
        <f t="shared" si="3"/>
        <v>2075</v>
      </c>
      <c r="V6" s="32">
        <f t="shared" si="3"/>
        <v>2.17</v>
      </c>
      <c r="W6" s="32">
        <f t="shared" si="3"/>
        <v>956.22</v>
      </c>
      <c r="X6" s="33">
        <f>IF(X7="",NA(),X7)</f>
        <v>103.36</v>
      </c>
      <c r="Y6" s="33">
        <f t="shared" ref="Y6:AG6" si="4">IF(Y7="",NA(),Y7)</f>
        <v>107.03</v>
      </c>
      <c r="Z6" s="33">
        <f t="shared" si="4"/>
        <v>98.04</v>
      </c>
      <c r="AA6" s="33">
        <f t="shared" si="4"/>
        <v>100.71</v>
      </c>
      <c r="AB6" s="33">
        <f t="shared" si="4"/>
        <v>104.18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3">
        <f t="shared" si="7"/>
        <v>131.80000000000001</v>
      </c>
      <c r="BH6" s="33">
        <f t="shared" si="7"/>
        <v>186.46</v>
      </c>
      <c r="BI6" s="33">
        <f t="shared" si="7"/>
        <v>137.27000000000001</v>
      </c>
      <c r="BJ6" s="33">
        <f t="shared" si="7"/>
        <v>1224.75</v>
      </c>
      <c r="BK6" s="33">
        <f t="shared" si="7"/>
        <v>1144.05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116.97</v>
      </c>
      <c r="BQ6" s="33">
        <f t="shared" ref="BQ6:BY6" si="8">IF(BQ7="",NA(),BQ7)</f>
        <v>102.19</v>
      </c>
      <c r="BR6" s="33">
        <f t="shared" si="8"/>
        <v>127.47</v>
      </c>
      <c r="BS6" s="33">
        <f t="shared" si="8"/>
        <v>99.08</v>
      </c>
      <c r="BT6" s="33">
        <f t="shared" si="8"/>
        <v>108.59</v>
      </c>
      <c r="BU6" s="33">
        <f t="shared" si="8"/>
        <v>42.13</v>
      </c>
      <c r="BV6" s="33">
        <f t="shared" si="8"/>
        <v>42.48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177.74</v>
      </c>
      <c r="CB6" s="33">
        <f t="shared" ref="CB6:CJ6" si="9">IF(CB7="",NA(),CB7)</f>
        <v>192.2</v>
      </c>
      <c r="CC6" s="33">
        <f t="shared" si="9"/>
        <v>146.16</v>
      </c>
      <c r="CD6" s="33">
        <f t="shared" si="9"/>
        <v>192.58</v>
      </c>
      <c r="CE6" s="33">
        <f t="shared" si="9"/>
        <v>184.89</v>
      </c>
      <c r="CF6" s="33">
        <f t="shared" si="9"/>
        <v>348.41</v>
      </c>
      <c r="CG6" s="33">
        <f t="shared" si="9"/>
        <v>343.8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46.19</v>
      </c>
      <c r="CM6" s="33">
        <f t="shared" ref="CM6:CU6" si="10">IF(CM7="",NA(),CM7)</f>
        <v>48.89</v>
      </c>
      <c r="CN6" s="33">
        <f t="shared" si="10"/>
        <v>52.58</v>
      </c>
      <c r="CO6" s="33">
        <f t="shared" si="10"/>
        <v>54.39</v>
      </c>
      <c r="CP6" s="33">
        <f t="shared" si="10"/>
        <v>52.99</v>
      </c>
      <c r="CQ6" s="33">
        <f t="shared" si="10"/>
        <v>46.85</v>
      </c>
      <c r="CR6" s="33">
        <f t="shared" si="10"/>
        <v>46.06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73.08</v>
      </c>
      <c r="CX6" s="33">
        <f t="shared" ref="CX6:DF6" si="11">IF(CX7="",NA(),CX7)</f>
        <v>74.88</v>
      </c>
      <c r="CY6" s="33">
        <f t="shared" si="11"/>
        <v>79.11</v>
      </c>
      <c r="CZ6" s="33">
        <f t="shared" si="11"/>
        <v>80.040000000000006</v>
      </c>
      <c r="DA6" s="33">
        <f t="shared" si="11"/>
        <v>81.2</v>
      </c>
      <c r="DB6" s="33">
        <f t="shared" si="11"/>
        <v>73.78</v>
      </c>
      <c r="DC6" s="33">
        <f t="shared" si="11"/>
        <v>72.989999999999995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75035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31.98</v>
      </c>
      <c r="P7" s="36">
        <v>100</v>
      </c>
      <c r="Q7" s="36">
        <v>4320</v>
      </c>
      <c r="R7" s="36">
        <v>6542</v>
      </c>
      <c r="S7" s="36">
        <v>93.42</v>
      </c>
      <c r="T7" s="36">
        <v>70.03</v>
      </c>
      <c r="U7" s="36">
        <v>2075</v>
      </c>
      <c r="V7" s="36">
        <v>2.17</v>
      </c>
      <c r="W7" s="36">
        <v>956.22</v>
      </c>
      <c r="X7" s="36">
        <v>103.36</v>
      </c>
      <c r="Y7" s="36">
        <v>107.03</v>
      </c>
      <c r="Z7" s="36">
        <v>98.04</v>
      </c>
      <c r="AA7" s="36">
        <v>100.71</v>
      </c>
      <c r="AB7" s="36">
        <v>104.18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131.80000000000001</v>
      </c>
      <c r="BH7" s="36">
        <v>186.46</v>
      </c>
      <c r="BI7" s="36">
        <v>137.27000000000001</v>
      </c>
      <c r="BJ7" s="36">
        <v>1224.75</v>
      </c>
      <c r="BK7" s="36">
        <v>1144.05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116.97</v>
      </c>
      <c r="BQ7" s="36">
        <v>102.19</v>
      </c>
      <c r="BR7" s="36">
        <v>127.47</v>
      </c>
      <c r="BS7" s="36">
        <v>99.08</v>
      </c>
      <c r="BT7" s="36">
        <v>108.59</v>
      </c>
      <c r="BU7" s="36">
        <v>42.13</v>
      </c>
      <c r="BV7" s="36">
        <v>42.48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177.74</v>
      </c>
      <c r="CB7" s="36">
        <v>192.2</v>
      </c>
      <c r="CC7" s="36">
        <v>146.16</v>
      </c>
      <c r="CD7" s="36">
        <v>192.58</v>
      </c>
      <c r="CE7" s="36">
        <v>184.89</v>
      </c>
      <c r="CF7" s="36">
        <v>348.41</v>
      </c>
      <c r="CG7" s="36">
        <v>343.8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46.19</v>
      </c>
      <c r="CM7" s="36">
        <v>48.89</v>
      </c>
      <c r="CN7" s="36">
        <v>52.58</v>
      </c>
      <c r="CO7" s="36">
        <v>54.39</v>
      </c>
      <c r="CP7" s="36">
        <v>52.99</v>
      </c>
      <c r="CQ7" s="36">
        <v>46.85</v>
      </c>
      <c r="CR7" s="36">
        <v>46.06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73.08</v>
      </c>
      <c r="CX7" s="36">
        <v>74.88</v>
      </c>
      <c r="CY7" s="36">
        <v>79.11</v>
      </c>
      <c r="CZ7" s="36">
        <v>80.040000000000006</v>
      </c>
      <c r="DA7" s="36">
        <v>81.2</v>
      </c>
      <c r="DB7" s="36">
        <v>73.78</v>
      </c>
      <c r="DC7" s="36">
        <v>72.989999999999995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255</cp:lastModifiedBy>
  <cp:lastPrinted>2017-02-13T06:41:05Z</cp:lastPrinted>
  <dcterms:created xsi:type="dcterms:W3CDTF">2017-02-08T03:08:01Z</dcterms:created>
  <dcterms:modified xsi:type="dcterms:W3CDTF">2017-02-13T06:44:19Z</dcterms:modified>
  <cp:category/>
</cp:coreProperties>
</file>