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<sst xmlns="http://schemas.openxmlformats.org/spreadsheetml/2006/main" count="221" uniqueCount="111">
  <si>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</si>
  <si>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</si>
  <si>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</si>
  <si>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</si>
  <si>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</si>
  <si>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</si>
  <si>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</si>
  <si>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</si>
  <si>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</si>
  <si>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</si>
  <si>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</si>
  <si>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</si>
  <si>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</si>
  <si>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</si>
  <si>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</si>
  <si>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</si>
  <si>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</si>
  <si>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</si>
  <si>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</si>
  <si>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</si>
  <si>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</si>
  <si>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</si>
  <si>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</si>
  <si>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</si>
  <si>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</si>
  <si>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</si>
  <si>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</si>
  <si>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</si>
  <si>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</si>
  <si>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</si>
  <si>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</si>
  <si>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</si>
  <si>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</si>
  <si>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</si>
  <si>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</si>
  <si>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</si>
  <si>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</si>
  <si>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</si>
  <si>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</si>
  <si>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</si>
  <si>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</si>
  <si>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</si>
  <si>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</si>
  <si>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</si>
  <si>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</si>
  <si>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</si>
  <si>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</si>
  <si>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</si>
  <si>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</si>
  <si>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</si>
  <si>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</si>
  <si>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</si>
  <si>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</si>
  <si>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</si>
  <si>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</si>
  <si>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</si>
  <si>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</si>
  <si>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</si>
  <si>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</si>
  <si>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</si>
  <si>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</si>
  <si>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</si>
  <si>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</si>
  <si>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</si>
  <si>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</si>
  <si>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</si>
  <si>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</si>
  <si>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</si>
  <si>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</si>
  <si>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</si>
  <si>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</si>
  <si>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</si>
  <si>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</si>
  <si>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</si>
  <si>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</si>
  <si>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</si>
  <si>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</si>
  <si>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</si>
  <si>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</si>
  <si>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</si>
  <si>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</si>
  <si>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</si>
  <si>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</si>
  <si>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</si>
  <si>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</si>
  <si>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</si>
  <si>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</si>
  <si>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</si>
  <si>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</si>
  <si>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</si>
  <si>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</si>
  <si>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</si>
  <si>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</si>
  <si>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</si>
  <si>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</si>
  <si>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</si>
  <si>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玉川村</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</si>
  <si>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</si>
  <si>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</si>
  <si>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</si>
  <si>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</si>
  <si>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</si>
  <si>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</si>
  <si>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</si>
  <si>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</si>
  <si>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</si>
  <si>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</si>
  <si>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</si>
  <si>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経費回収率ともに５０％を下回り、平均値も下回っている状況である。支出の大部分を企業債償還金が占め、供用開始から２０年を超える施設もあることから修繕費の支出も大きくなっている。原価が類似団体平均より高いのは以上のことのほかに普及率が低いことも関係していると考えられる。
　普及率は４２％ほどのため、接続率の向上による料金収入を確保するため、普及活動等を行っていきたい。
　また、現在新規地区開発事業が進行中であり、今後企業債残高の増加と固定資産の増加が見込まれる。</t>
    <rPh sb="1" eb="4">
      <t>シュウエキテキ</t>
    </rPh>
    <rPh sb="4" eb="6">
      <t>シュウシ</t>
    </rPh>
    <rPh sb="6" eb="8">
      <t>ヒリツ</t>
    </rPh>
    <rPh sb="9" eb="11">
      <t>ケイヒ</t>
    </rPh>
    <rPh sb="11" eb="13">
      <t>カイシュウ</t>
    </rPh>
    <rPh sb="13" eb="14">
      <t>リツ</t>
    </rPh>
    <rPh sb="21" eb="22">
      <t>シタ</t>
    </rPh>
    <rPh sb="22" eb="23">
      <t>マワ</t>
    </rPh>
    <rPh sb="25" eb="28">
      <t>ヘイキンチ</t>
    </rPh>
    <rPh sb="29" eb="31">
      <t>シタマワ</t>
    </rPh>
    <rPh sb="35" eb="37">
      <t>ジョウキョウ</t>
    </rPh>
    <rPh sb="41" eb="43">
      <t>シシュツ</t>
    </rPh>
    <rPh sb="44" eb="47">
      <t>ダイブブン</t>
    </rPh>
    <rPh sb="48" eb="50">
      <t>キギョウ</t>
    </rPh>
    <rPh sb="50" eb="51">
      <t>サイ</t>
    </rPh>
    <rPh sb="51" eb="54">
      <t>ショウカンキン</t>
    </rPh>
    <rPh sb="55" eb="56">
      <t>シ</t>
    </rPh>
    <rPh sb="58" eb="60">
      <t>キョウヨウ</t>
    </rPh>
    <rPh sb="60" eb="62">
      <t>カイシ</t>
    </rPh>
    <rPh sb="66" eb="67">
      <t>ネン</t>
    </rPh>
    <rPh sb="68" eb="69">
      <t>コ</t>
    </rPh>
    <rPh sb="71" eb="73">
      <t>シセツ</t>
    </rPh>
    <rPh sb="80" eb="83">
      <t>シュウゼンヒ</t>
    </rPh>
    <rPh sb="84" eb="86">
      <t>シシュツ</t>
    </rPh>
    <rPh sb="87" eb="88">
      <t>オオ</t>
    </rPh>
    <rPh sb="96" eb="98">
      <t>ゲンカ</t>
    </rPh>
    <rPh sb="99" eb="101">
      <t>ルイジ</t>
    </rPh>
    <rPh sb="101" eb="103">
      <t>ダンタイ</t>
    </rPh>
    <rPh sb="103" eb="105">
      <t>ヘイキン</t>
    </rPh>
    <rPh sb="107" eb="108">
      <t>タカ</t>
    </rPh>
    <rPh sb="111" eb="113">
      <t>イジョウ</t>
    </rPh>
    <rPh sb="120" eb="122">
      <t>フキュウ</t>
    </rPh>
    <rPh sb="122" eb="123">
      <t>リツ</t>
    </rPh>
    <rPh sb="124" eb="125">
      <t>ヒク</t>
    </rPh>
    <rPh sb="129" eb="131">
      <t>カンケイ</t>
    </rPh>
    <rPh sb="136" eb="137">
      <t>カンガ</t>
    </rPh>
    <rPh sb="144" eb="146">
      <t>フキュウ</t>
    </rPh>
    <rPh sb="146" eb="147">
      <t>リツ</t>
    </rPh>
    <rPh sb="157" eb="159">
      <t>セツゾク</t>
    </rPh>
    <rPh sb="159" eb="160">
      <t>リツ</t>
    </rPh>
    <rPh sb="161" eb="163">
      <t>コウジョウ</t>
    </rPh>
    <rPh sb="166" eb="168">
      <t>リョウキン</t>
    </rPh>
    <rPh sb="168" eb="170">
      <t>シュウニュウ</t>
    </rPh>
    <rPh sb="171" eb="173">
      <t>カクホ</t>
    </rPh>
    <rPh sb="178" eb="180">
      <t>フキュウ</t>
    </rPh>
    <rPh sb="180" eb="182">
      <t>カツドウ</t>
    </rPh>
    <rPh sb="182" eb="183">
      <t>トウ</t>
    </rPh>
    <rPh sb="184" eb="185">
      <t>オコナ</t>
    </rPh>
    <rPh sb="197" eb="199">
      <t>ゲンザイ</t>
    </rPh>
    <rPh sb="199" eb="201">
      <t>シンキ</t>
    </rPh>
    <rPh sb="201" eb="203">
      <t>チク</t>
    </rPh>
    <rPh sb="203" eb="205">
      <t>カイハツ</t>
    </rPh>
    <rPh sb="205" eb="207">
      <t>ジギョウ</t>
    </rPh>
    <rPh sb="208" eb="211">
      <t>シンコウチュウ</t>
    </rPh>
    <rPh sb="215" eb="217">
      <t>コンゴ</t>
    </rPh>
    <rPh sb="217" eb="219">
      <t>キギョウ</t>
    </rPh>
    <rPh sb="219" eb="220">
      <t>サイ</t>
    </rPh>
    <rPh sb="220" eb="222">
      <t>ザンダカ</t>
    </rPh>
    <rPh sb="223" eb="225">
      <t>ゾウカ</t>
    </rPh>
    <rPh sb="226" eb="228">
      <t>コテイ</t>
    </rPh>
    <rPh sb="228" eb="230">
      <t>シサン</t>
    </rPh>
    <rPh sb="231" eb="233">
      <t>ゾウカ</t>
    </rPh>
    <rPh sb="234" eb="236">
      <t>ミコ</t>
    </rPh>
    <phoneticPr fontId="4"/>
  </si>
  <si>
    <t>　大部分の管渠が法定耐用年数にはまだ達していないため管渠については更新の予定はない。しかし、処理場が２０年を超える地区もあるため老朽化対策を計画的に実施していくべき。</t>
    <rPh sb="1" eb="4">
      <t>ダイブブン</t>
    </rPh>
    <rPh sb="5" eb="7">
      <t>カンキョ</t>
    </rPh>
    <rPh sb="8" eb="10">
      <t>ホウテイ</t>
    </rPh>
    <rPh sb="10" eb="12">
      <t>タイヨウ</t>
    </rPh>
    <rPh sb="12" eb="14">
      <t>ネンスウ</t>
    </rPh>
    <rPh sb="18" eb="19">
      <t>タッ</t>
    </rPh>
    <rPh sb="26" eb="28">
      <t>カンキョ</t>
    </rPh>
    <rPh sb="33" eb="35">
      <t>コウシン</t>
    </rPh>
    <rPh sb="36" eb="38">
      <t>ヨテイ</t>
    </rPh>
    <rPh sb="46" eb="48">
      <t>ショリ</t>
    </rPh>
    <rPh sb="48" eb="49">
      <t>ジョウ</t>
    </rPh>
    <rPh sb="52" eb="53">
      <t>ネン</t>
    </rPh>
    <rPh sb="54" eb="55">
      <t>コ</t>
    </rPh>
    <rPh sb="57" eb="59">
      <t>チク</t>
    </rPh>
    <rPh sb="64" eb="67">
      <t>ロウキュウカ</t>
    </rPh>
    <rPh sb="67" eb="69">
      <t>タイサク</t>
    </rPh>
    <rPh sb="70" eb="73">
      <t>ケイカクテキ</t>
    </rPh>
    <rPh sb="74" eb="76">
      <t>ジッシ</t>
    </rPh>
    <phoneticPr fontId="4"/>
  </si>
  <si>
    <t>　類似団体平均、全国平均と比べても経営状況は良いといえない状況である。また普及率も低く普及率の向上が課題である。
　固定資産の正確な把握ができていないため、固定資産台帳の整備を行い、法適化へ向けた検討も必要になってくると考えられる。</t>
    <rPh sb="1" eb="3">
      <t>ルイジ</t>
    </rPh>
    <rPh sb="3" eb="5">
      <t>ダンタイ</t>
    </rPh>
    <rPh sb="5" eb="7">
      <t>ヘイキン</t>
    </rPh>
    <rPh sb="8" eb="10">
      <t>ゼンコク</t>
    </rPh>
    <rPh sb="10" eb="12">
      <t>ヘイキン</t>
    </rPh>
    <rPh sb="13" eb="14">
      <t>クラ</t>
    </rPh>
    <rPh sb="17" eb="19">
      <t>ケイエイ</t>
    </rPh>
    <rPh sb="19" eb="21">
      <t>ジョウキョウ</t>
    </rPh>
    <rPh sb="22" eb="23">
      <t>ヨ</t>
    </rPh>
    <rPh sb="29" eb="31">
      <t>ジョウキョウ</t>
    </rPh>
    <rPh sb="37" eb="39">
      <t>フキュウ</t>
    </rPh>
    <rPh sb="39" eb="40">
      <t>リツ</t>
    </rPh>
    <rPh sb="41" eb="42">
      <t>ヒク</t>
    </rPh>
    <rPh sb="43" eb="45">
      <t>フキュウ</t>
    </rPh>
    <rPh sb="45" eb="46">
      <t>リツ</t>
    </rPh>
    <rPh sb="47" eb="49">
      <t>コウジョウ</t>
    </rPh>
    <rPh sb="50" eb="52">
      <t>カダイ</t>
    </rPh>
    <rPh sb="58" eb="60">
      <t>コテイ</t>
    </rPh>
    <rPh sb="60" eb="62">
      <t>シサン</t>
    </rPh>
    <rPh sb="63" eb="65">
      <t>セイカク</t>
    </rPh>
    <rPh sb="66" eb="68">
      <t>ハアク</t>
    </rPh>
    <rPh sb="78" eb="80">
      <t>コテイ</t>
    </rPh>
    <rPh sb="80" eb="82">
      <t>シサン</t>
    </rPh>
    <rPh sb="82" eb="84">
      <t>ダイチョウ</t>
    </rPh>
    <rPh sb="85" eb="87">
      <t>セイビ</t>
    </rPh>
    <rPh sb="88" eb="89">
      <t>オコナ</t>
    </rPh>
    <rPh sb="91" eb="92">
      <t>ホウ</t>
    </rPh>
    <rPh sb="92" eb="93">
      <t>テキ</t>
    </rPh>
    <rPh sb="93" eb="94">
      <t>カ</t>
    </rPh>
    <rPh sb="95" eb="96">
      <t>ム</t>
    </rPh>
    <rPh sb="98" eb="100">
      <t>ケントウ</t>
    </rPh>
    <rPh sb="101" eb="103">
      <t>ヒツヨウ</t>
    </rPh>
    <rPh sb="110" eb="111">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</si>
</sst>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
                  <c:v>0</c:v>
                </c:pt>
                <c:pt idx="1">
                  <c:v>0.88</c:v>
                </c:pt>
                <c:pt idx="2">
                  <c:v>0.44</c:v>
                </c:pt>
                <c:pt idx="3" formatCode="#,##0.00;&quot;△&quot;#,##0.00">
                  <c:v>0</c:v>
                </c:pt>
                <c:pt idx="4" formatCode="#,##0.00;&quot;△&quot;#,##0.00">
                  <c:v>0</c:v>
                </c:pt>
              </c:numCache>
            </c:numRef>
          </c:val>
        </c:ser>
        <c:dLbls>
          <c:showLegendKey val="0"/>
          <c:showVal val="0"/>
          <c:showCatName val="0"/>
          <c:showSerName val="0"/>
          <c:showPercent val="0"/>
          <c:showBubbleSize val="0"/>
        </c:dLbls>
        <c:gapWidth val="150"/>
        <c:axId val="71427200"/>
        <c:axId val="7142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71427200"/>
        <c:axId val="71429120"/>
      </c:lineChart>
      <c:dateAx>
        <c:axId val="71427200"/>
        <c:scaling>
          <c:orientation val="minMax"/>
        </c:scaling>
        <c:delete val="1"/>
        <c:axPos val="b"/>
        <c:numFmt formatCode="ge" sourceLinked="1"/>
        <c:majorTickMark val="none"/>
        <c:minorTickMark val="none"/>
        <c:tickLblPos val="none"/>
        <c:crossAx val="71429120"/>
        <c:crosses val="autoZero"/>
        <c:auto val="1"/>
        <c:lblOffset val="100"/>
        <c:baseTimeUnit val="years"/>
      </c:dateAx>
      <c:valAx>
        <c:axId val="7142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42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40.03</c:v>
                </c:pt>
                <c:pt idx="1">
                  <c:v>39.04</c:v>
                </c:pt>
                <c:pt idx="2">
                  <c:v>39.04</c:v>
                </c:pt>
                <c:pt idx="3">
                  <c:v>39.04</c:v>
                </c:pt>
                <c:pt idx="4">
                  <c:v>39.04</c:v>
                </c:pt>
              </c:numCache>
            </c:numRef>
          </c:val>
        </c:ser>
        <c:dLbls>
          <c:showLegendKey val="0"/>
          <c:showVal val="0"/>
          <c:showCatName val="0"/>
          <c:showSerName val="0"/>
          <c:showPercent val="0"/>
          <c:showBubbleSize val="0"/>
        </c:dLbls>
        <c:gapWidth val="150"/>
        <c:axId val="84153856"/>
        <c:axId val="8415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84153856"/>
        <c:axId val="84155776"/>
      </c:lineChart>
      <c:dateAx>
        <c:axId val="84153856"/>
        <c:scaling>
          <c:orientation val="minMax"/>
        </c:scaling>
        <c:delete val="1"/>
        <c:axPos val="b"/>
        <c:numFmt formatCode="ge" sourceLinked="1"/>
        <c:majorTickMark val="none"/>
        <c:minorTickMark val="none"/>
        <c:tickLblPos val="none"/>
        <c:crossAx val="84155776"/>
        <c:crosses val="autoZero"/>
        <c:auto val="1"/>
        <c:lblOffset val="100"/>
        <c:baseTimeUnit val="years"/>
      </c:dateAx>
      <c:valAx>
        <c:axId val="8415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84.3</c:v>
                </c:pt>
                <c:pt idx="1">
                  <c:v>84.89</c:v>
                </c:pt>
                <c:pt idx="2">
                  <c:v>90.04</c:v>
                </c:pt>
                <c:pt idx="3">
                  <c:v>88.76</c:v>
                </c:pt>
                <c:pt idx="4">
                  <c:v>83.7</c:v>
                </c:pt>
              </c:numCache>
            </c:numRef>
          </c:val>
        </c:ser>
        <c:dLbls>
          <c:showLegendKey val="0"/>
          <c:showVal val="0"/>
          <c:showCatName val="0"/>
          <c:showSerName val="0"/>
          <c:showPercent val="0"/>
          <c:showBubbleSize val="0"/>
        </c:dLbls>
        <c:gapWidth val="150"/>
        <c:axId val="84214912"/>
        <c:axId val="8421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84214912"/>
        <c:axId val="84216832"/>
      </c:lineChart>
      <c:dateAx>
        <c:axId val="84214912"/>
        <c:scaling>
          <c:orientation val="minMax"/>
        </c:scaling>
        <c:delete val="1"/>
        <c:axPos val="b"/>
        <c:numFmt formatCode="ge" sourceLinked="1"/>
        <c:majorTickMark val="none"/>
        <c:minorTickMark val="none"/>
        <c:tickLblPos val="none"/>
        <c:crossAx val="84216832"/>
        <c:crosses val="autoZero"/>
        <c:auto val="1"/>
        <c:lblOffset val="100"/>
        <c:baseTimeUnit val="years"/>
      </c:dateAx>
      <c:valAx>
        <c:axId val="8421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21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52.44</c:v>
                </c:pt>
                <c:pt idx="1">
                  <c:v>40.840000000000003</c:v>
                </c:pt>
                <c:pt idx="2">
                  <c:v>34.36</c:v>
                </c:pt>
                <c:pt idx="3">
                  <c:v>48.38</c:v>
                </c:pt>
                <c:pt idx="4">
                  <c:v>42.81</c:v>
                </c:pt>
              </c:numCache>
            </c:numRef>
          </c:val>
        </c:ser>
        <c:dLbls>
          <c:showLegendKey val="0"/>
          <c:showVal val="0"/>
          <c:showCatName val="0"/>
          <c:showSerName val="0"/>
          <c:showPercent val="0"/>
          <c:showBubbleSize val="0"/>
        </c:dLbls>
        <c:gapWidth val="150"/>
        <c:axId val="71471872"/>
        <c:axId val="7147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1471872"/>
        <c:axId val="71473792"/>
      </c:lineChart>
      <c:dateAx>
        <c:axId val="71471872"/>
        <c:scaling>
          <c:orientation val="minMax"/>
        </c:scaling>
        <c:delete val="1"/>
        <c:axPos val="b"/>
        <c:numFmt formatCode="ge" sourceLinked="1"/>
        <c:majorTickMark val="none"/>
        <c:minorTickMark val="none"/>
        <c:tickLblPos val="none"/>
        <c:crossAx val="71473792"/>
        <c:crosses val="autoZero"/>
        <c:auto val="1"/>
        <c:lblOffset val="100"/>
        <c:baseTimeUnit val="years"/>
      </c:dateAx>
      <c:valAx>
        <c:axId val="7147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47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3486720"/>
        <c:axId val="7348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3486720"/>
        <c:axId val="73488640"/>
      </c:lineChart>
      <c:dateAx>
        <c:axId val="73486720"/>
        <c:scaling>
          <c:orientation val="minMax"/>
        </c:scaling>
        <c:delete val="1"/>
        <c:axPos val="b"/>
        <c:numFmt formatCode="ge" sourceLinked="1"/>
        <c:majorTickMark val="none"/>
        <c:minorTickMark val="none"/>
        <c:tickLblPos val="none"/>
        <c:crossAx val="73488640"/>
        <c:crosses val="autoZero"/>
        <c:auto val="1"/>
        <c:lblOffset val="100"/>
        <c:baseTimeUnit val="years"/>
      </c:dateAx>
      <c:valAx>
        <c:axId val="7348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48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3519104"/>
        <c:axId val="7352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3519104"/>
        <c:axId val="73521024"/>
      </c:lineChart>
      <c:dateAx>
        <c:axId val="73519104"/>
        <c:scaling>
          <c:orientation val="minMax"/>
        </c:scaling>
        <c:delete val="1"/>
        <c:axPos val="b"/>
        <c:numFmt formatCode="ge" sourceLinked="1"/>
        <c:majorTickMark val="none"/>
        <c:minorTickMark val="none"/>
        <c:tickLblPos val="none"/>
        <c:crossAx val="73521024"/>
        <c:crosses val="autoZero"/>
        <c:auto val="1"/>
        <c:lblOffset val="100"/>
        <c:baseTimeUnit val="years"/>
      </c:dateAx>
      <c:valAx>
        <c:axId val="7352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51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3631232"/>
        <c:axId val="7363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3631232"/>
        <c:axId val="73633152"/>
      </c:lineChart>
      <c:dateAx>
        <c:axId val="73631232"/>
        <c:scaling>
          <c:orientation val="minMax"/>
        </c:scaling>
        <c:delete val="1"/>
        <c:axPos val="b"/>
        <c:numFmt formatCode="ge" sourceLinked="1"/>
        <c:majorTickMark val="none"/>
        <c:minorTickMark val="none"/>
        <c:tickLblPos val="none"/>
        <c:crossAx val="73633152"/>
        <c:crosses val="autoZero"/>
        <c:auto val="1"/>
        <c:lblOffset val="100"/>
        <c:baseTimeUnit val="years"/>
      </c:dateAx>
      <c:valAx>
        <c:axId val="7363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63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293120"/>
        <c:axId val="8429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293120"/>
        <c:axId val="84295040"/>
      </c:lineChart>
      <c:dateAx>
        <c:axId val="84293120"/>
        <c:scaling>
          <c:orientation val="minMax"/>
        </c:scaling>
        <c:delete val="1"/>
        <c:axPos val="b"/>
        <c:numFmt formatCode="ge" sourceLinked="1"/>
        <c:majorTickMark val="none"/>
        <c:minorTickMark val="none"/>
        <c:tickLblPos val="none"/>
        <c:crossAx val="84295040"/>
        <c:crosses val="autoZero"/>
        <c:auto val="1"/>
        <c:lblOffset val="100"/>
        <c:baseTimeUnit val="years"/>
      </c:dateAx>
      <c:valAx>
        <c:axId val="8429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29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3161.78</c:v>
                </c:pt>
                <c:pt idx="1">
                  <c:v>2573.27</c:v>
                </c:pt>
                <c:pt idx="2">
                  <c:v>2556.75</c:v>
                </c:pt>
                <c:pt idx="3">
                  <c:v>2208.63</c:v>
                </c:pt>
                <c:pt idx="4" formatCode="#,##0.00;&quot;△&quot;#,##0.00">
                  <c:v>0</c:v>
                </c:pt>
              </c:numCache>
            </c:numRef>
          </c:val>
        </c:ser>
        <c:dLbls>
          <c:showLegendKey val="0"/>
          <c:showVal val="0"/>
          <c:showCatName val="0"/>
          <c:showSerName val="0"/>
          <c:showPercent val="0"/>
          <c:showBubbleSize val="0"/>
        </c:dLbls>
        <c:gapWidth val="150"/>
        <c:axId val="84329600"/>
        <c:axId val="8433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84329600"/>
        <c:axId val="84331520"/>
      </c:lineChart>
      <c:dateAx>
        <c:axId val="84329600"/>
        <c:scaling>
          <c:orientation val="minMax"/>
        </c:scaling>
        <c:delete val="1"/>
        <c:axPos val="b"/>
        <c:numFmt formatCode="ge" sourceLinked="1"/>
        <c:majorTickMark val="none"/>
        <c:minorTickMark val="none"/>
        <c:tickLblPos val="none"/>
        <c:crossAx val="84331520"/>
        <c:crosses val="autoZero"/>
        <c:auto val="1"/>
        <c:lblOffset val="100"/>
        <c:baseTimeUnit val="years"/>
      </c:dateAx>
      <c:valAx>
        <c:axId val="8433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2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41.5</c:v>
                </c:pt>
                <c:pt idx="1">
                  <c:v>32.75</c:v>
                </c:pt>
                <c:pt idx="2">
                  <c:v>29.33</c:v>
                </c:pt>
                <c:pt idx="3">
                  <c:v>40.130000000000003</c:v>
                </c:pt>
                <c:pt idx="4">
                  <c:v>39.82</c:v>
                </c:pt>
              </c:numCache>
            </c:numRef>
          </c:val>
        </c:ser>
        <c:dLbls>
          <c:showLegendKey val="0"/>
          <c:showVal val="0"/>
          <c:showCatName val="0"/>
          <c:showSerName val="0"/>
          <c:showPercent val="0"/>
          <c:showBubbleSize val="0"/>
        </c:dLbls>
        <c:gapWidth val="150"/>
        <c:axId val="84116224"/>
        <c:axId val="8411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84116224"/>
        <c:axId val="84118144"/>
      </c:lineChart>
      <c:dateAx>
        <c:axId val="84116224"/>
        <c:scaling>
          <c:orientation val="minMax"/>
        </c:scaling>
        <c:delete val="1"/>
        <c:axPos val="b"/>
        <c:numFmt formatCode="ge" sourceLinked="1"/>
        <c:majorTickMark val="none"/>
        <c:minorTickMark val="none"/>
        <c:tickLblPos val="none"/>
        <c:crossAx val="84118144"/>
        <c:crosses val="autoZero"/>
        <c:auto val="1"/>
        <c:lblOffset val="100"/>
        <c:baseTimeUnit val="years"/>
      </c:dateAx>
      <c:valAx>
        <c:axId val="8411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1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394.34</c:v>
                </c:pt>
                <c:pt idx="1">
                  <c:v>544.39</c:v>
                </c:pt>
                <c:pt idx="2">
                  <c:v>570.23</c:v>
                </c:pt>
                <c:pt idx="3">
                  <c:v>443.05</c:v>
                </c:pt>
                <c:pt idx="4">
                  <c:v>448.72</c:v>
                </c:pt>
              </c:numCache>
            </c:numRef>
          </c:val>
        </c:ser>
        <c:dLbls>
          <c:showLegendKey val="0"/>
          <c:showVal val="0"/>
          <c:showCatName val="0"/>
          <c:showSerName val="0"/>
          <c:showPercent val="0"/>
          <c:showBubbleSize val="0"/>
        </c:dLbls>
        <c:gapWidth val="150"/>
        <c:axId val="84139392"/>
        <c:axId val="8414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84139392"/>
        <c:axId val="84141568"/>
      </c:lineChart>
      <c:dateAx>
        <c:axId val="84139392"/>
        <c:scaling>
          <c:orientation val="minMax"/>
        </c:scaling>
        <c:delete val="1"/>
        <c:axPos val="b"/>
        <c:numFmt formatCode="ge" sourceLinked="1"/>
        <c:majorTickMark val="none"/>
        <c:minorTickMark val="none"/>
        <c:tickLblPos val="none"/>
        <c:crossAx val="84141568"/>
        <c:crosses val="autoZero"/>
        <c:auto val="1"/>
        <c:lblOffset val="100"/>
        <c:baseTimeUnit val="years"/>
      </c:dateAx>
      <c:valAx>
        <c:axId val="8414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3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福島県　玉川村</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6952</v>
      </c>
      <c r="AM8" s="64"/>
      <c r="AN8" s="64"/>
      <c r="AO8" s="64"/>
      <c r="AP8" s="64"/>
      <c r="AQ8" s="64"/>
      <c r="AR8" s="64"/>
      <c r="AS8" s="64"/>
      <c r="AT8" s="63">
        <f>データ!S6</f>
        <v>46.67</v>
      </c>
      <c r="AU8" s="63"/>
      <c r="AV8" s="63"/>
      <c r="AW8" s="63"/>
      <c r="AX8" s="63"/>
      <c r="AY8" s="63"/>
      <c r="AZ8" s="63"/>
      <c r="BA8" s="63"/>
      <c r="BB8" s="63">
        <f>データ!T6</f>
        <v>148.96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42.76</v>
      </c>
      <c r="Q10" s="63"/>
      <c r="R10" s="63"/>
      <c r="S10" s="63"/>
      <c r="T10" s="63"/>
      <c r="U10" s="63"/>
      <c r="V10" s="63"/>
      <c r="W10" s="63">
        <f>データ!P6</f>
        <v>100</v>
      </c>
      <c r="X10" s="63"/>
      <c r="Y10" s="63"/>
      <c r="Z10" s="63"/>
      <c r="AA10" s="63"/>
      <c r="AB10" s="63"/>
      <c r="AC10" s="63"/>
      <c r="AD10" s="64">
        <f>データ!Q6</f>
        <v>4113</v>
      </c>
      <c r="AE10" s="64"/>
      <c r="AF10" s="64"/>
      <c r="AG10" s="64"/>
      <c r="AH10" s="64"/>
      <c r="AI10" s="64"/>
      <c r="AJ10" s="64"/>
      <c r="AK10" s="2"/>
      <c r="AL10" s="64">
        <f>データ!U6</f>
        <v>2896</v>
      </c>
      <c r="AM10" s="64"/>
      <c r="AN10" s="64"/>
      <c r="AO10" s="64"/>
      <c r="AP10" s="64"/>
      <c r="AQ10" s="64"/>
      <c r="AR10" s="64"/>
      <c r="AS10" s="64"/>
      <c r="AT10" s="63">
        <f>データ!V6</f>
        <v>1.69</v>
      </c>
      <c r="AU10" s="63"/>
      <c r="AV10" s="63"/>
      <c r="AW10" s="63"/>
      <c r="AX10" s="63"/>
      <c r="AY10" s="63"/>
      <c r="AZ10" s="63"/>
      <c r="BA10" s="63"/>
      <c r="BB10" s="63">
        <f>データ!W6</f>
        <v>1713.61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75027</v>
      </c>
      <c r="D6" s="31">
        <f t="shared" si="3"/>
        <v>47</v>
      </c>
      <c r="E6" s="31">
        <f t="shared" si="3"/>
        <v>17</v>
      </c>
      <c r="F6" s="31">
        <f t="shared" si="3"/>
        <v>5</v>
      </c>
      <c r="G6" s="31">
        <f t="shared" si="3"/>
        <v>0</v>
      </c>
      <c r="H6" s="31" t="str">
        <f t="shared" si="3"/>
        <v>福島県　玉川村</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42.76</v>
      </c>
      <c r="P6" s="32">
        <f t="shared" si="3"/>
        <v>100</v>
      </c>
      <c r="Q6" s="32">
        <f t="shared" si="3"/>
        <v>4113</v>
      </c>
      <c r="R6" s="32">
        <f t="shared" si="3"/>
        <v>6952</v>
      </c>
      <c r="S6" s="32">
        <f t="shared" si="3"/>
        <v>46.67</v>
      </c>
      <c r="T6" s="32">
        <f t="shared" si="3"/>
        <v>148.96</v>
      </c>
      <c r="U6" s="32">
        <f t="shared" si="3"/>
        <v>2896</v>
      </c>
      <c r="V6" s="32">
        <f t="shared" si="3"/>
        <v>1.69</v>
      </c>
      <c r="W6" s="32">
        <f t="shared" si="3"/>
        <v>1713.61</v>
      </c>
      <c r="X6" s="33">
        <f>IF(X7="",NA(),X7)</f>
        <v>52.44</v>
      </c>
      <c r="Y6" s="33">
        <f t="shared" ref="Y6:AG6" si="4">IF(Y7="",NA(),Y7)</f>
        <v>40.840000000000003</v>
      </c>
      <c r="Z6" s="33">
        <f t="shared" si="4"/>
        <v>34.36</v>
      </c>
      <c r="AA6" s="33">
        <f t="shared" si="4"/>
        <v>48.38</v>
      </c>
      <c r="AB6" s="33">
        <f t="shared" si="4"/>
        <v>42.81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3161.78</v>
      </c>
      <c r="BF6" s="33">
        <f t="shared" ref="BF6:BN6" si="7">IF(BF7="",NA(),BF7)</f>
        <v>2573.27</v>
      </c>
      <c r="BG6" s="33">
        <f t="shared" si="7"/>
        <v>2556.75</v>
      </c>
      <c r="BH6" s="33">
        <f t="shared" si="7"/>
        <v>2208.63</v>
      </c>
      <c r="BI6" s="32">
        <f t="shared" si="7"/>
        <v>0</v>
      </c>
      <c r="BJ6" s="33">
        <f t="shared" si="7"/>
        <v>1239.2</v>
      </c>
      <c r="BK6" s="33">
        <f t="shared" si="7"/>
        <v>1197.82</v>
      </c>
      <c r="BL6" s="33">
        <f t="shared" si="7"/>
        <v>1126.77</v>
      </c>
      <c r="BM6" s="33">
        <f t="shared" si="7"/>
        <v>1044.8</v>
      </c>
      <c r="BN6" s="33">
        <f t="shared" si="7"/>
        <v>1081.8</v>
      </c>
      <c r="BO6" s="32" t="str">
        <f>IF(BO7="","",IF(BO7="-","【-】","【"&amp;SUBSTITUTE(TEXT(BO7,"#,##0.00"),"-","△")&amp;"】"))</f>
        <v>【1,015.77】</v>
      </c>
      <c r="BP6" s="33">
        <f>IF(BP7="",NA(),BP7)</f>
        <v>41.5</v>
      </c>
      <c r="BQ6" s="33">
        <f t="shared" ref="BQ6:BY6" si="8">IF(BQ7="",NA(),BQ7)</f>
        <v>32.75</v>
      </c>
      <c r="BR6" s="33">
        <f t="shared" si="8"/>
        <v>29.33</v>
      </c>
      <c r="BS6" s="33">
        <f t="shared" si="8"/>
        <v>40.130000000000003</v>
      </c>
      <c r="BT6" s="33">
        <f t="shared" si="8"/>
        <v>39.82</v>
      </c>
      <c r="BU6" s="33">
        <f t="shared" si="8"/>
        <v>51.56</v>
      </c>
      <c r="BV6" s="33">
        <f t="shared" si="8"/>
        <v>51.03</v>
      </c>
      <c r="BW6" s="33">
        <f t="shared" si="8"/>
        <v>50.9</v>
      </c>
      <c r="BX6" s="33">
        <f t="shared" si="8"/>
        <v>50.82</v>
      </c>
      <c r="BY6" s="33">
        <f t="shared" si="8"/>
        <v>52.19</v>
      </c>
      <c r="BZ6" s="32" t="str">
        <f>IF(BZ7="","",IF(BZ7="-","【-】","【"&amp;SUBSTITUTE(TEXT(BZ7,"#,##0.00"),"-","△")&amp;"】"))</f>
        <v>【52.78】</v>
      </c>
      <c r="CA6" s="33">
        <f>IF(CA7="",NA(),CA7)</f>
        <v>394.34</v>
      </c>
      <c r="CB6" s="33">
        <f t="shared" ref="CB6:CJ6" si="9">IF(CB7="",NA(),CB7)</f>
        <v>544.39</v>
      </c>
      <c r="CC6" s="33">
        <f t="shared" si="9"/>
        <v>570.23</v>
      </c>
      <c r="CD6" s="33">
        <f t="shared" si="9"/>
        <v>443.05</v>
      </c>
      <c r="CE6" s="33">
        <f t="shared" si="9"/>
        <v>448.72</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40.03</v>
      </c>
      <c r="CM6" s="33">
        <f t="shared" ref="CM6:CU6" si="10">IF(CM7="",NA(),CM7)</f>
        <v>39.04</v>
      </c>
      <c r="CN6" s="33">
        <f t="shared" si="10"/>
        <v>39.04</v>
      </c>
      <c r="CO6" s="33">
        <f t="shared" si="10"/>
        <v>39.04</v>
      </c>
      <c r="CP6" s="33">
        <f t="shared" si="10"/>
        <v>39.04</v>
      </c>
      <c r="CQ6" s="33">
        <f t="shared" si="10"/>
        <v>55.2</v>
      </c>
      <c r="CR6" s="33">
        <f t="shared" si="10"/>
        <v>54.74</v>
      </c>
      <c r="CS6" s="33">
        <f t="shared" si="10"/>
        <v>53.78</v>
      </c>
      <c r="CT6" s="33">
        <f t="shared" si="10"/>
        <v>53.24</v>
      </c>
      <c r="CU6" s="33">
        <f t="shared" si="10"/>
        <v>52.31</v>
      </c>
      <c r="CV6" s="32" t="str">
        <f>IF(CV7="","",IF(CV7="-","【-】","【"&amp;SUBSTITUTE(TEXT(CV7,"#,##0.00"),"-","△")&amp;"】"))</f>
        <v>【52.74】</v>
      </c>
      <c r="CW6" s="33">
        <f>IF(CW7="",NA(),CW7)</f>
        <v>84.3</v>
      </c>
      <c r="CX6" s="33">
        <f t="shared" ref="CX6:DF6" si="11">IF(CX7="",NA(),CX7)</f>
        <v>84.89</v>
      </c>
      <c r="CY6" s="33">
        <f t="shared" si="11"/>
        <v>90.04</v>
      </c>
      <c r="CZ6" s="33">
        <f t="shared" si="11"/>
        <v>88.76</v>
      </c>
      <c r="DA6" s="33">
        <f t="shared" si="11"/>
        <v>83.7</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3">
        <f t="shared" ref="EE6:EM6" si="14">IF(EE7="",NA(),EE7)</f>
        <v>0.88</v>
      </c>
      <c r="EF6" s="33">
        <f t="shared" si="14"/>
        <v>0.44</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75027</v>
      </c>
      <c r="D7" s="35">
        <v>47</v>
      </c>
      <c r="E7" s="35">
        <v>17</v>
      </c>
      <c r="F7" s="35">
        <v>5</v>
      </c>
      <c r="G7" s="35">
        <v>0</v>
      </c>
      <c r="H7" s="35" t="s">
        <v>96</v>
      </c>
      <c r="I7" s="35" t="s">
        <v>97</v>
      </c>
      <c r="J7" s="35" t="s">
        <v>98</v>
      </c>
      <c r="K7" s="35" t="s">
        <v>99</v>
      </c>
      <c r="L7" s="35" t="s">
        <v>100</v>
      </c>
      <c r="M7" s="36" t="s">
        <v>101</v>
      </c>
      <c r="N7" s="36" t="s">
        <v>102</v>
      </c>
      <c r="O7" s="36">
        <v>42.76</v>
      </c>
      <c r="P7" s="36">
        <v>100</v>
      </c>
      <c r="Q7" s="36">
        <v>4113</v>
      </c>
      <c r="R7" s="36">
        <v>6952</v>
      </c>
      <c r="S7" s="36">
        <v>46.67</v>
      </c>
      <c r="T7" s="36">
        <v>148.96</v>
      </c>
      <c r="U7" s="36">
        <v>2896</v>
      </c>
      <c r="V7" s="36">
        <v>1.69</v>
      </c>
      <c r="W7" s="36">
        <v>1713.61</v>
      </c>
      <c r="X7" s="36">
        <v>52.44</v>
      </c>
      <c r="Y7" s="36">
        <v>40.840000000000003</v>
      </c>
      <c r="Z7" s="36">
        <v>34.36</v>
      </c>
      <c r="AA7" s="36">
        <v>48.38</v>
      </c>
      <c r="AB7" s="36">
        <v>42.81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3161.78</v>
      </c>
      <c r="BF7" s="36">
        <v>2573.27</v>
      </c>
      <c r="BG7" s="36">
        <v>2556.75</v>
      </c>
      <c r="BH7" s="36">
        <v>2208.63</v>
      </c>
      <c r="BI7" s="36">
        <v>0</v>
      </c>
      <c r="BJ7" s="36">
        <v>1239.2</v>
      </c>
      <c r="BK7" s="36">
        <v>1197.82</v>
      </c>
      <c r="BL7" s="36">
        <v>1126.77</v>
      </c>
      <c r="BM7" s="36">
        <v>1044.8</v>
      </c>
      <c r="BN7" s="36">
        <v>1081.8</v>
      </c>
      <c r="BO7" s="36">
        <v>1015.77</v>
      </c>
      <c r="BP7" s="36">
        <v>41.5</v>
      </c>
      <c r="BQ7" s="36">
        <v>32.75</v>
      </c>
      <c r="BR7" s="36">
        <v>29.33</v>
      </c>
      <c r="BS7" s="36">
        <v>40.130000000000003</v>
      </c>
      <c r="BT7" s="36">
        <v>39.82</v>
      </c>
      <c r="BU7" s="36">
        <v>51.56</v>
      </c>
      <c r="BV7" s="36">
        <v>51.03</v>
      </c>
      <c r="BW7" s="36">
        <v>50.9</v>
      </c>
      <c r="BX7" s="36">
        <v>50.82</v>
      </c>
      <c r="BY7" s="36">
        <v>52.19</v>
      </c>
      <c r="BZ7" s="36">
        <v>52.78</v>
      </c>
      <c r="CA7" s="36">
        <v>394.34</v>
      </c>
      <c r="CB7" s="36">
        <v>544.39</v>
      </c>
      <c r="CC7" s="36">
        <v>570.23</v>
      </c>
      <c r="CD7" s="36">
        <v>443.05</v>
      </c>
      <c r="CE7" s="36">
        <v>448.72</v>
      </c>
      <c r="CF7" s="36">
        <v>283.26</v>
      </c>
      <c r="CG7" s="36">
        <v>289.60000000000002</v>
      </c>
      <c r="CH7" s="36">
        <v>293.27</v>
      </c>
      <c r="CI7" s="36">
        <v>300.52</v>
      </c>
      <c r="CJ7" s="36">
        <v>296.14</v>
      </c>
      <c r="CK7" s="36">
        <v>289.81</v>
      </c>
      <c r="CL7" s="36">
        <v>40.03</v>
      </c>
      <c r="CM7" s="36">
        <v>39.04</v>
      </c>
      <c r="CN7" s="36">
        <v>39.04</v>
      </c>
      <c r="CO7" s="36">
        <v>39.04</v>
      </c>
      <c r="CP7" s="36">
        <v>39.04</v>
      </c>
      <c r="CQ7" s="36">
        <v>55.2</v>
      </c>
      <c r="CR7" s="36">
        <v>54.74</v>
      </c>
      <c r="CS7" s="36">
        <v>53.78</v>
      </c>
      <c r="CT7" s="36">
        <v>53.24</v>
      </c>
      <c r="CU7" s="36">
        <v>52.31</v>
      </c>
      <c r="CV7" s="36">
        <v>52.74</v>
      </c>
      <c r="CW7" s="36">
        <v>84.3</v>
      </c>
      <c r="CX7" s="36">
        <v>84.89</v>
      </c>
      <c r="CY7" s="36">
        <v>90.04</v>
      </c>
      <c r="CZ7" s="36">
        <v>88.76</v>
      </c>
      <c r="DA7" s="36">
        <v>83.7</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0.88</v>
      </c>
      <c r="EF7" s="36">
        <v>0.44</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dcterms:created xsi:type="dcterms:W3CDTF">2017-02-08T03:08:00Z</dcterms:created>
  <dcterms:modified xsi:type="dcterms:W3CDTF">2017-02-21T04:28:54Z</dcterms:modified>
  <cp:category/>
</cp:coreProperties>
</file>