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WXL3AD\share\環境衛生課\共同汚泥処理(下水道事業)\H28年度\H28照会関係\依頼・照会\回答済み\290213_下水道事業に係る「経営比較分析表」の分析等について\【38矢吹町～80双葉広域】経営比較分析表（下水道）\"/>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<sst xmlns="http://schemas.openxmlformats.org/spreadsheetml/2006/main" count="243" uniqueCount="109">
  <si>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</si>
  <si>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</si>
  <si>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</si>
  <si>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</si>
  <si>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</si>
  <si>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</si>
  <si>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</si>
  <si>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</si>
  <si>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</si>
  <si>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</si>
  <si>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</si>
  <si>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</si>
  <si>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</si>
  <si>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</si>
  <si>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</si>
  <si>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</si>
  <si>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</si>
  <si>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</si>
  <si>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</si>
  <si>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</si>
  <si>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</si>
  <si>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</si>
  <si>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</si>
  <si>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</si>
  <si>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</si>
  <si>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</si>
  <si>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</si>
  <si>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</si>
  <si>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</si>
  <si>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</si>
  <si>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</si>
  <si>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</si>
  <si>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</si>
  <si>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</si>
  <si>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</si>
  <si>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</si>
  <si>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</si>
  <si>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</si>
  <si>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</si>
  <si>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</si>
  <si>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</si>
  <si>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</si>
  <si>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</si>
  <si>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</si>
  <si>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</si>
  <si>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</si>
  <si>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</si>
  <si>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</si>
  <si>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</si>
  <si>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</si>
  <si>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</si>
  <si>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</si>
  <si>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</si>
  <si>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</si>
  <si>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</si>
  <si>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</si>
  <si>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</si>
  <si>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</si>
  <si>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</si>
  <si>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</si>
  <si>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</si>
  <si>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</si>
  <si>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</si>
  <si>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</si>
  <si>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</si>
  <si>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</si>
  <si>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</si>
  <si>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</si>
  <si>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</si>
  <si>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</si>
  <si>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</si>
  <si>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</si>
  <si>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</si>
  <si>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</si>
  <si>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</si>
  <si>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</si>
  <si>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</si>
  <si>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</si>
  <si>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</si>
  <si>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</si>
  <si>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</si>
  <si>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</si>
  <si>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</si>
  <si>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</si>
  <si>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</si>
  <si>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</si>
  <si>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</si>
  <si>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</si>
  <si>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</si>
  <si>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</si>
  <si>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</si>
  <si>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</si>
  <si>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</si>
  <si>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</si>
  <si>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</si>
  <si>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</si>
  <si>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双葉地方広域市町村圏組合</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</si>
  <si>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</si>
  <si>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</si>
  <si>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</si>
  <si>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</si>
  <si>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</si>
  <si>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</si>
  <si>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</si>
  <si>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</si>
  <si>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</si>
  <si>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</si>
  <si>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</si>
  <si>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当組合の下水道処理施設は、震災以降、原発事故による避難区域に指定されたことで、休止状態となっており、現在も再開の目途は立っておりません。
従って、経営比較等の分析においても具体的な取組等に着手できない状況です。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</si>
</sst>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182360"/>
        <c:axId val="1202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118182360"/>
        <c:axId val="120290688"/>
      </c:lineChart>
      <c:dateAx>
        <c:axId val="118182360"/>
        <c:scaling>
          <c:orientation val="minMax"/>
        </c:scaling>
        <c:delete val="1"/>
        <c:axPos val="b"/>
        <c:numFmt formatCode="ge" sourceLinked="1"/>
        <c:majorTickMark val="none"/>
        <c:minorTickMark val="none"/>
        <c:tickLblPos val="none"/>
        <c:crossAx val="120290688"/>
        <c:crosses val="autoZero"/>
        <c:auto val="1"/>
        <c:lblOffset val="100"/>
        <c:baseTimeUnit val="years"/>
      </c:dateAx>
      <c:valAx>
        <c:axId val="1202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8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291472"/>
        <c:axId val="12028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120291472"/>
        <c:axId val="120289904"/>
      </c:lineChart>
      <c:dateAx>
        <c:axId val="120291472"/>
        <c:scaling>
          <c:orientation val="minMax"/>
        </c:scaling>
        <c:delete val="1"/>
        <c:axPos val="b"/>
        <c:numFmt formatCode="ge" sourceLinked="1"/>
        <c:majorTickMark val="none"/>
        <c:minorTickMark val="none"/>
        <c:tickLblPos val="none"/>
        <c:crossAx val="120289904"/>
        <c:crosses val="autoZero"/>
        <c:auto val="1"/>
        <c:lblOffset val="100"/>
        <c:baseTimeUnit val="years"/>
      </c:dateAx>
      <c:valAx>
        <c:axId val="12028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9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20292256"/>
        <c:axId val="12090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120292256"/>
        <c:axId val="120902072"/>
      </c:lineChart>
      <c:dateAx>
        <c:axId val="120292256"/>
        <c:scaling>
          <c:orientation val="minMax"/>
        </c:scaling>
        <c:delete val="1"/>
        <c:axPos val="b"/>
        <c:numFmt formatCode="ge" sourceLinked="1"/>
        <c:majorTickMark val="none"/>
        <c:minorTickMark val="none"/>
        <c:tickLblPos val="none"/>
        <c:crossAx val="120902072"/>
        <c:crosses val="autoZero"/>
        <c:auto val="1"/>
        <c:lblOffset val="100"/>
        <c:baseTimeUnit val="years"/>
      </c:dateAx>
      <c:valAx>
        <c:axId val="12090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1.19</c:v>
                </c:pt>
                <c:pt idx="1">
                  <c:v>4.18</c:v>
                </c:pt>
                <c:pt idx="2">
                  <c:v>35.700000000000003</c:v>
                </c:pt>
                <c:pt idx="3">
                  <c:v>68.260000000000005</c:v>
                </c:pt>
                <c:pt idx="4">
                  <c:v>98.59</c:v>
                </c:pt>
              </c:numCache>
            </c:numRef>
          </c:val>
        </c:ser>
        <c:dLbls>
          <c:showLegendKey val="0"/>
          <c:showVal val="0"/>
          <c:showCatName val="0"/>
          <c:showSerName val="0"/>
          <c:showPercent val="0"/>
          <c:showBubbleSize val="0"/>
        </c:dLbls>
        <c:gapWidth val="150"/>
        <c:axId val="120293432"/>
        <c:axId val="12028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293432"/>
        <c:axId val="120287944"/>
      </c:lineChart>
      <c:dateAx>
        <c:axId val="120293432"/>
        <c:scaling>
          <c:orientation val="minMax"/>
        </c:scaling>
        <c:delete val="1"/>
        <c:axPos val="b"/>
        <c:numFmt formatCode="ge" sourceLinked="1"/>
        <c:majorTickMark val="none"/>
        <c:minorTickMark val="none"/>
        <c:tickLblPos val="none"/>
        <c:crossAx val="120287944"/>
        <c:crosses val="autoZero"/>
        <c:auto val="1"/>
        <c:lblOffset val="100"/>
        <c:baseTimeUnit val="years"/>
      </c:dateAx>
      <c:valAx>
        <c:axId val="12028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9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294608"/>
        <c:axId val="12028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294608"/>
        <c:axId val="120288336"/>
      </c:lineChart>
      <c:dateAx>
        <c:axId val="120294608"/>
        <c:scaling>
          <c:orientation val="minMax"/>
        </c:scaling>
        <c:delete val="1"/>
        <c:axPos val="b"/>
        <c:numFmt formatCode="ge" sourceLinked="1"/>
        <c:majorTickMark val="none"/>
        <c:minorTickMark val="none"/>
        <c:tickLblPos val="none"/>
        <c:crossAx val="120288336"/>
        <c:crosses val="autoZero"/>
        <c:auto val="1"/>
        <c:lblOffset val="100"/>
        <c:baseTimeUnit val="years"/>
      </c:dateAx>
      <c:valAx>
        <c:axId val="12028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9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288728"/>
        <c:axId val="1202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288728"/>
        <c:axId val="120289120"/>
      </c:lineChart>
      <c:dateAx>
        <c:axId val="120288728"/>
        <c:scaling>
          <c:orientation val="minMax"/>
        </c:scaling>
        <c:delete val="1"/>
        <c:axPos val="b"/>
        <c:numFmt formatCode="ge" sourceLinked="1"/>
        <c:majorTickMark val="none"/>
        <c:minorTickMark val="none"/>
        <c:tickLblPos val="none"/>
        <c:crossAx val="120289120"/>
        <c:crosses val="autoZero"/>
        <c:auto val="1"/>
        <c:lblOffset val="100"/>
        <c:baseTimeUnit val="years"/>
      </c:dateAx>
      <c:valAx>
        <c:axId val="1202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8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491784"/>
        <c:axId val="12049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491784"/>
        <c:axId val="120493352"/>
      </c:lineChart>
      <c:dateAx>
        <c:axId val="120491784"/>
        <c:scaling>
          <c:orientation val="minMax"/>
        </c:scaling>
        <c:delete val="1"/>
        <c:axPos val="b"/>
        <c:numFmt formatCode="ge" sourceLinked="1"/>
        <c:majorTickMark val="none"/>
        <c:minorTickMark val="none"/>
        <c:tickLblPos val="none"/>
        <c:crossAx val="120493352"/>
        <c:crosses val="autoZero"/>
        <c:auto val="1"/>
        <c:lblOffset val="100"/>
        <c:baseTimeUnit val="years"/>
      </c:dateAx>
      <c:valAx>
        <c:axId val="12049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9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496096"/>
        <c:axId val="12048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496096"/>
        <c:axId val="120489432"/>
      </c:lineChart>
      <c:dateAx>
        <c:axId val="120496096"/>
        <c:scaling>
          <c:orientation val="minMax"/>
        </c:scaling>
        <c:delete val="1"/>
        <c:axPos val="b"/>
        <c:numFmt formatCode="ge" sourceLinked="1"/>
        <c:majorTickMark val="none"/>
        <c:minorTickMark val="none"/>
        <c:tickLblPos val="none"/>
        <c:crossAx val="120489432"/>
        <c:crosses val="autoZero"/>
        <c:auto val="1"/>
        <c:lblOffset val="100"/>
        <c:baseTimeUnit val="years"/>
      </c:dateAx>
      <c:valAx>
        <c:axId val="12048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489824"/>
        <c:axId val="12049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120489824"/>
        <c:axId val="120490216"/>
      </c:lineChart>
      <c:dateAx>
        <c:axId val="120489824"/>
        <c:scaling>
          <c:orientation val="minMax"/>
        </c:scaling>
        <c:delete val="1"/>
        <c:axPos val="b"/>
        <c:numFmt formatCode="ge" sourceLinked="1"/>
        <c:majorTickMark val="none"/>
        <c:minorTickMark val="none"/>
        <c:tickLblPos val="none"/>
        <c:crossAx val="120490216"/>
        <c:crosses val="autoZero"/>
        <c:auto val="1"/>
        <c:lblOffset val="100"/>
        <c:baseTimeUnit val="years"/>
      </c:dateAx>
      <c:valAx>
        <c:axId val="12049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489040"/>
        <c:axId val="12049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120489040"/>
        <c:axId val="120496488"/>
      </c:lineChart>
      <c:dateAx>
        <c:axId val="120489040"/>
        <c:scaling>
          <c:orientation val="minMax"/>
        </c:scaling>
        <c:delete val="1"/>
        <c:axPos val="b"/>
        <c:numFmt formatCode="ge" sourceLinked="1"/>
        <c:majorTickMark val="none"/>
        <c:minorTickMark val="none"/>
        <c:tickLblPos val="none"/>
        <c:crossAx val="120496488"/>
        <c:crosses val="autoZero"/>
        <c:auto val="1"/>
        <c:lblOffset val="100"/>
        <c:baseTimeUnit val="years"/>
      </c:dateAx>
      <c:valAx>
        <c:axId val="12049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8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494136"/>
        <c:axId val="1204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120494136"/>
        <c:axId val="120494528"/>
      </c:lineChart>
      <c:dateAx>
        <c:axId val="120494136"/>
        <c:scaling>
          <c:orientation val="minMax"/>
        </c:scaling>
        <c:delete val="1"/>
        <c:axPos val="b"/>
        <c:numFmt formatCode="ge" sourceLinked="1"/>
        <c:majorTickMark val="none"/>
        <c:minorTickMark val="none"/>
        <c:tickLblPos val="none"/>
        <c:crossAx val="120494528"/>
        <c:crosses val="autoZero"/>
        <c:auto val="1"/>
        <c:lblOffset val="100"/>
        <c:baseTimeUnit val="years"/>
      </c:dateAx>
      <c:valAx>
        <c:axId val="1204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9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双葉地方広域市町村圏組合</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t="str">
        <f>データ!R6</f>
        <v>-</v>
      </c>
      <c r="AM8" s="64"/>
      <c r="AN8" s="64"/>
      <c r="AO8" s="64"/>
      <c r="AP8" s="64"/>
      <c r="AQ8" s="64"/>
      <c r="AR8" s="64"/>
      <c r="AS8" s="64"/>
      <c r="AT8" s="63" t="str">
        <f>データ!S6</f>
        <v>-</v>
      </c>
      <c r="AU8" s="63"/>
      <c r="AV8" s="63"/>
      <c r="AW8" s="63"/>
      <c r="AX8" s="63"/>
      <c r="AY8" s="63"/>
      <c r="AZ8" s="63"/>
      <c r="BA8" s="63"/>
      <c r="BB8" s="63" t="str">
        <f>データ!T6</f>
        <v>-</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100</v>
      </c>
      <c r="Q10" s="63"/>
      <c r="R10" s="63"/>
      <c r="S10" s="63"/>
      <c r="T10" s="63"/>
      <c r="U10" s="63"/>
      <c r="V10" s="63"/>
      <c r="W10" s="63" t="str">
        <f>データ!P6</f>
        <v>-</v>
      </c>
      <c r="X10" s="63"/>
      <c r="Y10" s="63"/>
      <c r="Z10" s="63"/>
      <c r="AA10" s="63"/>
      <c r="AB10" s="63"/>
      <c r="AC10" s="63"/>
      <c r="AD10" s="64">
        <f>データ!Q6</f>
        <v>0</v>
      </c>
      <c r="AE10" s="64"/>
      <c r="AF10" s="64"/>
      <c r="AG10" s="64"/>
      <c r="AH10" s="64"/>
      <c r="AI10" s="64"/>
      <c r="AJ10" s="64"/>
      <c r="AK10" s="2"/>
      <c r="AL10" s="64">
        <f>データ!U6</f>
        <v>2936</v>
      </c>
      <c r="AM10" s="64"/>
      <c r="AN10" s="64"/>
      <c r="AO10" s="64"/>
      <c r="AP10" s="64"/>
      <c r="AQ10" s="64"/>
      <c r="AR10" s="64"/>
      <c r="AS10" s="64"/>
      <c r="AT10" s="63">
        <f>データ!V6</f>
        <v>24.53</v>
      </c>
      <c r="AU10" s="63"/>
      <c r="AV10" s="63"/>
      <c r="AW10" s="63"/>
      <c r="AX10" s="63"/>
      <c r="AY10" s="63"/>
      <c r="AZ10" s="63"/>
      <c r="BA10" s="63"/>
      <c r="BB10" s="63">
        <f>データ!W6</f>
        <v>119.69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78735</v>
      </c>
      <c r="D6" s="31">
        <f t="shared" si="3"/>
        <v>47</v>
      </c>
      <c r="E6" s="31">
        <f t="shared" si="3"/>
        <v>17</v>
      </c>
      <c r="F6" s="31">
        <f t="shared" si="3"/>
        <v>1</v>
      </c>
      <c r="G6" s="31">
        <f t="shared" si="3"/>
        <v>0</v>
      </c>
      <c r="H6" s="31" t="str">
        <f t="shared" si="3"/>
        <v>福島県　双葉地方広域市町村圏組合</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100</v>
      </c>
      <c r="P6" s="32" t="str">
        <f t="shared" si="3"/>
        <v>-</v>
      </c>
      <c r="Q6" s="32">
        <f t="shared" si="3"/>
        <v>0</v>
      </c>
      <c r="R6" s="32" t="str">
        <f t="shared" si="3"/>
        <v>-</v>
      </c>
      <c r="S6" s="32" t="str">
        <f t="shared" si="3"/>
        <v>-</v>
      </c>
      <c r="T6" s="32" t="str">
        <f t="shared" si="3"/>
        <v>-</v>
      </c>
      <c r="U6" s="32">
        <f t="shared" si="3"/>
        <v>2936</v>
      </c>
      <c r="V6" s="32">
        <f t="shared" si="3"/>
        <v>24.53</v>
      </c>
      <c r="W6" s="32">
        <f t="shared" si="3"/>
        <v>119.69</v>
      </c>
      <c r="X6" s="33">
        <f>IF(X7="",NA(),X7)</f>
        <v>1.19</v>
      </c>
      <c r="Y6" s="33">
        <f t="shared" ref="Y6:AG6" si="4">IF(Y7="",NA(),Y7)</f>
        <v>4.18</v>
      </c>
      <c r="Z6" s="33">
        <f t="shared" si="4"/>
        <v>35.700000000000003</v>
      </c>
      <c r="AA6" s="33">
        <f t="shared" si="4"/>
        <v>68.260000000000005</v>
      </c>
      <c r="AB6" s="33">
        <f t="shared" si="4"/>
        <v>98.59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t="str">
        <f t="shared" si="7"/>
        <v>-</v>
      </c>
      <c r="BI6" s="33" t="str">
        <f t="shared" si="7"/>
        <v>-</v>
      </c>
      <c r="BJ6" s="33">
        <f t="shared" si="7"/>
        <v>1734.34</v>
      </c>
      <c r="BK6" s="33">
        <f t="shared" si="7"/>
        <v>1791.46</v>
      </c>
      <c r="BL6" s="33">
        <f t="shared" si="7"/>
        <v>1826.49</v>
      </c>
      <c r="BM6" s="33">
        <f t="shared" si="7"/>
        <v>1696.96</v>
      </c>
      <c r="BN6" s="33">
        <f t="shared" si="7"/>
        <v>1824.34</v>
      </c>
      <c r="BO6" s="32" t="str">
        <f>IF(BO7="","",IF(BO7="-","【-】","【"&amp;SUBSTITUTE(TEXT(BO7,"#,##0.00"),"-","△")&amp;"】"))</f>
        <v>【763.62】</v>
      </c>
      <c r="BP6" s="32">
        <f>IF(BP7="",NA(),BP7)</f>
        <v>0</v>
      </c>
      <c r="BQ6" s="32">
        <f t="shared" ref="BQ6:BY6" si="8">IF(BQ7="",NA(),BQ7)</f>
        <v>0</v>
      </c>
      <c r="BR6" s="32">
        <f t="shared" si="8"/>
        <v>0</v>
      </c>
      <c r="BS6" s="32">
        <f t="shared" si="8"/>
        <v>0</v>
      </c>
      <c r="BT6" s="32">
        <f t="shared" si="8"/>
        <v>0</v>
      </c>
      <c r="BU6" s="33">
        <f t="shared" si="8"/>
        <v>55.91</v>
      </c>
      <c r="BV6" s="33">
        <f t="shared" si="8"/>
        <v>51.28</v>
      </c>
      <c r="BW6" s="33">
        <f t="shared" si="8"/>
        <v>48</v>
      </c>
      <c r="BX6" s="33">
        <f t="shared" si="8"/>
        <v>47.23</v>
      </c>
      <c r="BY6" s="33">
        <f t="shared" si="8"/>
        <v>54.16</v>
      </c>
      <c r="BZ6" s="32" t="str">
        <f>IF(BZ7="","",IF(BZ7="-","【-】","【"&amp;SUBSTITUTE(TEXT(BZ7,"#,##0.00"),"-","△")&amp;"】"))</f>
        <v>【98.53】</v>
      </c>
      <c r="CA6" s="33" t="str">
        <f>IF(CA7="",NA(),CA7)</f>
        <v>-</v>
      </c>
      <c r="CB6" s="33" t="str">
        <f t="shared" ref="CB6:CJ6" si="9">IF(CB7="",NA(),CB7)</f>
        <v>-</v>
      </c>
      <c r="CC6" s="33" t="str">
        <f t="shared" si="9"/>
        <v>-</v>
      </c>
      <c r="CD6" s="33" t="str">
        <f t="shared" si="9"/>
        <v>-</v>
      </c>
      <c r="CE6" s="33" t="str">
        <f t="shared" si="9"/>
        <v>-</v>
      </c>
      <c r="CF6" s="33">
        <f t="shared" si="9"/>
        <v>284.98</v>
      </c>
      <c r="CG6" s="33">
        <f t="shared" si="9"/>
        <v>311.81</v>
      </c>
      <c r="CH6" s="33">
        <f t="shared" si="9"/>
        <v>334.37</v>
      </c>
      <c r="CI6" s="33">
        <f t="shared" si="9"/>
        <v>351.41</v>
      </c>
      <c r="CJ6" s="33">
        <f t="shared" si="9"/>
        <v>307.56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100</v>
      </c>
      <c r="CX6" s="33">
        <f t="shared" ref="CX6:DF6" si="11">IF(CX7="",NA(),CX7)</f>
        <v>100</v>
      </c>
      <c r="CY6" s="33">
        <f t="shared" si="11"/>
        <v>100</v>
      </c>
      <c r="CZ6" s="33">
        <f t="shared" si="11"/>
        <v>100</v>
      </c>
      <c r="DA6" s="33">
        <f t="shared" si="11"/>
        <v>100</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78735</v>
      </c>
      <c r="D7" s="35">
        <v>47</v>
      </c>
      <c r="E7" s="35">
        <v>17</v>
      </c>
      <c r="F7" s="35">
        <v>1</v>
      </c>
      <c r="G7" s="35">
        <v>0</v>
      </c>
      <c r="H7" s="35" t="s">
        <v>96</v>
      </c>
      <c r="I7" s="35" t="s">
        <v>97</v>
      </c>
      <c r="J7" s="35" t="s">
        <v>98</v>
      </c>
      <c r="K7" s="35" t="s">
        <v>99</v>
      </c>
      <c r="L7" s="35" t="s">
        <v>100</v>
      </c>
      <c r="M7" s="36" t="s">
        <v>101</v>
      </c>
      <c r="N7" s="36" t="s">
        <v>102</v>
      </c>
      <c r="O7" s="36">
        <v>100</v>
      </c>
      <c r="P7" s="36" t="s">
        <v>101</v>
      </c>
      <c r="Q7" s="36">
        <v>0</v>
      </c>
      <c r="R7" s="36" t="s">
        <v>101</v>
      </c>
      <c r="S7" s="36" t="s">
        <v>101</v>
      </c>
      <c r="T7" s="36" t="s">
        <v>101</v>
      </c>
      <c r="U7" s="36">
        <v>2936</v>
      </c>
      <c r="V7" s="36">
        <v>24.53</v>
      </c>
      <c r="W7" s="36">
        <v>119.69</v>
      </c>
      <c r="X7" s="36">
        <v>1.19</v>
      </c>
      <c r="Y7" s="36">
        <v>4.18</v>
      </c>
      <c r="Z7" s="36">
        <v>35.700000000000003</v>
      </c>
      <c r="AA7" s="36">
        <v>68.260000000000005</v>
      </c>
      <c r="AB7" s="36">
        <v>98.59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t="s">
        <v>101</v>
      </c>
      <c r="BI7" s="36" t="s">
        <v>101</v>
      </c>
      <c r="BJ7" s="36">
        <v>1734.34</v>
      </c>
      <c r="BK7" s="36">
        <v>1791.46</v>
      </c>
      <c r="BL7" s="36">
        <v>1826.49</v>
      </c>
      <c r="BM7" s="36">
        <v>1696.96</v>
      </c>
      <c r="BN7" s="36">
        <v>1824.34</v>
      </c>
      <c r="BO7" s="36">
        <v>763.62</v>
      </c>
      <c r="BP7" s="36">
        <v>0</v>
      </c>
      <c r="BQ7" s="36">
        <v>0</v>
      </c>
      <c r="BR7" s="36">
        <v>0</v>
      </c>
      <c r="BS7" s="36">
        <v>0</v>
      </c>
      <c r="BT7" s="36">
        <v>0</v>
      </c>
      <c r="BU7" s="36">
        <v>55.91</v>
      </c>
      <c r="BV7" s="36">
        <v>51.28</v>
      </c>
      <c r="BW7" s="36">
        <v>48</v>
      </c>
      <c r="BX7" s="36">
        <v>47.23</v>
      </c>
      <c r="BY7" s="36">
        <v>54.16</v>
      </c>
      <c r="BZ7" s="36">
        <v>98.53</v>
      </c>
      <c r="CA7" s="36" t="s">
        <v>101</v>
      </c>
      <c r="CB7" s="36" t="s">
        <v>101</v>
      </c>
      <c r="CC7" s="36" t="s">
        <v>101</v>
      </c>
      <c r="CD7" s="36" t="s">
        <v>101</v>
      </c>
      <c r="CE7" s="36" t="s">
        <v>101</v>
      </c>
      <c r="CF7" s="36">
        <v>284.98</v>
      </c>
      <c r="CG7" s="36">
        <v>311.81</v>
      </c>
      <c r="CH7" s="36">
        <v>334.37</v>
      </c>
      <c r="CI7" s="36">
        <v>351.41</v>
      </c>
      <c r="CJ7" s="36">
        <v>307.56</v>
      </c>
      <c r="CK7" s="36">
        <v>139.69999999999999</v>
      </c>
      <c r="CL7" s="36" t="s">
        <v>101</v>
      </c>
      <c r="CM7" s="36" t="s">
        <v>101</v>
      </c>
      <c r="CN7" s="36" t="s">
        <v>101</v>
      </c>
      <c r="CO7" s="36" t="s">
        <v>101</v>
      </c>
      <c r="CP7" s="36" t="s">
        <v>101</v>
      </c>
      <c r="CQ7" s="36">
        <v>41.48</v>
      </c>
      <c r="CR7" s="36">
        <v>41.95</v>
      </c>
      <c r="CS7" s="36">
        <v>40.71</v>
      </c>
      <c r="CT7" s="36">
        <v>43.53</v>
      </c>
      <c r="CU7" s="36">
        <v>39.869999999999997</v>
      </c>
      <c r="CV7" s="36">
        <v>60.01</v>
      </c>
      <c r="CW7" s="36">
        <v>100</v>
      </c>
      <c r="CX7" s="36">
        <v>100</v>
      </c>
      <c r="CY7" s="36">
        <v>100</v>
      </c>
      <c r="CZ7" s="36">
        <v>100</v>
      </c>
      <c r="DA7" s="36">
        <v>100</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KANFUKU103</cp:lastModifiedBy>
  <dcterms:created xsi:type="dcterms:W3CDTF">2017-02-08T02:45:50Z</dcterms:created>
  <dcterms:modified xsi:type="dcterms:W3CDTF">2017-02-13T01:50:34Z</dcterms:modified>
  <cp:category/>
</cp:coreProperties>
</file>