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<sst xmlns="http://schemas.openxmlformats.org/spreadsheetml/2006/main" count="223" uniqueCount="111">
  <si>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</si>
  <si>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</si>
  <si>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</si>
  <si>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</si>
  <si>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</si>
  <si>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</si>
  <si>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</si>
  <si>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</si>
  <si>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</si>
  <si>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</si>
  <si>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</si>
  <si>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</si>
  <si>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</si>
  <si>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</si>
  <si>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</si>
  <si>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</si>
  <si>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</si>
  <si>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</si>
  <si>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</si>
  <si>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</si>
  <si>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</si>
  <si>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</si>
  <si>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</si>
  <si>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</si>
  <si>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</si>
  <si>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</si>
  <si>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</si>
  <si>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</si>
  <si>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</si>
  <si>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</si>
  <si>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</si>
  <si>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</si>
  <si>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</si>
  <si>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</si>
  <si>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</si>
  <si>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</si>
  <si>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</si>
  <si>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</si>
  <si>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</si>
  <si>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</si>
  <si>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</si>
  <si>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</si>
  <si>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</si>
  <si>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</si>
  <si>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</si>
  <si>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</si>
  <si>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</si>
  <si>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</si>
  <si>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</si>
  <si>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</si>
  <si>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</si>
  <si>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</si>
  <si>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</si>
  <si>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</si>
  <si>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</si>
  <si>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</si>
  <si>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</si>
  <si>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</si>
  <si>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</si>
  <si>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</si>
  <si>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</si>
  <si>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</si>
  <si>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</si>
  <si>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</si>
  <si>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</si>
  <si>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</si>
  <si>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</si>
  <si>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</si>
  <si>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</si>
  <si>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</si>
  <si>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</si>
  <si>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</si>
  <si>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</si>
  <si>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</si>
  <si>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</si>
  <si>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</si>
  <si>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</si>
  <si>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</si>
  <si>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</si>
  <si>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</si>
  <si>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</si>
  <si>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</si>
  <si>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</si>
  <si>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</si>
  <si>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</si>
  <si>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</si>
  <si>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</si>
  <si>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</si>
  <si>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</si>
  <si>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</si>
  <si>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</si>
  <si>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</si>
  <si>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</si>
  <si>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</si>
  <si>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</si>
  <si>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</si>
  <si>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西郷村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</si>
  <si>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</si>
  <si>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</si>
  <si>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</si>
  <si>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</si>
  <si>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</si>
  <si>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</si>
  <si>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</si>
  <si>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</si>
  <si>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</si>
  <si>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</si>
  <si>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</si>
  <si>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類似団地と比較しても、全体的な数値から見ておおむね健全な経営が出来ていると思われる。
　しかし、管渠の老朽化対策についてほぼ未着手であるため、今後の更新投資に充てる財源を確保するという点からも、更に接続率を向上させ、経営改善を図る必要がある。</t>
    <rPh sb="1" eb="5">
      <t>ルイジダンチ</t>
    </rPh>
    <rPh sb="6" eb="8">
      <t>ヒカク</t>
    </rPh>
    <rPh sb="12" eb="15">
      <t>ゼンタイテキ</t>
    </rPh>
    <rPh sb="16" eb="18">
      <t>スウチ</t>
    </rPh>
    <rPh sb="20" eb="21">
      <t>ミ</t>
    </rPh>
    <rPh sb="26" eb="28">
      <t>ケンゼン</t>
    </rPh>
    <rPh sb="29" eb="31">
      <t>ケイエイ</t>
    </rPh>
    <rPh sb="32" eb="34">
      <t>デキ</t>
    </rPh>
    <rPh sb="38" eb="39">
      <t>オモ</t>
    </rPh>
    <rPh sb="49" eb="51">
      <t>カンキョ</t>
    </rPh>
    <rPh sb="52" eb="57">
      <t>ロウキュウカタイサク</t>
    </rPh>
    <rPh sb="63" eb="66">
      <t>ミチャクシュ</t>
    </rPh>
    <rPh sb="72" eb="74">
      <t>コンゴ</t>
    </rPh>
    <rPh sb="75" eb="79">
      <t>コウシントウシ</t>
    </rPh>
    <rPh sb="80" eb="81">
      <t>ア</t>
    </rPh>
    <rPh sb="83" eb="85">
      <t>ザイゲン</t>
    </rPh>
    <rPh sb="86" eb="88">
      <t>カクホ</t>
    </rPh>
    <rPh sb="93" eb="94">
      <t>テン</t>
    </rPh>
    <rPh sb="98" eb="99">
      <t>サラ</t>
    </rPh>
    <rPh sb="100" eb="103">
      <t>セツゾクリツ</t>
    </rPh>
    <rPh sb="104" eb="106">
      <t>コウジョウ</t>
    </rPh>
    <rPh sb="109" eb="113">
      <t>ケイエイカイゼン</t>
    </rPh>
    <rPh sb="114" eb="115">
      <t>ハカ</t>
    </rPh>
    <rPh sb="116" eb="118">
      <t>ヒツヨウ</t>
    </rPh>
    <phoneticPr fontId="4"/>
  </si>
  <si>
    <t>　管渠改善率に関しては、類似団体平均値もほぼ同様の値だが、東日本大震災により生じた突発的なものを除き例年0％である。
　現時点で管渠の更新前に、新規での管渠敷設(面的整備)に注力しているため、老朽化対策に着手出来ていないのが現状である。
　しかしながら事故等の事前防止のためにも、ストックマネジメント計画に基づいて、適切な維持管理を計画的に行っていく必要がある。</t>
    <rPh sb="1" eb="3">
      <t>カンキョ</t>
    </rPh>
    <rPh sb="3" eb="5">
      <t>カイゼン</t>
    </rPh>
    <rPh sb="5" eb="6">
      <t>リツ</t>
    </rPh>
    <rPh sb="7" eb="8">
      <t>カン</t>
    </rPh>
    <rPh sb="12" eb="14">
      <t>ルイジ</t>
    </rPh>
    <rPh sb="14" eb="16">
      <t>ダンタイ</t>
    </rPh>
    <rPh sb="16" eb="19">
      <t>ヘイキンチ</t>
    </rPh>
    <rPh sb="22" eb="24">
      <t>ドウヨウ</t>
    </rPh>
    <rPh sb="25" eb="26">
      <t>アタイ</t>
    </rPh>
    <rPh sb="29" eb="30">
      <t>ヒガシ</t>
    </rPh>
    <rPh sb="30" eb="32">
      <t>ニホン</t>
    </rPh>
    <rPh sb="32" eb="35">
      <t>ダイシンサイ</t>
    </rPh>
    <rPh sb="38" eb="39">
      <t>ショウ</t>
    </rPh>
    <rPh sb="41" eb="44">
      <t>トッパツテキ</t>
    </rPh>
    <rPh sb="48" eb="49">
      <t>ノゾ</t>
    </rPh>
    <rPh sb="50" eb="52">
      <t>レイネン</t>
    </rPh>
    <rPh sb="60" eb="63">
      <t>ゲンジテン</t>
    </rPh>
    <rPh sb="64" eb="66">
      <t>カンキョ</t>
    </rPh>
    <rPh sb="67" eb="70">
      <t>コウシンマエ</t>
    </rPh>
    <rPh sb="72" eb="74">
      <t>シンキ</t>
    </rPh>
    <rPh sb="76" eb="78">
      <t>カンキョ</t>
    </rPh>
    <rPh sb="78" eb="80">
      <t>フセツ</t>
    </rPh>
    <rPh sb="81" eb="85">
      <t>メンテキセイビ</t>
    </rPh>
    <rPh sb="87" eb="89">
      <t>チュウリョク</t>
    </rPh>
    <rPh sb="96" eb="99">
      <t>ロウキュウカ</t>
    </rPh>
    <rPh sb="99" eb="101">
      <t>タイサク</t>
    </rPh>
    <rPh sb="102" eb="104">
      <t>チャクシュ</t>
    </rPh>
    <rPh sb="104" eb="106">
      <t>デキ</t>
    </rPh>
    <rPh sb="112" eb="114">
      <t>ゲンジョウ</t>
    </rPh>
    <rPh sb="126" eb="129">
      <t>ジコトウ</t>
    </rPh>
    <rPh sb="130" eb="132">
      <t>ジゼン</t>
    </rPh>
    <rPh sb="132" eb="134">
      <t>ボウシ</t>
    </rPh>
    <rPh sb="150" eb="152">
      <t>ケイカク</t>
    </rPh>
    <rPh sb="153" eb="154">
      <t>モト</t>
    </rPh>
    <rPh sb="158" eb="160">
      <t>テキセツ</t>
    </rPh>
    <rPh sb="161" eb="165">
      <t>イジカンリ</t>
    </rPh>
    <rPh sb="166" eb="168">
      <t>ケイカク</t>
    </rPh>
    <rPh sb="168" eb="169">
      <t>テキ</t>
    </rPh>
    <rPh sb="170" eb="171">
      <t>オコナ</t>
    </rPh>
    <rPh sb="175" eb="177">
      <t>ヒツヨウ</t>
    </rPh>
    <phoneticPr fontId="4"/>
  </si>
  <si>
    <t>　収益的収支比率は、近年は概ね100％に近い数値に伸びている。経費回収率も90％程度を維持しており、汚水処理原価も、類似団体平均値より低い値である。
　施設利用率が急激に悪化しているが、これは平成26年度末でフレックスプランとして役目を終えた大平浄化センターが稼働を停止し、白河都市環境センターへの接続が完了したためである。
　水洗化率もここ数年で上昇しているが、より一層の経営健全化のためにも、地域住民へ働きかけ等を行い、接続率を更に向上させ、経営基盤の底上げを図る必要がある。</t>
    <rPh sb="1" eb="6">
      <t>シュウエキテキシュウシ</t>
    </rPh>
    <rPh sb="6" eb="8">
      <t>ヒリツ</t>
    </rPh>
    <rPh sb="10" eb="12">
      <t>キンネン</t>
    </rPh>
    <rPh sb="13" eb="14">
      <t>オオム</t>
    </rPh>
    <rPh sb="20" eb="21">
      <t>チカ</t>
    </rPh>
    <rPh sb="22" eb="24">
      <t>スウチ</t>
    </rPh>
    <rPh sb="25" eb="26">
      <t>ノ</t>
    </rPh>
    <rPh sb="31" eb="33">
      <t>ケイヒ</t>
    </rPh>
    <rPh sb="33" eb="36">
      <t>カイシュウリツ</t>
    </rPh>
    <rPh sb="40" eb="42">
      <t>テイド</t>
    </rPh>
    <rPh sb="43" eb="45">
      <t>イジ</t>
    </rPh>
    <rPh sb="50" eb="52">
      <t>オスイ</t>
    </rPh>
    <rPh sb="52" eb="54">
      <t>ショリ</t>
    </rPh>
    <rPh sb="54" eb="56">
      <t>ゲンカ</t>
    </rPh>
    <rPh sb="58" eb="62">
      <t>ルイジダンタイ</t>
    </rPh>
    <rPh sb="62" eb="65">
      <t>ヘイキンチ</t>
    </rPh>
    <rPh sb="67" eb="68">
      <t>ヒク</t>
    </rPh>
    <rPh sb="69" eb="70">
      <t>アタイ</t>
    </rPh>
    <rPh sb="76" eb="81">
      <t>シセツリヨウリツ</t>
    </rPh>
    <rPh sb="82" eb="84">
      <t>キュウゲキ</t>
    </rPh>
    <rPh sb="85" eb="87">
      <t>アッカ</t>
    </rPh>
    <rPh sb="96" eb="98">
      <t>ヘイセイ</t>
    </rPh>
    <rPh sb="100" eb="103">
      <t>ネンドマツ</t>
    </rPh>
    <rPh sb="115" eb="117">
      <t>ヤクメ</t>
    </rPh>
    <rPh sb="118" eb="119">
      <t>オ</t>
    </rPh>
    <rPh sb="121" eb="123">
      <t>オオヒラ</t>
    </rPh>
    <rPh sb="123" eb="125">
      <t>ジョウカ</t>
    </rPh>
    <rPh sb="164" eb="168">
      <t>スイセンカリツ</t>
    </rPh>
    <rPh sb="171" eb="173">
      <t>スウネン</t>
    </rPh>
    <rPh sb="174" eb="176">
      <t>ジョウショウ</t>
    </rPh>
    <rPh sb="184" eb="186">
      <t>イッソウ</t>
    </rPh>
    <rPh sb="187" eb="189">
      <t>ケイエイ</t>
    </rPh>
    <rPh sb="189" eb="192">
      <t>ケンゼンカ</t>
    </rPh>
    <rPh sb="198" eb="202">
      <t>チイキジュウミン</t>
    </rPh>
    <rPh sb="203" eb="204">
      <t>ハタラ</t>
    </rPh>
    <rPh sb="207" eb="208">
      <t>トウ</t>
    </rPh>
    <rPh sb="209" eb="210">
      <t>オコナ</t>
    </rPh>
    <rPh sb="212" eb="215">
      <t>セツゾクリツ</t>
    </rPh>
    <rPh sb="216" eb="217">
      <t>サラ</t>
    </rPh>
    <rPh sb="218" eb="220">
      <t>コウジョウ</t>
    </rPh>
    <rPh sb="223" eb="225">
      <t>ケイエイ</t>
    </rPh>
    <rPh sb="225" eb="227">
      <t>キバン</t>
    </rPh>
    <rPh sb="228" eb="230">
      <t>ソコア</t>
    </rPh>
    <rPh sb="232" eb="233">
      <t>ハカ</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</si>
</sst>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0.88</c:v>
                </c:pt>
                <c:pt idx="1">
                  <c:v>0</c:v>
                </c:pt>
                <c:pt idx="2">
                  <c:v>0</c:v>
                </c:pt>
                <c:pt idx="3">
                  <c:v>0</c:v>
                </c:pt>
                <c:pt idx="4">
                  <c:v>0</c:v>
                </c:pt>
              </c:numCache>
            </c:numRef>
          </c:val>
        </c:ser>
        <c:dLbls>
          <c:showLegendKey val="0"/>
          <c:showVal val="0"/>
          <c:showCatName val="0"/>
          <c:showSerName val="0"/>
          <c:showPercent val="0"/>
          <c:showBubbleSize val="0"/>
        </c:dLbls>
        <c:gapWidth val="150"/>
        <c:axId val="49277184"/>
        <c:axId val="895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49277184"/>
        <c:axId val="89592192"/>
      </c:lineChart>
      <c:dateAx>
        <c:axId val="49277184"/>
        <c:scaling>
          <c:orientation val="minMax"/>
        </c:scaling>
        <c:delete val="1"/>
        <c:axPos val="b"/>
        <c:numFmt formatCode="ge" sourceLinked="1"/>
        <c:majorTickMark val="none"/>
        <c:minorTickMark val="none"/>
        <c:tickLblPos val="none"/>
        <c:crossAx val="89592192"/>
        <c:crosses val="autoZero"/>
        <c:auto val="1"/>
        <c:lblOffset val="100"/>
        <c:baseTimeUnit val="years"/>
      </c:dateAx>
      <c:valAx>
        <c:axId val="89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58.56</c:v>
                </c:pt>
                <c:pt idx="1">
                  <c:v>56.11</c:v>
                </c:pt>
                <c:pt idx="2">
                  <c:v>72.56</c:v>
                </c:pt>
                <c:pt idx="3">
                  <c:v>15.33</c:v>
                </c:pt>
                <c:pt idx="4">
                  <c:v>0</c:v>
                </c:pt>
              </c:numCache>
            </c:numRef>
          </c:val>
        </c:ser>
        <c:dLbls>
          <c:showLegendKey val="0"/>
          <c:showVal val="0"/>
          <c:showCatName val="0"/>
          <c:showSerName val="0"/>
          <c:showPercent val="0"/>
          <c:showBubbleSize val="0"/>
        </c:dLbls>
        <c:gapWidth val="150"/>
        <c:axId val="89979520"/>
        <c:axId val="900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9979520"/>
        <c:axId val="90080000"/>
      </c:lineChart>
      <c:dateAx>
        <c:axId val="89979520"/>
        <c:scaling>
          <c:orientation val="minMax"/>
        </c:scaling>
        <c:delete val="1"/>
        <c:axPos val="b"/>
        <c:numFmt formatCode="ge" sourceLinked="1"/>
        <c:majorTickMark val="none"/>
        <c:minorTickMark val="none"/>
        <c:tickLblPos val="none"/>
        <c:crossAx val="90080000"/>
        <c:crosses val="autoZero"/>
        <c:auto val="1"/>
        <c:lblOffset val="100"/>
        <c:baseTimeUnit val="years"/>
      </c:dateAx>
      <c:valAx>
        <c:axId val="900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81.760000000000005</c:v>
                </c:pt>
                <c:pt idx="1">
                  <c:v>85.39</c:v>
                </c:pt>
                <c:pt idx="2">
                  <c:v>87.35</c:v>
                </c:pt>
                <c:pt idx="3">
                  <c:v>89.86</c:v>
                </c:pt>
                <c:pt idx="4">
                  <c:v>89.32</c:v>
                </c:pt>
              </c:numCache>
            </c:numRef>
          </c:val>
        </c:ser>
        <c:dLbls>
          <c:showLegendKey val="0"/>
          <c:showVal val="0"/>
          <c:showCatName val="0"/>
          <c:showSerName val="0"/>
          <c:showPercent val="0"/>
          <c:showBubbleSize val="0"/>
        </c:dLbls>
        <c:gapWidth val="150"/>
        <c:axId val="90122496"/>
        <c:axId val="90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0122496"/>
        <c:axId val="90128768"/>
      </c:lineChart>
      <c:dateAx>
        <c:axId val="90122496"/>
        <c:scaling>
          <c:orientation val="minMax"/>
        </c:scaling>
        <c:delete val="1"/>
        <c:axPos val="b"/>
        <c:numFmt formatCode="ge" sourceLinked="1"/>
        <c:majorTickMark val="none"/>
        <c:minorTickMark val="none"/>
        <c:tickLblPos val="none"/>
        <c:crossAx val="90128768"/>
        <c:crosses val="autoZero"/>
        <c:auto val="1"/>
        <c:lblOffset val="100"/>
        <c:baseTimeUnit val="years"/>
      </c:dateAx>
      <c:valAx>
        <c:axId val="901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103.74</c:v>
                </c:pt>
                <c:pt idx="1">
                  <c:v>92.81</c:v>
                </c:pt>
                <c:pt idx="2">
                  <c:v>100.01</c:v>
                </c:pt>
                <c:pt idx="3">
                  <c:v>104.38</c:v>
                </c:pt>
                <c:pt idx="4">
                  <c:v>102.35</c:v>
                </c:pt>
              </c:numCache>
            </c:numRef>
          </c:val>
        </c:ser>
        <c:dLbls>
          <c:showLegendKey val="0"/>
          <c:showVal val="0"/>
          <c:showCatName val="0"/>
          <c:showSerName val="0"/>
          <c:showPercent val="0"/>
          <c:showBubbleSize val="0"/>
        </c:dLbls>
        <c:gapWidth val="150"/>
        <c:axId val="89622400"/>
        <c:axId val="89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22400"/>
        <c:axId val="89632768"/>
      </c:lineChart>
      <c:dateAx>
        <c:axId val="89622400"/>
        <c:scaling>
          <c:orientation val="minMax"/>
        </c:scaling>
        <c:delete val="1"/>
        <c:axPos val="b"/>
        <c:numFmt formatCode="ge" sourceLinked="1"/>
        <c:majorTickMark val="none"/>
        <c:minorTickMark val="none"/>
        <c:tickLblPos val="none"/>
        <c:crossAx val="89632768"/>
        <c:crosses val="autoZero"/>
        <c:auto val="1"/>
        <c:lblOffset val="100"/>
        <c:baseTimeUnit val="years"/>
      </c:dateAx>
      <c:valAx>
        <c:axId val="89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67072"/>
        <c:axId val="896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67072"/>
        <c:axId val="89668992"/>
      </c:lineChart>
      <c:dateAx>
        <c:axId val="89667072"/>
        <c:scaling>
          <c:orientation val="minMax"/>
        </c:scaling>
        <c:delete val="1"/>
        <c:axPos val="b"/>
        <c:numFmt formatCode="ge" sourceLinked="1"/>
        <c:majorTickMark val="none"/>
        <c:minorTickMark val="none"/>
        <c:tickLblPos val="none"/>
        <c:crossAx val="89668992"/>
        <c:crosses val="autoZero"/>
        <c:auto val="1"/>
        <c:lblOffset val="100"/>
        <c:baseTimeUnit val="years"/>
      </c:dateAx>
      <c:valAx>
        <c:axId val="89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55104"/>
        <c:axId val="89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55104"/>
        <c:axId val="89857024"/>
      </c:lineChart>
      <c:dateAx>
        <c:axId val="89855104"/>
        <c:scaling>
          <c:orientation val="minMax"/>
        </c:scaling>
        <c:delete val="1"/>
        <c:axPos val="b"/>
        <c:numFmt formatCode="ge" sourceLinked="1"/>
        <c:majorTickMark val="none"/>
        <c:minorTickMark val="none"/>
        <c:tickLblPos val="none"/>
        <c:crossAx val="89857024"/>
        <c:crosses val="autoZero"/>
        <c:auto val="1"/>
        <c:lblOffset val="100"/>
        <c:baseTimeUnit val="years"/>
      </c:dateAx>
      <c:valAx>
        <c:axId val="89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77120"/>
        <c:axId val="898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77120"/>
        <c:axId val="89887488"/>
      </c:lineChart>
      <c:dateAx>
        <c:axId val="89877120"/>
        <c:scaling>
          <c:orientation val="minMax"/>
        </c:scaling>
        <c:delete val="1"/>
        <c:axPos val="b"/>
        <c:numFmt formatCode="ge" sourceLinked="1"/>
        <c:majorTickMark val="none"/>
        <c:minorTickMark val="none"/>
        <c:tickLblPos val="none"/>
        <c:crossAx val="89887488"/>
        <c:crosses val="autoZero"/>
        <c:auto val="1"/>
        <c:lblOffset val="100"/>
        <c:baseTimeUnit val="years"/>
      </c:dateAx>
      <c:valAx>
        <c:axId val="89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83936"/>
        <c:axId val="901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83936"/>
        <c:axId val="90190208"/>
      </c:lineChart>
      <c:dateAx>
        <c:axId val="90183936"/>
        <c:scaling>
          <c:orientation val="minMax"/>
        </c:scaling>
        <c:delete val="1"/>
        <c:axPos val="b"/>
        <c:numFmt formatCode="ge" sourceLinked="1"/>
        <c:majorTickMark val="none"/>
        <c:minorTickMark val="none"/>
        <c:tickLblPos val="none"/>
        <c:crossAx val="90190208"/>
        <c:crosses val="autoZero"/>
        <c:auto val="1"/>
        <c:lblOffset val="100"/>
        <c:baseTimeUnit val="years"/>
      </c:dateAx>
      <c:valAx>
        <c:axId val="90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998.13</c:v>
                </c:pt>
                <c:pt idx="1">
                  <c:v>955.11</c:v>
                </c:pt>
                <c:pt idx="2">
                  <c:v>698.84</c:v>
                </c:pt>
                <c:pt idx="3">
                  <c:v>493.62</c:v>
                </c:pt>
                <c:pt idx="4">
                  <c:v>1767.21</c:v>
                </c:pt>
              </c:numCache>
            </c:numRef>
          </c:val>
        </c:ser>
        <c:dLbls>
          <c:showLegendKey val="0"/>
          <c:showVal val="0"/>
          <c:showCatName val="0"/>
          <c:showSerName val="0"/>
          <c:showPercent val="0"/>
          <c:showBubbleSize val="0"/>
        </c:dLbls>
        <c:gapWidth val="150"/>
        <c:axId val="90224512"/>
        <c:axId val="90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0224512"/>
        <c:axId val="90234880"/>
      </c:lineChart>
      <c:dateAx>
        <c:axId val="90224512"/>
        <c:scaling>
          <c:orientation val="minMax"/>
        </c:scaling>
        <c:delete val="1"/>
        <c:axPos val="b"/>
        <c:numFmt formatCode="ge" sourceLinked="1"/>
        <c:majorTickMark val="none"/>
        <c:minorTickMark val="none"/>
        <c:tickLblPos val="none"/>
        <c:crossAx val="90234880"/>
        <c:crosses val="autoZero"/>
        <c:auto val="1"/>
        <c:lblOffset val="100"/>
        <c:baseTimeUnit val="years"/>
      </c:dateAx>
      <c:valAx>
        <c:axId val="90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109.27</c:v>
                </c:pt>
                <c:pt idx="1">
                  <c:v>92.51</c:v>
                </c:pt>
                <c:pt idx="2">
                  <c:v>93.26</c:v>
                </c:pt>
                <c:pt idx="3">
                  <c:v>90.41</c:v>
                </c:pt>
                <c:pt idx="4">
                  <c:v>93.25</c:v>
                </c:pt>
              </c:numCache>
            </c:numRef>
          </c:val>
        </c:ser>
        <c:dLbls>
          <c:showLegendKey val="0"/>
          <c:showVal val="0"/>
          <c:showCatName val="0"/>
          <c:showSerName val="0"/>
          <c:showPercent val="0"/>
          <c:showBubbleSize val="0"/>
        </c:dLbls>
        <c:gapWidth val="150"/>
        <c:axId val="89935872"/>
        <c:axId val="89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9935872"/>
        <c:axId val="89937792"/>
      </c:lineChart>
      <c:dateAx>
        <c:axId val="89935872"/>
        <c:scaling>
          <c:orientation val="minMax"/>
        </c:scaling>
        <c:delete val="1"/>
        <c:axPos val="b"/>
        <c:numFmt formatCode="ge" sourceLinked="1"/>
        <c:majorTickMark val="none"/>
        <c:minorTickMark val="none"/>
        <c:tickLblPos val="none"/>
        <c:crossAx val="89937792"/>
        <c:crosses val="autoZero"/>
        <c:auto val="1"/>
        <c:lblOffset val="100"/>
        <c:baseTimeUnit val="years"/>
      </c:dateAx>
      <c:valAx>
        <c:axId val="89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132.66999999999999</c:v>
                </c:pt>
                <c:pt idx="1">
                  <c:v>168.91</c:v>
                </c:pt>
                <c:pt idx="2">
                  <c:v>167.67</c:v>
                </c:pt>
                <c:pt idx="3">
                  <c:v>178.41</c:v>
                </c:pt>
                <c:pt idx="4">
                  <c:v>171.95</c:v>
                </c:pt>
              </c:numCache>
            </c:numRef>
          </c:val>
        </c:ser>
        <c:dLbls>
          <c:showLegendKey val="0"/>
          <c:showVal val="0"/>
          <c:showCatName val="0"/>
          <c:showSerName val="0"/>
          <c:showPercent val="0"/>
          <c:showBubbleSize val="0"/>
        </c:dLbls>
        <c:gapWidth val="150"/>
        <c:axId val="89967616"/>
        <c:axId val="89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9967616"/>
        <c:axId val="89969792"/>
      </c:lineChart>
      <c:dateAx>
        <c:axId val="89967616"/>
        <c:scaling>
          <c:orientation val="minMax"/>
        </c:scaling>
        <c:delete val="1"/>
        <c:axPos val="b"/>
        <c:numFmt formatCode="ge" sourceLinked="1"/>
        <c:majorTickMark val="none"/>
        <c:minorTickMark val="none"/>
        <c:tickLblPos val="none"/>
        <c:crossAx val="89969792"/>
        <c:crosses val="autoZero"/>
        <c:auto val="1"/>
        <c:lblOffset val="100"/>
        <c:baseTimeUnit val="years"/>
      </c:dateAx>
      <c:valAx>
        <c:axId val="8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西郷村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20086</v>
      </c>
      <c r="AM8" s="47"/>
      <c r="AN8" s="47"/>
      <c r="AO8" s="47"/>
      <c r="AP8" s="47"/>
      <c r="AQ8" s="47"/>
      <c r="AR8" s="47"/>
      <c r="AS8" s="47"/>
      <c r="AT8" s="43">
        <f>データ!S6</f>
        <v>192.06</v>
      </c>
      <c r="AU8" s="43"/>
      <c r="AV8" s="43"/>
      <c r="AW8" s="43"/>
      <c r="AX8" s="43"/>
      <c r="AY8" s="43"/>
      <c r="AZ8" s="43"/>
      <c r="BA8" s="43"/>
      <c r="BB8" s="43">
        <f>データ!T6</f>
        <v>104.58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67.38</v>
      </c>
      <c r="Q10" s="43"/>
      <c r="R10" s="43"/>
      <c r="S10" s="43"/>
      <c r="T10" s="43"/>
      <c r="U10" s="43"/>
      <c r="V10" s="43"/>
      <c r="W10" s="43" t="str">
        <f>データ!P6</f>
        <v>-</v>
      </c>
      <c r="X10" s="43"/>
      <c r="Y10" s="43"/>
      <c r="Z10" s="43"/>
      <c r="AA10" s="43"/>
      <c r="AB10" s="43"/>
      <c r="AC10" s="43"/>
      <c r="AD10" s="47">
        <f>データ!Q6</f>
        <v>2700</v>
      </c>
      <c r="AE10" s="47"/>
      <c r="AF10" s="47"/>
      <c r="AG10" s="47"/>
      <c r="AH10" s="47"/>
      <c r="AI10" s="47"/>
      <c r="AJ10" s="47"/>
      <c r="AK10" s="2"/>
      <c r="AL10" s="47">
        <f>データ!U6</f>
        <v>13468</v>
      </c>
      <c r="AM10" s="47"/>
      <c r="AN10" s="47"/>
      <c r="AO10" s="47"/>
      <c r="AP10" s="47"/>
      <c r="AQ10" s="47"/>
      <c r="AR10" s="47"/>
      <c r="AS10" s="47"/>
      <c r="AT10" s="43">
        <f>データ!V6</f>
        <v>6.44</v>
      </c>
      <c r="AU10" s="43"/>
      <c r="AV10" s="43"/>
      <c r="AW10" s="43"/>
      <c r="AX10" s="43"/>
      <c r="AY10" s="43"/>
      <c r="AZ10" s="43"/>
      <c r="BA10" s="43"/>
      <c r="BB10" s="43">
        <f>データ!W6</f>
        <v>2091.3000000000002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74616</v>
      </c>
      <c r="D6" s="31">
        <f t="shared" si="3"/>
        <v>47</v>
      </c>
      <c r="E6" s="31">
        <f t="shared" si="3"/>
        <v>17</v>
      </c>
      <c r="F6" s="31">
        <f t="shared" si="3"/>
        <v>1</v>
      </c>
      <c r="G6" s="31">
        <f t="shared" si="3"/>
        <v>0</v>
      </c>
      <c r="H6" s="31" t="str">
        <f t="shared" si="3"/>
        <v>福島県　西郷村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67.38</v>
      </c>
      <c r="P6" s="32" t="str">
        <f t="shared" si="3"/>
        <v>-</v>
      </c>
      <c r="Q6" s="32">
        <f t="shared" si="3"/>
        <v>2700</v>
      </c>
      <c r="R6" s="32">
        <f t="shared" si="3"/>
        <v>20086</v>
      </c>
      <c r="S6" s="32">
        <f t="shared" si="3"/>
        <v>192.06</v>
      </c>
      <c r="T6" s="32">
        <f t="shared" si="3"/>
        <v>104.58</v>
      </c>
      <c r="U6" s="32">
        <f t="shared" si="3"/>
        <v>13468</v>
      </c>
      <c r="V6" s="32">
        <f t="shared" si="3"/>
        <v>6.44</v>
      </c>
      <c r="W6" s="32">
        <f t="shared" si="3"/>
        <v>2091.3000000000002</v>
      </c>
      <c r="X6" s="33">
        <f>IF(X7="",NA(),X7)</f>
        <v>103.74</v>
      </c>
      <c r="Y6" s="33">
        <f t="shared" ref="Y6:AG6" si="4">IF(Y7="",NA(),Y7)</f>
        <v>92.81</v>
      </c>
      <c r="Z6" s="33">
        <f t="shared" si="4"/>
        <v>100.01</v>
      </c>
      <c r="AA6" s="33">
        <f t="shared" si="4"/>
        <v>104.38</v>
      </c>
      <c r="AB6" s="33">
        <f t="shared" si="4"/>
        <v>102.35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998.13</v>
      </c>
      <c r="BF6" s="33">
        <f t="shared" ref="BF6:BN6" si="7">IF(BF7="",NA(),BF7)</f>
        <v>955.11</v>
      </c>
      <c r="BG6" s="33">
        <f t="shared" si="7"/>
        <v>698.84</v>
      </c>
      <c r="BH6" s="33">
        <f t="shared" si="7"/>
        <v>493.62</v>
      </c>
      <c r="BI6" s="33">
        <f t="shared" si="7"/>
        <v>1767.21</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109.27</v>
      </c>
      <c r="BQ6" s="33">
        <f t="shared" ref="BQ6:BY6" si="8">IF(BQ7="",NA(),BQ7)</f>
        <v>92.51</v>
      </c>
      <c r="BR6" s="33">
        <f t="shared" si="8"/>
        <v>93.26</v>
      </c>
      <c r="BS6" s="33">
        <f t="shared" si="8"/>
        <v>90.41</v>
      </c>
      <c r="BT6" s="33">
        <f t="shared" si="8"/>
        <v>93.25</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132.66999999999999</v>
      </c>
      <c r="CB6" s="33">
        <f t="shared" ref="CB6:CJ6" si="9">IF(CB7="",NA(),CB7)</f>
        <v>168.91</v>
      </c>
      <c r="CC6" s="33">
        <f t="shared" si="9"/>
        <v>167.67</v>
      </c>
      <c r="CD6" s="33">
        <f t="shared" si="9"/>
        <v>178.41</v>
      </c>
      <c r="CE6" s="33">
        <f t="shared" si="9"/>
        <v>171.95</v>
      </c>
      <c r="CF6" s="33">
        <f t="shared" si="9"/>
        <v>258.83</v>
      </c>
      <c r="CG6" s="33">
        <f t="shared" si="9"/>
        <v>251.88</v>
      </c>
      <c r="CH6" s="33">
        <f t="shared" si="9"/>
        <v>247.43</v>
      </c>
      <c r="CI6" s="33">
        <f t="shared" si="9"/>
        <v>248.89</v>
      </c>
      <c r="CJ6" s="33">
        <f t="shared" si="9"/>
        <v>250.84</v>
      </c>
      <c r="CK6" s="32" t="str">
        <f>IF(CK7="","",IF(CK7="-","【-】","【"&amp;SUBSTITUTE(TEXT(CK7,"#,##0.00"),"-","△")&amp;"】"))</f>
        <v>【139.70】</v>
      </c>
      <c r="CL6" s="33">
        <f>IF(CL7="",NA(),CL7)</f>
        <v>58.56</v>
      </c>
      <c r="CM6" s="33">
        <f t="shared" ref="CM6:CU6" si="10">IF(CM7="",NA(),CM7)</f>
        <v>56.11</v>
      </c>
      <c r="CN6" s="33">
        <f t="shared" si="10"/>
        <v>72.56</v>
      </c>
      <c r="CO6" s="33">
        <f t="shared" si="10"/>
        <v>15.33</v>
      </c>
      <c r="CP6" s="33" t="str">
        <f t="shared" si="10"/>
        <v>-</v>
      </c>
      <c r="CQ6" s="33">
        <f t="shared" si="10"/>
        <v>50.74</v>
      </c>
      <c r="CR6" s="33">
        <f t="shared" si="10"/>
        <v>49.29</v>
      </c>
      <c r="CS6" s="33">
        <f t="shared" si="10"/>
        <v>50.32</v>
      </c>
      <c r="CT6" s="33">
        <f t="shared" si="10"/>
        <v>49.89</v>
      </c>
      <c r="CU6" s="33">
        <f t="shared" si="10"/>
        <v>49.39</v>
      </c>
      <c r="CV6" s="32" t="str">
        <f>IF(CV7="","",IF(CV7="-","【-】","【"&amp;SUBSTITUTE(TEXT(CV7,"#,##0.00"),"-","△")&amp;"】"))</f>
        <v>【60.01】</v>
      </c>
      <c r="CW6" s="33">
        <f>IF(CW7="",NA(),CW7)</f>
        <v>81.760000000000005</v>
      </c>
      <c r="CX6" s="33">
        <f t="shared" ref="CX6:DF6" si="11">IF(CX7="",NA(),CX7)</f>
        <v>85.39</v>
      </c>
      <c r="CY6" s="33">
        <f t="shared" si="11"/>
        <v>87.35</v>
      </c>
      <c r="CZ6" s="33">
        <f t="shared" si="11"/>
        <v>89.86</v>
      </c>
      <c r="DA6" s="33">
        <f t="shared" si="11"/>
        <v>89.32</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0.88</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74616</v>
      </c>
      <c r="D7" s="35">
        <v>47</v>
      </c>
      <c r="E7" s="35">
        <v>17</v>
      </c>
      <c r="F7" s="35">
        <v>1</v>
      </c>
      <c r="G7" s="35">
        <v>0</v>
      </c>
      <c r="H7" s="35" t="s">
        <v>96</v>
      </c>
      <c r="I7" s="35" t="s">
        <v>97</v>
      </c>
      <c r="J7" s="35" t="s">
        <v>98</v>
      </c>
      <c r="K7" s="35" t="s">
        <v>99</v>
      </c>
      <c r="L7" s="35" t="s">
        <v>100</v>
      </c>
      <c r="M7" s="36" t="s">
        <v>101</v>
      </c>
      <c r="N7" s="36" t="s">
        <v>102</v>
      </c>
      <c r="O7" s="36">
        <v>67.38</v>
      </c>
      <c r="P7" s="36" t="s">
        <v>101</v>
      </c>
      <c r="Q7" s="36">
        <v>2700</v>
      </c>
      <c r="R7" s="36">
        <v>20086</v>
      </c>
      <c r="S7" s="36">
        <v>192.06</v>
      </c>
      <c r="T7" s="36">
        <v>104.58</v>
      </c>
      <c r="U7" s="36">
        <v>13468</v>
      </c>
      <c r="V7" s="36">
        <v>6.44</v>
      </c>
      <c r="W7" s="36">
        <v>2091.3000000000002</v>
      </c>
      <c r="X7" s="36">
        <v>103.74</v>
      </c>
      <c r="Y7" s="36">
        <v>92.81</v>
      </c>
      <c r="Z7" s="36">
        <v>100.01</v>
      </c>
      <c r="AA7" s="36">
        <v>104.38</v>
      </c>
      <c r="AB7" s="36">
        <v>102.35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998.13</v>
      </c>
      <c r="BF7" s="36">
        <v>955.11</v>
      </c>
      <c r="BG7" s="36">
        <v>698.84</v>
      </c>
      <c r="BH7" s="36">
        <v>493.62</v>
      </c>
      <c r="BI7" s="36">
        <v>1767.21</v>
      </c>
      <c r="BJ7" s="36">
        <v>1365.62</v>
      </c>
      <c r="BK7" s="36">
        <v>1309.43</v>
      </c>
      <c r="BL7" s="36">
        <v>1306.92</v>
      </c>
      <c r="BM7" s="36">
        <v>1203.71</v>
      </c>
      <c r="BN7" s="36">
        <v>1162.3599999999999</v>
      </c>
      <c r="BO7" s="36">
        <v>763.62</v>
      </c>
      <c r="BP7" s="36">
        <v>109.27</v>
      </c>
      <c r="BQ7" s="36">
        <v>92.51</v>
      </c>
      <c r="BR7" s="36">
        <v>93.26</v>
      </c>
      <c r="BS7" s="36">
        <v>90.41</v>
      </c>
      <c r="BT7" s="36">
        <v>93.25</v>
      </c>
      <c r="BU7" s="36">
        <v>65.98</v>
      </c>
      <c r="BV7" s="36">
        <v>67.59</v>
      </c>
      <c r="BW7" s="36">
        <v>68.510000000000005</v>
      </c>
      <c r="BX7" s="36">
        <v>69.739999999999995</v>
      </c>
      <c r="BY7" s="36">
        <v>68.209999999999994</v>
      </c>
      <c r="BZ7" s="36">
        <v>98.53</v>
      </c>
      <c r="CA7" s="36">
        <v>132.66999999999999</v>
      </c>
      <c r="CB7" s="36">
        <v>168.91</v>
      </c>
      <c r="CC7" s="36">
        <v>167.67</v>
      </c>
      <c r="CD7" s="36">
        <v>178.41</v>
      </c>
      <c r="CE7" s="36">
        <v>171.95</v>
      </c>
      <c r="CF7" s="36">
        <v>258.83</v>
      </c>
      <c r="CG7" s="36">
        <v>251.88</v>
      </c>
      <c r="CH7" s="36">
        <v>247.43</v>
      </c>
      <c r="CI7" s="36">
        <v>248.89</v>
      </c>
      <c r="CJ7" s="36">
        <v>250.84</v>
      </c>
      <c r="CK7" s="36">
        <v>139.69999999999999</v>
      </c>
      <c r="CL7" s="36">
        <v>58.56</v>
      </c>
      <c r="CM7" s="36">
        <v>56.11</v>
      </c>
      <c r="CN7" s="36">
        <v>72.56</v>
      </c>
      <c r="CO7" s="36">
        <v>15.33</v>
      </c>
      <c r="CP7" s="36" t="s">
        <v>101</v>
      </c>
      <c r="CQ7" s="36">
        <v>50.74</v>
      </c>
      <c r="CR7" s="36">
        <v>49.29</v>
      </c>
      <c r="CS7" s="36">
        <v>50.32</v>
      </c>
      <c r="CT7" s="36">
        <v>49.89</v>
      </c>
      <c r="CU7" s="36">
        <v>49.39</v>
      </c>
      <c r="CV7" s="36">
        <v>60.01</v>
      </c>
      <c r="CW7" s="36">
        <v>81.760000000000005</v>
      </c>
      <c r="CX7" s="36">
        <v>85.39</v>
      </c>
      <c r="CY7" s="36">
        <v>87.35</v>
      </c>
      <c r="CZ7" s="36">
        <v>89.86</v>
      </c>
      <c r="DA7" s="36">
        <v>89.32</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0.88</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2017-02-13T23:47:26Z</cp:lastPrinted>
  <dcterms:created xsi:type="dcterms:W3CDTF">2017-02-08T02:45:47Z</dcterms:created>
  <dcterms:modified xsi:type="dcterms:W3CDTF">2017-02-13T23:47:34Z</dcterms:modified>
</cp:coreProperties>
</file>