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<sst xmlns="http://schemas.openxmlformats.org/spreadsheetml/2006/main" count="221" uniqueCount="111">
  <si>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</si>
  <si>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</si>
  <si>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</si>
  <si>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</si>
  <si>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</si>
  <si>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</si>
  <si>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</si>
  <si>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</si>
  <si>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</si>
  <si>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</si>
  <si>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</si>
  <si>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</si>
  <si>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</si>
  <si>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</si>
  <si>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</si>
  <si>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</si>
  <si>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</si>
  <si>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</si>
  <si>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</si>
  <si>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</si>
  <si>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</si>
  <si>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</si>
  <si>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</si>
  <si>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</si>
  <si>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</si>
  <si>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</si>
  <si>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</si>
  <si>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</si>
  <si>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</si>
  <si>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</si>
  <si>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</si>
  <si>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</si>
  <si>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</si>
  <si>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</si>
  <si>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</si>
  <si>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</si>
  <si>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</si>
  <si>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</si>
  <si>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</si>
  <si>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</si>
  <si>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</si>
  <si>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</si>
  <si>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</si>
  <si>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</si>
  <si>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</si>
  <si>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</si>
  <si>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</si>
  <si>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</si>
  <si>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</si>
  <si>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</si>
  <si>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</si>
  <si>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</si>
  <si>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</si>
  <si>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</si>
  <si>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</si>
  <si>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</si>
  <si>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</si>
  <si>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</si>
  <si>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</si>
  <si>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</si>
  <si>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</si>
  <si>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</si>
  <si>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</si>
  <si>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</si>
  <si>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</si>
  <si>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</si>
  <si>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</si>
  <si>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</si>
  <si>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</si>
  <si>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</si>
  <si>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</si>
  <si>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</si>
  <si>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</si>
  <si>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</si>
  <si>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</si>
  <si>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</si>
  <si>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</si>
  <si>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</si>
  <si>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</si>
  <si>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</si>
  <si>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</si>
  <si>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</si>
  <si>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</si>
  <si>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</si>
  <si>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</si>
  <si>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</si>
  <si>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</si>
  <si>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</si>
  <si>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</si>
  <si>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</si>
  <si>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</si>
  <si>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</si>
  <si>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</si>
  <si>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</si>
  <si>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</si>
  <si>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</si>
  <si>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</si>
  <si>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</si>
  <si>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</si>
  <si>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</si>
  <si>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</si>
  <si>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</si>
  <si>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</si>
  <si>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</si>
  <si>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</si>
  <si>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</si>
  <si>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</si>
  <si>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</si>
  <si>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rPh sb="0" eb="2">
      <t>ゲンザイ</t>
    </rPh>
    <rPh sb="3" eb="5">
      <t>ホウテイ</t>
    </rPh>
    <rPh sb="5" eb="7">
      <t>タイオウ</t>
    </rPh>
    <rPh sb="7" eb="9">
      <t>ネンスウ</t>
    </rPh>
    <rPh sb="10" eb="12">
      <t>ケイカ</t>
    </rPh>
    <rPh sb="14" eb="15">
      <t>カン</t>
    </rPh>
    <rPh sb="15" eb="16">
      <t>キョ</t>
    </rPh>
    <rPh sb="21" eb="24">
      <t>コウシントウ</t>
    </rPh>
    <rPh sb="25" eb="27">
      <t>ザイゲン</t>
    </rPh>
    <rPh sb="27" eb="29">
      <t>カクホ</t>
    </rPh>
    <rPh sb="30" eb="32">
      <t>コウシン</t>
    </rPh>
    <rPh sb="32" eb="34">
      <t>ヒヨウ</t>
    </rPh>
    <rPh sb="34" eb="35">
      <t>トウ</t>
    </rPh>
    <rPh sb="35" eb="37">
      <t>サクゲン</t>
    </rPh>
    <rPh sb="41" eb="44">
      <t>ケイカクテキ</t>
    </rPh>
    <rPh sb="45" eb="46">
      <t>カン</t>
    </rPh>
    <rPh sb="46" eb="47">
      <t>キョ</t>
    </rPh>
    <rPh sb="48" eb="50">
      <t>テンケン</t>
    </rPh>
    <rPh sb="50" eb="51">
      <t>オヨ</t>
    </rPh>
    <rPh sb="52" eb="54">
      <t>イジ</t>
    </rPh>
    <rPh sb="54" eb="56">
      <t>カンリ</t>
    </rPh>
    <rPh sb="57" eb="59">
      <t>ヒツヨウ</t>
    </rPh>
    <phoneticPr fontId="4"/>
  </si>
  <si>
    <t>今後、接続件数の増加により水洗化率の向上が見込まれるが、行政人口の減少に伴い使用料の大幅な増加は見込まれない。
実情にあった施設整備、維持管理経費削減に向けた検証等が必要である。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ジツジョウ</t>
    </rPh>
    <rPh sb="62" eb="64">
      <t>シセツ</t>
    </rPh>
    <rPh sb="64" eb="66">
      <t>セイビ</t>
    </rPh>
    <rPh sb="67" eb="69">
      <t>イジ</t>
    </rPh>
    <rPh sb="69" eb="71">
      <t>カンリ</t>
    </rPh>
    <rPh sb="71" eb="73">
      <t>ケイヒ</t>
    </rPh>
    <rPh sb="73" eb="75">
      <t>サクゲン</t>
    </rPh>
    <rPh sb="76" eb="77">
      <t>ム</t>
    </rPh>
    <rPh sb="79" eb="82">
      <t>ケンショウナド</t>
    </rPh>
    <rPh sb="83" eb="85">
      <t>ヒツヨウ</t>
    </rPh>
    <phoneticPr fontId="4"/>
  </si>
  <si>
    <t xml:space="preserve">収益的収支比率
料金収入、一般会計繰入金等で維持管理経費や支払利息等の費用を賄えていない。
企業債残高対事業規模比率
事業規模縮小による企業債発行額の減少、接続件数の増加による営業収益の増加により当該比率については減少している。
経費回収率
類似団体と比較し回収率は同じ位となっているが、接続率の向上及び費用削減等について分析する必要がある。
汚水処理原価
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rPh sb="0" eb="3">
      <t>シュウエキテキ</t>
    </rPh>
    <rPh sb="3" eb="5">
      <t>シュウシ</t>
    </rPh>
    <rPh sb="5" eb="7">
      <t>ヒリツ</t>
    </rPh>
    <rPh sb="8" eb="10">
      <t>リョウキン</t>
    </rPh>
    <rPh sb="10" eb="12">
      <t>シュウニュウ</t>
    </rPh>
    <rPh sb="13" eb="15">
      <t>イッパン</t>
    </rPh>
    <rPh sb="15" eb="17">
      <t>カイケイ</t>
    </rPh>
    <rPh sb="17" eb="19">
      <t>クリイレ</t>
    </rPh>
    <rPh sb="19" eb="20">
      <t>キン</t>
    </rPh>
    <rPh sb="20" eb="21">
      <t>トウ</t>
    </rPh>
    <rPh sb="22" eb="24">
      <t>イジ</t>
    </rPh>
    <rPh sb="24" eb="26">
      <t>カンリ</t>
    </rPh>
    <rPh sb="26" eb="28">
      <t>ケイヒ</t>
    </rPh>
    <rPh sb="29" eb="31">
      <t>シハライ</t>
    </rPh>
    <rPh sb="31" eb="33">
      <t>リソク</t>
    </rPh>
    <rPh sb="33" eb="34">
      <t>トウ</t>
    </rPh>
    <rPh sb="35" eb="37">
      <t>ヒヨウ</t>
    </rPh>
    <rPh sb="38" eb="39">
      <t>マカナ</t>
    </rPh>
    <rPh sb="47" eb="49">
      <t>キギョウ</t>
    </rPh>
    <rPh sb="49" eb="50">
      <t>サイ</t>
    </rPh>
    <rPh sb="50" eb="52">
      <t>ザンダカ</t>
    </rPh>
    <rPh sb="52" eb="53">
      <t>タイ</t>
    </rPh>
    <rPh sb="53" eb="55">
      <t>ジギョウ</t>
    </rPh>
    <rPh sb="55" eb="57">
      <t>キボ</t>
    </rPh>
    <rPh sb="57" eb="59">
      <t>ヒリツ</t>
    </rPh>
    <rPh sb="60" eb="62">
      <t>ジギョウ</t>
    </rPh>
    <rPh sb="62" eb="64">
      <t>キボ</t>
    </rPh>
    <rPh sb="64" eb="66">
      <t>シュクショウ</t>
    </rPh>
    <rPh sb="69" eb="71">
      <t>キギョウ</t>
    </rPh>
    <rPh sb="71" eb="72">
      <t>サイ</t>
    </rPh>
    <rPh sb="72" eb="75">
      <t>ハッコウガク</t>
    </rPh>
    <rPh sb="76" eb="78">
      <t>ゲンショウ</t>
    </rPh>
    <rPh sb="79" eb="81">
      <t>セツゾク</t>
    </rPh>
    <rPh sb="81" eb="83">
      <t>ケンスウ</t>
    </rPh>
    <rPh sb="84" eb="86">
      <t>ゾウカ</t>
    </rPh>
    <rPh sb="89" eb="91">
      <t>エイギョウ</t>
    </rPh>
    <rPh sb="91" eb="93">
      <t>シュウエキ</t>
    </rPh>
    <rPh sb="94" eb="96">
      <t>ゾウカ</t>
    </rPh>
    <rPh sb="99" eb="101">
      <t>トウガイ</t>
    </rPh>
    <rPh sb="101" eb="103">
      <t>ヒリツ</t>
    </rPh>
    <rPh sb="108" eb="110">
      <t>ゲンショウ</t>
    </rPh>
    <rPh sb="123" eb="125">
      <t>ルイジ</t>
    </rPh>
    <rPh sb="125" eb="127">
      <t>ダンタイ</t>
    </rPh>
    <rPh sb="128" eb="130">
      <t>ヒカク</t>
    </rPh>
    <rPh sb="131" eb="133">
      <t>カイシュウ</t>
    </rPh>
    <rPh sb="133" eb="134">
      <t>リツ</t>
    </rPh>
    <rPh sb="135" eb="136">
      <t>オナ</t>
    </rPh>
    <rPh sb="137" eb="138">
      <t>クライ</t>
    </rPh>
    <rPh sb="146" eb="148">
      <t>セツゾク</t>
    </rPh>
    <rPh sb="148" eb="149">
      <t>リツ</t>
    </rPh>
    <rPh sb="150" eb="152">
      <t>コウジョウ</t>
    </rPh>
    <rPh sb="152" eb="153">
      <t>オヨ</t>
    </rPh>
    <rPh sb="154" eb="156">
      <t>ヒヨウ</t>
    </rPh>
    <rPh sb="158" eb="159">
      <t>トウ</t>
    </rPh>
    <rPh sb="163" eb="165">
      <t>ブンセキ</t>
    </rPh>
    <rPh sb="167" eb="169">
      <t>ヒツヨウ</t>
    </rPh>
    <rPh sb="175" eb="177">
      <t>オスイ</t>
    </rPh>
    <rPh sb="177" eb="179">
      <t>ショリ</t>
    </rPh>
    <rPh sb="179" eb="181">
      <t>ゲンカ</t>
    </rPh>
    <rPh sb="182" eb="184">
      <t>ルイジ</t>
    </rPh>
    <rPh sb="184" eb="186">
      <t>ダンタイ</t>
    </rPh>
    <rPh sb="187" eb="189">
      <t>ヒカク</t>
    </rPh>
    <rPh sb="190" eb="191">
      <t>アタイ</t>
    </rPh>
    <rPh sb="192" eb="193">
      <t>タカ</t>
    </rPh>
    <rPh sb="195" eb="197">
      <t>トウシ</t>
    </rPh>
    <rPh sb="198" eb="201">
      <t>コウリツカ</t>
    </rPh>
    <rPh sb="202" eb="204">
      <t>イジ</t>
    </rPh>
    <rPh sb="204" eb="207">
      <t>カンリヒ</t>
    </rPh>
    <rPh sb="208" eb="210">
      <t>サクゲン</t>
    </rPh>
    <rPh sb="211" eb="213">
      <t>セツゾク</t>
    </rPh>
    <rPh sb="213" eb="214">
      <t>リツ</t>
    </rPh>
    <rPh sb="215" eb="217">
      <t>コウジョウ</t>
    </rPh>
    <rPh sb="220" eb="221">
      <t>ユウ</t>
    </rPh>
    <rPh sb="221" eb="222">
      <t>シュウ</t>
    </rPh>
    <rPh sb="222" eb="224">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</si>
</sst>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84160"/>
        <c:axId val="105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4684160"/>
        <c:axId val="105886848"/>
      </c:lineChart>
      <c:dateAx>
        <c:axId val="104684160"/>
        <c:scaling>
          <c:orientation val="minMax"/>
        </c:scaling>
        <c:delete val="1"/>
        <c:axPos val="b"/>
        <c:numFmt formatCode="ge" sourceLinked="1"/>
        <c:majorTickMark val="none"/>
        <c:minorTickMark val="none"/>
        <c:tickLblPos val="none"/>
        <c:crossAx val="105886848"/>
        <c:crosses val="autoZero"/>
        <c:auto val="1"/>
        <c:lblOffset val="100"/>
        <c:baseTimeUnit val="years"/>
      </c:dateAx>
      <c:valAx>
        <c:axId val="105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32.49</c:v>
                </c:pt>
                <c:pt idx="1">
                  <c:v>34.33</c:v>
                </c:pt>
                <c:pt idx="2">
                  <c:v>27.15</c:v>
                </c:pt>
                <c:pt idx="3">
                  <c:v>24.36</c:v>
                </c:pt>
                <c:pt idx="4">
                  <c:v>25.05</c:v>
                </c:pt>
              </c:numCache>
            </c:numRef>
          </c:val>
        </c:ser>
        <c:dLbls>
          <c:showLegendKey val="0"/>
          <c:showVal val="0"/>
          <c:showCatName val="0"/>
          <c:showSerName val="0"/>
          <c:showPercent val="0"/>
          <c:showBubbleSize val="0"/>
        </c:dLbls>
        <c:gapWidth val="150"/>
        <c:axId val="38991744"/>
        <c:axId val="390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38991744"/>
        <c:axId val="39002112"/>
      </c:lineChart>
      <c:dateAx>
        <c:axId val="38991744"/>
        <c:scaling>
          <c:orientation val="minMax"/>
        </c:scaling>
        <c:delete val="1"/>
        <c:axPos val="b"/>
        <c:numFmt formatCode="ge" sourceLinked="1"/>
        <c:majorTickMark val="none"/>
        <c:minorTickMark val="none"/>
        <c:tickLblPos val="none"/>
        <c:crossAx val="39002112"/>
        <c:crosses val="autoZero"/>
        <c:auto val="1"/>
        <c:lblOffset val="100"/>
        <c:baseTimeUnit val="years"/>
      </c:dateAx>
      <c:valAx>
        <c:axId val="390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36.08</c:v>
                </c:pt>
                <c:pt idx="1">
                  <c:v>37.18</c:v>
                </c:pt>
                <c:pt idx="2">
                  <c:v>38.04</c:v>
                </c:pt>
                <c:pt idx="3">
                  <c:v>38.380000000000003</c:v>
                </c:pt>
                <c:pt idx="4">
                  <c:v>38.380000000000003</c:v>
                </c:pt>
              </c:numCache>
            </c:numRef>
          </c:val>
        </c:ser>
        <c:dLbls>
          <c:showLegendKey val="0"/>
          <c:showVal val="0"/>
          <c:showCatName val="0"/>
          <c:showSerName val="0"/>
          <c:showPercent val="0"/>
          <c:showBubbleSize val="0"/>
        </c:dLbls>
        <c:gapWidth val="150"/>
        <c:axId val="39020032"/>
        <c:axId val="39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39020032"/>
        <c:axId val="39021952"/>
      </c:lineChart>
      <c:dateAx>
        <c:axId val="39020032"/>
        <c:scaling>
          <c:orientation val="minMax"/>
        </c:scaling>
        <c:delete val="1"/>
        <c:axPos val="b"/>
        <c:numFmt formatCode="ge" sourceLinked="1"/>
        <c:majorTickMark val="none"/>
        <c:minorTickMark val="none"/>
        <c:tickLblPos val="none"/>
        <c:crossAx val="39021952"/>
        <c:crosses val="autoZero"/>
        <c:auto val="1"/>
        <c:lblOffset val="100"/>
        <c:baseTimeUnit val="years"/>
      </c:dateAx>
      <c:valAx>
        <c:axId val="39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59.7</c:v>
                </c:pt>
                <c:pt idx="1">
                  <c:v>66.58</c:v>
                </c:pt>
                <c:pt idx="2">
                  <c:v>65.489999999999995</c:v>
                </c:pt>
                <c:pt idx="3">
                  <c:v>71.19</c:v>
                </c:pt>
                <c:pt idx="4">
                  <c:v>76</c:v>
                </c:pt>
              </c:numCache>
            </c:numRef>
          </c:val>
        </c:ser>
        <c:dLbls>
          <c:showLegendKey val="0"/>
          <c:showVal val="0"/>
          <c:showCatName val="0"/>
          <c:showSerName val="0"/>
          <c:showPercent val="0"/>
          <c:showBubbleSize val="0"/>
        </c:dLbls>
        <c:gapWidth val="150"/>
        <c:axId val="130770816"/>
        <c:axId val="130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70816"/>
        <c:axId val="130773760"/>
      </c:lineChart>
      <c:dateAx>
        <c:axId val="130770816"/>
        <c:scaling>
          <c:orientation val="minMax"/>
        </c:scaling>
        <c:delete val="1"/>
        <c:axPos val="b"/>
        <c:numFmt formatCode="ge" sourceLinked="1"/>
        <c:majorTickMark val="none"/>
        <c:minorTickMark val="none"/>
        <c:tickLblPos val="none"/>
        <c:crossAx val="130773760"/>
        <c:crosses val="autoZero"/>
        <c:auto val="1"/>
        <c:lblOffset val="100"/>
        <c:baseTimeUnit val="years"/>
      </c:dateAx>
      <c:valAx>
        <c:axId val="130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02176"/>
        <c:axId val="38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02176"/>
        <c:axId val="38804096"/>
      </c:lineChart>
      <c:dateAx>
        <c:axId val="38802176"/>
        <c:scaling>
          <c:orientation val="minMax"/>
        </c:scaling>
        <c:delete val="1"/>
        <c:axPos val="b"/>
        <c:numFmt formatCode="ge" sourceLinked="1"/>
        <c:majorTickMark val="none"/>
        <c:minorTickMark val="none"/>
        <c:tickLblPos val="none"/>
        <c:crossAx val="38804096"/>
        <c:crosses val="autoZero"/>
        <c:auto val="1"/>
        <c:lblOffset val="100"/>
        <c:baseTimeUnit val="years"/>
      </c:dateAx>
      <c:valAx>
        <c:axId val="38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18176"/>
        <c:axId val="388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18176"/>
        <c:axId val="38820096"/>
      </c:lineChart>
      <c:dateAx>
        <c:axId val="38818176"/>
        <c:scaling>
          <c:orientation val="minMax"/>
        </c:scaling>
        <c:delete val="1"/>
        <c:axPos val="b"/>
        <c:numFmt formatCode="ge" sourceLinked="1"/>
        <c:majorTickMark val="none"/>
        <c:minorTickMark val="none"/>
        <c:tickLblPos val="none"/>
        <c:crossAx val="38820096"/>
        <c:crosses val="autoZero"/>
        <c:auto val="1"/>
        <c:lblOffset val="100"/>
        <c:baseTimeUnit val="years"/>
      </c:dateAx>
      <c:valAx>
        <c:axId val="388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38272"/>
        <c:axId val="388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38272"/>
        <c:axId val="38840192"/>
      </c:lineChart>
      <c:dateAx>
        <c:axId val="38838272"/>
        <c:scaling>
          <c:orientation val="minMax"/>
        </c:scaling>
        <c:delete val="1"/>
        <c:axPos val="b"/>
        <c:numFmt formatCode="ge" sourceLinked="1"/>
        <c:majorTickMark val="none"/>
        <c:minorTickMark val="none"/>
        <c:tickLblPos val="none"/>
        <c:crossAx val="38840192"/>
        <c:crosses val="autoZero"/>
        <c:auto val="1"/>
        <c:lblOffset val="100"/>
        <c:baseTimeUnit val="years"/>
      </c:dateAx>
      <c:valAx>
        <c:axId val="38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50560"/>
        <c:axId val="388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50560"/>
        <c:axId val="38852480"/>
      </c:lineChart>
      <c:dateAx>
        <c:axId val="38850560"/>
        <c:scaling>
          <c:orientation val="minMax"/>
        </c:scaling>
        <c:delete val="1"/>
        <c:axPos val="b"/>
        <c:numFmt formatCode="ge" sourceLinked="1"/>
        <c:majorTickMark val="none"/>
        <c:minorTickMark val="none"/>
        <c:tickLblPos val="none"/>
        <c:crossAx val="38852480"/>
        <c:crosses val="autoZero"/>
        <c:auto val="1"/>
        <c:lblOffset val="100"/>
        <c:baseTimeUnit val="years"/>
      </c:dateAx>
      <c:valAx>
        <c:axId val="38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742.33</c:v>
                </c:pt>
                <c:pt idx="1">
                  <c:v>459.23</c:v>
                </c:pt>
                <c:pt idx="2">
                  <c:v>1070.78</c:v>
                </c:pt>
                <c:pt idx="3">
                  <c:v>172.59</c:v>
                </c:pt>
                <c:pt idx="4">
                  <c:v>94.6</c:v>
                </c:pt>
              </c:numCache>
            </c:numRef>
          </c:val>
        </c:ser>
        <c:dLbls>
          <c:showLegendKey val="0"/>
          <c:showVal val="0"/>
          <c:showCatName val="0"/>
          <c:showSerName val="0"/>
          <c:showPercent val="0"/>
          <c:showBubbleSize val="0"/>
        </c:dLbls>
        <c:gapWidth val="150"/>
        <c:axId val="38886784"/>
        <c:axId val="388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38886784"/>
        <c:axId val="38893056"/>
      </c:lineChart>
      <c:dateAx>
        <c:axId val="38886784"/>
        <c:scaling>
          <c:orientation val="minMax"/>
        </c:scaling>
        <c:delete val="1"/>
        <c:axPos val="b"/>
        <c:numFmt formatCode="ge" sourceLinked="1"/>
        <c:majorTickMark val="none"/>
        <c:minorTickMark val="none"/>
        <c:tickLblPos val="none"/>
        <c:crossAx val="38893056"/>
        <c:crosses val="autoZero"/>
        <c:auto val="1"/>
        <c:lblOffset val="100"/>
        <c:baseTimeUnit val="years"/>
      </c:dateAx>
      <c:valAx>
        <c:axId val="388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77.34</c:v>
                </c:pt>
                <c:pt idx="1">
                  <c:v>91.33</c:v>
                </c:pt>
                <c:pt idx="2">
                  <c:v>81.63</c:v>
                </c:pt>
                <c:pt idx="3">
                  <c:v>86.33</c:v>
                </c:pt>
                <c:pt idx="4">
                  <c:v>59.37</c:v>
                </c:pt>
              </c:numCache>
            </c:numRef>
          </c:val>
        </c:ser>
        <c:dLbls>
          <c:showLegendKey val="0"/>
          <c:showVal val="0"/>
          <c:showCatName val="0"/>
          <c:showSerName val="0"/>
          <c:showPercent val="0"/>
          <c:showBubbleSize val="0"/>
        </c:dLbls>
        <c:gapWidth val="150"/>
        <c:axId val="38910976"/>
        <c:axId val="389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38910976"/>
        <c:axId val="38933632"/>
      </c:lineChart>
      <c:dateAx>
        <c:axId val="38910976"/>
        <c:scaling>
          <c:orientation val="minMax"/>
        </c:scaling>
        <c:delete val="1"/>
        <c:axPos val="b"/>
        <c:numFmt formatCode="ge" sourceLinked="1"/>
        <c:majorTickMark val="none"/>
        <c:minorTickMark val="none"/>
        <c:tickLblPos val="none"/>
        <c:crossAx val="38933632"/>
        <c:crosses val="autoZero"/>
        <c:auto val="1"/>
        <c:lblOffset val="100"/>
        <c:baseTimeUnit val="years"/>
      </c:dateAx>
      <c:valAx>
        <c:axId val="389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289.43</c:v>
                </c:pt>
                <c:pt idx="1">
                  <c:v>240.41</c:v>
                </c:pt>
                <c:pt idx="2">
                  <c:v>279.04000000000002</c:v>
                </c:pt>
                <c:pt idx="3">
                  <c:v>265.97000000000003</c:v>
                </c:pt>
                <c:pt idx="4">
                  <c:v>400.05</c:v>
                </c:pt>
              </c:numCache>
            </c:numRef>
          </c:val>
        </c:ser>
        <c:dLbls>
          <c:showLegendKey val="0"/>
          <c:showVal val="0"/>
          <c:showCatName val="0"/>
          <c:showSerName val="0"/>
          <c:showPercent val="0"/>
          <c:showBubbleSize val="0"/>
        </c:dLbls>
        <c:gapWidth val="150"/>
        <c:axId val="38959744"/>
        <c:axId val="38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38959744"/>
        <c:axId val="38961920"/>
      </c:lineChart>
      <c:dateAx>
        <c:axId val="38959744"/>
        <c:scaling>
          <c:orientation val="minMax"/>
        </c:scaling>
        <c:delete val="1"/>
        <c:axPos val="b"/>
        <c:numFmt formatCode="ge" sourceLinked="1"/>
        <c:majorTickMark val="none"/>
        <c:minorTickMark val="none"/>
        <c:tickLblPos val="none"/>
        <c:crossAx val="38961920"/>
        <c:crosses val="autoZero"/>
        <c:auto val="1"/>
        <c:lblOffset val="100"/>
        <c:baseTimeUnit val="years"/>
      </c:dateAx>
      <c:valAx>
        <c:axId val="38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会津美里町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21497</v>
      </c>
      <c r="AM8" s="47"/>
      <c r="AN8" s="47"/>
      <c r="AO8" s="47"/>
      <c r="AP8" s="47"/>
      <c r="AQ8" s="47"/>
      <c r="AR8" s="47"/>
      <c r="AS8" s="47"/>
      <c r="AT8" s="43">
        <f>データ!S6</f>
        <v>276.33</v>
      </c>
      <c r="AU8" s="43"/>
      <c r="AV8" s="43"/>
      <c r="AW8" s="43"/>
      <c r="AX8" s="43"/>
      <c r="AY8" s="43"/>
      <c r="AZ8" s="43"/>
      <c r="BA8" s="43"/>
      <c r="BB8" s="43">
        <f>データ!T6</f>
        <v>77.790000000000006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39.93</v>
      </c>
      <c r="Q10" s="43"/>
      <c r="R10" s="43"/>
      <c r="S10" s="43"/>
      <c r="T10" s="43"/>
      <c r="U10" s="43"/>
      <c r="V10" s="43"/>
      <c r="W10" s="43">
        <f>データ!P6</f>
        <v>100</v>
      </c>
      <c r="X10" s="43"/>
      <c r="Y10" s="43"/>
      <c r="Z10" s="43"/>
      <c r="AA10" s="43"/>
      <c r="AB10" s="43"/>
      <c r="AC10" s="43"/>
      <c r="AD10" s="47">
        <f>データ!Q6</f>
        <v>4860</v>
      </c>
      <c r="AE10" s="47"/>
      <c r="AF10" s="47"/>
      <c r="AG10" s="47"/>
      <c r="AH10" s="47"/>
      <c r="AI10" s="47"/>
      <c r="AJ10" s="47"/>
      <c r="AK10" s="2"/>
      <c r="AL10" s="47">
        <f>データ!U6</f>
        <v>8523</v>
      </c>
      <c r="AM10" s="47"/>
      <c r="AN10" s="47"/>
      <c r="AO10" s="47"/>
      <c r="AP10" s="47"/>
      <c r="AQ10" s="47"/>
      <c r="AR10" s="47"/>
      <c r="AS10" s="47"/>
      <c r="AT10" s="43">
        <f>データ!V6</f>
        <v>3.12</v>
      </c>
      <c r="AU10" s="43"/>
      <c r="AV10" s="43"/>
      <c r="AW10" s="43"/>
      <c r="AX10" s="43"/>
      <c r="AY10" s="43"/>
      <c r="AZ10" s="43"/>
      <c r="BA10" s="43"/>
      <c r="BB10" s="43">
        <f>データ!W6</f>
        <v>2731.73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74471</v>
      </c>
      <c r="D6" s="31">
        <f t="shared" si="3"/>
        <v>47</v>
      </c>
      <c r="E6" s="31">
        <f t="shared" si="3"/>
        <v>17</v>
      </c>
      <c r="F6" s="31">
        <f t="shared" si="3"/>
        <v>1</v>
      </c>
      <c r="G6" s="31">
        <f t="shared" si="3"/>
        <v>0</v>
      </c>
      <c r="H6" s="31" t="str">
        <f t="shared" si="3"/>
        <v>福島県　会津美里町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39.93</v>
      </c>
      <c r="P6" s="32">
        <f t="shared" si="3"/>
        <v>100</v>
      </c>
      <c r="Q6" s="32">
        <f t="shared" si="3"/>
        <v>4860</v>
      </c>
      <c r="R6" s="32">
        <f t="shared" si="3"/>
        <v>21497</v>
      </c>
      <c r="S6" s="32">
        <f t="shared" si="3"/>
        <v>276.33</v>
      </c>
      <c r="T6" s="32">
        <f t="shared" si="3"/>
        <v>77.790000000000006</v>
      </c>
      <c r="U6" s="32">
        <f t="shared" si="3"/>
        <v>8523</v>
      </c>
      <c r="V6" s="32">
        <f t="shared" si="3"/>
        <v>3.12</v>
      </c>
      <c r="W6" s="32">
        <f t="shared" si="3"/>
        <v>2731.73</v>
      </c>
      <c r="X6" s="33">
        <f>IF(X7="",NA(),X7)</f>
        <v>59.7</v>
      </c>
      <c r="Y6" s="33">
        <f t="shared" ref="Y6:AG6" si="4">IF(Y7="",NA(),Y7)</f>
        <v>66.58</v>
      </c>
      <c r="Z6" s="33">
        <f t="shared" si="4"/>
        <v>65.489999999999995</v>
      </c>
      <c r="AA6" s="33">
        <f t="shared" si="4"/>
        <v>71.19</v>
      </c>
      <c r="AB6" s="33">
        <f t="shared" si="4"/>
        <v>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742.33</v>
      </c>
      <c r="BF6" s="33">
        <f t="shared" ref="BF6:BN6" si="7">IF(BF7="",NA(),BF7)</f>
        <v>459.23</v>
      </c>
      <c r="BG6" s="33">
        <f t="shared" si="7"/>
        <v>1070.78</v>
      </c>
      <c r="BH6" s="33">
        <f t="shared" si="7"/>
        <v>172.59</v>
      </c>
      <c r="BI6" s="33">
        <f t="shared" si="7"/>
        <v>94.6</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77.34</v>
      </c>
      <c r="BQ6" s="33">
        <f t="shared" ref="BQ6:BY6" si="8">IF(BQ7="",NA(),BQ7)</f>
        <v>91.33</v>
      </c>
      <c r="BR6" s="33">
        <f t="shared" si="8"/>
        <v>81.63</v>
      </c>
      <c r="BS6" s="33">
        <f t="shared" si="8"/>
        <v>86.33</v>
      </c>
      <c r="BT6" s="33">
        <f t="shared" si="8"/>
        <v>59.37</v>
      </c>
      <c r="BU6" s="33">
        <f t="shared" si="8"/>
        <v>54.46</v>
      </c>
      <c r="BV6" s="33">
        <f t="shared" si="8"/>
        <v>57.36</v>
      </c>
      <c r="BW6" s="33">
        <f t="shared" si="8"/>
        <v>57.33</v>
      </c>
      <c r="BX6" s="33">
        <f t="shared" si="8"/>
        <v>60.78</v>
      </c>
      <c r="BY6" s="33">
        <f t="shared" si="8"/>
        <v>60.17</v>
      </c>
      <c r="BZ6" s="32" t="str">
        <f>IF(BZ7="","",IF(BZ7="-","【-】","【"&amp;SUBSTITUTE(TEXT(BZ7,"#,##0.00"),"-","△")&amp;"】"))</f>
        <v>【98.53】</v>
      </c>
      <c r="CA6" s="33">
        <f>IF(CA7="",NA(),CA7)</f>
        <v>289.43</v>
      </c>
      <c r="CB6" s="33">
        <f t="shared" ref="CB6:CJ6" si="9">IF(CB7="",NA(),CB7)</f>
        <v>240.41</v>
      </c>
      <c r="CC6" s="33">
        <f t="shared" si="9"/>
        <v>279.04000000000002</v>
      </c>
      <c r="CD6" s="33">
        <f t="shared" si="9"/>
        <v>265.97000000000003</v>
      </c>
      <c r="CE6" s="33">
        <f t="shared" si="9"/>
        <v>400.05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32.49</v>
      </c>
      <c r="CM6" s="33">
        <f t="shared" ref="CM6:CU6" si="10">IF(CM7="",NA(),CM7)</f>
        <v>34.33</v>
      </c>
      <c r="CN6" s="33">
        <f t="shared" si="10"/>
        <v>27.15</v>
      </c>
      <c r="CO6" s="33">
        <f t="shared" si="10"/>
        <v>24.36</v>
      </c>
      <c r="CP6" s="33">
        <f t="shared" si="10"/>
        <v>25.05</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36.08</v>
      </c>
      <c r="CX6" s="33">
        <f t="shared" ref="CX6:DF6" si="11">IF(CX7="",NA(),CX7)</f>
        <v>37.18</v>
      </c>
      <c r="CY6" s="33">
        <f t="shared" si="11"/>
        <v>38.04</v>
      </c>
      <c r="CZ6" s="33">
        <f t="shared" si="11"/>
        <v>38.380000000000003</v>
      </c>
      <c r="DA6" s="33">
        <f t="shared" si="11"/>
        <v>38.380000000000003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74471</v>
      </c>
      <c r="D7" s="35">
        <v>47</v>
      </c>
      <c r="E7" s="35">
        <v>17</v>
      </c>
      <c r="F7" s="35">
        <v>1</v>
      </c>
      <c r="G7" s="35">
        <v>0</v>
      </c>
      <c r="H7" s="35" t="s">
        <v>96</v>
      </c>
      <c r="I7" s="35" t="s">
        <v>97</v>
      </c>
      <c r="J7" s="35" t="s">
        <v>98</v>
      </c>
      <c r="K7" s="35" t="s">
        <v>99</v>
      </c>
      <c r="L7" s="35" t="s">
        <v>100</v>
      </c>
      <c r="M7" s="36" t="s">
        <v>101</v>
      </c>
      <c r="N7" s="36" t="s">
        <v>102</v>
      </c>
      <c r="O7" s="36">
        <v>39.93</v>
      </c>
      <c r="P7" s="36">
        <v>100</v>
      </c>
      <c r="Q7" s="36">
        <v>4860</v>
      </c>
      <c r="R7" s="36">
        <v>21497</v>
      </c>
      <c r="S7" s="36">
        <v>276.33</v>
      </c>
      <c r="T7" s="36">
        <v>77.790000000000006</v>
      </c>
      <c r="U7" s="36">
        <v>8523</v>
      </c>
      <c r="V7" s="36">
        <v>3.12</v>
      </c>
      <c r="W7" s="36">
        <v>2731.73</v>
      </c>
      <c r="X7" s="36">
        <v>59.7</v>
      </c>
      <c r="Y7" s="36">
        <v>66.58</v>
      </c>
      <c r="Z7" s="36">
        <v>65.489999999999995</v>
      </c>
      <c r="AA7" s="36">
        <v>71.19</v>
      </c>
      <c r="AB7" s="36">
        <v>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742.33</v>
      </c>
      <c r="BF7" s="36">
        <v>459.23</v>
      </c>
      <c r="BG7" s="36">
        <v>1070.78</v>
      </c>
      <c r="BH7" s="36">
        <v>172.59</v>
      </c>
      <c r="BI7" s="36">
        <v>94.6</v>
      </c>
      <c r="BJ7" s="36">
        <v>1749.66</v>
      </c>
      <c r="BK7" s="36">
        <v>1574.53</v>
      </c>
      <c r="BL7" s="36">
        <v>1506.51</v>
      </c>
      <c r="BM7" s="36">
        <v>1315.67</v>
      </c>
      <c r="BN7" s="36">
        <v>1240.1600000000001</v>
      </c>
      <c r="BO7" s="36">
        <v>763.62</v>
      </c>
      <c r="BP7" s="36">
        <v>77.34</v>
      </c>
      <c r="BQ7" s="36">
        <v>91.33</v>
      </c>
      <c r="BR7" s="36">
        <v>81.63</v>
      </c>
      <c r="BS7" s="36">
        <v>86.33</v>
      </c>
      <c r="BT7" s="36">
        <v>59.37</v>
      </c>
      <c r="BU7" s="36">
        <v>54.46</v>
      </c>
      <c r="BV7" s="36">
        <v>57.36</v>
      </c>
      <c r="BW7" s="36">
        <v>57.33</v>
      </c>
      <c r="BX7" s="36">
        <v>60.78</v>
      </c>
      <c r="BY7" s="36">
        <v>60.17</v>
      </c>
      <c r="BZ7" s="36">
        <v>98.53</v>
      </c>
      <c r="CA7" s="36">
        <v>289.43</v>
      </c>
      <c r="CB7" s="36">
        <v>240.41</v>
      </c>
      <c r="CC7" s="36">
        <v>279.04000000000002</v>
      </c>
      <c r="CD7" s="36">
        <v>265.97000000000003</v>
      </c>
      <c r="CE7" s="36">
        <v>400.05</v>
      </c>
      <c r="CF7" s="36">
        <v>293.08999999999997</v>
      </c>
      <c r="CG7" s="36">
        <v>279.91000000000003</v>
      </c>
      <c r="CH7" s="36">
        <v>284.52999999999997</v>
      </c>
      <c r="CI7" s="36">
        <v>276.26</v>
      </c>
      <c r="CJ7" s="36">
        <v>281.52999999999997</v>
      </c>
      <c r="CK7" s="36">
        <v>139.69999999999999</v>
      </c>
      <c r="CL7" s="36">
        <v>32.49</v>
      </c>
      <c r="CM7" s="36">
        <v>34.33</v>
      </c>
      <c r="CN7" s="36">
        <v>27.15</v>
      </c>
      <c r="CO7" s="36">
        <v>24.36</v>
      </c>
      <c r="CP7" s="36">
        <v>25.05</v>
      </c>
      <c r="CQ7" s="36">
        <v>38.950000000000003</v>
      </c>
      <c r="CR7" s="36">
        <v>40.07</v>
      </c>
      <c r="CS7" s="36">
        <v>39.92</v>
      </c>
      <c r="CT7" s="36">
        <v>41.63</v>
      </c>
      <c r="CU7" s="36">
        <v>44.89</v>
      </c>
      <c r="CV7" s="36">
        <v>60.01</v>
      </c>
      <c r="CW7" s="36">
        <v>36.08</v>
      </c>
      <c r="CX7" s="36">
        <v>37.18</v>
      </c>
      <c r="CY7" s="36">
        <v>38.04</v>
      </c>
      <c r="CZ7" s="36">
        <v>38.380000000000003</v>
      </c>
      <c r="DA7" s="36">
        <v>38.380000000000003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2017-02-08T02:45:46Z</dcterms:created>
  <dcterms:modified xsi:type="dcterms:W3CDTF">2017-02-17T04:55:37Z</dcterms:modified>
  <cp:category/>
</cp:coreProperties>
</file>