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150" yWindow="-255" windowWidth="14940" windowHeight="787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AL10" i="4"/>
  <c r="AD10" i="4"/>
  <c r="W10" i="4"/>
  <c r="P10" i="4"/>
  <c r="I10" i="4"/>
  <c r="B10" i="4"/>
  <c r="BB8" i="4"/>
  <c r="AT8" i="4"/>
  <c r="AL8" i="4"/>
  <c r="W8" i="4"/>
  <c r="P8" i="4"/>
  <c r="I8" i="4"/>
  <c r="B8" i="4"/>
  <c r="B6" i="4"/>
  <c r="C10" i="5" l="1"/>
  <c r="D10" i="5"/>
  <c r="E10" i="5"/>
  <c r="B10" i="5"/>
</calcChain>
</file>

<file path=xl/sharedStrings.xml><?xml version="1.0" encoding="utf-8"?>
<sst xmlns="http://schemas.openxmlformats.org/spreadsheetml/2006/main" count="220" uniqueCount="109">
  <si>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</si>
  <si>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</si>
  <si>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</si>
  <si>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</si>
  <si>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</si>
  <si>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</si>
  <si>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</si>
  <si>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</si>
  <si>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</si>
  <si>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</si>
  <si>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</si>
  <si>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</si>
  <si>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</si>
  <si>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</si>
  <si>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</si>
  <si>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</si>
  <si>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</si>
  <si>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</si>
  <si>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</si>
  <si>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</si>
  <si>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</si>
  <si>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</si>
  <si>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</si>
  <si>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</si>
  <si>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</si>
  <si>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</si>
  <si>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</si>
  <si>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</si>
  <si>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</si>
  <si>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</si>
  <si>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</si>
  <si>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</si>
  <si>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</si>
  <si>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</si>
  <si>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</si>
  <si>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</si>
  <si>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</si>
  <si>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</si>
  <si>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</si>
  <si>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</si>
  <si>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</si>
  <si>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</si>
  <si>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</si>
  <si>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</si>
  <si>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</si>
  <si>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</si>
  <si>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</si>
  <si>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</si>
  <si>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</si>
  <si>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</si>
  <si>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</si>
  <si>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</si>
  <si>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</si>
  <si>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</si>
  <si>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</si>
  <si>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</si>
  <si>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</si>
  <si>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</si>
  <si>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</si>
  <si>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</si>
  <si>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</si>
  <si>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</si>
  <si>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</si>
  <si>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</si>
  <si>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</si>
  <si>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</si>
  <si>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</si>
  <si>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</si>
  <si>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</si>
  <si>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</si>
  <si>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</si>
  <si>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</si>
  <si>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</si>
  <si>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</si>
  <si>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</si>
  <si>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</si>
  <si>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</si>
  <si>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</si>
  <si>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</si>
  <si>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</si>
  <si>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</si>
  <si>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</si>
  <si>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</si>
  <si>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</si>
  <si>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</si>
  <si>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</si>
  <si>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</si>
  <si>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</si>
  <si>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</si>
  <si>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</si>
  <si>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</si>
  <si>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</si>
  <si>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</si>
  <si>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</si>
  <si>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</si>
  <si>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福島県　南相馬市</t>
  </si>
  <si>
    <t>法適用</t>
  </si>
  <si>
    <t>下水道事業</t>
  </si>
  <si>
    <t>公共下水道</t>
  </si>
  <si>
    <t>Bd1</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</si>
  <si>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</si>
  <si>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</si>
  <si>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</si>
  <si>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</si>
  <si>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</si>
  <si>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</si>
  <si>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供用開始の早かった原町区において管渠資産が標準耐用年数を経過しはじめている。今後は長寿命化計画に基づき、優先順位の高い区域から段階的に更新工事を実施していく（平成28年度実施設計、平成29年度より工事開始予定）。</t>
    <rPh sb="80" eb="82">
      <t>ヘイセイ</t>
    </rPh>
    <rPh sb="84" eb="86">
      <t>ネンド</t>
    </rPh>
    <rPh sb="91" eb="93">
      <t>ヘイセイ</t>
    </rPh>
    <rPh sb="95" eb="97">
      <t>ネンド</t>
    </rPh>
    <phoneticPr fontId="4"/>
  </si>
  <si>
    <t>　経常収支比率については、繰上償還の実施により利子償還額が顕著に減少していることから継続して上昇している。経費回収率についても100%を上回る数値となっているが、今後は避難指示が解除となった小高処理区の状況も影響してくることから、市民の帰還状況を見ながら経営判断をする必要がある。
　東日本大震災の影響によって累積欠損比率が大きく増加した経過があるが、会計制度の改正に伴う財源構成の見直し等によって平成26年度から27年度にかけて純利益を計上した。しかし依然として他団体と比して高い欠損比率を示しており、東京電力の賠償金（逸失利益）による一時的な回復という側面もあるため、経費縮減や有収率の改善、使用料体系の見直し等によって引き続き累積欠損比率の縮小を目指したい。</t>
    <rPh sb="199" eb="201">
      <t>ヘイセイ</t>
    </rPh>
    <rPh sb="203" eb="205">
      <t>ネンド</t>
    </rPh>
    <phoneticPr fontId="4"/>
  </si>
  <si>
    <t>　当市の公共下水道事業は、東日本大震災と原発事故の影響により、施設の大規模な処分、多額の災害復旧事業、使用料の収入減少等様々な事業負担を強いられたことから、一時的に財政状況が悪化した。
　昨今では経営成績が徐々に回復の傾向を示しているものの、今後は管渠、処理場施設の老朽化が進むことから、長寿命化、ストックマネジメント計画に基づいた改築更新工事を実施していく必要がある。
 将来の投資計画に対応可能な財源を確保し、事業を安定的且つ継続的に実施していくために、引き続き経営状況が改善するよう努める。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</si>
</sst>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52466816"/>
        <c:axId val="52469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0.04</c:v>
                </c:pt>
                <c:pt idx="1">
                  <c:v>0.08</c:v>
                </c:pt>
                <c:pt idx="2">
                  <c:v>7.0000000000000007E-2</c:v>
                </c:pt>
                <c:pt idx="3">
                  <c:v>0.1</c:v>
                </c:pt>
                <c:pt idx="4">
                  <c:v>0.27</c:v>
                </c:pt>
              </c:numCache>
            </c:numRef>
          </c:val>
          <c:smooth val="0"/>
        </c:ser>
        <c:dLbls>
          <c:showLegendKey val="0"/>
          <c:showVal val="0"/>
          <c:showCatName val="0"/>
          <c:showSerName val="0"/>
          <c:showPercent val="0"/>
          <c:showBubbleSize val="0"/>
        </c:dLbls>
        <c:marker val="1"/>
        <c:smooth val="0"/>
        <c:axId val="52466816"/>
        <c:axId val="52469120"/>
      </c:lineChart>
      <c:dateAx>
        <c:axId val="52466816"/>
        <c:scaling>
          <c:orientation val="minMax"/>
        </c:scaling>
        <c:delete val="1"/>
        <c:axPos val="b"/>
        <c:numFmt formatCode="ge" sourceLinked="1"/>
        <c:majorTickMark val="none"/>
        <c:minorTickMark val="none"/>
        <c:tickLblPos val="none"/>
        <c:crossAx val="52469120"/>
        <c:crosses val="autoZero"/>
        <c:auto val="1"/>
        <c:lblOffset val="100"/>
        <c:baseTimeUnit val="years"/>
      </c:dateAx>
      <c:valAx>
        <c:axId val="52469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466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63.1</c:v>
                </c:pt>
                <c:pt idx="1">
                  <c:v>72.260000000000005</c:v>
                </c:pt>
                <c:pt idx="2">
                  <c:v>69.150000000000006</c:v>
                </c:pt>
                <c:pt idx="3">
                  <c:v>71.13</c:v>
                </c:pt>
                <c:pt idx="4">
                  <c:v>73.45</c:v>
                </c:pt>
              </c:numCache>
            </c:numRef>
          </c:val>
        </c:ser>
        <c:dLbls>
          <c:showLegendKey val="0"/>
          <c:showVal val="0"/>
          <c:showCatName val="0"/>
          <c:showSerName val="0"/>
          <c:showPercent val="0"/>
          <c:showBubbleSize val="0"/>
        </c:dLbls>
        <c:gapWidth val="150"/>
        <c:axId val="51802112"/>
        <c:axId val="51804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62.55</c:v>
                </c:pt>
                <c:pt idx="1">
                  <c:v>62.27</c:v>
                </c:pt>
                <c:pt idx="2">
                  <c:v>64.12</c:v>
                </c:pt>
                <c:pt idx="3">
                  <c:v>64.87</c:v>
                </c:pt>
                <c:pt idx="4">
                  <c:v>65.62</c:v>
                </c:pt>
              </c:numCache>
            </c:numRef>
          </c:val>
          <c:smooth val="0"/>
        </c:ser>
        <c:dLbls>
          <c:showLegendKey val="0"/>
          <c:showVal val="0"/>
          <c:showCatName val="0"/>
          <c:showSerName val="0"/>
          <c:showPercent val="0"/>
          <c:showBubbleSize val="0"/>
        </c:dLbls>
        <c:marker val="1"/>
        <c:smooth val="0"/>
        <c:axId val="51802112"/>
        <c:axId val="51804032"/>
      </c:lineChart>
      <c:dateAx>
        <c:axId val="51802112"/>
        <c:scaling>
          <c:orientation val="minMax"/>
        </c:scaling>
        <c:delete val="1"/>
        <c:axPos val="b"/>
        <c:numFmt formatCode="ge" sourceLinked="1"/>
        <c:majorTickMark val="none"/>
        <c:minorTickMark val="none"/>
        <c:tickLblPos val="none"/>
        <c:crossAx val="51804032"/>
        <c:crosses val="autoZero"/>
        <c:auto val="1"/>
        <c:lblOffset val="100"/>
        <c:baseTimeUnit val="years"/>
      </c:dateAx>
      <c:valAx>
        <c:axId val="51804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802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86.18</c:v>
                </c:pt>
                <c:pt idx="1">
                  <c:v>86.63</c:v>
                </c:pt>
                <c:pt idx="2">
                  <c:v>87.36</c:v>
                </c:pt>
                <c:pt idx="3">
                  <c:v>88.26</c:v>
                </c:pt>
                <c:pt idx="4">
                  <c:v>87.1</c:v>
                </c:pt>
              </c:numCache>
            </c:numRef>
          </c:val>
        </c:ser>
        <c:dLbls>
          <c:showLegendKey val="0"/>
          <c:showVal val="0"/>
          <c:showCatName val="0"/>
          <c:showSerName val="0"/>
          <c:showPercent val="0"/>
          <c:showBubbleSize val="0"/>
        </c:dLbls>
        <c:gapWidth val="150"/>
        <c:axId val="51817856"/>
        <c:axId val="51824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90.26</c:v>
                </c:pt>
                <c:pt idx="1">
                  <c:v>90.69</c:v>
                </c:pt>
                <c:pt idx="2">
                  <c:v>90.91</c:v>
                </c:pt>
                <c:pt idx="3">
                  <c:v>91.11</c:v>
                </c:pt>
                <c:pt idx="4">
                  <c:v>91.44</c:v>
                </c:pt>
              </c:numCache>
            </c:numRef>
          </c:val>
          <c:smooth val="0"/>
        </c:ser>
        <c:dLbls>
          <c:showLegendKey val="0"/>
          <c:showVal val="0"/>
          <c:showCatName val="0"/>
          <c:showSerName val="0"/>
          <c:showPercent val="0"/>
          <c:showBubbleSize val="0"/>
        </c:dLbls>
        <c:marker val="1"/>
        <c:smooth val="0"/>
        <c:axId val="51817856"/>
        <c:axId val="51824128"/>
      </c:lineChart>
      <c:dateAx>
        <c:axId val="51817856"/>
        <c:scaling>
          <c:orientation val="minMax"/>
        </c:scaling>
        <c:delete val="1"/>
        <c:axPos val="b"/>
        <c:numFmt formatCode="ge" sourceLinked="1"/>
        <c:majorTickMark val="none"/>
        <c:minorTickMark val="none"/>
        <c:tickLblPos val="none"/>
        <c:crossAx val="51824128"/>
        <c:crosses val="autoZero"/>
        <c:auto val="1"/>
        <c:lblOffset val="100"/>
        <c:baseTimeUnit val="years"/>
      </c:dateAx>
      <c:valAx>
        <c:axId val="51824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81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85.56</c:v>
                </c:pt>
                <c:pt idx="1">
                  <c:v>99.72</c:v>
                </c:pt>
                <c:pt idx="2">
                  <c:v>96.53</c:v>
                </c:pt>
                <c:pt idx="3">
                  <c:v>103.11</c:v>
                </c:pt>
                <c:pt idx="4">
                  <c:v>122.14</c:v>
                </c:pt>
              </c:numCache>
            </c:numRef>
          </c:val>
        </c:ser>
        <c:dLbls>
          <c:showLegendKey val="0"/>
          <c:showVal val="0"/>
          <c:showCatName val="0"/>
          <c:showSerName val="0"/>
          <c:showPercent val="0"/>
          <c:showBubbleSize val="0"/>
        </c:dLbls>
        <c:gapWidth val="150"/>
        <c:axId val="94328320"/>
        <c:axId val="105718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103.89</c:v>
                </c:pt>
                <c:pt idx="1">
                  <c:v>105.76</c:v>
                </c:pt>
                <c:pt idx="2">
                  <c:v>105.34</c:v>
                </c:pt>
                <c:pt idx="3">
                  <c:v>108.77</c:v>
                </c:pt>
                <c:pt idx="4">
                  <c:v>109.48</c:v>
                </c:pt>
              </c:numCache>
            </c:numRef>
          </c:val>
          <c:smooth val="0"/>
        </c:ser>
        <c:dLbls>
          <c:showLegendKey val="0"/>
          <c:showVal val="0"/>
          <c:showCatName val="0"/>
          <c:showSerName val="0"/>
          <c:showPercent val="0"/>
          <c:showBubbleSize val="0"/>
        </c:dLbls>
        <c:marker val="1"/>
        <c:smooth val="0"/>
        <c:axId val="94328320"/>
        <c:axId val="105718144"/>
      </c:lineChart>
      <c:dateAx>
        <c:axId val="94328320"/>
        <c:scaling>
          <c:orientation val="minMax"/>
        </c:scaling>
        <c:delete val="1"/>
        <c:axPos val="b"/>
        <c:numFmt formatCode="ge" sourceLinked="1"/>
        <c:majorTickMark val="none"/>
        <c:minorTickMark val="none"/>
        <c:tickLblPos val="none"/>
        <c:crossAx val="105718144"/>
        <c:crosses val="autoZero"/>
        <c:auto val="1"/>
        <c:lblOffset val="100"/>
        <c:baseTimeUnit val="years"/>
      </c:dateAx>
      <c:valAx>
        <c:axId val="105718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328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10.43</c:v>
                </c:pt>
                <c:pt idx="1">
                  <c:v>11.63</c:v>
                </c:pt>
                <c:pt idx="2">
                  <c:v>12.81</c:v>
                </c:pt>
                <c:pt idx="3">
                  <c:v>25.3</c:v>
                </c:pt>
                <c:pt idx="4">
                  <c:v>27.99</c:v>
                </c:pt>
              </c:numCache>
            </c:numRef>
          </c:val>
        </c:ser>
        <c:dLbls>
          <c:showLegendKey val="0"/>
          <c:showVal val="0"/>
          <c:showCatName val="0"/>
          <c:showSerName val="0"/>
          <c:showPercent val="0"/>
          <c:showBubbleSize val="0"/>
        </c:dLbls>
        <c:gapWidth val="150"/>
        <c:axId val="39508608"/>
        <c:axId val="39510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11.26</c:v>
                </c:pt>
                <c:pt idx="1">
                  <c:v>12.02</c:v>
                </c:pt>
                <c:pt idx="2">
                  <c:v>12.9</c:v>
                </c:pt>
                <c:pt idx="3">
                  <c:v>25.52</c:v>
                </c:pt>
                <c:pt idx="4">
                  <c:v>25.89</c:v>
                </c:pt>
              </c:numCache>
            </c:numRef>
          </c:val>
          <c:smooth val="0"/>
        </c:ser>
        <c:dLbls>
          <c:showLegendKey val="0"/>
          <c:showVal val="0"/>
          <c:showCatName val="0"/>
          <c:showSerName val="0"/>
          <c:showPercent val="0"/>
          <c:showBubbleSize val="0"/>
        </c:dLbls>
        <c:marker val="1"/>
        <c:smooth val="0"/>
        <c:axId val="39508608"/>
        <c:axId val="39510784"/>
      </c:lineChart>
      <c:dateAx>
        <c:axId val="39508608"/>
        <c:scaling>
          <c:orientation val="minMax"/>
        </c:scaling>
        <c:delete val="1"/>
        <c:axPos val="b"/>
        <c:numFmt formatCode="ge" sourceLinked="1"/>
        <c:majorTickMark val="none"/>
        <c:minorTickMark val="none"/>
        <c:tickLblPos val="none"/>
        <c:crossAx val="39510784"/>
        <c:crosses val="autoZero"/>
        <c:auto val="1"/>
        <c:lblOffset val="100"/>
        <c:baseTimeUnit val="years"/>
      </c:dateAx>
      <c:valAx>
        <c:axId val="39510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508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formatCode="#,##0.00;&quot;△&quot;#,##0.00">
                  <c:v>0</c:v>
                </c:pt>
                <c:pt idx="1">
                  <c:v>0.14000000000000001</c:v>
                </c:pt>
                <c:pt idx="2">
                  <c:v>0.5</c:v>
                </c:pt>
                <c:pt idx="3">
                  <c:v>0.72</c:v>
                </c:pt>
                <c:pt idx="4">
                  <c:v>1.03</c:v>
                </c:pt>
              </c:numCache>
            </c:numRef>
          </c:val>
        </c:ser>
        <c:dLbls>
          <c:showLegendKey val="0"/>
          <c:showVal val="0"/>
          <c:showCatName val="0"/>
          <c:showSerName val="0"/>
          <c:showPercent val="0"/>
          <c:showBubbleSize val="0"/>
        </c:dLbls>
        <c:gapWidth val="150"/>
        <c:axId val="39979264"/>
        <c:axId val="39981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0.5</c:v>
                </c:pt>
                <c:pt idx="1">
                  <c:v>0.48</c:v>
                </c:pt>
                <c:pt idx="2">
                  <c:v>0.71</c:v>
                </c:pt>
                <c:pt idx="3">
                  <c:v>0.76</c:v>
                </c:pt>
                <c:pt idx="4">
                  <c:v>0.71</c:v>
                </c:pt>
              </c:numCache>
            </c:numRef>
          </c:val>
          <c:smooth val="0"/>
        </c:ser>
        <c:dLbls>
          <c:showLegendKey val="0"/>
          <c:showVal val="0"/>
          <c:showCatName val="0"/>
          <c:showSerName val="0"/>
          <c:showPercent val="0"/>
          <c:showBubbleSize val="0"/>
        </c:dLbls>
        <c:marker val="1"/>
        <c:smooth val="0"/>
        <c:axId val="39979264"/>
        <c:axId val="39981440"/>
      </c:lineChart>
      <c:dateAx>
        <c:axId val="39979264"/>
        <c:scaling>
          <c:orientation val="minMax"/>
        </c:scaling>
        <c:delete val="1"/>
        <c:axPos val="b"/>
        <c:numFmt formatCode="ge" sourceLinked="1"/>
        <c:majorTickMark val="none"/>
        <c:minorTickMark val="none"/>
        <c:tickLblPos val="none"/>
        <c:crossAx val="39981440"/>
        <c:crosses val="autoZero"/>
        <c:auto val="1"/>
        <c:lblOffset val="100"/>
        <c:baseTimeUnit val="years"/>
      </c:dateAx>
      <c:valAx>
        <c:axId val="39981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97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331.41</c:v>
                </c:pt>
                <c:pt idx="1">
                  <c:v>342.73</c:v>
                </c:pt>
                <c:pt idx="2">
                  <c:v>410.9</c:v>
                </c:pt>
                <c:pt idx="3">
                  <c:v>362.56</c:v>
                </c:pt>
                <c:pt idx="4">
                  <c:v>146.28</c:v>
                </c:pt>
              </c:numCache>
            </c:numRef>
          </c:val>
        </c:ser>
        <c:dLbls>
          <c:showLegendKey val="0"/>
          <c:showVal val="0"/>
          <c:showCatName val="0"/>
          <c:showSerName val="0"/>
          <c:showPercent val="0"/>
          <c:showBubbleSize val="0"/>
        </c:dLbls>
        <c:gapWidth val="150"/>
        <c:axId val="39991552"/>
        <c:axId val="39993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30.39</c:v>
                </c:pt>
                <c:pt idx="1">
                  <c:v>25.99</c:v>
                </c:pt>
                <c:pt idx="2">
                  <c:v>24.99</c:v>
                </c:pt>
                <c:pt idx="3">
                  <c:v>21.47</c:v>
                </c:pt>
                <c:pt idx="4">
                  <c:v>16.34</c:v>
                </c:pt>
              </c:numCache>
            </c:numRef>
          </c:val>
          <c:smooth val="0"/>
        </c:ser>
        <c:dLbls>
          <c:showLegendKey val="0"/>
          <c:showVal val="0"/>
          <c:showCatName val="0"/>
          <c:showSerName val="0"/>
          <c:showPercent val="0"/>
          <c:showBubbleSize val="0"/>
        </c:dLbls>
        <c:marker val="1"/>
        <c:smooth val="0"/>
        <c:axId val="39991552"/>
        <c:axId val="39993728"/>
      </c:lineChart>
      <c:dateAx>
        <c:axId val="39991552"/>
        <c:scaling>
          <c:orientation val="minMax"/>
        </c:scaling>
        <c:delete val="1"/>
        <c:axPos val="b"/>
        <c:numFmt formatCode="ge" sourceLinked="1"/>
        <c:majorTickMark val="none"/>
        <c:minorTickMark val="none"/>
        <c:tickLblPos val="none"/>
        <c:crossAx val="39993728"/>
        <c:crosses val="autoZero"/>
        <c:auto val="1"/>
        <c:lblOffset val="100"/>
        <c:baseTimeUnit val="years"/>
      </c:dateAx>
      <c:valAx>
        <c:axId val="399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991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222.06</c:v>
                </c:pt>
                <c:pt idx="1">
                  <c:v>144.38</c:v>
                </c:pt>
                <c:pt idx="2">
                  <c:v>217.17</c:v>
                </c:pt>
                <c:pt idx="3">
                  <c:v>110.39</c:v>
                </c:pt>
                <c:pt idx="4">
                  <c:v>102.12</c:v>
                </c:pt>
              </c:numCache>
            </c:numRef>
          </c:val>
        </c:ser>
        <c:dLbls>
          <c:showLegendKey val="0"/>
          <c:showVal val="0"/>
          <c:showCatName val="0"/>
          <c:showSerName val="0"/>
          <c:showPercent val="0"/>
          <c:showBubbleSize val="0"/>
        </c:dLbls>
        <c:gapWidth val="150"/>
        <c:axId val="40003456"/>
        <c:axId val="40009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230.06</c:v>
                </c:pt>
                <c:pt idx="1">
                  <c:v>275.56</c:v>
                </c:pt>
                <c:pt idx="2">
                  <c:v>316.92</c:v>
                </c:pt>
                <c:pt idx="3">
                  <c:v>79.239999999999995</c:v>
                </c:pt>
                <c:pt idx="4">
                  <c:v>78.930000000000007</c:v>
                </c:pt>
              </c:numCache>
            </c:numRef>
          </c:val>
          <c:smooth val="0"/>
        </c:ser>
        <c:dLbls>
          <c:showLegendKey val="0"/>
          <c:showVal val="0"/>
          <c:showCatName val="0"/>
          <c:showSerName val="0"/>
          <c:showPercent val="0"/>
          <c:showBubbleSize val="0"/>
        </c:dLbls>
        <c:marker val="1"/>
        <c:smooth val="0"/>
        <c:axId val="40003456"/>
        <c:axId val="40009728"/>
      </c:lineChart>
      <c:dateAx>
        <c:axId val="40003456"/>
        <c:scaling>
          <c:orientation val="minMax"/>
        </c:scaling>
        <c:delete val="1"/>
        <c:axPos val="b"/>
        <c:numFmt formatCode="ge" sourceLinked="1"/>
        <c:majorTickMark val="none"/>
        <c:minorTickMark val="none"/>
        <c:tickLblPos val="none"/>
        <c:crossAx val="40009728"/>
        <c:crosses val="autoZero"/>
        <c:auto val="1"/>
        <c:lblOffset val="100"/>
        <c:baseTimeUnit val="years"/>
      </c:dateAx>
      <c:valAx>
        <c:axId val="400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0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3581.06</c:v>
                </c:pt>
                <c:pt idx="1">
                  <c:v>2925.18</c:v>
                </c:pt>
                <c:pt idx="2">
                  <c:v>2667.54</c:v>
                </c:pt>
                <c:pt idx="3">
                  <c:v>2406.23</c:v>
                </c:pt>
                <c:pt idx="4">
                  <c:v>2165.7800000000002</c:v>
                </c:pt>
              </c:numCache>
            </c:numRef>
          </c:val>
        </c:ser>
        <c:dLbls>
          <c:showLegendKey val="0"/>
          <c:showVal val="0"/>
          <c:showCatName val="0"/>
          <c:showSerName val="0"/>
          <c:showPercent val="0"/>
          <c:showBubbleSize val="0"/>
        </c:dLbls>
        <c:gapWidth val="150"/>
        <c:axId val="40027648"/>
        <c:axId val="40029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936.66</c:v>
                </c:pt>
                <c:pt idx="1">
                  <c:v>918.88</c:v>
                </c:pt>
                <c:pt idx="2">
                  <c:v>885.97</c:v>
                </c:pt>
                <c:pt idx="3">
                  <c:v>854.16</c:v>
                </c:pt>
                <c:pt idx="4">
                  <c:v>848.31</c:v>
                </c:pt>
              </c:numCache>
            </c:numRef>
          </c:val>
          <c:smooth val="0"/>
        </c:ser>
        <c:dLbls>
          <c:showLegendKey val="0"/>
          <c:showVal val="0"/>
          <c:showCatName val="0"/>
          <c:showSerName val="0"/>
          <c:showPercent val="0"/>
          <c:showBubbleSize val="0"/>
        </c:dLbls>
        <c:marker val="1"/>
        <c:smooth val="0"/>
        <c:axId val="40027648"/>
        <c:axId val="40029568"/>
      </c:lineChart>
      <c:dateAx>
        <c:axId val="40027648"/>
        <c:scaling>
          <c:orientation val="minMax"/>
        </c:scaling>
        <c:delete val="1"/>
        <c:axPos val="b"/>
        <c:numFmt formatCode="ge" sourceLinked="1"/>
        <c:majorTickMark val="none"/>
        <c:minorTickMark val="none"/>
        <c:tickLblPos val="none"/>
        <c:crossAx val="40029568"/>
        <c:crosses val="autoZero"/>
        <c:auto val="1"/>
        <c:lblOffset val="100"/>
        <c:baseTimeUnit val="years"/>
      </c:dateAx>
      <c:valAx>
        <c:axId val="40029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027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74.900000000000006</c:v>
                </c:pt>
                <c:pt idx="1">
                  <c:v>114.68</c:v>
                </c:pt>
                <c:pt idx="2">
                  <c:v>140.62</c:v>
                </c:pt>
                <c:pt idx="3">
                  <c:v>143.16999999999999</c:v>
                </c:pt>
                <c:pt idx="4">
                  <c:v>107.84</c:v>
                </c:pt>
              </c:numCache>
            </c:numRef>
          </c:val>
        </c:ser>
        <c:dLbls>
          <c:showLegendKey val="0"/>
          <c:showVal val="0"/>
          <c:showCatName val="0"/>
          <c:showSerName val="0"/>
          <c:showPercent val="0"/>
          <c:showBubbleSize val="0"/>
        </c:dLbls>
        <c:gapWidth val="150"/>
        <c:axId val="50565888"/>
        <c:axId val="50567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88.44</c:v>
                </c:pt>
                <c:pt idx="1">
                  <c:v>88.2</c:v>
                </c:pt>
                <c:pt idx="2">
                  <c:v>89.94</c:v>
                </c:pt>
                <c:pt idx="3">
                  <c:v>93.13</c:v>
                </c:pt>
                <c:pt idx="4">
                  <c:v>94.38</c:v>
                </c:pt>
              </c:numCache>
            </c:numRef>
          </c:val>
          <c:smooth val="0"/>
        </c:ser>
        <c:dLbls>
          <c:showLegendKey val="0"/>
          <c:showVal val="0"/>
          <c:showCatName val="0"/>
          <c:showSerName val="0"/>
          <c:showPercent val="0"/>
          <c:showBubbleSize val="0"/>
        </c:dLbls>
        <c:marker val="1"/>
        <c:smooth val="0"/>
        <c:axId val="50565888"/>
        <c:axId val="50567808"/>
      </c:lineChart>
      <c:dateAx>
        <c:axId val="50565888"/>
        <c:scaling>
          <c:orientation val="minMax"/>
        </c:scaling>
        <c:delete val="1"/>
        <c:axPos val="b"/>
        <c:numFmt formatCode="ge" sourceLinked="1"/>
        <c:majorTickMark val="none"/>
        <c:minorTickMark val="none"/>
        <c:tickLblPos val="none"/>
        <c:crossAx val="50567808"/>
        <c:crosses val="autoZero"/>
        <c:auto val="1"/>
        <c:lblOffset val="100"/>
        <c:baseTimeUnit val="years"/>
      </c:dateAx>
      <c:valAx>
        <c:axId val="50567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565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205.85</c:v>
                </c:pt>
                <c:pt idx="1">
                  <c:v>131.94999999999999</c:v>
                </c:pt>
                <c:pt idx="2">
                  <c:v>106.87</c:v>
                </c:pt>
                <c:pt idx="3">
                  <c:v>106.09</c:v>
                </c:pt>
                <c:pt idx="4">
                  <c:v>142.02000000000001</c:v>
                </c:pt>
              </c:numCache>
            </c:numRef>
          </c:val>
        </c:ser>
        <c:dLbls>
          <c:showLegendKey val="0"/>
          <c:showVal val="0"/>
          <c:showCatName val="0"/>
          <c:showSerName val="0"/>
          <c:showPercent val="0"/>
          <c:showBubbleSize val="0"/>
        </c:dLbls>
        <c:gapWidth val="150"/>
        <c:axId val="51777920"/>
        <c:axId val="51779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169.89</c:v>
                </c:pt>
                <c:pt idx="1">
                  <c:v>171.78</c:v>
                </c:pt>
                <c:pt idx="2">
                  <c:v>168.57</c:v>
                </c:pt>
                <c:pt idx="3">
                  <c:v>167.97</c:v>
                </c:pt>
                <c:pt idx="4">
                  <c:v>165.45</c:v>
                </c:pt>
              </c:numCache>
            </c:numRef>
          </c:val>
          <c:smooth val="0"/>
        </c:ser>
        <c:dLbls>
          <c:showLegendKey val="0"/>
          <c:showVal val="0"/>
          <c:showCatName val="0"/>
          <c:showSerName val="0"/>
          <c:showPercent val="0"/>
          <c:showBubbleSize val="0"/>
        </c:dLbls>
        <c:marker val="1"/>
        <c:smooth val="0"/>
        <c:axId val="51777920"/>
        <c:axId val="51779840"/>
      </c:lineChart>
      <c:dateAx>
        <c:axId val="51777920"/>
        <c:scaling>
          <c:orientation val="minMax"/>
        </c:scaling>
        <c:delete val="1"/>
        <c:axPos val="b"/>
        <c:numFmt formatCode="ge" sourceLinked="1"/>
        <c:majorTickMark val="none"/>
        <c:minorTickMark val="none"/>
        <c:tickLblPos val="none"/>
        <c:crossAx val="51779840"/>
        <c:crosses val="autoZero"/>
        <c:auto val="1"/>
        <c:lblOffset val="100"/>
        <c:baseTimeUnit val="years"/>
      </c:dateAx>
      <c:valAx>
        <c:axId val="51779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777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【108.23】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【4.45】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【57.41】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【36.85】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【4.56】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B13" zoomScaleNormal="100" workbookViewId="0">
      <selection activeCell="CB74" sqref="CB7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x14ac:dyDescent="0.15">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x14ac:dyDescent="0.15">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2" t="str">
        <f>データ!H6</f>
        <v>福島県　南相馬市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x14ac:dyDescent="0.15">
      <c r="A8" s="2"/>
      <c r="B8" s="70" t="str">
        <f>データ!I6</f>
        <v>法適用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Bd1</v>
      </c>
      <c r="X8" s="70"/>
      <c r="Y8" s="70"/>
      <c r="Z8" s="70"/>
      <c r="AA8" s="70"/>
      <c r="AB8" s="70"/>
      <c r="AC8" s="70"/>
      <c r="AD8" s="3"/>
      <c r="AE8" s="3"/>
      <c r="AF8" s="3"/>
      <c r="AG8" s="3"/>
      <c r="AH8" s="3"/>
      <c r="AI8" s="3"/>
      <c r="AJ8" s="3"/>
      <c r="AK8" s="3"/>
      <c r="AL8" s="64">
        <f>データ!R6</f>
        <v>63930</v>
      </c>
      <c r="AM8" s="64"/>
      <c r="AN8" s="64"/>
      <c r="AO8" s="64"/>
      <c r="AP8" s="64"/>
      <c r="AQ8" s="64"/>
      <c r="AR8" s="64"/>
      <c r="AS8" s="64"/>
      <c r="AT8" s="63">
        <f>データ!S6</f>
        <v>398.58</v>
      </c>
      <c r="AU8" s="63"/>
      <c r="AV8" s="63"/>
      <c r="AW8" s="63"/>
      <c r="AX8" s="63"/>
      <c r="AY8" s="63"/>
      <c r="AZ8" s="63"/>
      <c r="BA8" s="63"/>
      <c r="BB8" s="63">
        <f>データ!T6</f>
        <v>160.38999999999999</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x14ac:dyDescent="0.15">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x14ac:dyDescent="0.15">
      <c r="A10" s="2"/>
      <c r="B10" s="63" t="str">
        <f>データ!M6</f>
        <v>-</v>
      </c>
      <c r="C10" s="63"/>
      <c r="D10" s="63"/>
      <c r="E10" s="63"/>
      <c r="F10" s="63"/>
      <c r="G10" s="63"/>
      <c r="H10" s="63"/>
      <c r="I10" s="63">
        <f>データ!N6</f>
        <v>54.03</v>
      </c>
      <c r="J10" s="63"/>
      <c r="K10" s="63"/>
      <c r="L10" s="63"/>
      <c r="M10" s="63"/>
      <c r="N10" s="63"/>
      <c r="O10" s="63"/>
      <c r="P10" s="63">
        <f>データ!O6</f>
        <v>52.53</v>
      </c>
      <c r="Q10" s="63"/>
      <c r="R10" s="63"/>
      <c r="S10" s="63"/>
      <c r="T10" s="63"/>
      <c r="U10" s="63"/>
      <c r="V10" s="63"/>
      <c r="W10" s="63">
        <f>データ!P6</f>
        <v>58.68</v>
      </c>
      <c r="X10" s="63"/>
      <c r="Y10" s="63"/>
      <c r="Z10" s="63"/>
      <c r="AA10" s="63"/>
      <c r="AB10" s="63"/>
      <c r="AC10" s="63"/>
      <c r="AD10" s="64">
        <f>データ!Q6</f>
        <v>2673</v>
      </c>
      <c r="AE10" s="64"/>
      <c r="AF10" s="64"/>
      <c r="AG10" s="64"/>
      <c r="AH10" s="64"/>
      <c r="AI10" s="64"/>
      <c r="AJ10" s="64"/>
      <c r="AK10" s="2"/>
      <c r="AL10" s="64">
        <f>データ!U6</f>
        <v>33374</v>
      </c>
      <c r="AM10" s="64"/>
      <c r="AN10" s="64"/>
      <c r="AO10" s="64"/>
      <c r="AP10" s="64"/>
      <c r="AQ10" s="64"/>
      <c r="AR10" s="64"/>
      <c r="AS10" s="64"/>
      <c r="AT10" s="63">
        <f>データ!V6</f>
        <v>10.34</v>
      </c>
      <c r="AU10" s="63"/>
      <c r="AV10" s="63"/>
      <c r="AW10" s="63"/>
      <c r="AX10" s="63"/>
      <c r="AY10" s="63"/>
      <c r="AZ10" s="63"/>
      <c r="BA10" s="63"/>
      <c r="BB10" s="63">
        <f>データ!W6</f>
        <v>3227.66</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x14ac:dyDescent="0.15">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107</v>
      </c>
      <c r="BM16" s="47"/>
      <c r="BN16" s="47"/>
      <c r="BO16" s="47"/>
      <c r="BP16" s="47"/>
      <c r="BQ16" s="47"/>
      <c r="BR16" s="47"/>
      <c r="BS16" s="47"/>
      <c r="BT16" s="47"/>
      <c r="BU16" s="47"/>
      <c r="BV16" s="47"/>
      <c r="BW16" s="47"/>
      <c r="BX16" s="47"/>
      <c r="BY16" s="47"/>
      <c r="BZ16" s="4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x14ac:dyDescent="0.15">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x14ac:dyDescent="0.15">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106</v>
      </c>
      <c r="BM47" s="47"/>
      <c r="BN47" s="47"/>
      <c r="BO47" s="47"/>
      <c r="BP47" s="47"/>
      <c r="BQ47" s="47"/>
      <c r="BR47" s="47"/>
      <c r="BS47" s="47"/>
      <c r="BT47" s="47"/>
      <c r="BU47" s="47"/>
      <c r="BV47" s="47"/>
      <c r="BW47" s="47"/>
      <c r="BX47" s="47"/>
      <c r="BY47" s="47"/>
      <c r="BZ47" s="48"/>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x14ac:dyDescent="0.15">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x14ac:dyDescent="0.15">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x14ac:dyDescent="0.15">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x14ac:dyDescent="0.15">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108</v>
      </c>
      <c r="BM66" s="47"/>
      <c r="BN66" s="47"/>
      <c r="BO66" s="47"/>
      <c r="BP66" s="47"/>
      <c r="BQ66" s="47"/>
      <c r="BR66" s="47"/>
      <c r="BS66" s="47"/>
      <c r="BT66" s="47"/>
      <c r="BU66" s="47"/>
      <c r="BV66" s="47"/>
      <c r="BW66" s="47"/>
      <c r="BX66" s="47"/>
      <c r="BY66" s="47"/>
      <c r="BZ66" s="48"/>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x14ac:dyDescent="0.15">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x14ac:dyDescent="0.15">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x14ac:dyDescent="0.15">
      <c r="C83" s="2" t="s">
        <v>40</v>
      </c>
    </row>
    <row r="84" spans="1:78" x14ac:dyDescent="0.15">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x14ac:dyDescent="0.15"/>
  <cols>
    <col min="2" max="143" width="11.875" customWidth="1"/>
  </cols>
  <sheetData>
    <row r="1" spans="1:147" x14ac:dyDescent="0.15">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x14ac:dyDescent="0.15">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x14ac:dyDescent="0.15">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35</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x14ac:dyDescent="0.15">
      <c r="A4" s="26" t="s">
        <v>53</v>
      </c>
      <c r="B4" s="28"/>
      <c r="C4" s="28"/>
      <c r="D4" s="28"/>
      <c r="E4" s="28"/>
      <c r="F4" s="28"/>
      <c r="G4" s="28"/>
      <c r="H4" s="77"/>
      <c r="I4" s="78"/>
      <c r="J4" s="78"/>
      <c r="K4" s="78"/>
      <c r="L4" s="78"/>
      <c r="M4" s="78"/>
      <c r="N4" s="78"/>
      <c r="O4" s="78"/>
      <c r="P4" s="78"/>
      <c r="Q4" s="78"/>
      <c r="R4" s="78"/>
      <c r="S4" s="78"/>
      <c r="T4" s="78"/>
      <c r="U4" s="78"/>
      <c r="V4" s="78"/>
      <c r="W4" s="79"/>
      <c r="X4" s="73" t="s">
        <v>54</v>
      </c>
      <c r="Y4" s="73"/>
      <c r="Z4" s="73"/>
      <c r="AA4" s="73"/>
      <c r="AB4" s="73"/>
      <c r="AC4" s="73"/>
      <c r="AD4" s="73"/>
      <c r="AE4" s="73"/>
      <c r="AF4" s="73"/>
      <c r="AG4" s="73"/>
      <c r="AH4" s="73"/>
      <c r="AI4" s="73" t="s">
        <v>55</v>
      </c>
      <c r="AJ4" s="73"/>
      <c r="AK4" s="73"/>
      <c r="AL4" s="73"/>
      <c r="AM4" s="73"/>
      <c r="AN4" s="73"/>
      <c r="AO4" s="73"/>
      <c r="AP4" s="73"/>
      <c r="AQ4" s="73"/>
      <c r="AR4" s="73"/>
      <c r="AS4" s="73"/>
      <c r="AT4" s="73" t="s">
        <v>56</v>
      </c>
      <c r="AU4" s="73"/>
      <c r="AV4" s="73"/>
      <c r="AW4" s="73"/>
      <c r="AX4" s="73"/>
      <c r="AY4" s="73"/>
      <c r="AZ4" s="73"/>
      <c r="BA4" s="73"/>
      <c r="BB4" s="73"/>
      <c r="BC4" s="73"/>
      <c r="BD4" s="73"/>
      <c r="BE4" s="73" t="s">
        <v>57</v>
      </c>
      <c r="BF4" s="73"/>
      <c r="BG4" s="73"/>
      <c r="BH4" s="73"/>
      <c r="BI4" s="73"/>
      <c r="BJ4" s="73"/>
      <c r="BK4" s="73"/>
      <c r="BL4" s="73"/>
      <c r="BM4" s="73"/>
      <c r="BN4" s="73"/>
      <c r="BO4" s="73"/>
      <c r="BP4" s="73" t="s">
        <v>58</v>
      </c>
      <c r="BQ4" s="73"/>
      <c r="BR4" s="73"/>
      <c r="BS4" s="73"/>
      <c r="BT4" s="73"/>
      <c r="BU4" s="73"/>
      <c r="BV4" s="73"/>
      <c r="BW4" s="73"/>
      <c r="BX4" s="73"/>
      <c r="BY4" s="73"/>
      <c r="BZ4" s="73"/>
      <c r="CA4" s="73" t="s">
        <v>59</v>
      </c>
      <c r="CB4" s="73"/>
      <c r="CC4" s="73"/>
      <c r="CD4" s="73"/>
      <c r="CE4" s="73"/>
      <c r="CF4" s="73"/>
      <c r="CG4" s="73"/>
      <c r="CH4" s="73"/>
      <c r="CI4" s="73"/>
      <c r="CJ4" s="73"/>
      <c r="CK4" s="73"/>
      <c r="CL4" s="73" t="s">
        <v>60</v>
      </c>
      <c r="CM4" s="73"/>
      <c r="CN4" s="73"/>
      <c r="CO4" s="73"/>
      <c r="CP4" s="73"/>
      <c r="CQ4" s="73"/>
      <c r="CR4" s="73"/>
      <c r="CS4" s="73"/>
      <c r="CT4" s="73"/>
      <c r="CU4" s="73"/>
      <c r="CV4" s="73"/>
      <c r="CW4" s="73" t="s">
        <v>61</v>
      </c>
      <c r="CX4" s="73"/>
      <c r="CY4" s="73"/>
      <c r="CZ4" s="73"/>
      <c r="DA4" s="73"/>
      <c r="DB4" s="73"/>
      <c r="DC4" s="73"/>
      <c r="DD4" s="73"/>
      <c r="DE4" s="73"/>
      <c r="DF4" s="73"/>
      <c r="DG4" s="73"/>
      <c r="DH4" s="73" t="s">
        <v>62</v>
      </c>
      <c r="DI4" s="73"/>
      <c r="DJ4" s="73"/>
      <c r="DK4" s="73"/>
      <c r="DL4" s="73"/>
      <c r="DM4" s="73"/>
      <c r="DN4" s="73"/>
      <c r="DO4" s="73"/>
      <c r="DP4" s="73"/>
      <c r="DQ4" s="73"/>
      <c r="DR4" s="73"/>
      <c r="DS4" s="73" t="s">
        <v>63</v>
      </c>
      <c r="DT4" s="73"/>
      <c r="DU4" s="73"/>
      <c r="DV4" s="73"/>
      <c r="DW4" s="73"/>
      <c r="DX4" s="73"/>
      <c r="DY4" s="73"/>
      <c r="DZ4" s="73"/>
      <c r="EA4" s="73"/>
      <c r="EB4" s="73"/>
      <c r="EC4" s="73"/>
      <c r="ED4" s="73" t="s">
        <v>64</v>
      </c>
      <c r="EE4" s="73"/>
      <c r="EF4" s="73"/>
      <c r="EG4" s="73"/>
      <c r="EH4" s="73"/>
      <c r="EI4" s="73"/>
      <c r="EJ4" s="73"/>
      <c r="EK4" s="73"/>
      <c r="EL4" s="73"/>
      <c r="EM4" s="73"/>
      <c r="EN4" s="73"/>
    </row>
    <row r="5" spans="1:147" x14ac:dyDescent="0.15">
      <c r="A5" s="26" t="s">
        <v>65</v>
      </c>
      <c r="B5" s="29"/>
      <c r="C5" s="29"/>
      <c r="D5" s="29"/>
      <c r="E5" s="29"/>
      <c r="F5" s="29"/>
      <c r="G5" s="29"/>
      <c r="H5" s="30" t="s">
        <v>66</v>
      </c>
      <c r="I5" s="30" t="s">
        <v>67</v>
      </c>
      <c r="J5" s="30" t="s">
        <v>68</v>
      </c>
      <c r="K5" s="30" t="s">
        <v>69</v>
      </c>
      <c r="L5" s="30" t="s">
        <v>70</v>
      </c>
      <c r="M5" s="30" t="s">
        <v>71</v>
      </c>
      <c r="N5" s="30" t="s">
        <v>72</v>
      </c>
      <c r="O5" s="30" t="s">
        <v>73</v>
      </c>
      <c r="P5" s="30" t="s">
        <v>74</v>
      </c>
      <c r="Q5" s="30" t="s">
        <v>75</v>
      </c>
      <c r="R5" s="30" t="s">
        <v>76</v>
      </c>
      <c r="S5" s="30" t="s">
        <v>77</v>
      </c>
      <c r="T5" s="30" t="s">
        <v>78</v>
      </c>
      <c r="U5" s="30" t="s">
        <v>79</v>
      </c>
      <c r="V5" s="30" t="s">
        <v>80</v>
      </c>
      <c r="W5" s="30" t="s">
        <v>81</v>
      </c>
      <c r="X5" s="30" t="s">
        <v>82</v>
      </c>
      <c r="Y5" s="30" t="s">
        <v>83</v>
      </c>
      <c r="Z5" s="30" t="s">
        <v>84</v>
      </c>
      <c r="AA5" s="30" t="s">
        <v>85</v>
      </c>
      <c r="AB5" s="30" t="s">
        <v>86</v>
      </c>
      <c r="AC5" s="30" t="s">
        <v>87</v>
      </c>
      <c r="AD5" s="30" t="s">
        <v>88</v>
      </c>
      <c r="AE5" s="30" t="s">
        <v>89</v>
      </c>
      <c r="AF5" s="30" t="s">
        <v>90</v>
      </c>
      <c r="AG5" s="30" t="s">
        <v>91</v>
      </c>
      <c r="AH5" s="30" t="s">
        <v>92</v>
      </c>
      <c r="AI5" s="30" t="s">
        <v>82</v>
      </c>
      <c r="AJ5" s="30" t="s">
        <v>83</v>
      </c>
      <c r="AK5" s="30" t="s">
        <v>84</v>
      </c>
      <c r="AL5" s="30" t="s">
        <v>85</v>
      </c>
      <c r="AM5" s="30" t="s">
        <v>86</v>
      </c>
      <c r="AN5" s="30" t="s">
        <v>87</v>
      </c>
      <c r="AO5" s="30" t="s">
        <v>88</v>
      </c>
      <c r="AP5" s="30" t="s">
        <v>89</v>
      </c>
      <c r="AQ5" s="30" t="s">
        <v>90</v>
      </c>
      <c r="AR5" s="30" t="s">
        <v>91</v>
      </c>
      <c r="AS5" s="30" t="s">
        <v>93</v>
      </c>
      <c r="AT5" s="30" t="s">
        <v>82</v>
      </c>
      <c r="AU5" s="30" t="s">
        <v>83</v>
      </c>
      <c r="AV5" s="30" t="s">
        <v>84</v>
      </c>
      <c r="AW5" s="30" t="s">
        <v>85</v>
      </c>
      <c r="AX5" s="30" t="s">
        <v>86</v>
      </c>
      <c r="AY5" s="30" t="s">
        <v>87</v>
      </c>
      <c r="AZ5" s="30" t="s">
        <v>88</v>
      </c>
      <c r="BA5" s="30" t="s">
        <v>89</v>
      </c>
      <c r="BB5" s="30" t="s">
        <v>90</v>
      </c>
      <c r="BC5" s="30" t="s">
        <v>91</v>
      </c>
      <c r="BD5" s="30" t="s">
        <v>93</v>
      </c>
      <c r="BE5" s="30" t="s">
        <v>82</v>
      </c>
      <c r="BF5" s="30" t="s">
        <v>83</v>
      </c>
      <c r="BG5" s="30" t="s">
        <v>84</v>
      </c>
      <c r="BH5" s="30" t="s">
        <v>85</v>
      </c>
      <c r="BI5" s="30" t="s">
        <v>86</v>
      </c>
      <c r="BJ5" s="30" t="s">
        <v>87</v>
      </c>
      <c r="BK5" s="30" t="s">
        <v>88</v>
      </c>
      <c r="BL5" s="30" t="s">
        <v>89</v>
      </c>
      <c r="BM5" s="30" t="s">
        <v>90</v>
      </c>
      <c r="BN5" s="30" t="s">
        <v>91</v>
      </c>
      <c r="BO5" s="30" t="s">
        <v>93</v>
      </c>
      <c r="BP5" s="30" t="s">
        <v>82</v>
      </c>
      <c r="BQ5" s="30" t="s">
        <v>83</v>
      </c>
      <c r="BR5" s="30" t="s">
        <v>84</v>
      </c>
      <c r="BS5" s="30" t="s">
        <v>85</v>
      </c>
      <c r="BT5" s="30" t="s">
        <v>86</v>
      </c>
      <c r="BU5" s="30" t="s">
        <v>87</v>
      </c>
      <c r="BV5" s="30" t="s">
        <v>88</v>
      </c>
      <c r="BW5" s="30" t="s">
        <v>89</v>
      </c>
      <c r="BX5" s="30" t="s">
        <v>90</v>
      </c>
      <c r="BY5" s="30" t="s">
        <v>91</v>
      </c>
      <c r="BZ5" s="30" t="s">
        <v>93</v>
      </c>
      <c r="CA5" s="30" t="s">
        <v>82</v>
      </c>
      <c r="CB5" s="30" t="s">
        <v>83</v>
      </c>
      <c r="CC5" s="30" t="s">
        <v>84</v>
      </c>
      <c r="CD5" s="30" t="s">
        <v>85</v>
      </c>
      <c r="CE5" s="30" t="s">
        <v>86</v>
      </c>
      <c r="CF5" s="30" t="s">
        <v>87</v>
      </c>
      <c r="CG5" s="30" t="s">
        <v>88</v>
      </c>
      <c r="CH5" s="30" t="s">
        <v>89</v>
      </c>
      <c r="CI5" s="30" t="s">
        <v>90</v>
      </c>
      <c r="CJ5" s="30" t="s">
        <v>91</v>
      </c>
      <c r="CK5" s="30" t="s">
        <v>93</v>
      </c>
      <c r="CL5" s="30" t="s">
        <v>82</v>
      </c>
      <c r="CM5" s="30" t="s">
        <v>83</v>
      </c>
      <c r="CN5" s="30" t="s">
        <v>84</v>
      </c>
      <c r="CO5" s="30" t="s">
        <v>85</v>
      </c>
      <c r="CP5" s="30" t="s">
        <v>86</v>
      </c>
      <c r="CQ5" s="30" t="s">
        <v>87</v>
      </c>
      <c r="CR5" s="30" t="s">
        <v>88</v>
      </c>
      <c r="CS5" s="30" t="s">
        <v>89</v>
      </c>
      <c r="CT5" s="30" t="s">
        <v>90</v>
      </c>
      <c r="CU5" s="30" t="s">
        <v>91</v>
      </c>
      <c r="CV5" s="30" t="s">
        <v>93</v>
      </c>
      <c r="CW5" s="30" t="s">
        <v>82</v>
      </c>
      <c r="CX5" s="30" t="s">
        <v>83</v>
      </c>
      <c r="CY5" s="30" t="s">
        <v>84</v>
      </c>
      <c r="CZ5" s="30" t="s">
        <v>85</v>
      </c>
      <c r="DA5" s="30" t="s">
        <v>86</v>
      </c>
      <c r="DB5" s="30" t="s">
        <v>87</v>
      </c>
      <c r="DC5" s="30" t="s">
        <v>88</v>
      </c>
      <c r="DD5" s="30" t="s">
        <v>89</v>
      </c>
      <c r="DE5" s="30" t="s">
        <v>90</v>
      </c>
      <c r="DF5" s="30" t="s">
        <v>91</v>
      </c>
      <c r="DG5" s="30" t="s">
        <v>93</v>
      </c>
      <c r="DH5" s="30" t="s">
        <v>82</v>
      </c>
      <c r="DI5" s="30" t="s">
        <v>83</v>
      </c>
      <c r="DJ5" s="30" t="s">
        <v>84</v>
      </c>
      <c r="DK5" s="30" t="s">
        <v>85</v>
      </c>
      <c r="DL5" s="30" t="s">
        <v>86</v>
      </c>
      <c r="DM5" s="30" t="s">
        <v>87</v>
      </c>
      <c r="DN5" s="30" t="s">
        <v>88</v>
      </c>
      <c r="DO5" s="30" t="s">
        <v>89</v>
      </c>
      <c r="DP5" s="30" t="s">
        <v>90</v>
      </c>
      <c r="DQ5" s="30" t="s">
        <v>91</v>
      </c>
      <c r="DR5" s="30" t="s">
        <v>93</v>
      </c>
      <c r="DS5" s="30" t="s">
        <v>82</v>
      </c>
      <c r="DT5" s="30" t="s">
        <v>83</v>
      </c>
      <c r="DU5" s="30" t="s">
        <v>84</v>
      </c>
      <c r="DV5" s="30" t="s">
        <v>85</v>
      </c>
      <c r="DW5" s="30" t="s">
        <v>86</v>
      </c>
      <c r="DX5" s="30" t="s">
        <v>87</v>
      </c>
      <c r="DY5" s="30" t="s">
        <v>88</v>
      </c>
      <c r="DZ5" s="30" t="s">
        <v>89</v>
      </c>
      <c r="EA5" s="30" t="s">
        <v>90</v>
      </c>
      <c r="EB5" s="30" t="s">
        <v>91</v>
      </c>
      <c r="EC5" s="30" t="s">
        <v>93</v>
      </c>
      <c r="ED5" s="30" t="s">
        <v>82</v>
      </c>
      <c r="EE5" s="30" t="s">
        <v>83</v>
      </c>
      <c r="EF5" s="30" t="s">
        <v>84</v>
      </c>
      <c r="EG5" s="30" t="s">
        <v>85</v>
      </c>
      <c r="EH5" s="30" t="s">
        <v>86</v>
      </c>
      <c r="EI5" s="30" t="s">
        <v>87</v>
      </c>
      <c r="EJ5" s="30" t="s">
        <v>88</v>
      </c>
      <c r="EK5" s="30" t="s">
        <v>89</v>
      </c>
      <c r="EL5" s="30" t="s">
        <v>90</v>
      </c>
      <c r="EM5" s="30" t="s">
        <v>91</v>
      </c>
      <c r="EN5" s="30" t="s">
        <v>93</v>
      </c>
    </row>
    <row r="6" spans="1:147" s="34" customFormat="1" x14ac:dyDescent="0.15">
      <c r="A6" s="26" t="s">
        <v>94</v>
      </c>
      <c r="B6" s="31">
        <f>B7</f>
        <v>2015</v>
      </c>
      <c r="C6" s="31">
        <f t="shared" ref="C6:W6" si="3">C7</f>
        <v>72125</v>
      </c>
      <c r="D6" s="31">
        <f t="shared" si="3"/>
        <v>46</v>
      </c>
      <c r="E6" s="31">
        <f t="shared" si="3"/>
        <v>17</v>
      </c>
      <c r="F6" s="31">
        <f t="shared" si="3"/>
        <v>1</v>
      </c>
      <c r="G6" s="31">
        <f t="shared" si="3"/>
        <v>0</v>
      </c>
      <c r="H6" s="31" t="str">
        <f t="shared" si="3"/>
        <v>福島県　南相馬市</v>
      </c>
      <c r="I6" s="31" t="str">
        <f t="shared" si="3"/>
        <v>法適用</v>
      </c>
      <c r="J6" s="31" t="str">
        <f t="shared" si="3"/>
        <v>下水道事業</v>
      </c>
      <c r="K6" s="31" t="str">
        <f t="shared" si="3"/>
        <v>公共下水道</v>
      </c>
      <c r="L6" s="31" t="str">
        <f t="shared" si="3"/>
        <v>Bd1</v>
      </c>
      <c r="M6" s="32" t="str">
        <f t="shared" si="3"/>
        <v>-</v>
      </c>
      <c r="N6" s="32">
        <f t="shared" si="3"/>
        <v>54.03</v>
      </c>
      <c r="O6" s="32">
        <f t="shared" si="3"/>
        <v>52.53</v>
      </c>
      <c r="P6" s="32">
        <f t="shared" si="3"/>
        <v>58.68</v>
      </c>
      <c r="Q6" s="32">
        <f t="shared" si="3"/>
        <v>2673</v>
      </c>
      <c r="R6" s="32">
        <f t="shared" si="3"/>
        <v>63930</v>
      </c>
      <c r="S6" s="32">
        <f t="shared" si="3"/>
        <v>398.58</v>
      </c>
      <c r="T6" s="32">
        <f t="shared" si="3"/>
        <v>160.38999999999999</v>
      </c>
      <c r="U6" s="32">
        <f t="shared" si="3"/>
        <v>33374</v>
      </c>
      <c r="V6" s="32">
        <f t="shared" si="3"/>
        <v>10.34</v>
      </c>
      <c r="W6" s="32">
        <f t="shared" si="3"/>
        <v>3227.66</v>
      </c>
      <c r="X6" s="33">
        <f>IF(X7="",NA(),X7)</f>
        <v>85.56</v>
      </c>
      <c r="Y6" s="33">
        <f t="shared" ref="Y6:AG6" si="4">IF(Y7="",NA(),Y7)</f>
        <v>99.72</v>
      </c>
      <c r="Z6" s="33">
        <f t="shared" si="4"/>
        <v>96.53</v>
      </c>
      <c r="AA6" s="33">
        <f t="shared" si="4"/>
        <v>103.11</v>
      </c>
      <c r="AB6" s="33">
        <f t="shared" si="4"/>
        <v>122.14</v>
      </c>
      <c r="AC6" s="33">
        <f t="shared" si="4"/>
        <v>103.89</v>
      </c>
      <c r="AD6" s="33">
        <f t="shared" si="4"/>
        <v>105.76</v>
      </c>
      <c r="AE6" s="33">
        <f t="shared" si="4"/>
        <v>105.34</v>
      </c>
      <c r="AF6" s="33">
        <f t="shared" si="4"/>
        <v>108.77</v>
      </c>
      <c r="AG6" s="33">
        <f t="shared" si="4"/>
        <v>109.48</v>
      </c>
      <c r="AH6" s="32" t="str">
        <f>IF(AH7="","",IF(AH7="-","【-】","【"&amp;SUBSTITUTE(TEXT(AH7,"#,##0.00"),"-","△")&amp;"】"))</f>
        <v>【108.23】</v>
      </c>
      <c r="AI6" s="33">
        <f>IF(AI7="",NA(),AI7)</f>
        <v>331.41</v>
      </c>
      <c r="AJ6" s="33">
        <f t="shared" ref="AJ6:AR6" si="5">IF(AJ7="",NA(),AJ7)</f>
        <v>342.73</v>
      </c>
      <c r="AK6" s="33">
        <f t="shared" si="5"/>
        <v>410.9</v>
      </c>
      <c r="AL6" s="33">
        <f t="shared" si="5"/>
        <v>362.56</v>
      </c>
      <c r="AM6" s="33">
        <f t="shared" si="5"/>
        <v>146.28</v>
      </c>
      <c r="AN6" s="33">
        <f t="shared" si="5"/>
        <v>30.39</v>
      </c>
      <c r="AO6" s="33">
        <f t="shared" si="5"/>
        <v>25.99</v>
      </c>
      <c r="AP6" s="33">
        <f t="shared" si="5"/>
        <v>24.99</v>
      </c>
      <c r="AQ6" s="33">
        <f t="shared" si="5"/>
        <v>21.47</v>
      </c>
      <c r="AR6" s="33">
        <f t="shared" si="5"/>
        <v>16.34</v>
      </c>
      <c r="AS6" s="32" t="str">
        <f>IF(AS7="","",IF(AS7="-","【-】","【"&amp;SUBSTITUTE(TEXT(AS7,"#,##0.00"),"-","△")&amp;"】"))</f>
        <v>【4.45】</v>
      </c>
      <c r="AT6" s="33">
        <f>IF(AT7="",NA(),AT7)</f>
        <v>222.06</v>
      </c>
      <c r="AU6" s="33">
        <f t="shared" ref="AU6:BC6" si="6">IF(AU7="",NA(),AU7)</f>
        <v>144.38</v>
      </c>
      <c r="AV6" s="33">
        <f t="shared" si="6"/>
        <v>217.17</v>
      </c>
      <c r="AW6" s="33">
        <f t="shared" si="6"/>
        <v>110.39</v>
      </c>
      <c r="AX6" s="33">
        <f t="shared" si="6"/>
        <v>102.12</v>
      </c>
      <c r="AY6" s="33">
        <f t="shared" si="6"/>
        <v>230.06</v>
      </c>
      <c r="AZ6" s="33">
        <f t="shared" si="6"/>
        <v>275.56</v>
      </c>
      <c r="BA6" s="33">
        <f t="shared" si="6"/>
        <v>316.92</v>
      </c>
      <c r="BB6" s="33">
        <f t="shared" si="6"/>
        <v>79.239999999999995</v>
      </c>
      <c r="BC6" s="33">
        <f t="shared" si="6"/>
        <v>78.930000000000007</v>
      </c>
      <c r="BD6" s="32" t="str">
        <f>IF(BD7="","",IF(BD7="-","【-】","【"&amp;SUBSTITUTE(TEXT(BD7,"#,##0.00"),"-","△")&amp;"】"))</f>
        <v>【57.41】</v>
      </c>
      <c r="BE6" s="33">
        <f>IF(BE7="",NA(),BE7)</f>
        <v>3581.06</v>
      </c>
      <c r="BF6" s="33">
        <f t="shared" ref="BF6:BN6" si="7">IF(BF7="",NA(),BF7)</f>
        <v>2925.18</v>
      </c>
      <c r="BG6" s="33">
        <f t="shared" si="7"/>
        <v>2667.54</v>
      </c>
      <c r="BH6" s="33">
        <f t="shared" si="7"/>
        <v>2406.23</v>
      </c>
      <c r="BI6" s="33">
        <f t="shared" si="7"/>
        <v>2165.7800000000002</v>
      </c>
      <c r="BJ6" s="33">
        <f t="shared" si="7"/>
        <v>936.66</v>
      </c>
      <c r="BK6" s="33">
        <f t="shared" si="7"/>
        <v>918.88</v>
      </c>
      <c r="BL6" s="33">
        <f t="shared" si="7"/>
        <v>885.97</v>
      </c>
      <c r="BM6" s="33">
        <f t="shared" si="7"/>
        <v>854.16</v>
      </c>
      <c r="BN6" s="33">
        <f t="shared" si="7"/>
        <v>848.31</v>
      </c>
      <c r="BO6" s="32" t="str">
        <f>IF(BO7="","",IF(BO7="-","【-】","【"&amp;SUBSTITUTE(TEXT(BO7,"#,##0.00"),"-","△")&amp;"】"))</f>
        <v>【763.62】</v>
      </c>
      <c r="BP6" s="33">
        <f>IF(BP7="",NA(),BP7)</f>
        <v>74.900000000000006</v>
      </c>
      <c r="BQ6" s="33">
        <f t="shared" ref="BQ6:BY6" si="8">IF(BQ7="",NA(),BQ7)</f>
        <v>114.68</v>
      </c>
      <c r="BR6" s="33">
        <f t="shared" si="8"/>
        <v>140.62</v>
      </c>
      <c r="BS6" s="33">
        <f t="shared" si="8"/>
        <v>143.16999999999999</v>
      </c>
      <c r="BT6" s="33">
        <f t="shared" si="8"/>
        <v>107.84</v>
      </c>
      <c r="BU6" s="33">
        <f t="shared" si="8"/>
        <v>88.44</v>
      </c>
      <c r="BV6" s="33">
        <f t="shared" si="8"/>
        <v>88.2</v>
      </c>
      <c r="BW6" s="33">
        <f t="shared" si="8"/>
        <v>89.94</v>
      </c>
      <c r="BX6" s="33">
        <f t="shared" si="8"/>
        <v>93.13</v>
      </c>
      <c r="BY6" s="33">
        <f t="shared" si="8"/>
        <v>94.38</v>
      </c>
      <c r="BZ6" s="32" t="str">
        <f>IF(BZ7="","",IF(BZ7="-","【-】","【"&amp;SUBSTITUTE(TEXT(BZ7,"#,##0.00"),"-","△")&amp;"】"))</f>
        <v>【98.53】</v>
      </c>
      <c r="CA6" s="33">
        <f>IF(CA7="",NA(),CA7)</f>
        <v>205.85</v>
      </c>
      <c r="CB6" s="33">
        <f t="shared" ref="CB6:CJ6" si="9">IF(CB7="",NA(),CB7)</f>
        <v>131.94999999999999</v>
      </c>
      <c r="CC6" s="33">
        <f t="shared" si="9"/>
        <v>106.87</v>
      </c>
      <c r="CD6" s="33">
        <f t="shared" si="9"/>
        <v>106.09</v>
      </c>
      <c r="CE6" s="33">
        <f t="shared" si="9"/>
        <v>142.02000000000001</v>
      </c>
      <c r="CF6" s="33">
        <f t="shared" si="9"/>
        <v>169.89</v>
      </c>
      <c r="CG6" s="33">
        <f t="shared" si="9"/>
        <v>171.78</v>
      </c>
      <c r="CH6" s="33">
        <f t="shared" si="9"/>
        <v>168.57</v>
      </c>
      <c r="CI6" s="33">
        <f t="shared" si="9"/>
        <v>167.97</v>
      </c>
      <c r="CJ6" s="33">
        <f t="shared" si="9"/>
        <v>165.45</v>
      </c>
      <c r="CK6" s="32" t="str">
        <f>IF(CK7="","",IF(CK7="-","【-】","【"&amp;SUBSTITUTE(TEXT(CK7,"#,##0.00"),"-","△")&amp;"】"))</f>
        <v>【139.70】</v>
      </c>
      <c r="CL6" s="33">
        <f>IF(CL7="",NA(),CL7)</f>
        <v>63.1</v>
      </c>
      <c r="CM6" s="33">
        <f t="shared" ref="CM6:CU6" si="10">IF(CM7="",NA(),CM7)</f>
        <v>72.260000000000005</v>
      </c>
      <c r="CN6" s="33">
        <f t="shared" si="10"/>
        <v>69.150000000000006</v>
      </c>
      <c r="CO6" s="33">
        <f t="shared" si="10"/>
        <v>71.13</v>
      </c>
      <c r="CP6" s="33">
        <f t="shared" si="10"/>
        <v>73.45</v>
      </c>
      <c r="CQ6" s="33">
        <f t="shared" si="10"/>
        <v>62.55</v>
      </c>
      <c r="CR6" s="33">
        <f t="shared" si="10"/>
        <v>62.27</v>
      </c>
      <c r="CS6" s="33">
        <f t="shared" si="10"/>
        <v>64.12</v>
      </c>
      <c r="CT6" s="33">
        <f t="shared" si="10"/>
        <v>64.87</v>
      </c>
      <c r="CU6" s="33">
        <f t="shared" si="10"/>
        <v>65.62</v>
      </c>
      <c r="CV6" s="32" t="str">
        <f>IF(CV7="","",IF(CV7="-","【-】","【"&amp;SUBSTITUTE(TEXT(CV7,"#,##0.00"),"-","△")&amp;"】"))</f>
        <v>【60.01】</v>
      </c>
      <c r="CW6" s="33">
        <f>IF(CW7="",NA(),CW7)</f>
        <v>86.18</v>
      </c>
      <c r="CX6" s="33">
        <f t="shared" ref="CX6:DF6" si="11">IF(CX7="",NA(),CX7)</f>
        <v>86.63</v>
      </c>
      <c r="CY6" s="33">
        <f t="shared" si="11"/>
        <v>87.36</v>
      </c>
      <c r="CZ6" s="33">
        <f t="shared" si="11"/>
        <v>88.26</v>
      </c>
      <c r="DA6" s="33">
        <f t="shared" si="11"/>
        <v>87.1</v>
      </c>
      <c r="DB6" s="33">
        <f t="shared" si="11"/>
        <v>90.26</v>
      </c>
      <c r="DC6" s="33">
        <f t="shared" si="11"/>
        <v>90.69</v>
      </c>
      <c r="DD6" s="33">
        <f t="shared" si="11"/>
        <v>90.91</v>
      </c>
      <c r="DE6" s="33">
        <f t="shared" si="11"/>
        <v>91.11</v>
      </c>
      <c r="DF6" s="33">
        <f t="shared" si="11"/>
        <v>91.44</v>
      </c>
      <c r="DG6" s="32" t="str">
        <f>IF(DG7="","",IF(DG7="-","【-】","【"&amp;SUBSTITUTE(TEXT(DG7,"#,##0.00"),"-","△")&amp;"】"))</f>
        <v>【94.73】</v>
      </c>
      <c r="DH6" s="33">
        <f>IF(DH7="",NA(),DH7)</f>
        <v>10.43</v>
      </c>
      <c r="DI6" s="33">
        <f t="shared" ref="DI6:DQ6" si="12">IF(DI7="",NA(),DI7)</f>
        <v>11.63</v>
      </c>
      <c r="DJ6" s="33">
        <f t="shared" si="12"/>
        <v>12.81</v>
      </c>
      <c r="DK6" s="33">
        <f t="shared" si="12"/>
        <v>25.3</v>
      </c>
      <c r="DL6" s="33">
        <f t="shared" si="12"/>
        <v>27.99</v>
      </c>
      <c r="DM6" s="33">
        <f t="shared" si="12"/>
        <v>11.26</v>
      </c>
      <c r="DN6" s="33">
        <f t="shared" si="12"/>
        <v>12.02</v>
      </c>
      <c r="DO6" s="33">
        <f t="shared" si="12"/>
        <v>12.9</v>
      </c>
      <c r="DP6" s="33">
        <f t="shared" si="12"/>
        <v>25.52</v>
      </c>
      <c r="DQ6" s="33">
        <f t="shared" si="12"/>
        <v>25.89</v>
      </c>
      <c r="DR6" s="32" t="str">
        <f>IF(DR7="","",IF(DR7="-","【-】","【"&amp;SUBSTITUTE(TEXT(DR7,"#,##0.00"),"-","△")&amp;"】"))</f>
        <v>【36.85】</v>
      </c>
      <c r="DS6" s="32">
        <f>IF(DS7="",NA(),DS7)</f>
        <v>0</v>
      </c>
      <c r="DT6" s="33">
        <f t="shared" ref="DT6:EB6" si="13">IF(DT7="",NA(),DT7)</f>
        <v>0.14000000000000001</v>
      </c>
      <c r="DU6" s="33">
        <f t="shared" si="13"/>
        <v>0.5</v>
      </c>
      <c r="DV6" s="33">
        <f t="shared" si="13"/>
        <v>0.72</v>
      </c>
      <c r="DW6" s="33">
        <f t="shared" si="13"/>
        <v>1.03</v>
      </c>
      <c r="DX6" s="33">
        <f t="shared" si="13"/>
        <v>0.5</v>
      </c>
      <c r="DY6" s="33">
        <f t="shared" si="13"/>
        <v>0.48</v>
      </c>
      <c r="DZ6" s="33">
        <f t="shared" si="13"/>
        <v>0.71</v>
      </c>
      <c r="EA6" s="33">
        <f t="shared" si="13"/>
        <v>0.76</v>
      </c>
      <c r="EB6" s="33">
        <f t="shared" si="13"/>
        <v>0.71</v>
      </c>
      <c r="EC6" s="32" t="str">
        <f>IF(EC7="","",IF(EC7="-","【-】","【"&amp;SUBSTITUTE(TEXT(EC7,"#,##0.00"),"-","△")&amp;"】"))</f>
        <v>【4.56】</v>
      </c>
      <c r="ED6" s="32">
        <f>IF(ED7="",NA(),ED7)</f>
        <v>0</v>
      </c>
      <c r="EE6" s="32">
        <f t="shared" ref="EE6:EM6" si="14">IF(EE7="",NA(),EE7)</f>
        <v>0</v>
      </c>
      <c r="EF6" s="32">
        <f t="shared" si="14"/>
        <v>0</v>
      </c>
      <c r="EG6" s="32">
        <f t="shared" si="14"/>
        <v>0</v>
      </c>
      <c r="EH6" s="32">
        <f t="shared" si="14"/>
        <v>0</v>
      </c>
      <c r="EI6" s="33">
        <f t="shared" si="14"/>
        <v>0.04</v>
      </c>
      <c r="EJ6" s="33">
        <f t="shared" si="14"/>
        <v>0.08</v>
      </c>
      <c r="EK6" s="33">
        <f t="shared" si="14"/>
        <v>7.0000000000000007E-2</v>
      </c>
      <c r="EL6" s="33">
        <f t="shared" si="14"/>
        <v>0.1</v>
      </c>
      <c r="EM6" s="33">
        <f t="shared" si="14"/>
        <v>0.27</v>
      </c>
      <c r="EN6" s="32" t="str">
        <f>IF(EN7="","",IF(EN7="-","【-】","【"&amp;SUBSTITUTE(TEXT(EN7,"#,##0.00"),"-","△")&amp;"】"))</f>
        <v>【0.23】</v>
      </c>
    </row>
    <row r="7" spans="1:147" s="34" customFormat="1" x14ac:dyDescent="0.15">
      <c r="A7" s="26"/>
      <c r="B7" s="35">
        <v>2015</v>
      </c>
      <c r="C7" s="35">
        <v>72125</v>
      </c>
      <c r="D7" s="35">
        <v>46</v>
      </c>
      <c r="E7" s="35">
        <v>17</v>
      </c>
      <c r="F7" s="35">
        <v>1</v>
      </c>
      <c r="G7" s="35">
        <v>0</v>
      </c>
      <c r="H7" s="35" t="s">
        <v>95</v>
      </c>
      <c r="I7" s="35" t="s">
        <v>96</v>
      </c>
      <c r="J7" s="35" t="s">
        <v>97</v>
      </c>
      <c r="K7" s="35" t="s">
        <v>98</v>
      </c>
      <c r="L7" s="35" t="s">
        <v>99</v>
      </c>
      <c r="M7" s="36" t="s">
        <v>100</v>
      </c>
      <c r="N7" s="36">
        <v>54.03</v>
      </c>
      <c r="O7" s="36">
        <v>52.53</v>
      </c>
      <c r="P7" s="36">
        <v>58.68</v>
      </c>
      <c r="Q7" s="36">
        <v>2673</v>
      </c>
      <c r="R7" s="36">
        <v>63930</v>
      </c>
      <c r="S7" s="36">
        <v>398.58</v>
      </c>
      <c r="T7" s="36">
        <v>160.38999999999999</v>
      </c>
      <c r="U7" s="36">
        <v>33374</v>
      </c>
      <c r="V7" s="36">
        <v>10.34</v>
      </c>
      <c r="W7" s="36">
        <v>3227.66</v>
      </c>
      <c r="X7" s="36">
        <v>85.56</v>
      </c>
      <c r="Y7" s="36">
        <v>99.72</v>
      </c>
      <c r="Z7" s="36">
        <v>96.53</v>
      </c>
      <c r="AA7" s="36">
        <v>103.11</v>
      </c>
      <c r="AB7" s="36">
        <v>122.14</v>
      </c>
      <c r="AC7" s="36">
        <v>103.89</v>
      </c>
      <c r="AD7" s="36">
        <v>105.76</v>
      </c>
      <c r="AE7" s="36">
        <v>105.34</v>
      </c>
      <c r="AF7" s="36">
        <v>108.77</v>
      </c>
      <c r="AG7" s="36">
        <v>109.48</v>
      </c>
      <c r="AH7" s="36">
        <v>108.23</v>
      </c>
      <c r="AI7" s="36">
        <v>331.41</v>
      </c>
      <c r="AJ7" s="36">
        <v>342.73</v>
      </c>
      <c r="AK7" s="36">
        <v>410.9</v>
      </c>
      <c r="AL7" s="36">
        <v>362.56</v>
      </c>
      <c r="AM7" s="36">
        <v>146.28</v>
      </c>
      <c r="AN7" s="36">
        <v>30.39</v>
      </c>
      <c r="AO7" s="36">
        <v>25.99</v>
      </c>
      <c r="AP7" s="36">
        <v>24.99</v>
      </c>
      <c r="AQ7" s="36">
        <v>21.47</v>
      </c>
      <c r="AR7" s="36">
        <v>16.34</v>
      </c>
      <c r="AS7" s="36">
        <v>4.45</v>
      </c>
      <c r="AT7" s="36">
        <v>222.06</v>
      </c>
      <c r="AU7" s="36">
        <v>144.38</v>
      </c>
      <c r="AV7" s="36">
        <v>217.17</v>
      </c>
      <c r="AW7" s="36">
        <v>110.39</v>
      </c>
      <c r="AX7" s="36">
        <v>102.12</v>
      </c>
      <c r="AY7" s="36">
        <v>230.06</v>
      </c>
      <c r="AZ7" s="36">
        <v>275.56</v>
      </c>
      <c r="BA7" s="36">
        <v>316.92</v>
      </c>
      <c r="BB7" s="36">
        <v>79.239999999999995</v>
      </c>
      <c r="BC7" s="36">
        <v>78.930000000000007</v>
      </c>
      <c r="BD7" s="36">
        <v>57.41</v>
      </c>
      <c r="BE7" s="36">
        <v>3581.06</v>
      </c>
      <c r="BF7" s="36">
        <v>2925.18</v>
      </c>
      <c r="BG7" s="36">
        <v>2667.54</v>
      </c>
      <c r="BH7" s="36">
        <v>2406.23</v>
      </c>
      <c r="BI7" s="36">
        <v>2165.7800000000002</v>
      </c>
      <c r="BJ7" s="36">
        <v>936.66</v>
      </c>
      <c r="BK7" s="36">
        <v>918.88</v>
      </c>
      <c r="BL7" s="36">
        <v>885.97</v>
      </c>
      <c r="BM7" s="36">
        <v>854.16</v>
      </c>
      <c r="BN7" s="36">
        <v>848.31</v>
      </c>
      <c r="BO7" s="36">
        <v>763.62</v>
      </c>
      <c r="BP7" s="36">
        <v>74.900000000000006</v>
      </c>
      <c r="BQ7" s="36">
        <v>114.68</v>
      </c>
      <c r="BR7" s="36">
        <v>140.62</v>
      </c>
      <c r="BS7" s="36">
        <v>143.16999999999999</v>
      </c>
      <c r="BT7" s="36">
        <v>107.84</v>
      </c>
      <c r="BU7" s="36">
        <v>88.44</v>
      </c>
      <c r="BV7" s="36">
        <v>88.2</v>
      </c>
      <c r="BW7" s="36">
        <v>89.94</v>
      </c>
      <c r="BX7" s="36">
        <v>93.13</v>
      </c>
      <c r="BY7" s="36">
        <v>94.38</v>
      </c>
      <c r="BZ7" s="36">
        <v>98.53</v>
      </c>
      <c r="CA7" s="36">
        <v>205.85</v>
      </c>
      <c r="CB7" s="36">
        <v>131.94999999999999</v>
      </c>
      <c r="CC7" s="36">
        <v>106.87</v>
      </c>
      <c r="CD7" s="36">
        <v>106.09</v>
      </c>
      <c r="CE7" s="36">
        <v>142.02000000000001</v>
      </c>
      <c r="CF7" s="36">
        <v>169.89</v>
      </c>
      <c r="CG7" s="36">
        <v>171.78</v>
      </c>
      <c r="CH7" s="36">
        <v>168.57</v>
      </c>
      <c r="CI7" s="36">
        <v>167.97</v>
      </c>
      <c r="CJ7" s="36">
        <v>165.45</v>
      </c>
      <c r="CK7" s="36">
        <v>139.69999999999999</v>
      </c>
      <c r="CL7" s="36">
        <v>63.1</v>
      </c>
      <c r="CM7" s="36">
        <v>72.260000000000005</v>
      </c>
      <c r="CN7" s="36">
        <v>69.150000000000006</v>
      </c>
      <c r="CO7" s="36">
        <v>71.13</v>
      </c>
      <c r="CP7" s="36">
        <v>73.45</v>
      </c>
      <c r="CQ7" s="36">
        <v>62.55</v>
      </c>
      <c r="CR7" s="36">
        <v>62.27</v>
      </c>
      <c r="CS7" s="36">
        <v>64.12</v>
      </c>
      <c r="CT7" s="36">
        <v>64.87</v>
      </c>
      <c r="CU7" s="36">
        <v>65.62</v>
      </c>
      <c r="CV7" s="36">
        <v>60.01</v>
      </c>
      <c r="CW7" s="36">
        <v>86.18</v>
      </c>
      <c r="CX7" s="36">
        <v>86.63</v>
      </c>
      <c r="CY7" s="36">
        <v>87.36</v>
      </c>
      <c r="CZ7" s="36">
        <v>88.26</v>
      </c>
      <c r="DA7" s="36">
        <v>87.1</v>
      </c>
      <c r="DB7" s="36">
        <v>90.26</v>
      </c>
      <c r="DC7" s="36">
        <v>90.69</v>
      </c>
      <c r="DD7" s="36">
        <v>90.91</v>
      </c>
      <c r="DE7" s="36">
        <v>91.11</v>
      </c>
      <c r="DF7" s="36">
        <v>91.44</v>
      </c>
      <c r="DG7" s="36">
        <v>94.73</v>
      </c>
      <c r="DH7" s="36">
        <v>10.43</v>
      </c>
      <c r="DI7" s="36">
        <v>11.63</v>
      </c>
      <c r="DJ7" s="36">
        <v>12.81</v>
      </c>
      <c r="DK7" s="36">
        <v>25.3</v>
      </c>
      <c r="DL7" s="36">
        <v>27.99</v>
      </c>
      <c r="DM7" s="36">
        <v>11.26</v>
      </c>
      <c r="DN7" s="36">
        <v>12.02</v>
      </c>
      <c r="DO7" s="36">
        <v>12.9</v>
      </c>
      <c r="DP7" s="36">
        <v>25.52</v>
      </c>
      <c r="DQ7" s="36">
        <v>25.89</v>
      </c>
      <c r="DR7" s="36">
        <v>36.85</v>
      </c>
      <c r="DS7" s="36">
        <v>0</v>
      </c>
      <c r="DT7" s="36">
        <v>0.14000000000000001</v>
      </c>
      <c r="DU7" s="36">
        <v>0.5</v>
      </c>
      <c r="DV7" s="36">
        <v>0.72</v>
      </c>
      <c r="DW7" s="36">
        <v>1.03</v>
      </c>
      <c r="DX7" s="36">
        <v>0.5</v>
      </c>
      <c r="DY7" s="36">
        <v>0.48</v>
      </c>
      <c r="DZ7" s="36">
        <v>0.71</v>
      </c>
      <c r="EA7" s="36">
        <v>0.76</v>
      </c>
      <c r="EB7" s="36">
        <v>0.71</v>
      </c>
      <c r="EC7" s="36">
        <v>4.5599999999999996</v>
      </c>
      <c r="ED7" s="36">
        <v>0</v>
      </c>
      <c r="EE7" s="36">
        <v>0</v>
      </c>
      <c r="EF7" s="36">
        <v>0</v>
      </c>
      <c r="EG7" s="36">
        <v>0</v>
      </c>
      <c r="EH7" s="36">
        <v>0</v>
      </c>
      <c r="EI7" s="36">
        <v>0.04</v>
      </c>
      <c r="EJ7" s="36">
        <v>0.08</v>
      </c>
      <c r="EK7" s="36">
        <v>7.0000000000000007E-2</v>
      </c>
      <c r="EL7" s="36">
        <v>0.1</v>
      </c>
      <c r="EM7" s="36">
        <v>0.27</v>
      </c>
      <c r="EN7" s="36">
        <v>0.23</v>
      </c>
    </row>
    <row r="8" spans="1:147" x14ac:dyDescent="0.15">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x14ac:dyDescent="0.15">
      <c r="A9" s="38"/>
      <c r="B9" s="38" t="s">
        <v>101</v>
      </c>
      <c r="C9" s="38" t="s">
        <v>102</v>
      </c>
      <c r="D9" s="38" t="s">
        <v>103</v>
      </c>
      <c r="E9" s="38" t="s">
        <v>104</v>
      </c>
      <c r="F9" s="38" t="s">
        <v>105</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x14ac:dyDescent="0.15">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羽田真介❤</cp:lastModifiedBy>
  <dcterms:created xsi:type="dcterms:W3CDTF">2017-02-08T02:34:29Z</dcterms:created>
  <dcterms:modified xsi:type="dcterms:W3CDTF">2017-02-14T06:25:28Z</dcterms:modified>
  <cp:category/>
</cp:coreProperties>
</file>