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172\Desktop\黒澤パソコン\H28\経営比較分析表（H28年度作成）\提出分\"/>
    </mc:Choice>
  </mc:AlternateContent>
  <workbookProtection workbookPassword="8649" lockStructure="1"/>
  <bookViews>
    <workbookView xWindow="0" yWindow="0" windowWidth="19200" windowHeight="11400"/>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N6" i="5"/>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R10" i="4"/>
  <c r="J10" i="4"/>
  <c r="B10" i="4"/>
  <c r="AI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<sst xmlns="http://schemas.openxmlformats.org/spreadsheetml/2006/main" count="218" uniqueCount="108">
  <si>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</si>
  <si>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</si>
  <si>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</si>
  <si>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</si>
  <si>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</si>
  <si>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</si>
  <si>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</si>
  <si>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</si>
  <si>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</si>
  <si>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</si>
  <si>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</si>
  <si>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</si>
  <si>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</si>
  <si>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</si>
  <si>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</si>
  <si>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</si>
  <si>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</si>
  <si>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</si>
  <si>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</si>
  <si>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</si>
  <si>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</si>
  <si>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</si>
  <si>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</si>
  <si>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</si>
  <si>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</si>
  <si>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</si>
  <si>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</si>
  <si>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</si>
  <si>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</si>
  <si>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</si>
  <si>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</si>
  <si>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</si>
  <si>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</si>
  <si>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</si>
  <si>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</si>
  <si>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</si>
  <si>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</si>
  <si>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</si>
  <si>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</si>
  <si>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</si>
  <si>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</si>
  <si>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</si>
  <si>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</si>
  <si>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</si>
  <si>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</si>
  <si>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</si>
  <si>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</si>
  <si>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</si>
  <si>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</si>
  <si>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</si>
  <si>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</si>
  <si>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</si>
  <si>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</si>
  <si>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</si>
  <si>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</si>
  <si>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</si>
  <si>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</si>
  <si>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</si>
  <si>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</si>
  <si>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</si>
  <si>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</si>
  <si>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</si>
  <si>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</si>
  <si>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</si>
  <si>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</si>
  <si>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</si>
  <si>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</si>
  <si>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</si>
  <si>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</si>
  <si>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</si>
  <si>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</si>
  <si>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</si>
  <si>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</si>
  <si>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</si>
  <si>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</si>
  <si>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</si>
  <si>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</si>
  <si>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</si>
  <si>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</si>
  <si>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</si>
  <si>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</si>
  <si>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</si>
  <si>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</si>
  <si>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</si>
  <si>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</si>
  <si>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</si>
  <si>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</si>
  <si>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</si>
  <si>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</si>
  <si>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</si>
  <si>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</si>
  <si>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</si>
  <si>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</si>
  <si>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西会津町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</si>
  <si>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</si>
  <si>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</si>
  <si>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</si>
  <si>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</si>
  <si>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</si>
  <si>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</si>
  <si>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</si>
  <si>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</si>
  <si>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</si>
  <si>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</si>
  <si>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</si>
  <si>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簡易水道事業は、平成12年には7つの簡易水道と３つの飲料水供給施設の事業を完了し、供用している。どの施設も普及率は９５％前後となっている。　水道料については、上水道と同一単価であり、県内の市町村水準からして低くない。収益的収支比率は、60％前後で一般管理費さえも賄えない現状である。簡易水道は山間部で集落が散在しているため給水人口は少ない割に管路延長が長い。また、高低差も大きいため、ポンプ等の加圧や揚水関係施設、減圧施設等が必要で施設整備費が割高になっていることから、企業債残高対給水収益比率や給水単価などが高くなっている。有収率については平成25年度からの漏水の影響も徐々に改善されているものの、配水量が少ないため、少量の漏水でも有収率に大きく影響している。簡易水道のある山間部は人口が大きく減少し、施設利用率も下がっているほか、それに伴い料金収入も減少している。維持管理経費では、人件費の削減による対策も電気料や薬品費の高騰、さらには修繕費の増大により、大きな削減は望めないと考えている。このことから、一般会計からの繰り入れは必須であり、当面は継続する必要がある。</t>
    <rPh sb="0" eb="2">
      <t>カンイ</t>
    </rPh>
    <rPh sb="2" eb="4">
      <t>スイドウ</t>
    </rPh>
    <rPh sb="4" eb="6">
      <t>ジギョウ</t>
    </rPh>
    <rPh sb="8" eb="10">
      <t>ヘイセイ</t>
    </rPh>
    <rPh sb="12" eb="13">
      <t>ネン</t>
    </rPh>
    <rPh sb="18" eb="20">
      <t>カンイ</t>
    </rPh>
    <rPh sb="20" eb="22">
      <t>スイドウ</t>
    </rPh>
    <rPh sb="26" eb="29">
      <t>インリョウスイ</t>
    </rPh>
    <rPh sb="29" eb="31">
      <t>キョウキュウ</t>
    </rPh>
    <rPh sb="31" eb="33">
      <t>シセツ</t>
    </rPh>
    <rPh sb="34" eb="36">
      <t>ジギョウ</t>
    </rPh>
    <rPh sb="37" eb="39">
      <t>カンリョウ</t>
    </rPh>
    <rPh sb="41" eb="43">
      <t>キョウヨウ</t>
    </rPh>
    <rPh sb="50" eb="52">
      <t>シセツ</t>
    </rPh>
    <rPh sb="53" eb="55">
      <t>フキュウ</t>
    </rPh>
    <rPh sb="55" eb="56">
      <t>リツ</t>
    </rPh>
    <rPh sb="60" eb="62">
      <t>ゼンゴ</t>
    </rPh>
    <rPh sb="70" eb="72">
      <t>スイドウ</t>
    </rPh>
    <rPh sb="72" eb="73">
      <t>リョウ</t>
    </rPh>
    <rPh sb="79" eb="82">
      <t>ジョウスイドウ</t>
    </rPh>
    <rPh sb="83" eb="84">
      <t>ドウ</t>
    </rPh>
    <rPh sb="84" eb="85">
      <t>イツ</t>
    </rPh>
    <rPh sb="85" eb="87">
      <t>タンカ</t>
    </rPh>
    <rPh sb="91" eb="93">
      <t>ケンナイ</t>
    </rPh>
    <rPh sb="94" eb="97">
      <t>シチョウソン</t>
    </rPh>
    <rPh sb="97" eb="99">
      <t>スイジュン</t>
    </rPh>
    <rPh sb="103" eb="104">
      <t>ヒク</t>
    </rPh>
    <rPh sb="108" eb="110">
      <t>シュウエキ</t>
    </rPh>
    <rPh sb="110" eb="111">
      <t>テキ</t>
    </rPh>
    <rPh sb="111" eb="113">
      <t>シュウシ</t>
    </rPh>
    <rPh sb="113" eb="115">
      <t>ヒリツ</t>
    </rPh>
    <rPh sb="120" eb="122">
      <t>ゼンゴ</t>
    </rPh>
    <rPh sb="123" eb="125">
      <t>イッパン</t>
    </rPh>
    <rPh sb="125" eb="127">
      <t>カンリ</t>
    </rPh>
    <rPh sb="127" eb="128">
      <t>ヒ</t>
    </rPh>
    <rPh sb="131" eb="132">
      <t>マカナ</t>
    </rPh>
    <rPh sb="135" eb="137">
      <t>ゲンジョウ</t>
    </rPh>
    <rPh sb="141" eb="143">
      <t>カンイ</t>
    </rPh>
    <rPh sb="143" eb="145">
      <t>スイドウ</t>
    </rPh>
    <rPh sb="146" eb="149">
      <t>サンカンブ</t>
    </rPh>
    <rPh sb="150" eb="152">
      <t>シュウラク</t>
    </rPh>
    <rPh sb="153" eb="155">
      <t>サンザイ</t>
    </rPh>
    <rPh sb="161" eb="163">
      <t>キュウスイ</t>
    </rPh>
    <rPh sb="163" eb="165">
      <t>ジンコウ</t>
    </rPh>
    <rPh sb="166" eb="167">
      <t>スク</t>
    </rPh>
    <rPh sb="169" eb="170">
      <t>ワリ</t>
    </rPh>
    <rPh sb="171" eb="173">
      <t>カンロ</t>
    </rPh>
    <rPh sb="173" eb="175">
      <t>エンチョウ</t>
    </rPh>
    <rPh sb="176" eb="177">
      <t>ナガ</t>
    </rPh>
    <rPh sb="182" eb="185">
      <t>コウテイサ</t>
    </rPh>
    <rPh sb="186" eb="187">
      <t>オオ</t>
    </rPh>
    <rPh sb="195" eb="196">
      <t>トウ</t>
    </rPh>
    <rPh sb="197" eb="199">
      <t>カアツ</t>
    </rPh>
    <rPh sb="200" eb="202">
      <t>ヨウスイ</t>
    </rPh>
    <rPh sb="202" eb="204">
      <t>カンケイ</t>
    </rPh>
    <rPh sb="204" eb="206">
      <t>シセツ</t>
    </rPh>
    <rPh sb="207" eb="209">
      <t>ゲンアツ</t>
    </rPh>
    <rPh sb="209" eb="211">
      <t>シセツ</t>
    </rPh>
    <rPh sb="211" eb="212">
      <t>トウ</t>
    </rPh>
    <rPh sb="213" eb="215">
      <t>ヒツヨウ</t>
    </rPh>
    <rPh sb="216" eb="218">
      <t>シセツ</t>
    </rPh>
    <rPh sb="218" eb="220">
      <t>セイビ</t>
    </rPh>
    <rPh sb="220" eb="221">
      <t>ヒ</t>
    </rPh>
    <rPh sb="222" eb="224">
      <t>ワリダカ</t>
    </rPh>
    <rPh sb="235" eb="237">
      <t>キギョウ</t>
    </rPh>
    <rPh sb="237" eb="238">
      <t>サイ</t>
    </rPh>
    <rPh sb="238" eb="240">
      <t>ザンダカ</t>
    </rPh>
    <rPh sb="240" eb="241">
      <t>タイ</t>
    </rPh>
    <rPh sb="241" eb="243">
      <t>キュウスイ</t>
    </rPh>
    <rPh sb="243" eb="245">
      <t>シュウエキ</t>
    </rPh>
    <rPh sb="245" eb="247">
      <t>ヒリツ</t>
    </rPh>
    <rPh sb="248" eb="250">
      <t>キュウスイ</t>
    </rPh>
    <rPh sb="250" eb="252">
      <t>タンカ</t>
    </rPh>
    <rPh sb="255" eb="256">
      <t>タカ</t>
    </rPh>
    <rPh sb="263" eb="266">
      <t>ユウシュウリツ</t>
    </rPh>
    <rPh sb="271" eb="273">
      <t>ヘイセイ</t>
    </rPh>
    <rPh sb="275" eb="276">
      <t>ネン</t>
    </rPh>
    <rPh sb="276" eb="277">
      <t>ド</t>
    </rPh>
    <rPh sb="280" eb="282">
      <t>ロウスイ</t>
    </rPh>
    <rPh sb="283" eb="285">
      <t>エイキョウ</t>
    </rPh>
    <rPh sb="286" eb="288">
      <t>ジョジョ</t>
    </rPh>
    <rPh sb="289" eb="291">
      <t>カイゼン</t>
    </rPh>
    <rPh sb="300" eb="302">
      <t>ハイスイ</t>
    </rPh>
    <rPh sb="302" eb="303">
      <t>リョウ</t>
    </rPh>
    <rPh sb="304" eb="305">
      <t>スク</t>
    </rPh>
    <rPh sb="310" eb="312">
      <t>ショウリョウ</t>
    </rPh>
    <rPh sb="313" eb="315">
      <t>ロウスイ</t>
    </rPh>
    <rPh sb="317" eb="320">
      <t>ユウシュウリツ</t>
    </rPh>
    <rPh sb="321" eb="322">
      <t>オオ</t>
    </rPh>
    <rPh sb="324" eb="326">
      <t>エイキョウ</t>
    </rPh>
    <rPh sb="331" eb="333">
      <t>カンイ</t>
    </rPh>
    <rPh sb="333" eb="335">
      <t>スイドウ</t>
    </rPh>
    <rPh sb="338" eb="341">
      <t>サンカンブ</t>
    </rPh>
    <rPh sb="342" eb="344">
      <t>ジンコウ</t>
    </rPh>
    <rPh sb="345" eb="346">
      <t>オオ</t>
    </rPh>
    <rPh sb="348" eb="350">
      <t>ゲンショウ</t>
    </rPh>
    <rPh sb="352" eb="354">
      <t>シセツ</t>
    </rPh>
    <rPh sb="354" eb="357">
      <t>リヨウリツ</t>
    </rPh>
    <rPh sb="358" eb="359">
      <t>サ</t>
    </rPh>
    <rPh sb="370" eb="371">
      <t>トモナ</t>
    </rPh>
    <rPh sb="372" eb="374">
      <t>リョウキン</t>
    </rPh>
    <rPh sb="374" eb="376">
      <t>シュウニュウ</t>
    </rPh>
    <rPh sb="377" eb="379">
      <t>ゲンショウ</t>
    </rPh>
    <rPh sb="384" eb="386">
      <t>イジ</t>
    </rPh>
    <rPh sb="386" eb="388">
      <t>カンリ</t>
    </rPh>
    <rPh sb="388" eb="390">
      <t>ケイヒ</t>
    </rPh>
    <rPh sb="393" eb="396">
      <t>ジンケンヒ</t>
    </rPh>
    <rPh sb="397" eb="399">
      <t>サクゲン</t>
    </rPh>
    <rPh sb="402" eb="404">
      <t>タイサク</t>
    </rPh>
    <rPh sb="405" eb="407">
      <t>デンキ</t>
    </rPh>
    <rPh sb="407" eb="408">
      <t>リョウ</t>
    </rPh>
    <rPh sb="409" eb="411">
      <t>ヤクヒン</t>
    </rPh>
    <rPh sb="411" eb="412">
      <t>ヒ</t>
    </rPh>
    <rPh sb="413" eb="415">
      <t>コウトウ</t>
    </rPh>
    <rPh sb="420" eb="422">
      <t>シュウゼン</t>
    </rPh>
    <rPh sb="422" eb="423">
      <t>ヒ</t>
    </rPh>
    <rPh sb="424" eb="426">
      <t>ゾウダイ</t>
    </rPh>
    <rPh sb="430" eb="431">
      <t>オオ</t>
    </rPh>
    <rPh sb="433" eb="435">
      <t>サクゲン</t>
    </rPh>
    <rPh sb="436" eb="437">
      <t>ノゾ</t>
    </rPh>
    <rPh sb="441" eb="442">
      <t>カンガ</t>
    </rPh>
    <rPh sb="454" eb="456">
      <t>イッパン</t>
    </rPh>
    <rPh sb="456" eb="458">
      <t>カイケイ</t>
    </rPh>
    <rPh sb="461" eb="462">
      <t>ク</t>
    </rPh>
    <rPh sb="463" eb="464">
      <t>イ</t>
    </rPh>
    <rPh sb="466" eb="468">
      <t>ヒッスウ</t>
    </rPh>
    <rPh sb="472" eb="474">
      <t>トウメン</t>
    </rPh>
    <rPh sb="475" eb="477">
      <t>ケイゾク</t>
    </rPh>
    <rPh sb="479" eb="481">
      <t>ヒツヨウ</t>
    </rPh>
    <phoneticPr fontId="4"/>
  </si>
  <si>
    <r>
      <t xml:space="preserve">初期に整備した施設は昭和50年代もあるため、まもなく法定耐用年数を迎えるが、上水道のような石綿管等の強度の低い管は使用していないものの、耐震化を含めた更新に向けての検討が必要となっている。簡易水道は給水人口が大幅に減少しているところも多く、更新には将来予測や省エネなど最新の情報をもとに施設の再構築を検討していく必要がある。
</t>
    </r>
    <r>
      <rPr>
        <sz val="11"/>
        <rFont val="ＭＳ ゴシック"/>
        <family val="3"/>
        <charset val="128"/>
      </rPr>
      <t>今後は、老朽化対策のリスク評価、優先雨順位、投資可能額の設定などを調査し、該当施設を選定しながら、計画的かつ集中的に行っていく検討が必要である。</t>
    </r>
    <rPh sb="0" eb="2">
      <t>ショキ</t>
    </rPh>
    <rPh sb="3" eb="5">
      <t>セイビ</t>
    </rPh>
    <rPh sb="7" eb="9">
      <t>シセツ</t>
    </rPh>
    <rPh sb="10" eb="12">
      <t>ショウワ</t>
    </rPh>
    <rPh sb="14" eb="16">
      <t>ネンダイ</t>
    </rPh>
    <rPh sb="26" eb="28">
      <t>ホウテイ</t>
    </rPh>
    <rPh sb="28" eb="30">
      <t>タイヨウ</t>
    </rPh>
    <rPh sb="30" eb="32">
      <t>ネンスウ</t>
    </rPh>
    <rPh sb="33" eb="34">
      <t>ムカ</t>
    </rPh>
    <rPh sb="38" eb="41">
      <t>ジョウスイドウ</t>
    </rPh>
    <rPh sb="45" eb="47">
      <t>セキメン</t>
    </rPh>
    <rPh sb="47" eb="48">
      <t>カン</t>
    </rPh>
    <rPh sb="48" eb="49">
      <t>トウ</t>
    </rPh>
    <rPh sb="50" eb="52">
      <t>キョウド</t>
    </rPh>
    <rPh sb="53" eb="54">
      <t>ヒク</t>
    </rPh>
    <rPh sb="55" eb="56">
      <t>カン</t>
    </rPh>
    <rPh sb="57" eb="59">
      <t>シヨウ</t>
    </rPh>
    <rPh sb="68" eb="70">
      <t>タイシン</t>
    </rPh>
    <rPh sb="70" eb="71">
      <t>カ</t>
    </rPh>
    <rPh sb="72" eb="73">
      <t>フク</t>
    </rPh>
    <rPh sb="75" eb="77">
      <t>コウシン</t>
    </rPh>
    <rPh sb="78" eb="79">
      <t>ム</t>
    </rPh>
    <rPh sb="82" eb="84">
      <t>ケントウ</t>
    </rPh>
    <rPh sb="85" eb="87">
      <t>ヒツヨウ</t>
    </rPh>
    <rPh sb="94" eb="96">
      <t>カンイ</t>
    </rPh>
    <rPh sb="96" eb="98">
      <t>スイドウ</t>
    </rPh>
    <rPh sb="99" eb="101">
      <t>キュウスイ</t>
    </rPh>
    <rPh sb="101" eb="103">
      <t>ジンコウ</t>
    </rPh>
    <rPh sb="104" eb="106">
      <t>オオハバ</t>
    </rPh>
    <rPh sb="107" eb="109">
      <t>ゲンショウ</t>
    </rPh>
    <rPh sb="117" eb="118">
      <t>オオ</t>
    </rPh>
    <rPh sb="120" eb="122">
      <t>コウシン</t>
    </rPh>
    <rPh sb="129" eb="130">
      <t>ショウ</t>
    </rPh>
    <rPh sb="134" eb="136">
      <t>サイシン</t>
    </rPh>
    <rPh sb="137" eb="139">
      <t>ジョウホウ</t>
    </rPh>
    <rPh sb="143" eb="145">
      <t>シセツ</t>
    </rPh>
    <rPh sb="146" eb="149">
      <t>サイコウチク</t>
    </rPh>
    <rPh sb="150" eb="152">
      <t>ケントウ</t>
    </rPh>
    <rPh sb="156" eb="158">
      <t>ヒツヨウ</t>
    </rPh>
    <rPh sb="163" eb="165">
      <t>コンゴ</t>
    </rPh>
    <rPh sb="167" eb="170">
      <t>ロウキュウカ</t>
    </rPh>
    <rPh sb="170" eb="172">
      <t>タイサク</t>
    </rPh>
    <rPh sb="176" eb="178">
      <t>ヒョウカ</t>
    </rPh>
    <rPh sb="179" eb="181">
      <t>ユウセン</t>
    </rPh>
    <rPh sb="181" eb="182">
      <t>ウ</t>
    </rPh>
    <rPh sb="182" eb="184">
      <t>ジュンイ</t>
    </rPh>
    <rPh sb="185" eb="187">
      <t>トウシ</t>
    </rPh>
    <rPh sb="187" eb="190">
      <t>カノウガク</t>
    </rPh>
    <rPh sb="191" eb="193">
      <t>セッテイ</t>
    </rPh>
    <rPh sb="196" eb="198">
      <t>チョウサ</t>
    </rPh>
    <rPh sb="200" eb="202">
      <t>ガイトウ</t>
    </rPh>
    <rPh sb="202" eb="204">
      <t>シセツ</t>
    </rPh>
    <rPh sb="205" eb="207">
      <t>センテイ</t>
    </rPh>
    <rPh sb="212" eb="214">
      <t>ケイカク</t>
    </rPh>
    <rPh sb="214" eb="215">
      <t>テキ</t>
    </rPh>
    <rPh sb="217" eb="220">
      <t>シュウチュウテキ</t>
    </rPh>
    <rPh sb="221" eb="222">
      <t>オコナ</t>
    </rPh>
    <rPh sb="226" eb="228">
      <t>ケントウ</t>
    </rPh>
    <rPh sb="229" eb="231">
      <t>ヒツヨウ</t>
    </rPh>
    <phoneticPr fontId="4"/>
  </si>
  <si>
    <r>
      <t xml:space="preserve">上水道同様に収入の減少傾向及び支出の増加傾向から経営戦略による中長期的事業運営をもとに将来的には水道料金の見直しが必要になってくる。簡易水道では、上水道より経営状況が格段に悪く、大幅な見直しが想定されることであるが、地域間の格差が生じてしまうことから、本町での町営施設では水道料金は同一単価としているため、料金の見直しは難しい問題である。
</t>
    </r>
    <r>
      <rPr>
        <sz val="11"/>
        <rFont val="ＭＳ ゴシック"/>
        <family val="3"/>
        <charset val="128"/>
      </rPr>
      <t>今後、上水道と同様に事業（サービス）継続を目的に、老朽化対策、ダウンサイジング、投資可能額と対策優先順位などを検討するため、アセットマネジメント計画や水道ビジョンを策定し、計画的かつ効率的に事業を推進していく。また、財務管理の明確化を図り、地方公営企業法を適用を検討していく。</t>
    </r>
    <rPh sb="0" eb="3">
      <t>ジョウスイドウ</t>
    </rPh>
    <rPh sb="3" eb="5">
      <t>ドウヨウ</t>
    </rPh>
    <rPh sb="6" eb="8">
      <t>シュウニュウ</t>
    </rPh>
    <rPh sb="9" eb="11">
      <t>ゲンショウ</t>
    </rPh>
    <rPh sb="11" eb="13">
      <t>ケイコウ</t>
    </rPh>
    <rPh sb="13" eb="14">
      <t>オヨ</t>
    </rPh>
    <rPh sb="15" eb="17">
      <t>シシュツ</t>
    </rPh>
    <rPh sb="18" eb="20">
      <t>ゾウカ</t>
    </rPh>
    <rPh sb="20" eb="22">
      <t>ケイコウ</t>
    </rPh>
    <rPh sb="24" eb="26">
      <t>ケイエイ</t>
    </rPh>
    <rPh sb="26" eb="28">
      <t>センリャク</t>
    </rPh>
    <rPh sb="31" eb="32">
      <t>チュウ</t>
    </rPh>
    <rPh sb="32" eb="35">
      <t>チョウキテキ</t>
    </rPh>
    <rPh sb="35" eb="37">
      <t>ジギョウ</t>
    </rPh>
    <rPh sb="37" eb="39">
      <t>ウンエイ</t>
    </rPh>
    <rPh sb="43" eb="46">
      <t>ショウライテキ</t>
    </rPh>
    <rPh sb="48" eb="50">
      <t>スイドウ</t>
    </rPh>
    <rPh sb="50" eb="52">
      <t>リョウキン</t>
    </rPh>
    <rPh sb="53" eb="55">
      <t>ミナオ</t>
    </rPh>
    <rPh sb="57" eb="59">
      <t>ヒツヨウ</t>
    </rPh>
    <rPh sb="66" eb="68">
      <t>カンイ</t>
    </rPh>
    <rPh sb="68" eb="70">
      <t>スイドウ</t>
    </rPh>
    <rPh sb="73" eb="76">
      <t>ジョウスイドウ</t>
    </rPh>
    <rPh sb="78" eb="80">
      <t>ケイエイ</t>
    </rPh>
    <rPh sb="80" eb="82">
      <t>ジョウキョウ</t>
    </rPh>
    <rPh sb="83" eb="85">
      <t>カクダン</t>
    </rPh>
    <rPh sb="86" eb="87">
      <t>ワル</t>
    </rPh>
    <rPh sb="89" eb="91">
      <t>オオハバ</t>
    </rPh>
    <rPh sb="92" eb="94">
      <t>ミナオ</t>
    </rPh>
    <rPh sb="96" eb="98">
      <t>ソウテイ</t>
    </rPh>
    <rPh sb="115" eb="116">
      <t>ショウ</t>
    </rPh>
    <rPh sb="130" eb="132">
      <t>チョウエイ</t>
    </rPh>
    <rPh sb="132" eb="134">
      <t>シセツ</t>
    </rPh>
    <rPh sb="136" eb="138">
      <t>スイドウ</t>
    </rPh>
    <rPh sb="138" eb="140">
      <t>リョウキン</t>
    </rPh>
    <rPh sb="141" eb="143">
      <t>ドウイツ</t>
    </rPh>
    <rPh sb="143" eb="145">
      <t>タンカ</t>
    </rPh>
    <rPh sb="153" eb="155">
      <t>リョウキン</t>
    </rPh>
    <rPh sb="156" eb="158">
      <t>ミナオ</t>
    </rPh>
    <rPh sb="160" eb="161">
      <t>ムズカ</t>
    </rPh>
    <rPh sb="163" eb="165">
      <t>モンダイ</t>
    </rPh>
    <rPh sb="170" eb="172">
      <t>コンゴ</t>
    </rPh>
    <rPh sb="173" eb="176">
      <t>ジョウスイドウ</t>
    </rPh>
    <rPh sb="177" eb="179">
      <t>ドウヨウ</t>
    </rPh>
    <rPh sb="180" eb="182">
      <t>ジギョウ</t>
    </rPh>
    <rPh sb="188" eb="190">
      <t>ケイゾク</t>
    </rPh>
    <rPh sb="191" eb="193">
      <t>モクテキ</t>
    </rPh>
    <rPh sb="195" eb="198">
      <t>ロウキュウカ</t>
    </rPh>
    <rPh sb="198" eb="200">
      <t>タイサク</t>
    </rPh>
    <rPh sb="210" eb="212">
      <t>トウシ</t>
    </rPh>
    <rPh sb="212" eb="215">
      <t>カノウガク</t>
    </rPh>
    <rPh sb="216" eb="218">
      <t>タイサク</t>
    </rPh>
    <rPh sb="218" eb="220">
      <t>ユウセン</t>
    </rPh>
    <rPh sb="220" eb="222">
      <t>ジュンイ</t>
    </rPh>
    <rPh sb="225" eb="227">
      <t>ケントウ</t>
    </rPh>
    <rPh sb="242" eb="244">
      <t>ケイカク</t>
    </rPh>
    <rPh sb="245" eb="247">
      <t>スイドウ</t>
    </rPh>
    <rPh sb="252" eb="254">
      <t>サクテイ</t>
    </rPh>
    <rPh sb="256" eb="259">
      <t>ケイカクテキ</t>
    </rPh>
    <rPh sb="261" eb="264">
      <t>コウリツテキ</t>
    </rPh>
    <rPh sb="265" eb="267">
      <t>ジギョウ</t>
    </rPh>
    <rPh sb="268" eb="270">
      <t>スイシン</t>
    </rPh>
    <rPh sb="278" eb="280">
      <t>ザイム</t>
    </rPh>
    <rPh sb="280" eb="282">
      <t>カンリ</t>
    </rPh>
    <rPh sb="283" eb="285">
      <t>メイカク</t>
    </rPh>
    <rPh sb="285" eb="286">
      <t>カ</t>
    </rPh>
    <rPh sb="287" eb="288">
      <t>ハカ</t>
    </rPh>
    <rPh sb="290" eb="292">
      <t>チホウ</t>
    </rPh>
    <rPh sb="292" eb="294">
      <t>コウエイ</t>
    </rPh>
    <rPh sb="294" eb="296">
      <t>キギョウ</t>
    </rPh>
    <rPh sb="296" eb="297">
      <t>ホウ</t>
    </rPh>
    <rPh sb="298" eb="300">
      <t>テキヨウ</t>
    </rPh>
    <rPh sb="301" eb="30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</si>
</sst>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0.15</c:v>
                </c:pt>
                <c:pt idx="4">
                  <c:v>0</c:v>
                </c:pt>
              </c:numCache>
            </c:numRef>
          </c:val>
          <c:extLst>
            <c:ext xmlns:c16="http://schemas.microsoft.com/office/drawing/2014/chart" uri="{C3380CC4-5D6E-409C-BE32-E72D297353CC}">
              <c16:uniqueId val="{00000000-1089-4A6C-B562-54966ED5D03B}"/>
            </c:ext>
          </c:extLst>
        </c:ser>
        <c:dLbls>
          <c:showLegendKey val="0"/>
          <c:showVal val="0"/>
          <c:showCatName val="0"/>
          <c:showSerName val="0"/>
          <c:showPercent val="0"/>
          <c:showBubbleSize val="0"/>
        </c:dLbls>
        <c:gapWidth val="150"/>
        <c:axId val="75604736"/>
        <c:axId val="756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extLst>
            <c:ext xmlns:c16="http://schemas.microsoft.com/office/drawing/2014/chart" uri="{C3380CC4-5D6E-409C-BE32-E72D297353CC}">
              <c16:uniqueId val="{00000001-1089-4A6C-B562-54966ED5D03B}"/>
            </c:ext>
          </c:extLst>
        </c:ser>
        <c:dLbls>
          <c:showLegendKey val="0"/>
          <c:showVal val="0"/>
          <c:showCatName val="0"/>
          <c:showSerName val="0"/>
          <c:showPercent val="0"/>
          <c:showBubbleSize val="0"/>
        </c:dLbls>
        <c:marker val="1"/>
        <c:smooth val="0"/>
        <c:axId val="75604736"/>
        <c:axId val="75606656"/>
      </c:lineChart>
      <c:dateAx>
        <c:axId val="75604736"/>
        <c:scaling>
          <c:orientation val="minMax"/>
        </c:scaling>
        <c:delete val="1"/>
        <c:axPos val="b"/>
        <c:numFmt formatCode="ge" sourceLinked="1"/>
        <c:majorTickMark val="none"/>
        <c:minorTickMark val="none"/>
        <c:tickLblPos val="none"/>
        <c:crossAx val="75606656"/>
        <c:crosses val="autoZero"/>
        <c:auto val="1"/>
        <c:lblOffset val="100"/>
        <c:baseTimeUnit val="years"/>
      </c:dateAx>
      <c:valAx>
        <c:axId val="756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39.51</c:v>
                </c:pt>
                <c:pt idx="1">
                  <c:v>39.619999999999997</c:v>
                </c:pt>
                <c:pt idx="2">
                  <c:v>63</c:v>
                </c:pt>
                <c:pt idx="3">
                  <c:v>56.55</c:v>
                </c:pt>
                <c:pt idx="4">
                  <c:v>48.44</c:v>
                </c:pt>
              </c:numCache>
            </c:numRef>
          </c:val>
          <c:extLst>
            <c:ext xmlns:c16="http://schemas.microsoft.com/office/drawing/2014/chart" uri="{C3380CC4-5D6E-409C-BE32-E72D297353CC}">
              <c16:uniqueId val="{00000000-FEA6-4655-8530-F88D8D9017B8}"/>
            </c:ext>
          </c:extLst>
        </c:ser>
        <c:dLbls>
          <c:showLegendKey val="0"/>
          <c:showVal val="0"/>
          <c:showCatName val="0"/>
          <c:showSerName val="0"/>
          <c:showPercent val="0"/>
          <c:showBubbleSize val="0"/>
        </c:dLbls>
        <c:gapWidth val="150"/>
        <c:axId val="128565632"/>
        <c:axId val="1285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extLst>
            <c:ext xmlns:c16="http://schemas.microsoft.com/office/drawing/2014/chart" uri="{C3380CC4-5D6E-409C-BE32-E72D297353CC}">
              <c16:uniqueId val="{00000001-FEA6-4655-8530-F88D8D9017B8}"/>
            </c:ext>
          </c:extLst>
        </c:ser>
        <c:dLbls>
          <c:showLegendKey val="0"/>
          <c:showVal val="0"/>
          <c:showCatName val="0"/>
          <c:showSerName val="0"/>
          <c:showPercent val="0"/>
          <c:showBubbleSize val="0"/>
        </c:dLbls>
        <c:marker val="1"/>
        <c:smooth val="0"/>
        <c:axId val="128565632"/>
        <c:axId val="128567552"/>
      </c:lineChart>
      <c:dateAx>
        <c:axId val="128565632"/>
        <c:scaling>
          <c:orientation val="minMax"/>
        </c:scaling>
        <c:delete val="1"/>
        <c:axPos val="b"/>
        <c:numFmt formatCode="ge" sourceLinked="1"/>
        <c:majorTickMark val="none"/>
        <c:minorTickMark val="none"/>
        <c:tickLblPos val="none"/>
        <c:crossAx val="128567552"/>
        <c:crosses val="autoZero"/>
        <c:auto val="1"/>
        <c:lblOffset val="100"/>
        <c:baseTimeUnit val="years"/>
      </c:dateAx>
      <c:valAx>
        <c:axId val="1285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86.23</c:v>
                </c:pt>
                <c:pt idx="1">
                  <c:v>83.44</c:v>
                </c:pt>
                <c:pt idx="2">
                  <c:v>50.77</c:v>
                </c:pt>
                <c:pt idx="3">
                  <c:v>55.17</c:v>
                </c:pt>
                <c:pt idx="4">
                  <c:v>63.21</c:v>
                </c:pt>
              </c:numCache>
            </c:numRef>
          </c:val>
          <c:extLst>
            <c:ext xmlns:c16="http://schemas.microsoft.com/office/drawing/2014/chart" uri="{C3380CC4-5D6E-409C-BE32-E72D297353CC}">
              <c16:uniqueId val="{00000000-600E-440C-A254-12BAE6460041}"/>
            </c:ext>
          </c:extLst>
        </c:ser>
        <c:dLbls>
          <c:showLegendKey val="0"/>
          <c:showVal val="0"/>
          <c:showCatName val="0"/>
          <c:showSerName val="0"/>
          <c:showPercent val="0"/>
          <c:showBubbleSize val="0"/>
        </c:dLbls>
        <c:gapWidth val="150"/>
        <c:axId val="128594688"/>
        <c:axId val="1285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extLst>
            <c:ext xmlns:c16="http://schemas.microsoft.com/office/drawing/2014/chart" uri="{C3380CC4-5D6E-409C-BE32-E72D297353CC}">
              <c16:uniqueId val="{00000001-600E-440C-A254-12BAE6460041}"/>
            </c:ext>
          </c:extLst>
        </c:ser>
        <c:dLbls>
          <c:showLegendKey val="0"/>
          <c:showVal val="0"/>
          <c:showCatName val="0"/>
          <c:showSerName val="0"/>
          <c:showPercent val="0"/>
          <c:showBubbleSize val="0"/>
        </c:dLbls>
        <c:marker val="1"/>
        <c:smooth val="0"/>
        <c:axId val="128594688"/>
        <c:axId val="128596608"/>
      </c:lineChart>
      <c:dateAx>
        <c:axId val="128594688"/>
        <c:scaling>
          <c:orientation val="minMax"/>
        </c:scaling>
        <c:delete val="1"/>
        <c:axPos val="b"/>
        <c:numFmt formatCode="ge" sourceLinked="1"/>
        <c:majorTickMark val="none"/>
        <c:minorTickMark val="none"/>
        <c:tickLblPos val="none"/>
        <c:crossAx val="128596608"/>
        <c:crosses val="autoZero"/>
        <c:auto val="1"/>
        <c:lblOffset val="100"/>
        <c:baseTimeUnit val="years"/>
      </c:dateAx>
      <c:valAx>
        <c:axId val="1285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9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54.87</c:v>
                </c:pt>
                <c:pt idx="1">
                  <c:v>60.3</c:v>
                </c:pt>
                <c:pt idx="2">
                  <c:v>68.64</c:v>
                </c:pt>
                <c:pt idx="3">
                  <c:v>64.08</c:v>
                </c:pt>
                <c:pt idx="4">
                  <c:v>66.62</c:v>
                </c:pt>
              </c:numCache>
            </c:numRef>
          </c:val>
          <c:extLst>
            <c:ext xmlns:c16="http://schemas.microsoft.com/office/drawing/2014/chart" uri="{C3380CC4-5D6E-409C-BE32-E72D297353CC}">
              <c16:uniqueId val="{00000000-685F-4708-8AA2-677C6E48DC89}"/>
            </c:ext>
          </c:extLst>
        </c:ser>
        <c:dLbls>
          <c:showLegendKey val="0"/>
          <c:showVal val="0"/>
          <c:showCatName val="0"/>
          <c:showSerName val="0"/>
          <c:showPercent val="0"/>
          <c:showBubbleSize val="0"/>
        </c:dLbls>
        <c:gapWidth val="150"/>
        <c:axId val="75760768"/>
        <c:axId val="757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extLst>
            <c:ext xmlns:c16="http://schemas.microsoft.com/office/drawing/2014/chart" uri="{C3380CC4-5D6E-409C-BE32-E72D297353CC}">
              <c16:uniqueId val="{00000001-685F-4708-8AA2-677C6E48DC89}"/>
            </c:ext>
          </c:extLst>
        </c:ser>
        <c:dLbls>
          <c:showLegendKey val="0"/>
          <c:showVal val="0"/>
          <c:showCatName val="0"/>
          <c:showSerName val="0"/>
          <c:showPercent val="0"/>
          <c:showBubbleSize val="0"/>
        </c:dLbls>
        <c:marker val="1"/>
        <c:smooth val="0"/>
        <c:axId val="75760768"/>
        <c:axId val="75762688"/>
      </c:lineChart>
      <c:dateAx>
        <c:axId val="75760768"/>
        <c:scaling>
          <c:orientation val="minMax"/>
        </c:scaling>
        <c:delete val="1"/>
        <c:axPos val="b"/>
        <c:numFmt formatCode="ge" sourceLinked="1"/>
        <c:majorTickMark val="none"/>
        <c:minorTickMark val="none"/>
        <c:tickLblPos val="none"/>
        <c:crossAx val="75762688"/>
        <c:crosses val="autoZero"/>
        <c:auto val="1"/>
        <c:lblOffset val="100"/>
        <c:baseTimeUnit val="years"/>
      </c:dateAx>
      <c:valAx>
        <c:axId val="757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5D-4CCE-9E77-7E09FBC9BCE5}"/>
            </c:ext>
          </c:extLst>
        </c:ser>
        <c:dLbls>
          <c:showLegendKey val="0"/>
          <c:showVal val="0"/>
          <c:showCatName val="0"/>
          <c:showSerName val="0"/>
          <c:showPercent val="0"/>
          <c:showBubbleSize val="0"/>
        </c:dLbls>
        <c:gapWidth val="150"/>
        <c:axId val="75912704"/>
        <c:axId val="759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5D-4CCE-9E77-7E09FBC9BCE5}"/>
            </c:ext>
          </c:extLst>
        </c:ser>
        <c:dLbls>
          <c:showLegendKey val="0"/>
          <c:showVal val="0"/>
          <c:showCatName val="0"/>
          <c:showSerName val="0"/>
          <c:showPercent val="0"/>
          <c:showBubbleSize val="0"/>
        </c:dLbls>
        <c:marker val="1"/>
        <c:smooth val="0"/>
        <c:axId val="75912704"/>
        <c:axId val="75914624"/>
      </c:lineChart>
      <c:dateAx>
        <c:axId val="75912704"/>
        <c:scaling>
          <c:orientation val="minMax"/>
        </c:scaling>
        <c:delete val="1"/>
        <c:axPos val="b"/>
        <c:numFmt formatCode="ge" sourceLinked="1"/>
        <c:majorTickMark val="none"/>
        <c:minorTickMark val="none"/>
        <c:tickLblPos val="none"/>
        <c:crossAx val="75914624"/>
        <c:crosses val="autoZero"/>
        <c:auto val="1"/>
        <c:lblOffset val="100"/>
        <c:baseTimeUnit val="years"/>
      </c:dateAx>
      <c:valAx>
        <c:axId val="759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22-4DDF-B827-BE8A57B37DA4}"/>
            </c:ext>
          </c:extLst>
        </c:ser>
        <c:dLbls>
          <c:showLegendKey val="0"/>
          <c:showVal val="0"/>
          <c:showCatName val="0"/>
          <c:showSerName val="0"/>
          <c:showPercent val="0"/>
          <c:showBubbleSize val="0"/>
        </c:dLbls>
        <c:gapWidth val="150"/>
        <c:axId val="75942912"/>
        <c:axId val="759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22-4DDF-B827-BE8A57B37DA4}"/>
            </c:ext>
          </c:extLst>
        </c:ser>
        <c:dLbls>
          <c:showLegendKey val="0"/>
          <c:showVal val="0"/>
          <c:showCatName val="0"/>
          <c:showSerName val="0"/>
          <c:showPercent val="0"/>
          <c:showBubbleSize val="0"/>
        </c:dLbls>
        <c:marker val="1"/>
        <c:smooth val="0"/>
        <c:axId val="75942912"/>
        <c:axId val="75945088"/>
      </c:lineChart>
      <c:dateAx>
        <c:axId val="75942912"/>
        <c:scaling>
          <c:orientation val="minMax"/>
        </c:scaling>
        <c:delete val="1"/>
        <c:axPos val="b"/>
        <c:numFmt formatCode="ge" sourceLinked="1"/>
        <c:majorTickMark val="none"/>
        <c:minorTickMark val="none"/>
        <c:tickLblPos val="none"/>
        <c:crossAx val="75945088"/>
        <c:crosses val="autoZero"/>
        <c:auto val="1"/>
        <c:lblOffset val="100"/>
        <c:baseTimeUnit val="years"/>
      </c:dateAx>
      <c:valAx>
        <c:axId val="759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E9-4477-9AF3-CD94D41D6B61}"/>
            </c:ext>
          </c:extLst>
        </c:ser>
        <c:dLbls>
          <c:showLegendKey val="0"/>
          <c:showVal val="0"/>
          <c:showCatName val="0"/>
          <c:showSerName val="0"/>
          <c:showPercent val="0"/>
          <c:showBubbleSize val="0"/>
        </c:dLbls>
        <c:gapWidth val="150"/>
        <c:axId val="78168064"/>
        <c:axId val="781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E9-4477-9AF3-CD94D41D6B61}"/>
            </c:ext>
          </c:extLst>
        </c:ser>
        <c:dLbls>
          <c:showLegendKey val="0"/>
          <c:showVal val="0"/>
          <c:showCatName val="0"/>
          <c:showSerName val="0"/>
          <c:showPercent val="0"/>
          <c:showBubbleSize val="0"/>
        </c:dLbls>
        <c:marker val="1"/>
        <c:smooth val="0"/>
        <c:axId val="78168064"/>
        <c:axId val="78169984"/>
      </c:lineChart>
      <c:dateAx>
        <c:axId val="78168064"/>
        <c:scaling>
          <c:orientation val="minMax"/>
        </c:scaling>
        <c:delete val="1"/>
        <c:axPos val="b"/>
        <c:numFmt formatCode="ge" sourceLinked="1"/>
        <c:majorTickMark val="none"/>
        <c:minorTickMark val="none"/>
        <c:tickLblPos val="none"/>
        <c:crossAx val="78169984"/>
        <c:crosses val="autoZero"/>
        <c:auto val="1"/>
        <c:lblOffset val="100"/>
        <c:baseTimeUnit val="years"/>
      </c:dateAx>
      <c:valAx>
        <c:axId val="781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6E-4896-B6D9-641F9E2CBB5E}"/>
            </c:ext>
          </c:extLst>
        </c:ser>
        <c:dLbls>
          <c:showLegendKey val="0"/>
          <c:showVal val="0"/>
          <c:showCatName val="0"/>
          <c:showSerName val="0"/>
          <c:showPercent val="0"/>
          <c:showBubbleSize val="0"/>
        </c:dLbls>
        <c:gapWidth val="150"/>
        <c:axId val="99369728"/>
        <c:axId val="993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6E-4896-B6D9-641F9E2CBB5E}"/>
            </c:ext>
          </c:extLst>
        </c:ser>
        <c:dLbls>
          <c:showLegendKey val="0"/>
          <c:showVal val="0"/>
          <c:showCatName val="0"/>
          <c:showSerName val="0"/>
          <c:showPercent val="0"/>
          <c:showBubbleSize val="0"/>
        </c:dLbls>
        <c:marker val="1"/>
        <c:smooth val="0"/>
        <c:axId val="99369728"/>
        <c:axId val="99371648"/>
      </c:lineChart>
      <c:dateAx>
        <c:axId val="99369728"/>
        <c:scaling>
          <c:orientation val="minMax"/>
        </c:scaling>
        <c:delete val="1"/>
        <c:axPos val="b"/>
        <c:numFmt formatCode="ge" sourceLinked="1"/>
        <c:majorTickMark val="none"/>
        <c:minorTickMark val="none"/>
        <c:tickLblPos val="none"/>
        <c:crossAx val="99371648"/>
        <c:crosses val="autoZero"/>
        <c:auto val="1"/>
        <c:lblOffset val="100"/>
        <c:baseTimeUnit val="years"/>
      </c:dateAx>
      <c:valAx>
        <c:axId val="993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1281.19</c:v>
                </c:pt>
                <c:pt idx="1">
                  <c:v>1165.69</c:v>
                </c:pt>
                <c:pt idx="2">
                  <c:v>1108.82</c:v>
                </c:pt>
                <c:pt idx="3">
                  <c:v>1012.24</c:v>
                </c:pt>
                <c:pt idx="4">
                  <c:v>926.66</c:v>
                </c:pt>
              </c:numCache>
            </c:numRef>
          </c:val>
          <c:extLst>
            <c:ext xmlns:c16="http://schemas.microsoft.com/office/drawing/2014/chart" uri="{C3380CC4-5D6E-409C-BE32-E72D297353CC}">
              <c16:uniqueId val="{00000000-B009-45E3-98D6-BA90E3AD1ABB}"/>
            </c:ext>
          </c:extLst>
        </c:ser>
        <c:dLbls>
          <c:showLegendKey val="0"/>
          <c:showVal val="0"/>
          <c:showCatName val="0"/>
          <c:showSerName val="0"/>
          <c:showPercent val="0"/>
          <c:showBubbleSize val="0"/>
        </c:dLbls>
        <c:gapWidth val="150"/>
        <c:axId val="99388800"/>
        <c:axId val="994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extLst>
            <c:ext xmlns:c16="http://schemas.microsoft.com/office/drawing/2014/chart" uri="{C3380CC4-5D6E-409C-BE32-E72D297353CC}">
              <c16:uniqueId val="{00000001-B009-45E3-98D6-BA90E3AD1ABB}"/>
            </c:ext>
          </c:extLst>
        </c:ser>
        <c:dLbls>
          <c:showLegendKey val="0"/>
          <c:showVal val="0"/>
          <c:showCatName val="0"/>
          <c:showSerName val="0"/>
          <c:showPercent val="0"/>
          <c:showBubbleSize val="0"/>
        </c:dLbls>
        <c:marker val="1"/>
        <c:smooth val="0"/>
        <c:axId val="99388800"/>
        <c:axId val="99403264"/>
      </c:lineChart>
      <c:dateAx>
        <c:axId val="99388800"/>
        <c:scaling>
          <c:orientation val="minMax"/>
        </c:scaling>
        <c:delete val="1"/>
        <c:axPos val="b"/>
        <c:numFmt formatCode="ge" sourceLinked="1"/>
        <c:majorTickMark val="none"/>
        <c:minorTickMark val="none"/>
        <c:tickLblPos val="none"/>
        <c:crossAx val="99403264"/>
        <c:crosses val="autoZero"/>
        <c:auto val="1"/>
        <c:lblOffset val="100"/>
        <c:baseTimeUnit val="years"/>
      </c:dateAx>
      <c:valAx>
        <c:axId val="994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31.77</c:v>
                </c:pt>
                <c:pt idx="1">
                  <c:v>27.42</c:v>
                </c:pt>
                <c:pt idx="2">
                  <c:v>35.369999999999997</c:v>
                </c:pt>
                <c:pt idx="3">
                  <c:v>33.619999999999997</c:v>
                </c:pt>
                <c:pt idx="4">
                  <c:v>35.26</c:v>
                </c:pt>
              </c:numCache>
            </c:numRef>
          </c:val>
          <c:extLst>
            <c:ext xmlns:c16="http://schemas.microsoft.com/office/drawing/2014/chart" uri="{C3380CC4-5D6E-409C-BE32-E72D297353CC}">
              <c16:uniqueId val="{00000000-4643-45B4-80F4-E7AB82450B0F}"/>
            </c:ext>
          </c:extLst>
        </c:ser>
        <c:dLbls>
          <c:showLegendKey val="0"/>
          <c:showVal val="0"/>
          <c:showCatName val="0"/>
          <c:showSerName val="0"/>
          <c:showPercent val="0"/>
          <c:showBubbleSize val="0"/>
        </c:dLbls>
        <c:gapWidth val="150"/>
        <c:axId val="128470400"/>
        <c:axId val="1284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extLst>
            <c:ext xmlns:c16="http://schemas.microsoft.com/office/drawing/2014/chart" uri="{C3380CC4-5D6E-409C-BE32-E72D297353CC}">
              <c16:uniqueId val="{00000001-4643-45B4-80F4-E7AB82450B0F}"/>
            </c:ext>
          </c:extLst>
        </c:ser>
        <c:dLbls>
          <c:showLegendKey val="0"/>
          <c:showVal val="0"/>
          <c:showCatName val="0"/>
          <c:showSerName val="0"/>
          <c:showPercent val="0"/>
          <c:showBubbleSize val="0"/>
        </c:dLbls>
        <c:marker val="1"/>
        <c:smooth val="0"/>
        <c:axId val="128470400"/>
        <c:axId val="128476672"/>
      </c:lineChart>
      <c:dateAx>
        <c:axId val="128470400"/>
        <c:scaling>
          <c:orientation val="minMax"/>
        </c:scaling>
        <c:delete val="1"/>
        <c:axPos val="b"/>
        <c:numFmt formatCode="ge" sourceLinked="1"/>
        <c:majorTickMark val="none"/>
        <c:minorTickMark val="none"/>
        <c:tickLblPos val="none"/>
        <c:crossAx val="128476672"/>
        <c:crosses val="autoZero"/>
        <c:auto val="1"/>
        <c:lblOffset val="100"/>
        <c:baseTimeUnit val="years"/>
      </c:dateAx>
      <c:valAx>
        <c:axId val="1284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852.55</c:v>
                </c:pt>
                <c:pt idx="1">
                  <c:v>992.77</c:v>
                </c:pt>
                <c:pt idx="2">
                  <c:v>771.4</c:v>
                </c:pt>
                <c:pt idx="3">
                  <c:v>836.59</c:v>
                </c:pt>
                <c:pt idx="4">
                  <c:v>794.31</c:v>
                </c:pt>
              </c:numCache>
            </c:numRef>
          </c:val>
          <c:extLst>
            <c:ext xmlns:c16="http://schemas.microsoft.com/office/drawing/2014/chart" uri="{C3380CC4-5D6E-409C-BE32-E72D297353CC}">
              <c16:uniqueId val="{00000000-2638-45A1-B647-145B87495AC9}"/>
            </c:ext>
          </c:extLst>
        </c:ser>
        <c:dLbls>
          <c:showLegendKey val="0"/>
          <c:showVal val="0"/>
          <c:showCatName val="0"/>
          <c:showSerName val="0"/>
          <c:showPercent val="0"/>
          <c:showBubbleSize val="0"/>
        </c:dLbls>
        <c:gapWidth val="150"/>
        <c:axId val="128520192"/>
        <c:axId val="1285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extLst>
            <c:ext xmlns:c16="http://schemas.microsoft.com/office/drawing/2014/chart" uri="{C3380CC4-5D6E-409C-BE32-E72D297353CC}">
              <c16:uniqueId val="{00000001-2638-45A1-B647-145B87495AC9}"/>
            </c:ext>
          </c:extLst>
        </c:ser>
        <c:dLbls>
          <c:showLegendKey val="0"/>
          <c:showVal val="0"/>
          <c:showCatName val="0"/>
          <c:showSerName val="0"/>
          <c:showPercent val="0"/>
          <c:showBubbleSize val="0"/>
        </c:dLbls>
        <c:marker val="1"/>
        <c:smooth val="0"/>
        <c:axId val="128520192"/>
        <c:axId val="128522112"/>
      </c:lineChart>
      <c:dateAx>
        <c:axId val="128520192"/>
        <c:scaling>
          <c:orientation val="minMax"/>
        </c:scaling>
        <c:delete val="1"/>
        <c:axPos val="b"/>
        <c:numFmt formatCode="ge" sourceLinked="1"/>
        <c:majorTickMark val="none"/>
        <c:minorTickMark val="none"/>
        <c:tickLblPos val="none"/>
        <c:crossAx val="128522112"/>
        <c:crosses val="autoZero"/>
        <c:auto val="1"/>
        <c:lblOffset val="100"/>
        <c:baseTimeUnit val="years"/>
      </c:dateAx>
      <c:valAx>
        <c:axId val="1285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R33" zoomScale="70" zoomScaleNormal="70" workbookViewId="0">
      <selection activeCell="BU87" sqref="BU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西会津町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6927</v>
      </c>
      <c r="AJ8" s="74"/>
      <c r="AK8" s="74"/>
      <c r="AL8" s="74"/>
      <c r="AM8" s="74"/>
      <c r="AN8" s="74"/>
      <c r="AO8" s="74"/>
      <c r="AP8" s="75"/>
      <c r="AQ8" s="56">
        <f>データ!R6</f>
        <v>298.18</v>
      </c>
      <c r="AR8" s="56"/>
      <c r="AS8" s="56"/>
      <c r="AT8" s="56"/>
      <c r="AU8" s="56"/>
      <c r="AV8" s="56"/>
      <c r="AW8" s="56"/>
      <c r="AX8" s="56"/>
      <c r="AY8" s="56">
        <f>データ!S6</f>
        <v>23.23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18.95</v>
      </c>
      <c r="S10" s="56"/>
      <c r="T10" s="56"/>
      <c r="U10" s="56"/>
      <c r="V10" s="56"/>
      <c r="W10" s="56"/>
      <c r="X10" s="56"/>
      <c r="Y10" s="56"/>
      <c r="Z10" s="64">
        <f>データ!P6</f>
        <v>4298</v>
      </c>
      <c r="AA10" s="64"/>
      <c r="AB10" s="64"/>
      <c r="AC10" s="64"/>
      <c r="AD10" s="64"/>
      <c r="AE10" s="64"/>
      <c r="AF10" s="64"/>
      <c r="AG10" s="64"/>
      <c r="AH10" s="2"/>
      <c r="AI10" s="64">
        <f>データ!T6</f>
        <v>1292</v>
      </c>
      <c r="AJ10" s="64"/>
      <c r="AK10" s="64"/>
      <c r="AL10" s="64"/>
      <c r="AM10" s="64"/>
      <c r="AN10" s="64"/>
      <c r="AO10" s="64"/>
      <c r="AP10" s="64"/>
      <c r="AQ10" s="56">
        <f>データ!U6</f>
        <v>0.34</v>
      </c>
      <c r="AR10" s="56"/>
      <c r="AS10" s="56"/>
      <c r="AT10" s="56"/>
      <c r="AU10" s="56"/>
      <c r="AV10" s="56"/>
      <c r="AW10" s="56"/>
      <c r="AX10" s="56"/>
      <c r="AY10" s="56">
        <f>データ!V6</f>
        <v>3800</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74055</v>
      </c>
      <c r="D6" s="31">
        <f t="shared" si="3"/>
        <v>47</v>
      </c>
      <c r="E6" s="31">
        <f t="shared" si="3"/>
        <v>1</v>
      </c>
      <c r="F6" s="31">
        <f t="shared" si="3"/>
        <v>0</v>
      </c>
      <c r="G6" s="31">
        <f t="shared" si="3"/>
        <v>0</v>
      </c>
      <c r="H6" s="31" t="str">
        <f t="shared" si="3"/>
        <v>福島県　西会津町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18.95</v>
      </c>
      <c r="P6" s="32">
        <f t="shared" si="3"/>
        <v>4298</v>
      </c>
      <c r="Q6" s="32">
        <f t="shared" si="3"/>
        <v>6927</v>
      </c>
      <c r="R6" s="32">
        <f t="shared" si="3"/>
        <v>298.18</v>
      </c>
      <c r="S6" s="32">
        <f t="shared" si="3"/>
        <v>23.23</v>
      </c>
      <c r="T6" s="32">
        <f t="shared" si="3"/>
        <v>1292</v>
      </c>
      <c r="U6" s="32">
        <f t="shared" si="3"/>
        <v>0.34</v>
      </c>
      <c r="V6" s="32">
        <f t="shared" si="3"/>
        <v>3800</v>
      </c>
      <c r="W6" s="33">
        <f>IF(W7="",NA(),W7)</f>
        <v>54.87</v>
      </c>
      <c r="X6" s="33">
        <f t="shared" ref="X6:AF6" si="4">IF(X7="",NA(),X7)</f>
        <v>60.3</v>
      </c>
      <c r="Y6" s="33">
        <f t="shared" si="4"/>
        <v>68.64</v>
      </c>
      <c r="Z6" s="33">
        <f t="shared" si="4"/>
        <v>64.08</v>
      </c>
      <c r="AA6" s="33">
        <f t="shared" si="4"/>
        <v>66.62</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1281.19</v>
      </c>
      <c r="BE6" s="33">
        <f t="shared" ref="BE6:BM6" si="7">IF(BE7="",NA(),BE7)</f>
        <v>1165.69</v>
      </c>
      <c r="BF6" s="33">
        <f t="shared" si="7"/>
        <v>1108.82</v>
      </c>
      <c r="BG6" s="33">
        <f t="shared" si="7"/>
        <v>1012.24</v>
      </c>
      <c r="BH6" s="33">
        <f t="shared" si="7"/>
        <v>926.66</v>
      </c>
      <c r="BI6" s="33">
        <f t="shared" si="7"/>
        <v>1442.51</v>
      </c>
      <c r="BJ6" s="33">
        <f t="shared" si="7"/>
        <v>1496.15</v>
      </c>
      <c r="BK6" s="33">
        <f t="shared" si="7"/>
        <v>1462.56</v>
      </c>
      <c r="BL6" s="33">
        <f t="shared" si="7"/>
        <v>1486.62</v>
      </c>
      <c r="BM6" s="33">
        <f t="shared" si="7"/>
        <v>1510.14</v>
      </c>
      <c r="BN6" s="32" t="str">
        <f>IF(BN7="","",IF(BN7="-","【-】","【"&amp;SUBSTITUTE(TEXT(BN7,"#,##0.00"),"-","△")&amp;"】"))</f>
        <v>【1,242.90】</v>
      </c>
      <c r="BO6" s="33">
        <f>IF(BO7="",NA(),BO7)</f>
        <v>31.77</v>
      </c>
      <c r="BP6" s="33">
        <f t="shared" ref="BP6:BX6" si="8">IF(BP7="",NA(),BP7)</f>
        <v>27.42</v>
      </c>
      <c r="BQ6" s="33">
        <f t="shared" si="8"/>
        <v>35.369999999999997</v>
      </c>
      <c r="BR6" s="33">
        <f t="shared" si="8"/>
        <v>33.619999999999997</v>
      </c>
      <c r="BS6" s="33">
        <f t="shared" si="8"/>
        <v>35.26</v>
      </c>
      <c r="BT6" s="33">
        <f t="shared" si="8"/>
        <v>33.299999999999997</v>
      </c>
      <c r="BU6" s="33">
        <f t="shared" si="8"/>
        <v>33.01</v>
      </c>
      <c r="BV6" s="33">
        <f t="shared" si="8"/>
        <v>32.39</v>
      </c>
      <c r="BW6" s="33">
        <f t="shared" si="8"/>
        <v>24.39</v>
      </c>
      <c r="BX6" s="33">
        <f t="shared" si="8"/>
        <v>22.67</v>
      </c>
      <c r="BY6" s="32" t="str">
        <f>IF(BY7="","",IF(BY7="-","【-】","【"&amp;SUBSTITUTE(TEXT(BY7,"#,##0.00"),"-","△")&amp;"】"))</f>
        <v>【33.35】</v>
      </c>
      <c r="BZ6" s="33">
        <f>IF(BZ7="",NA(),BZ7)</f>
        <v>852.55</v>
      </c>
      <c r="CA6" s="33">
        <f t="shared" ref="CA6:CI6" si="9">IF(CA7="",NA(),CA7)</f>
        <v>992.77</v>
      </c>
      <c r="CB6" s="33">
        <f t="shared" si="9"/>
        <v>771.4</v>
      </c>
      <c r="CC6" s="33">
        <f t="shared" si="9"/>
        <v>836.59</v>
      </c>
      <c r="CD6" s="33">
        <f t="shared" si="9"/>
        <v>794.31</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39.51</v>
      </c>
      <c r="CL6" s="33">
        <f t="shared" ref="CL6:CT6" si="10">IF(CL7="",NA(),CL7)</f>
        <v>39.619999999999997</v>
      </c>
      <c r="CM6" s="33">
        <f t="shared" si="10"/>
        <v>63</v>
      </c>
      <c r="CN6" s="33">
        <f t="shared" si="10"/>
        <v>56.55</v>
      </c>
      <c r="CO6" s="33">
        <f t="shared" si="10"/>
        <v>48.44</v>
      </c>
      <c r="CP6" s="33">
        <f t="shared" si="10"/>
        <v>50.66</v>
      </c>
      <c r="CQ6" s="33">
        <f t="shared" si="10"/>
        <v>51.11</v>
      </c>
      <c r="CR6" s="33">
        <f t="shared" si="10"/>
        <v>50.49</v>
      </c>
      <c r="CS6" s="33">
        <f t="shared" si="10"/>
        <v>48.36</v>
      </c>
      <c r="CT6" s="33">
        <f t="shared" si="10"/>
        <v>48.7</v>
      </c>
      <c r="CU6" s="32" t="str">
        <f>IF(CU7="","",IF(CU7="-","【-】","【"&amp;SUBSTITUTE(TEXT(CU7,"#,##0.00"),"-","△")&amp;"】"))</f>
        <v>【57.58】</v>
      </c>
      <c r="CV6" s="33">
        <f>IF(CV7="",NA(),CV7)</f>
        <v>86.23</v>
      </c>
      <c r="CW6" s="33">
        <f t="shared" ref="CW6:DE6" si="11">IF(CW7="",NA(),CW7)</f>
        <v>83.44</v>
      </c>
      <c r="CX6" s="33">
        <f t="shared" si="11"/>
        <v>50.77</v>
      </c>
      <c r="CY6" s="33">
        <f t="shared" si="11"/>
        <v>55.17</v>
      </c>
      <c r="CZ6" s="33">
        <f t="shared" si="11"/>
        <v>63.21</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0.15</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x14ac:dyDescent="0.15">
      <c r="A7" s="26"/>
      <c r="B7" s="35">
        <v>2015</v>
      </c>
      <c r="C7" s="35">
        <v>74055</v>
      </c>
      <c r="D7" s="35">
        <v>47</v>
      </c>
      <c r="E7" s="35">
        <v>1</v>
      </c>
      <c r="F7" s="35">
        <v>0</v>
      </c>
      <c r="G7" s="35">
        <v>0</v>
      </c>
      <c r="H7" s="35" t="s">
        <v>93</v>
      </c>
      <c r="I7" s="35" t="s">
        <v>94</v>
      </c>
      <c r="J7" s="35" t="s">
        <v>95</v>
      </c>
      <c r="K7" s="35" t="s">
        <v>96</v>
      </c>
      <c r="L7" s="35" t="s">
        <v>97</v>
      </c>
      <c r="M7" s="36" t="s">
        <v>98</v>
      </c>
      <c r="N7" s="36" t="s">
        <v>99</v>
      </c>
      <c r="O7" s="36">
        <v>18.95</v>
      </c>
      <c r="P7" s="36">
        <v>4298</v>
      </c>
      <c r="Q7" s="36">
        <v>6927</v>
      </c>
      <c r="R7" s="36">
        <v>298.18</v>
      </c>
      <c r="S7" s="36">
        <v>23.23</v>
      </c>
      <c r="T7" s="36">
        <v>1292</v>
      </c>
      <c r="U7" s="36">
        <v>0.34</v>
      </c>
      <c r="V7" s="36">
        <v>3800</v>
      </c>
      <c r="W7" s="36">
        <v>54.87</v>
      </c>
      <c r="X7" s="36">
        <v>60.3</v>
      </c>
      <c r="Y7" s="36">
        <v>68.64</v>
      </c>
      <c r="Z7" s="36">
        <v>64.08</v>
      </c>
      <c r="AA7" s="36">
        <v>66.62</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1281.19</v>
      </c>
      <c r="BE7" s="36">
        <v>1165.69</v>
      </c>
      <c r="BF7" s="36">
        <v>1108.82</v>
      </c>
      <c r="BG7" s="36">
        <v>1012.24</v>
      </c>
      <c r="BH7" s="36">
        <v>926.66</v>
      </c>
      <c r="BI7" s="36">
        <v>1442.51</v>
      </c>
      <c r="BJ7" s="36">
        <v>1496.15</v>
      </c>
      <c r="BK7" s="36">
        <v>1462.56</v>
      </c>
      <c r="BL7" s="36">
        <v>1486.62</v>
      </c>
      <c r="BM7" s="36">
        <v>1510.14</v>
      </c>
      <c r="BN7" s="36">
        <v>1242.9000000000001</v>
      </c>
      <c r="BO7" s="36">
        <v>31.77</v>
      </c>
      <c r="BP7" s="36">
        <v>27.42</v>
      </c>
      <c r="BQ7" s="36">
        <v>35.369999999999997</v>
      </c>
      <c r="BR7" s="36">
        <v>33.619999999999997</v>
      </c>
      <c r="BS7" s="36">
        <v>35.26</v>
      </c>
      <c r="BT7" s="36">
        <v>33.299999999999997</v>
      </c>
      <c r="BU7" s="36">
        <v>33.01</v>
      </c>
      <c r="BV7" s="36">
        <v>32.39</v>
      </c>
      <c r="BW7" s="36">
        <v>24.39</v>
      </c>
      <c r="BX7" s="36">
        <v>22.67</v>
      </c>
      <c r="BY7" s="36">
        <v>33.35</v>
      </c>
      <c r="BZ7" s="36">
        <v>852.55</v>
      </c>
      <c r="CA7" s="36">
        <v>992.77</v>
      </c>
      <c r="CB7" s="36">
        <v>771.4</v>
      </c>
      <c r="CC7" s="36">
        <v>836.59</v>
      </c>
      <c r="CD7" s="36">
        <v>794.31</v>
      </c>
      <c r="CE7" s="36">
        <v>526.57000000000005</v>
      </c>
      <c r="CF7" s="36">
        <v>523.08000000000004</v>
      </c>
      <c r="CG7" s="36">
        <v>530.83000000000004</v>
      </c>
      <c r="CH7" s="36">
        <v>734.18</v>
      </c>
      <c r="CI7" s="36">
        <v>789.62</v>
      </c>
      <c r="CJ7" s="36">
        <v>524.69000000000005</v>
      </c>
      <c r="CK7" s="36">
        <v>39.51</v>
      </c>
      <c r="CL7" s="36">
        <v>39.619999999999997</v>
      </c>
      <c r="CM7" s="36">
        <v>63</v>
      </c>
      <c r="CN7" s="36">
        <v>56.55</v>
      </c>
      <c r="CO7" s="36">
        <v>48.44</v>
      </c>
      <c r="CP7" s="36">
        <v>50.66</v>
      </c>
      <c r="CQ7" s="36">
        <v>51.11</v>
      </c>
      <c r="CR7" s="36">
        <v>50.49</v>
      </c>
      <c r="CS7" s="36">
        <v>48.36</v>
      </c>
      <c r="CT7" s="36">
        <v>48.7</v>
      </c>
      <c r="CU7" s="36">
        <v>57.58</v>
      </c>
      <c r="CV7" s="36">
        <v>86.23</v>
      </c>
      <c r="CW7" s="36">
        <v>83.44</v>
      </c>
      <c r="CX7" s="36">
        <v>50.77</v>
      </c>
      <c r="CY7" s="36">
        <v>55.17</v>
      </c>
      <c r="CZ7" s="36">
        <v>63.21</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0.15</v>
      </c>
      <c r="EG7" s="36">
        <v>0</v>
      </c>
      <c r="EH7" s="36">
        <v>0.61</v>
      </c>
      <c r="EI7" s="36">
        <v>0.37</v>
      </c>
      <c r="EJ7" s="36">
        <v>0.7</v>
      </c>
      <c r="EK7" s="36">
        <v>0.91</v>
      </c>
      <c r="EL7" s="36">
        <v>1.26</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cl172</cp:lastModifiedBy>
  <cp:lastPrinted>2017-02-03T07:10:09Z</cp:lastPrinted>
  <dcterms:created xsi:type="dcterms:W3CDTF">2016-12-02T02:16:26Z</dcterms:created>
  <dcterms:modified xsi:type="dcterms:W3CDTF">2017-02-09T07:54:55Z</dcterms:modified>
</cp:coreProperties>
</file>