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<sst xmlns="http://schemas.openxmlformats.org/spreadsheetml/2006/main" count="218" uniqueCount="108">
  <si>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</si>
  <si>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</si>
  <si>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</si>
  <si>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</si>
  <si>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</si>
  <si>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</si>
  <si>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</si>
  <si>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</si>
  <si>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</si>
  <si>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</si>
  <si>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</si>
  <si>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</si>
  <si>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</si>
  <si>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</si>
  <si>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</si>
  <si>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</si>
  <si>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</si>
  <si>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</si>
  <si>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</si>
  <si>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</si>
  <si>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</si>
  <si>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</si>
  <si>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</si>
  <si>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</si>
  <si>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</si>
  <si>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</si>
  <si>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</si>
  <si>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</si>
  <si>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</si>
  <si>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</si>
  <si>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</si>
  <si>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</si>
  <si>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</si>
  <si>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</si>
  <si>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</si>
  <si>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</si>
  <si>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</si>
  <si>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</si>
  <si>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</si>
  <si>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</si>
  <si>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</si>
  <si>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</si>
  <si>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</si>
  <si>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</si>
  <si>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</si>
  <si>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</si>
  <si>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</si>
  <si>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</si>
  <si>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</si>
  <si>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</si>
  <si>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</si>
  <si>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</si>
  <si>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</si>
  <si>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</si>
  <si>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</si>
  <si>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</si>
  <si>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</si>
  <si>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</si>
  <si>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</si>
  <si>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</si>
  <si>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</si>
  <si>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</si>
  <si>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</si>
  <si>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</si>
  <si>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</si>
  <si>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</si>
  <si>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</si>
  <si>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</si>
  <si>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</si>
  <si>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</si>
  <si>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</si>
  <si>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</si>
  <si>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</si>
  <si>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</si>
  <si>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</si>
  <si>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</si>
  <si>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</si>
  <si>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</si>
  <si>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</si>
  <si>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</si>
  <si>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</si>
  <si>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</si>
  <si>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</si>
  <si>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</si>
  <si>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</si>
  <si>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</si>
  <si>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</si>
  <si>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</si>
  <si>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</si>
  <si>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</si>
  <si>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</si>
  <si>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</si>
  <si>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</si>
  <si>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南会津町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</si>
  <si>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</si>
  <si>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</si>
  <si>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</si>
  <si>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</si>
  <si>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</si>
  <si>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</si>
  <si>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</si>
  <si>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</si>
  <si>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</si>
  <si>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</si>
  <si>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</si>
  <si>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生活基盤施設耐震化交付金事業及び起債を活用して計画的な管路更新と長寿命化に向けた取り組みが必要である。</t>
    <rPh sb="1" eb="3">
      <t>セイカツ</t>
    </rPh>
    <rPh sb="3" eb="5">
      <t>キバン</t>
    </rPh>
    <rPh sb="5" eb="7">
      <t>シセツ</t>
    </rPh>
    <rPh sb="7" eb="10">
      <t>タイシンカ</t>
    </rPh>
    <rPh sb="10" eb="13">
      <t>コウフキン</t>
    </rPh>
    <rPh sb="13" eb="15">
      <t>ジギョウ</t>
    </rPh>
    <rPh sb="15" eb="16">
      <t>オヨ</t>
    </rPh>
    <rPh sb="17" eb="19">
      <t>キサイ</t>
    </rPh>
    <rPh sb="20" eb="22">
      <t>カツヨウ</t>
    </rPh>
    <phoneticPr fontId="4"/>
  </si>
  <si>
    <t xml:space="preserve">①類似団体及び全国平均値と比較すると上回ってはいるが、料金収入が伸びない半面、起債償還金は横ばいを示している。引き続き費用削減に努める必要がある。
　平成28年度には約10％程度の料金値上げを行うため引き続き適正に経営し収支の均衡を図る。
④平均値を下回っている。管路更新等投資計画を検討する必要がある。
⑤平均値を上回っているが、①の単年度収支と同様に費用削減に努める。
⑥平均値を上回っているが、漏水修繕など維持管理費が増えている。他の費用において削減を図り経営改善に努める。
⑦平均値を下回っており、点在する施設の統廃合等の検討を進めている。
⑧有収率は安定しているが、管路の老朽化に伴う漏水もある。今後は更新が追いつかず有収率低下も心配される。
</t>
    <rPh sb="1" eb="3">
      <t>ルイジ</t>
    </rPh>
    <rPh sb="3" eb="5">
      <t>ダンタイ</t>
    </rPh>
    <rPh sb="5" eb="6">
      <t>オヨ</t>
    </rPh>
    <rPh sb="7" eb="9">
      <t>ゼンコク</t>
    </rPh>
    <rPh sb="9" eb="11">
      <t>ヘイキン</t>
    </rPh>
    <rPh sb="11" eb="12">
      <t>チ</t>
    </rPh>
    <rPh sb="13" eb="15">
      <t>ヒカク</t>
    </rPh>
    <rPh sb="18" eb="20">
      <t>ウワマワ</t>
    </rPh>
    <rPh sb="27" eb="29">
      <t>リョウキン</t>
    </rPh>
    <rPh sb="29" eb="31">
      <t>シュウニュウ</t>
    </rPh>
    <rPh sb="32" eb="33">
      <t>ノ</t>
    </rPh>
    <rPh sb="36" eb="38">
      <t>ハンメン</t>
    </rPh>
    <rPh sb="39" eb="41">
      <t>キサイ</t>
    </rPh>
    <rPh sb="41" eb="44">
      <t>ショウカンキン</t>
    </rPh>
    <rPh sb="45" eb="46">
      <t>ヨコ</t>
    </rPh>
    <rPh sb="49" eb="50">
      <t>シメ</t>
    </rPh>
    <rPh sb="87" eb="89">
      <t>テイド</t>
    </rPh>
    <rPh sb="92" eb="94">
      <t>ネア</t>
    </rPh>
    <rPh sb="133" eb="135">
      <t>カンロ</t>
    </rPh>
    <rPh sb="135" eb="137">
      <t>コウシン</t>
    </rPh>
    <rPh sb="137" eb="138">
      <t>トウ</t>
    </rPh>
    <rPh sb="140" eb="142">
      <t>ケイカク</t>
    </rPh>
    <rPh sb="170" eb="173">
      <t>タンネンド</t>
    </rPh>
    <rPh sb="173" eb="175">
      <t>シュウシ</t>
    </rPh>
    <rPh sb="176" eb="178">
      <t>ドウヨウ</t>
    </rPh>
    <rPh sb="179" eb="181">
      <t>ヒヨウ</t>
    </rPh>
    <rPh sb="181" eb="183">
      <t>サクゲン</t>
    </rPh>
    <rPh sb="184" eb="185">
      <t>ツト</t>
    </rPh>
    <rPh sb="191" eb="193">
      <t>ヘイキン</t>
    </rPh>
    <rPh sb="193" eb="194">
      <t>チ</t>
    </rPh>
    <rPh sb="195" eb="197">
      <t>ウワマワ</t>
    </rPh>
    <rPh sb="203" eb="205">
      <t>ロウスイ</t>
    </rPh>
    <rPh sb="205" eb="207">
      <t>シュウゼン</t>
    </rPh>
    <rPh sb="215" eb="216">
      <t>フ</t>
    </rPh>
    <rPh sb="221" eb="222">
      <t>タ</t>
    </rPh>
    <rPh sb="223" eb="225">
      <t>ヒヨウ</t>
    </rPh>
    <rPh sb="229" eb="231">
      <t>サクゲン</t>
    </rPh>
    <rPh sb="232" eb="233">
      <t>ハカ</t>
    </rPh>
    <rPh sb="239" eb="240">
      <t>ツト</t>
    </rPh>
    <rPh sb="300" eb="301">
      <t>トモナ</t>
    </rPh>
    <rPh sb="302" eb="304">
      <t>ロウスイ</t>
    </rPh>
    <rPh sb="308" eb="310">
      <t>コンゴ</t>
    </rPh>
    <phoneticPr fontId="4"/>
  </si>
  <si>
    <t>　収益的収支比率、料金回収率、有収率は平均値を上回っているが、一般会計からの繰入金など依存財源による経営であるため、料金改定に取り組む必要もある。また、施設設備や給配水管の老朽化、人口減少に伴う料金収入の減少などへの対応について、中長期的な視点と計画をもって取り組んでいく必要がある。
　しかし、地方債償還金等の減少は見込まれず、現在の財政状況では短期間で整備を進めるのは困難であり、長期的な計画で整備を進めていく一方で、経費削減等に努めていかなければならない。</t>
    <rPh sb="31" eb="33">
      <t>イッパン</t>
    </rPh>
    <rPh sb="33" eb="35">
      <t>カイケイ</t>
    </rPh>
    <rPh sb="38" eb="40">
      <t>クリイレ</t>
    </rPh>
    <rPh sb="40" eb="41">
      <t>キン</t>
    </rPh>
    <rPh sb="43" eb="45">
      <t>イゾン</t>
    </rPh>
    <rPh sb="45" eb="47">
      <t>ザイゲン</t>
    </rPh>
    <rPh sb="58" eb="60">
      <t>リョウキン</t>
    </rPh>
    <rPh sb="60" eb="62">
      <t>カイテイ</t>
    </rPh>
    <rPh sb="192" eb="195">
      <t>チョウキテキ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</si>
</sst>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0.57999999999999996</c:v>
                </c:pt>
                <c:pt idx="1">
                  <c:v>1.54</c:v>
                </c:pt>
                <c:pt idx="2">
                  <c:v>1.9</c:v>
                </c:pt>
                <c:pt idx="3">
                  <c:v>1.35</c:v>
                </c:pt>
                <c:pt idx="4" formatCode="#,##0.00;&quot;△&quot;#,##0.00">
                  <c:v>0</c:v>
                </c:pt>
              </c:numCache>
            </c:numRef>
          </c:val>
        </c:ser>
        <c:dLbls>
          <c:showLegendKey val="0"/>
          <c:showVal val="0"/>
          <c:showCatName val="0"/>
          <c:showSerName val="0"/>
          <c:showPercent val="0"/>
          <c:showBubbleSize val="0"/>
        </c:dLbls>
        <c:gapWidth val="150"/>
        <c:axId val="88801664"/>
        <c:axId val="888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88801664"/>
        <c:axId val="88803584"/>
      </c:lineChart>
      <c:dateAx>
        <c:axId val="88801664"/>
        <c:scaling>
          <c:orientation val="minMax"/>
        </c:scaling>
        <c:delete val="1"/>
        <c:axPos val="b"/>
        <c:numFmt formatCode="ge" sourceLinked="1"/>
        <c:majorTickMark val="none"/>
        <c:minorTickMark val="none"/>
        <c:tickLblPos val="none"/>
        <c:crossAx val="88803584"/>
        <c:crosses val="autoZero"/>
        <c:auto val="1"/>
        <c:lblOffset val="100"/>
        <c:baseTimeUnit val="years"/>
      </c:dateAx>
      <c:valAx>
        <c:axId val="888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42.36</c:v>
                </c:pt>
                <c:pt idx="1">
                  <c:v>42.99</c:v>
                </c:pt>
                <c:pt idx="2">
                  <c:v>40.93</c:v>
                </c:pt>
                <c:pt idx="3">
                  <c:v>40.64</c:v>
                </c:pt>
                <c:pt idx="4">
                  <c:v>40.17</c:v>
                </c:pt>
              </c:numCache>
            </c:numRef>
          </c:val>
        </c:ser>
        <c:dLbls>
          <c:showLegendKey val="0"/>
          <c:showVal val="0"/>
          <c:showCatName val="0"/>
          <c:showSerName val="0"/>
          <c:showPercent val="0"/>
          <c:showBubbleSize val="0"/>
        </c:dLbls>
        <c:gapWidth val="150"/>
        <c:axId val="90383104"/>
        <c:axId val="903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90383104"/>
        <c:axId val="90385024"/>
      </c:lineChart>
      <c:dateAx>
        <c:axId val="90383104"/>
        <c:scaling>
          <c:orientation val="minMax"/>
        </c:scaling>
        <c:delete val="1"/>
        <c:axPos val="b"/>
        <c:numFmt formatCode="ge" sourceLinked="1"/>
        <c:majorTickMark val="none"/>
        <c:minorTickMark val="none"/>
        <c:tickLblPos val="none"/>
        <c:crossAx val="90385024"/>
        <c:crosses val="autoZero"/>
        <c:auto val="1"/>
        <c:lblOffset val="100"/>
        <c:baseTimeUnit val="years"/>
      </c:dateAx>
      <c:valAx>
        <c:axId val="903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76.92</c:v>
                </c:pt>
                <c:pt idx="1">
                  <c:v>76.92</c:v>
                </c:pt>
                <c:pt idx="2">
                  <c:v>76.92</c:v>
                </c:pt>
                <c:pt idx="3">
                  <c:v>76.92</c:v>
                </c:pt>
                <c:pt idx="4">
                  <c:v>76.92</c:v>
                </c:pt>
              </c:numCache>
            </c:numRef>
          </c:val>
        </c:ser>
        <c:dLbls>
          <c:showLegendKey val="0"/>
          <c:showVal val="0"/>
          <c:showCatName val="0"/>
          <c:showSerName val="0"/>
          <c:showPercent val="0"/>
          <c:showBubbleSize val="0"/>
        </c:dLbls>
        <c:gapWidth val="150"/>
        <c:axId val="90444160"/>
        <c:axId val="904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90444160"/>
        <c:axId val="90446080"/>
      </c:lineChart>
      <c:dateAx>
        <c:axId val="90444160"/>
        <c:scaling>
          <c:orientation val="minMax"/>
        </c:scaling>
        <c:delete val="1"/>
        <c:axPos val="b"/>
        <c:numFmt formatCode="ge" sourceLinked="1"/>
        <c:majorTickMark val="none"/>
        <c:minorTickMark val="none"/>
        <c:tickLblPos val="none"/>
        <c:crossAx val="90446080"/>
        <c:crosses val="autoZero"/>
        <c:auto val="1"/>
        <c:lblOffset val="100"/>
        <c:baseTimeUnit val="years"/>
      </c:dateAx>
      <c:valAx>
        <c:axId val="904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79.23</c:v>
                </c:pt>
                <c:pt idx="1">
                  <c:v>85.08</c:v>
                </c:pt>
                <c:pt idx="2">
                  <c:v>77.510000000000005</c:v>
                </c:pt>
                <c:pt idx="3">
                  <c:v>79.849999999999994</c:v>
                </c:pt>
                <c:pt idx="4">
                  <c:v>78.38</c:v>
                </c:pt>
              </c:numCache>
            </c:numRef>
          </c:val>
        </c:ser>
        <c:dLbls>
          <c:showLegendKey val="0"/>
          <c:showVal val="0"/>
          <c:showCatName val="0"/>
          <c:showSerName val="0"/>
          <c:showPercent val="0"/>
          <c:showBubbleSize val="0"/>
        </c:dLbls>
        <c:gapWidth val="150"/>
        <c:axId val="88854528"/>
        <c:axId val="88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88854528"/>
        <c:axId val="88856448"/>
      </c:lineChart>
      <c:dateAx>
        <c:axId val="88854528"/>
        <c:scaling>
          <c:orientation val="minMax"/>
        </c:scaling>
        <c:delete val="1"/>
        <c:axPos val="b"/>
        <c:numFmt formatCode="ge" sourceLinked="1"/>
        <c:majorTickMark val="none"/>
        <c:minorTickMark val="none"/>
        <c:tickLblPos val="none"/>
        <c:crossAx val="88856448"/>
        <c:crosses val="autoZero"/>
        <c:auto val="1"/>
        <c:lblOffset val="100"/>
        <c:baseTimeUnit val="years"/>
      </c:dateAx>
      <c:valAx>
        <c:axId val="88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01344"/>
        <c:axId val="890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01344"/>
        <c:axId val="89019904"/>
      </c:lineChart>
      <c:dateAx>
        <c:axId val="89001344"/>
        <c:scaling>
          <c:orientation val="minMax"/>
        </c:scaling>
        <c:delete val="1"/>
        <c:axPos val="b"/>
        <c:numFmt formatCode="ge" sourceLinked="1"/>
        <c:majorTickMark val="none"/>
        <c:minorTickMark val="none"/>
        <c:tickLblPos val="none"/>
        <c:crossAx val="89019904"/>
        <c:crosses val="autoZero"/>
        <c:auto val="1"/>
        <c:lblOffset val="100"/>
        <c:baseTimeUnit val="years"/>
      </c:dateAx>
      <c:valAx>
        <c:axId val="890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54208"/>
        <c:axId val="890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54208"/>
        <c:axId val="89060480"/>
      </c:lineChart>
      <c:dateAx>
        <c:axId val="89054208"/>
        <c:scaling>
          <c:orientation val="minMax"/>
        </c:scaling>
        <c:delete val="1"/>
        <c:axPos val="b"/>
        <c:numFmt formatCode="ge" sourceLinked="1"/>
        <c:majorTickMark val="none"/>
        <c:minorTickMark val="none"/>
        <c:tickLblPos val="none"/>
        <c:crossAx val="89060480"/>
        <c:crosses val="autoZero"/>
        <c:auto val="1"/>
        <c:lblOffset val="100"/>
        <c:baseTimeUnit val="years"/>
      </c:dateAx>
      <c:valAx>
        <c:axId val="890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54688"/>
        <c:axId val="891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54688"/>
        <c:axId val="89156608"/>
      </c:lineChart>
      <c:dateAx>
        <c:axId val="89154688"/>
        <c:scaling>
          <c:orientation val="minMax"/>
        </c:scaling>
        <c:delete val="1"/>
        <c:axPos val="b"/>
        <c:numFmt formatCode="ge" sourceLinked="1"/>
        <c:majorTickMark val="none"/>
        <c:minorTickMark val="none"/>
        <c:tickLblPos val="none"/>
        <c:crossAx val="89156608"/>
        <c:crosses val="autoZero"/>
        <c:auto val="1"/>
        <c:lblOffset val="100"/>
        <c:baseTimeUnit val="years"/>
      </c:dateAx>
      <c:valAx>
        <c:axId val="891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10080"/>
        <c:axId val="905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10080"/>
        <c:axId val="90512000"/>
      </c:lineChart>
      <c:dateAx>
        <c:axId val="90510080"/>
        <c:scaling>
          <c:orientation val="minMax"/>
        </c:scaling>
        <c:delete val="1"/>
        <c:axPos val="b"/>
        <c:numFmt formatCode="ge" sourceLinked="1"/>
        <c:majorTickMark val="none"/>
        <c:minorTickMark val="none"/>
        <c:tickLblPos val="none"/>
        <c:crossAx val="90512000"/>
        <c:crosses val="autoZero"/>
        <c:auto val="1"/>
        <c:lblOffset val="100"/>
        <c:baseTimeUnit val="years"/>
      </c:dateAx>
      <c:valAx>
        <c:axId val="905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1089.29</c:v>
                </c:pt>
                <c:pt idx="1">
                  <c:v>986.31</c:v>
                </c:pt>
                <c:pt idx="2">
                  <c:v>1005.61</c:v>
                </c:pt>
                <c:pt idx="3">
                  <c:v>1018.91</c:v>
                </c:pt>
                <c:pt idx="4">
                  <c:v>1002.73</c:v>
                </c:pt>
              </c:numCache>
            </c:numRef>
          </c:val>
        </c:ser>
        <c:dLbls>
          <c:showLegendKey val="0"/>
          <c:showVal val="0"/>
          <c:showCatName val="0"/>
          <c:showSerName val="0"/>
          <c:showPercent val="0"/>
          <c:showBubbleSize val="0"/>
        </c:dLbls>
        <c:gapWidth val="150"/>
        <c:axId val="90554752"/>
        <c:axId val="905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90554752"/>
        <c:axId val="90556672"/>
      </c:lineChart>
      <c:dateAx>
        <c:axId val="90554752"/>
        <c:scaling>
          <c:orientation val="minMax"/>
        </c:scaling>
        <c:delete val="1"/>
        <c:axPos val="b"/>
        <c:numFmt formatCode="ge" sourceLinked="1"/>
        <c:majorTickMark val="none"/>
        <c:minorTickMark val="none"/>
        <c:tickLblPos val="none"/>
        <c:crossAx val="90556672"/>
        <c:crosses val="autoZero"/>
        <c:auto val="1"/>
        <c:lblOffset val="100"/>
        <c:baseTimeUnit val="years"/>
      </c:dateAx>
      <c:valAx>
        <c:axId val="905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59.27</c:v>
                </c:pt>
                <c:pt idx="1">
                  <c:v>64</c:v>
                </c:pt>
                <c:pt idx="2">
                  <c:v>59.6</c:v>
                </c:pt>
                <c:pt idx="3">
                  <c:v>63.33</c:v>
                </c:pt>
                <c:pt idx="4">
                  <c:v>60.33</c:v>
                </c:pt>
              </c:numCache>
            </c:numRef>
          </c:val>
        </c:ser>
        <c:dLbls>
          <c:showLegendKey val="0"/>
          <c:showVal val="0"/>
          <c:showCatName val="0"/>
          <c:showSerName val="0"/>
          <c:showPercent val="0"/>
          <c:showBubbleSize val="0"/>
        </c:dLbls>
        <c:gapWidth val="150"/>
        <c:axId val="90267648"/>
        <c:axId val="902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90267648"/>
        <c:axId val="90269568"/>
      </c:lineChart>
      <c:dateAx>
        <c:axId val="90267648"/>
        <c:scaling>
          <c:orientation val="minMax"/>
        </c:scaling>
        <c:delete val="1"/>
        <c:axPos val="b"/>
        <c:numFmt formatCode="ge" sourceLinked="1"/>
        <c:majorTickMark val="none"/>
        <c:minorTickMark val="none"/>
        <c:tickLblPos val="none"/>
        <c:crossAx val="90269568"/>
        <c:crosses val="autoZero"/>
        <c:auto val="1"/>
        <c:lblOffset val="100"/>
        <c:baseTimeUnit val="years"/>
      </c:dateAx>
      <c:valAx>
        <c:axId val="902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344.21</c:v>
                </c:pt>
                <c:pt idx="1">
                  <c:v>334.65</c:v>
                </c:pt>
                <c:pt idx="2">
                  <c:v>367.65</c:v>
                </c:pt>
                <c:pt idx="3">
                  <c:v>344.94</c:v>
                </c:pt>
                <c:pt idx="4">
                  <c:v>362.28</c:v>
                </c:pt>
              </c:numCache>
            </c:numRef>
          </c:val>
        </c:ser>
        <c:dLbls>
          <c:showLegendKey val="0"/>
          <c:showVal val="0"/>
          <c:showCatName val="0"/>
          <c:showSerName val="0"/>
          <c:showPercent val="0"/>
          <c:showBubbleSize val="0"/>
        </c:dLbls>
        <c:gapWidth val="150"/>
        <c:axId val="90293376"/>
        <c:axId val="902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90293376"/>
        <c:axId val="90295296"/>
      </c:lineChart>
      <c:dateAx>
        <c:axId val="90293376"/>
        <c:scaling>
          <c:orientation val="minMax"/>
        </c:scaling>
        <c:delete val="1"/>
        <c:axPos val="b"/>
        <c:numFmt formatCode="ge" sourceLinked="1"/>
        <c:majorTickMark val="none"/>
        <c:minorTickMark val="none"/>
        <c:tickLblPos val="none"/>
        <c:crossAx val="90295296"/>
        <c:crosses val="autoZero"/>
        <c:auto val="1"/>
        <c:lblOffset val="100"/>
        <c:baseTimeUnit val="years"/>
      </c:dateAx>
      <c:valAx>
        <c:axId val="902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O1" zoomScaleNormal="100" workbookViewId="0">
      <selection activeCell="BK62" sqref="BK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南会津町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16858</v>
      </c>
      <c r="AJ8" s="55"/>
      <c r="AK8" s="55"/>
      <c r="AL8" s="55"/>
      <c r="AM8" s="55"/>
      <c r="AN8" s="55"/>
      <c r="AO8" s="55"/>
      <c r="AP8" s="56"/>
      <c r="AQ8" s="46">
        <f>データ!R6</f>
        <v>886.47</v>
      </c>
      <c r="AR8" s="46"/>
      <c r="AS8" s="46"/>
      <c r="AT8" s="46"/>
      <c r="AU8" s="46"/>
      <c r="AV8" s="46"/>
      <c r="AW8" s="46"/>
      <c r="AX8" s="46"/>
      <c r="AY8" s="46">
        <f>データ!S6</f>
        <v>19.02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65.34</v>
      </c>
      <c r="S10" s="46"/>
      <c r="T10" s="46"/>
      <c r="U10" s="46"/>
      <c r="V10" s="46"/>
      <c r="W10" s="46"/>
      <c r="X10" s="46"/>
      <c r="Y10" s="46"/>
      <c r="Z10" s="80">
        <f>データ!P6</f>
        <v>3940</v>
      </c>
      <c r="AA10" s="80"/>
      <c r="AB10" s="80"/>
      <c r="AC10" s="80"/>
      <c r="AD10" s="80"/>
      <c r="AE10" s="80"/>
      <c r="AF10" s="80"/>
      <c r="AG10" s="80"/>
      <c r="AH10" s="2"/>
      <c r="AI10" s="80">
        <f>データ!T6</f>
        <v>10861</v>
      </c>
      <c r="AJ10" s="80"/>
      <c r="AK10" s="80"/>
      <c r="AL10" s="80"/>
      <c r="AM10" s="80"/>
      <c r="AN10" s="80"/>
      <c r="AO10" s="80"/>
      <c r="AP10" s="80"/>
      <c r="AQ10" s="46">
        <f>データ!U6</f>
        <v>27.77</v>
      </c>
      <c r="AR10" s="46"/>
      <c r="AS10" s="46"/>
      <c r="AT10" s="46"/>
      <c r="AU10" s="46"/>
      <c r="AV10" s="46"/>
      <c r="AW10" s="46"/>
      <c r="AX10" s="46"/>
      <c r="AY10" s="46">
        <f>データ!V6</f>
        <v>391.11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73687</v>
      </c>
      <c r="D6" s="31">
        <f t="shared" si="3"/>
        <v>47</v>
      </c>
      <c r="E6" s="31">
        <f t="shared" si="3"/>
        <v>1</v>
      </c>
      <c r="F6" s="31">
        <f t="shared" si="3"/>
        <v>0</v>
      </c>
      <c r="G6" s="31">
        <f t="shared" si="3"/>
        <v>0</v>
      </c>
      <c r="H6" s="31" t="str">
        <f t="shared" si="3"/>
        <v>福島県　南会津町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65.34</v>
      </c>
      <c r="P6" s="32">
        <f t="shared" si="3"/>
        <v>3940</v>
      </c>
      <c r="Q6" s="32">
        <f t="shared" si="3"/>
        <v>16858</v>
      </c>
      <c r="R6" s="32">
        <f t="shared" si="3"/>
        <v>886.47</v>
      </c>
      <c r="S6" s="32">
        <f t="shared" si="3"/>
        <v>19.02</v>
      </c>
      <c r="T6" s="32">
        <f t="shared" si="3"/>
        <v>10861</v>
      </c>
      <c r="U6" s="32">
        <f t="shared" si="3"/>
        <v>27.77</v>
      </c>
      <c r="V6" s="32">
        <f t="shared" si="3"/>
        <v>391.11</v>
      </c>
      <c r="W6" s="33">
        <f>IF(W7="",NA(),W7)</f>
        <v>79.23</v>
      </c>
      <c r="X6" s="33">
        <f t="shared" ref="X6:AF6" si="4">IF(X7="",NA(),X7)</f>
        <v>85.08</v>
      </c>
      <c r="Y6" s="33">
        <f t="shared" si="4"/>
        <v>77.510000000000005</v>
      </c>
      <c r="Z6" s="33">
        <f t="shared" si="4"/>
        <v>79.849999999999994</v>
      </c>
      <c r="AA6" s="33">
        <f t="shared" si="4"/>
        <v>78.38</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1089.29</v>
      </c>
      <c r="BE6" s="33">
        <f t="shared" ref="BE6:BM6" si="7">IF(BE7="",NA(),BE7)</f>
        <v>986.31</v>
      </c>
      <c r="BF6" s="33">
        <f t="shared" si="7"/>
        <v>1005.61</v>
      </c>
      <c r="BG6" s="33">
        <f t="shared" si="7"/>
        <v>1018.91</v>
      </c>
      <c r="BH6" s="33">
        <f t="shared" si="7"/>
        <v>1002.73</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59.27</v>
      </c>
      <c r="BP6" s="33">
        <f t="shared" ref="BP6:BX6" si="8">IF(BP7="",NA(),BP7)</f>
        <v>64</v>
      </c>
      <c r="BQ6" s="33">
        <f t="shared" si="8"/>
        <v>59.6</v>
      </c>
      <c r="BR6" s="33">
        <f t="shared" si="8"/>
        <v>63.33</v>
      </c>
      <c r="BS6" s="33">
        <f t="shared" si="8"/>
        <v>60.33</v>
      </c>
      <c r="BT6" s="33">
        <f t="shared" si="8"/>
        <v>54.56</v>
      </c>
      <c r="BU6" s="33">
        <f t="shared" si="8"/>
        <v>54.57</v>
      </c>
      <c r="BV6" s="33">
        <f t="shared" si="8"/>
        <v>54.4</v>
      </c>
      <c r="BW6" s="33">
        <f t="shared" si="8"/>
        <v>54.45</v>
      </c>
      <c r="BX6" s="33">
        <f t="shared" si="8"/>
        <v>54.33</v>
      </c>
      <c r="BY6" s="32" t="str">
        <f>IF(BY7="","",IF(BY7="-","【-】","【"&amp;SUBSTITUTE(TEXT(BY7,"#,##0.00"),"-","△")&amp;"】"))</f>
        <v>【33.35】</v>
      </c>
      <c r="BZ6" s="33">
        <f>IF(BZ7="",NA(),BZ7)</f>
        <v>344.21</v>
      </c>
      <c r="CA6" s="33">
        <f t="shared" ref="CA6:CI6" si="9">IF(CA7="",NA(),CA7)</f>
        <v>334.65</v>
      </c>
      <c r="CB6" s="33">
        <f t="shared" si="9"/>
        <v>367.65</v>
      </c>
      <c r="CC6" s="33">
        <f t="shared" si="9"/>
        <v>344.94</v>
      </c>
      <c r="CD6" s="33">
        <f t="shared" si="9"/>
        <v>362.28</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42.36</v>
      </c>
      <c r="CL6" s="33">
        <f t="shared" ref="CL6:CT6" si="10">IF(CL7="",NA(),CL7)</f>
        <v>42.99</v>
      </c>
      <c r="CM6" s="33">
        <f t="shared" si="10"/>
        <v>40.93</v>
      </c>
      <c r="CN6" s="33">
        <f t="shared" si="10"/>
        <v>40.64</v>
      </c>
      <c r="CO6" s="33">
        <f t="shared" si="10"/>
        <v>40.17</v>
      </c>
      <c r="CP6" s="33">
        <f t="shared" si="10"/>
        <v>64.3</v>
      </c>
      <c r="CQ6" s="33">
        <f t="shared" si="10"/>
        <v>63.99</v>
      </c>
      <c r="CR6" s="33">
        <f t="shared" si="10"/>
        <v>62.01</v>
      </c>
      <c r="CS6" s="33">
        <f t="shared" si="10"/>
        <v>60.68</v>
      </c>
      <c r="CT6" s="33">
        <f t="shared" si="10"/>
        <v>59.87</v>
      </c>
      <c r="CU6" s="32" t="str">
        <f>IF(CU7="","",IF(CU7="-","【-】","【"&amp;SUBSTITUTE(TEXT(CU7,"#,##0.00"),"-","△")&amp;"】"))</f>
        <v>【57.58】</v>
      </c>
      <c r="CV6" s="33">
        <f>IF(CV7="",NA(),CV7)</f>
        <v>76.92</v>
      </c>
      <c r="CW6" s="33">
        <f t="shared" ref="CW6:DE6" si="11">IF(CW7="",NA(),CW7)</f>
        <v>76.92</v>
      </c>
      <c r="CX6" s="33">
        <f t="shared" si="11"/>
        <v>76.92</v>
      </c>
      <c r="CY6" s="33">
        <f t="shared" si="11"/>
        <v>76.92</v>
      </c>
      <c r="CZ6" s="33">
        <f t="shared" si="11"/>
        <v>76.92</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0.57999999999999996</v>
      </c>
      <c r="ED6" s="33">
        <f t="shared" ref="ED6:EL6" si="14">IF(ED7="",NA(),ED7)</f>
        <v>1.54</v>
      </c>
      <c r="EE6" s="33">
        <f t="shared" si="14"/>
        <v>1.9</v>
      </c>
      <c r="EF6" s="33">
        <f t="shared" si="14"/>
        <v>1.35</v>
      </c>
      <c r="EG6" s="32">
        <f t="shared" si="14"/>
        <v>0</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73687</v>
      </c>
      <c r="D7" s="35">
        <v>47</v>
      </c>
      <c r="E7" s="35">
        <v>1</v>
      </c>
      <c r="F7" s="35">
        <v>0</v>
      </c>
      <c r="G7" s="35">
        <v>0</v>
      </c>
      <c r="H7" s="35" t="s">
        <v>93</v>
      </c>
      <c r="I7" s="35" t="s">
        <v>94</v>
      </c>
      <c r="J7" s="35" t="s">
        <v>95</v>
      </c>
      <c r="K7" s="35" t="s">
        <v>96</v>
      </c>
      <c r="L7" s="35" t="s">
        <v>97</v>
      </c>
      <c r="M7" s="36" t="s">
        <v>98</v>
      </c>
      <c r="N7" s="36" t="s">
        <v>99</v>
      </c>
      <c r="O7" s="36">
        <v>65.34</v>
      </c>
      <c r="P7" s="36">
        <v>3940</v>
      </c>
      <c r="Q7" s="36">
        <v>16858</v>
      </c>
      <c r="R7" s="36">
        <v>886.47</v>
      </c>
      <c r="S7" s="36">
        <v>19.02</v>
      </c>
      <c r="T7" s="36">
        <v>10861</v>
      </c>
      <c r="U7" s="36">
        <v>27.77</v>
      </c>
      <c r="V7" s="36">
        <v>391.11</v>
      </c>
      <c r="W7" s="36">
        <v>79.23</v>
      </c>
      <c r="X7" s="36">
        <v>85.08</v>
      </c>
      <c r="Y7" s="36">
        <v>77.510000000000005</v>
      </c>
      <c r="Z7" s="36">
        <v>79.849999999999994</v>
      </c>
      <c r="AA7" s="36">
        <v>78.38</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1089.29</v>
      </c>
      <c r="BE7" s="36">
        <v>986.31</v>
      </c>
      <c r="BF7" s="36">
        <v>1005.61</v>
      </c>
      <c r="BG7" s="36">
        <v>1018.91</v>
      </c>
      <c r="BH7" s="36">
        <v>1002.73</v>
      </c>
      <c r="BI7" s="36">
        <v>1355.28</v>
      </c>
      <c r="BJ7" s="36">
        <v>1321.78</v>
      </c>
      <c r="BK7" s="36">
        <v>1326.51</v>
      </c>
      <c r="BL7" s="36">
        <v>1285.3599999999999</v>
      </c>
      <c r="BM7" s="36">
        <v>1246.73</v>
      </c>
      <c r="BN7" s="36">
        <v>1242.9000000000001</v>
      </c>
      <c r="BO7" s="36">
        <v>59.27</v>
      </c>
      <c r="BP7" s="36">
        <v>64</v>
      </c>
      <c r="BQ7" s="36">
        <v>59.6</v>
      </c>
      <c r="BR7" s="36">
        <v>63.33</v>
      </c>
      <c r="BS7" s="36">
        <v>60.33</v>
      </c>
      <c r="BT7" s="36">
        <v>54.56</v>
      </c>
      <c r="BU7" s="36">
        <v>54.57</v>
      </c>
      <c r="BV7" s="36">
        <v>54.4</v>
      </c>
      <c r="BW7" s="36">
        <v>54.45</v>
      </c>
      <c r="BX7" s="36">
        <v>54.33</v>
      </c>
      <c r="BY7" s="36">
        <v>33.35</v>
      </c>
      <c r="BZ7" s="36">
        <v>344.21</v>
      </c>
      <c r="CA7" s="36">
        <v>334.65</v>
      </c>
      <c r="CB7" s="36">
        <v>367.65</v>
      </c>
      <c r="CC7" s="36">
        <v>344.94</v>
      </c>
      <c r="CD7" s="36">
        <v>362.28</v>
      </c>
      <c r="CE7" s="36">
        <v>314.44</v>
      </c>
      <c r="CF7" s="36">
        <v>318.02999999999997</v>
      </c>
      <c r="CG7" s="36">
        <v>325.14</v>
      </c>
      <c r="CH7" s="36">
        <v>332.75</v>
      </c>
      <c r="CI7" s="36">
        <v>341.05</v>
      </c>
      <c r="CJ7" s="36">
        <v>524.69000000000005</v>
      </c>
      <c r="CK7" s="36">
        <v>42.36</v>
      </c>
      <c r="CL7" s="36">
        <v>42.99</v>
      </c>
      <c r="CM7" s="36">
        <v>40.93</v>
      </c>
      <c r="CN7" s="36">
        <v>40.64</v>
      </c>
      <c r="CO7" s="36">
        <v>40.17</v>
      </c>
      <c r="CP7" s="36">
        <v>64.3</v>
      </c>
      <c r="CQ7" s="36">
        <v>63.99</v>
      </c>
      <c r="CR7" s="36">
        <v>62.01</v>
      </c>
      <c r="CS7" s="36">
        <v>60.68</v>
      </c>
      <c r="CT7" s="36">
        <v>59.87</v>
      </c>
      <c r="CU7" s="36">
        <v>57.58</v>
      </c>
      <c r="CV7" s="36">
        <v>76.92</v>
      </c>
      <c r="CW7" s="36">
        <v>76.92</v>
      </c>
      <c r="CX7" s="36">
        <v>76.92</v>
      </c>
      <c r="CY7" s="36">
        <v>76.92</v>
      </c>
      <c r="CZ7" s="36">
        <v>76.92</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0.57999999999999996</v>
      </c>
      <c r="ED7" s="36">
        <v>1.54</v>
      </c>
      <c r="EE7" s="36">
        <v>1.9</v>
      </c>
      <c r="EF7" s="36">
        <v>1.35</v>
      </c>
      <c r="EG7" s="36">
        <v>0</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2017-02-08T01:22:01Z</cp:lastPrinted>
  <dcterms:created xsi:type="dcterms:W3CDTF">2016-12-02T02:16:24Z</dcterms:created>
  <dcterms:modified xsi:type="dcterms:W3CDTF">2017-02-08T01:22:02Z</dcterms:modified>
</cp:coreProperties>
</file>