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52.18.4\10_企業局\01_水道・宅造グループ\①水道担当共通\⑤調査・回答\県総務部\経営比較分析表\"/>
    </mc:Choice>
  </mc:AlternateContent>
  <workbookProtection workbookPassword="8649" lockStructure="1"/>
  <bookViews>
    <workbookView xWindow="0" yWindow="0" windowWidth="15345" windowHeight="412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<sst xmlns="http://schemas.openxmlformats.org/spreadsheetml/2006/main" count="217" uniqueCount="106">
  <si>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</si>
  <si>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</si>
  <si>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</si>
  <si>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</si>
  <si>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</si>
  <si>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</si>
  <si>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</si>
  <si>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</si>
  <si>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</si>
  <si>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</si>
  <si>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</si>
  <si>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</si>
  <si>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</si>
  <si>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</si>
  <si>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</si>
  <si>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</si>
  <si>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</si>
  <si>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</si>
  <si>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</si>
  <si>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</si>
  <si>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</si>
  <si>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</si>
  <si>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</si>
  <si>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</si>
  <si>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</si>
  <si>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</si>
  <si>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</si>
  <si>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</si>
  <si>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</si>
  <si>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</si>
  <si>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</si>
  <si>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</si>
  <si>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</si>
  <si>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</si>
  <si>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</si>
  <si>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</si>
  <si>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</si>
  <si>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</si>
  <si>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</si>
  <si>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</si>
  <si>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</si>
  <si>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</si>
  <si>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</si>
  <si>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</si>
  <si>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</si>
  <si>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</si>
  <si>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</si>
  <si>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</si>
  <si>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</si>
  <si>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</si>
  <si>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</si>
  <si>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</si>
  <si>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</si>
  <si>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</si>
  <si>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</si>
  <si>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</si>
  <si>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</si>
  <si>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</si>
  <si>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</si>
  <si>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</si>
  <si>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</si>
  <si>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</si>
  <si>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</si>
  <si>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</si>
  <si>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</si>
  <si>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</si>
  <si>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</si>
  <si>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</si>
  <si>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</si>
  <si>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</si>
  <si>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</si>
  <si>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</si>
  <si>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</si>
  <si>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</si>
  <si>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</si>
  <si>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</si>
  <si>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</si>
  <si>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</si>
  <si>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</si>
  <si>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</si>
  <si>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</si>
  <si>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</si>
  <si>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</si>
  <si>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</si>
  <si>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</si>
  <si>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</si>
  <si>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</si>
  <si>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</si>
  <si>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</si>
  <si>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</si>
  <si>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</si>
  <si>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</si>
  <si>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三春町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</si>
  <si>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</si>
  <si>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</si>
  <si>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</si>
  <si>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</si>
  <si>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</si>
  <si>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</si>
  <si>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</si>
  <si>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</si>
  <si>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</si>
  <si>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</si>
  <si>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平成27年度で前年対比4.27％伸びたのは、水道料金収入が7百万円程増えたことによる。水道料金収入は、今後、給水人口の減少や景気の先行き不透明感から個人消費が停滞し、その影響は給水量の供給にも一部見られることから、収入の増加は見込めない状況にある。ただ、給水件数は増えていることから、平成35年頃までは、横ばいの状態程度で推移していくものと思われる。　　　　　流動比率が前年対比で35.3％減少した要因は、現金預金が前年比で4千万円程減少したことによる。これは設備投資などで支出が増えたことによる。今後の支払に影響はないものである。　　　　　　　　企業債残高比率は、給水収益が増えたことにより前年対比で減少し数値も毎年低下している。　　　　料金回収率は、100％を上回っており前年度より数値は良くなっている。　　　　　　　　　　　　　　給水原価は、前年度と比較して数値が低下しているが、類似団体と比較すると30円程高い数値である。給水原価の低減については、今後も引続き維持管理費の削減などに努めることとする。　　　　　　　　施設利用率は、平成27年度の給水量が増えたことにより0.7％上がっている。27年度の１日最大配水量に対する施設利用率は70％である。また、1日最大配水量に対する1日平均配水量の割合は80％である。　　　　　　　　　　　　　　　　　　　　　有収率は、前年度対比0.74％向上している。類似団体と比較しても1.49％上回っている。ただ、全国平均と比較すると下回っていることから、引続き有収率の向上に努めることとする。　　　　　　　　</t>
    <rPh sb="1" eb="3">
      <t>ケイジョウ</t>
    </rPh>
    <rPh sb="3" eb="5">
      <t>シュウシ</t>
    </rPh>
    <rPh sb="5" eb="7">
      <t>ヒリツ</t>
    </rPh>
    <rPh sb="8" eb="10">
      <t>ヘイセイ</t>
    </rPh>
    <rPh sb="12" eb="14">
      <t>ネンド</t>
    </rPh>
    <rPh sb="15" eb="17">
      <t>ゼンネン</t>
    </rPh>
    <rPh sb="17" eb="18">
      <t>タイ</t>
    </rPh>
    <rPh sb="18" eb="19">
      <t>ヒ</t>
    </rPh>
    <rPh sb="24" eb="25">
      <t>ノ</t>
    </rPh>
    <rPh sb="30" eb="32">
      <t>スイドウ</t>
    </rPh>
    <rPh sb="32" eb="34">
      <t>リョウキン</t>
    </rPh>
    <rPh sb="34" eb="36">
      <t>シュウニュウ</t>
    </rPh>
    <rPh sb="38" eb="39">
      <t>ヒャク</t>
    </rPh>
    <rPh sb="39" eb="41">
      <t>マンエン</t>
    </rPh>
    <rPh sb="41" eb="42">
      <t>ホド</t>
    </rPh>
    <rPh sb="42" eb="43">
      <t>フ</t>
    </rPh>
    <rPh sb="51" eb="53">
      <t>スイドウ</t>
    </rPh>
    <rPh sb="53" eb="55">
      <t>リョウキン</t>
    </rPh>
    <rPh sb="55" eb="57">
      <t>シュウニュウ</t>
    </rPh>
    <rPh sb="59" eb="61">
      <t>コンゴ</t>
    </rPh>
    <rPh sb="62" eb="64">
      <t>キュウスイ</t>
    </rPh>
    <rPh sb="64" eb="66">
      <t>ジンコウ</t>
    </rPh>
    <rPh sb="67" eb="69">
      <t>ゲンショウ</t>
    </rPh>
    <rPh sb="70" eb="72">
      <t>ケイキ</t>
    </rPh>
    <rPh sb="73" eb="75">
      <t>サキユ</t>
    </rPh>
    <rPh sb="76" eb="79">
      <t>フトウメイ</t>
    </rPh>
    <rPh sb="79" eb="80">
      <t>カン</t>
    </rPh>
    <rPh sb="82" eb="84">
      <t>コジン</t>
    </rPh>
    <rPh sb="84" eb="86">
      <t>ショウヒ</t>
    </rPh>
    <rPh sb="87" eb="89">
      <t>テイタイ</t>
    </rPh>
    <rPh sb="93" eb="95">
      <t>エイキョウ</t>
    </rPh>
    <rPh sb="96" eb="98">
      <t>キュウスイ</t>
    </rPh>
    <rPh sb="98" eb="99">
      <t>リョウ</t>
    </rPh>
    <rPh sb="100" eb="102">
      <t>キョウキュウ</t>
    </rPh>
    <rPh sb="104" eb="106">
      <t>イチブ</t>
    </rPh>
    <rPh sb="106" eb="107">
      <t>ミ</t>
    </rPh>
    <rPh sb="115" eb="117">
      <t>シュウニュウ</t>
    </rPh>
    <rPh sb="118" eb="120">
      <t>ゾウカ</t>
    </rPh>
    <rPh sb="121" eb="123">
      <t>ミコ</t>
    </rPh>
    <rPh sb="126" eb="128">
      <t>ジョウキョウ</t>
    </rPh>
    <rPh sb="135" eb="137">
      <t>キュウスイ</t>
    </rPh>
    <rPh sb="137" eb="139">
      <t>ケンスウ</t>
    </rPh>
    <rPh sb="140" eb="141">
      <t>フ</t>
    </rPh>
    <rPh sb="150" eb="152">
      <t>ヘイセイ</t>
    </rPh>
    <rPh sb="154" eb="155">
      <t>ネン</t>
    </rPh>
    <rPh sb="155" eb="156">
      <t>コロ</t>
    </rPh>
    <rPh sb="160" eb="161">
      <t>ヨコ</t>
    </rPh>
    <rPh sb="164" eb="166">
      <t>ジョウタイ</t>
    </rPh>
    <rPh sb="166" eb="168">
      <t>テイド</t>
    </rPh>
    <rPh sb="169" eb="171">
      <t>スイイ</t>
    </rPh>
    <rPh sb="178" eb="179">
      <t>オモ</t>
    </rPh>
    <rPh sb="188" eb="190">
      <t>リュウドウ</t>
    </rPh>
    <rPh sb="190" eb="192">
      <t>ヒリツ</t>
    </rPh>
    <rPh sb="193" eb="195">
      <t>ゼンネン</t>
    </rPh>
    <rPh sb="195" eb="197">
      <t>タイヒ</t>
    </rPh>
    <rPh sb="203" eb="205">
      <t>ゲンショウ</t>
    </rPh>
    <rPh sb="207" eb="209">
      <t>ヨウイン</t>
    </rPh>
    <rPh sb="211" eb="213">
      <t>ゲンキン</t>
    </rPh>
    <rPh sb="213" eb="215">
      <t>ヨキン</t>
    </rPh>
    <rPh sb="216" eb="219">
      <t>ゼンネンヒ</t>
    </rPh>
    <rPh sb="221" eb="224">
      <t>センマンエン</t>
    </rPh>
    <rPh sb="224" eb="225">
      <t>ホド</t>
    </rPh>
    <rPh sb="225" eb="227">
      <t>ゲンショウ</t>
    </rPh>
    <rPh sb="238" eb="240">
      <t>セツビ</t>
    </rPh>
    <rPh sb="240" eb="242">
      <t>トウシ</t>
    </rPh>
    <rPh sb="245" eb="246">
      <t>シ</t>
    </rPh>
    <rPh sb="246" eb="247">
      <t>デ</t>
    </rPh>
    <rPh sb="248" eb="249">
      <t>フ</t>
    </rPh>
    <rPh sb="257" eb="259">
      <t>コンゴ</t>
    </rPh>
    <rPh sb="260" eb="262">
      <t>シハライ</t>
    </rPh>
    <rPh sb="263" eb="265">
      <t>エイキョウ</t>
    </rPh>
    <rPh sb="282" eb="284">
      <t>キギョウ</t>
    </rPh>
    <rPh sb="284" eb="285">
      <t>サイ</t>
    </rPh>
    <rPh sb="285" eb="287">
      <t>ザンダカ</t>
    </rPh>
    <rPh sb="287" eb="289">
      <t>ヒリツ</t>
    </rPh>
    <rPh sb="291" eb="293">
      <t>キュウスイ</t>
    </rPh>
    <rPh sb="293" eb="295">
      <t>シュウエキ</t>
    </rPh>
    <rPh sb="296" eb="297">
      <t>フ</t>
    </rPh>
    <rPh sb="304" eb="306">
      <t>ゼンネン</t>
    </rPh>
    <rPh sb="306" eb="308">
      <t>タイヒ</t>
    </rPh>
    <rPh sb="309" eb="311">
      <t>ゲンショウ</t>
    </rPh>
    <rPh sb="312" eb="314">
      <t>スウチ</t>
    </rPh>
    <rPh sb="315" eb="317">
      <t>マイネン</t>
    </rPh>
    <rPh sb="317" eb="319">
      <t>テイカ</t>
    </rPh>
    <rPh sb="328" eb="330">
      <t>リョウキン</t>
    </rPh>
    <rPh sb="330" eb="332">
      <t>カイシュウ</t>
    </rPh>
    <rPh sb="332" eb="333">
      <t>リツ</t>
    </rPh>
    <rPh sb="340" eb="342">
      <t>ウワマワ</t>
    </rPh>
    <rPh sb="346" eb="349">
      <t>ゼンネンド</t>
    </rPh>
    <rPh sb="351" eb="353">
      <t>スウチ</t>
    </rPh>
    <rPh sb="354" eb="355">
      <t>ヨ</t>
    </rPh>
    <rPh sb="376" eb="378">
      <t>キュウスイ</t>
    </rPh>
    <rPh sb="378" eb="380">
      <t>ゲンカ</t>
    </rPh>
    <rPh sb="382" eb="385">
      <t>ゼンネンド</t>
    </rPh>
    <rPh sb="386" eb="388">
      <t>ヒカク</t>
    </rPh>
    <rPh sb="390" eb="392">
      <t>スウチ</t>
    </rPh>
    <rPh sb="393" eb="395">
      <t>テイカ</t>
    </rPh>
    <rPh sb="401" eb="403">
      <t>ルイジ</t>
    </rPh>
    <rPh sb="403" eb="405">
      <t>ダンタイ</t>
    </rPh>
    <rPh sb="406" eb="408">
      <t>ヒカク</t>
    </rPh>
    <rPh sb="413" eb="414">
      <t>エン</t>
    </rPh>
    <rPh sb="414" eb="415">
      <t>ホド</t>
    </rPh>
    <rPh sb="415" eb="416">
      <t>タカ</t>
    </rPh>
    <rPh sb="417" eb="419">
      <t>スウチ</t>
    </rPh>
    <rPh sb="423" eb="425">
      <t>キュウスイ</t>
    </rPh>
    <rPh sb="425" eb="427">
      <t>ゲンカ</t>
    </rPh>
    <rPh sb="428" eb="430">
      <t>テイゲン</t>
    </rPh>
    <rPh sb="436" eb="438">
      <t>コンゴ</t>
    </rPh>
    <rPh sb="439" eb="441">
      <t>ヒキツヅ</t>
    </rPh>
    <rPh sb="442" eb="444">
      <t>イジ</t>
    </rPh>
    <rPh sb="444" eb="447">
      <t>カンリヒ</t>
    </rPh>
    <rPh sb="448" eb="450">
      <t>サクゲン</t>
    </rPh>
    <rPh sb="453" eb="454">
      <t>ツト</t>
    </rPh>
    <rPh sb="470" eb="472">
      <t>シセツ</t>
    </rPh>
    <rPh sb="472" eb="475">
      <t>リヨウリツ</t>
    </rPh>
    <rPh sb="477" eb="479">
      <t>ヘイセイ</t>
    </rPh>
    <rPh sb="481" eb="483">
      <t>ネンド</t>
    </rPh>
    <rPh sb="484" eb="486">
      <t>キュウスイ</t>
    </rPh>
    <rPh sb="486" eb="487">
      <t>リョウ</t>
    </rPh>
    <rPh sb="488" eb="489">
      <t>フ</t>
    </rPh>
    <rPh sb="500" eb="501">
      <t>ア</t>
    </rPh>
    <rPh sb="509" eb="511">
      <t>ネンド</t>
    </rPh>
    <rPh sb="513" eb="514">
      <t>ヒ</t>
    </rPh>
    <rPh sb="514" eb="516">
      <t>サイダイ</t>
    </rPh>
    <rPh sb="516" eb="518">
      <t>ハイスイ</t>
    </rPh>
    <rPh sb="518" eb="519">
      <t>リョウ</t>
    </rPh>
    <rPh sb="520" eb="521">
      <t>タイ</t>
    </rPh>
    <rPh sb="523" eb="525">
      <t>シセツ</t>
    </rPh>
    <rPh sb="525" eb="528">
      <t>リヨウリツ</t>
    </rPh>
    <rPh sb="540" eb="541">
      <t>ヒ</t>
    </rPh>
    <rPh sb="541" eb="543">
      <t>サイダイ</t>
    </rPh>
    <rPh sb="543" eb="545">
      <t>ハイスイ</t>
    </rPh>
    <rPh sb="545" eb="546">
      <t>リョウ</t>
    </rPh>
    <rPh sb="547" eb="548">
      <t>タイ</t>
    </rPh>
    <rPh sb="551" eb="552">
      <t>ヒ</t>
    </rPh>
    <rPh sb="552" eb="554">
      <t>ヘイキン</t>
    </rPh>
    <rPh sb="554" eb="556">
      <t>ハイスイ</t>
    </rPh>
    <rPh sb="556" eb="557">
      <t>リョウ</t>
    </rPh>
    <rPh sb="558" eb="560">
      <t>ワリアイ</t>
    </rPh>
    <rPh sb="589" eb="591">
      <t>ユウシュウ</t>
    </rPh>
    <rPh sb="591" eb="592">
      <t>リツ</t>
    </rPh>
    <rPh sb="594" eb="597">
      <t>ゼンネンド</t>
    </rPh>
    <rPh sb="597" eb="599">
      <t>タイヒ</t>
    </rPh>
    <rPh sb="604" eb="606">
      <t>コウジョウ</t>
    </rPh>
    <rPh sb="611" eb="613">
      <t>ルイジ</t>
    </rPh>
    <rPh sb="613" eb="615">
      <t>ダンタイ</t>
    </rPh>
    <rPh sb="616" eb="618">
      <t>ヒカク</t>
    </rPh>
    <rPh sb="626" eb="628">
      <t>ウワマワ</t>
    </rPh>
    <rPh sb="636" eb="638">
      <t>ゼンコク</t>
    </rPh>
    <rPh sb="638" eb="640">
      <t>ヘイキン</t>
    </rPh>
    <rPh sb="641" eb="643">
      <t>ヒカク</t>
    </rPh>
    <rPh sb="646" eb="648">
      <t>シタマワ</t>
    </rPh>
    <rPh sb="657" eb="659">
      <t>ヒキツヅ</t>
    </rPh>
    <rPh sb="660" eb="662">
      <t>ユウシュウ</t>
    </rPh>
    <rPh sb="662" eb="663">
      <t>リツ</t>
    </rPh>
    <rPh sb="664" eb="666">
      <t>コウジョウ</t>
    </rPh>
    <rPh sb="667" eb="668">
      <t>ツト</t>
    </rPh>
    <phoneticPr fontId="4"/>
  </si>
  <si>
    <t>　有形固定資産原価償却率は、前年度対比で0.77％伸びている。現在の浄水場施設は運用を開始してから20数年が経過しており、耐用年数に達する設備が増えることから、計画的な更新を図っていく必要がある。　　　　　　　　　　　　　　　　　　　　管路経年化率は、前年度対比で0.18％上がっている。数値は類似団体や全国平均と比較すると低い値である。耐用年数を経過している管路については、事業費の平準化を図りつつ、計画的な更新に取組むこととする。　　　　　　　　　　　　　　　　　管路更新率は、前年度対比で0.22％上昇している。類似団体や全国平均と比較すると低い数値である。現在の管路更新は、石綿管路を主に更新している状況で残延長は200m程である。管路更新については、管路経年化率と併せて引続き適切に実施していくこととする。</t>
    <rPh sb="1" eb="3">
      <t>ユウケイ</t>
    </rPh>
    <rPh sb="3" eb="5">
      <t>コテイ</t>
    </rPh>
    <rPh sb="5" eb="7">
      <t>シサン</t>
    </rPh>
    <rPh sb="7" eb="9">
      <t>ゲンカ</t>
    </rPh>
    <rPh sb="9" eb="12">
      <t>ショウキャクリツ</t>
    </rPh>
    <rPh sb="14" eb="17">
      <t>ゼンネンド</t>
    </rPh>
    <rPh sb="17" eb="19">
      <t>タイヒ</t>
    </rPh>
    <rPh sb="25" eb="26">
      <t>ノ</t>
    </rPh>
    <rPh sb="31" eb="33">
      <t>ゲンザイ</t>
    </rPh>
    <rPh sb="34" eb="36">
      <t>ジョウスイ</t>
    </rPh>
    <rPh sb="36" eb="37">
      <t>バ</t>
    </rPh>
    <rPh sb="37" eb="39">
      <t>シセツ</t>
    </rPh>
    <rPh sb="40" eb="42">
      <t>ウンヨウ</t>
    </rPh>
    <rPh sb="43" eb="45">
      <t>カイシ</t>
    </rPh>
    <rPh sb="51" eb="53">
      <t>スウネン</t>
    </rPh>
    <rPh sb="54" eb="56">
      <t>ケイカ</t>
    </rPh>
    <rPh sb="61" eb="63">
      <t>タイヨウ</t>
    </rPh>
    <rPh sb="63" eb="65">
      <t>ネンスウ</t>
    </rPh>
    <rPh sb="66" eb="67">
      <t>タッ</t>
    </rPh>
    <rPh sb="69" eb="71">
      <t>セツビ</t>
    </rPh>
    <rPh sb="72" eb="73">
      <t>フ</t>
    </rPh>
    <rPh sb="80" eb="83">
      <t>ケイカクテキ</t>
    </rPh>
    <rPh sb="84" eb="86">
      <t>コウシン</t>
    </rPh>
    <rPh sb="87" eb="88">
      <t>ハカ</t>
    </rPh>
    <rPh sb="92" eb="94">
      <t>ヒツヨウ</t>
    </rPh>
    <rPh sb="118" eb="120">
      <t>カンロ</t>
    </rPh>
    <rPh sb="120" eb="123">
      <t>ケイネンカ</t>
    </rPh>
    <rPh sb="123" eb="124">
      <t>リツ</t>
    </rPh>
    <rPh sb="126" eb="129">
      <t>ゼンネンド</t>
    </rPh>
    <rPh sb="129" eb="131">
      <t>タイヒ</t>
    </rPh>
    <rPh sb="137" eb="138">
      <t>ア</t>
    </rPh>
    <rPh sb="144" eb="146">
      <t>スウチ</t>
    </rPh>
    <rPh sb="147" eb="149">
      <t>ルイジ</t>
    </rPh>
    <rPh sb="149" eb="151">
      <t>ダンタイ</t>
    </rPh>
    <rPh sb="152" eb="154">
      <t>ゼンコク</t>
    </rPh>
    <rPh sb="154" eb="156">
      <t>ヘイキン</t>
    </rPh>
    <rPh sb="157" eb="159">
      <t>ヒカク</t>
    </rPh>
    <rPh sb="162" eb="163">
      <t>ヒク</t>
    </rPh>
    <rPh sb="164" eb="165">
      <t>アタイ</t>
    </rPh>
    <rPh sb="169" eb="171">
      <t>タイヨウ</t>
    </rPh>
    <rPh sb="171" eb="173">
      <t>ネンスウ</t>
    </rPh>
    <rPh sb="174" eb="176">
      <t>ケイカ</t>
    </rPh>
    <rPh sb="180" eb="182">
      <t>カンロ</t>
    </rPh>
    <rPh sb="188" eb="190">
      <t>ジギョウ</t>
    </rPh>
    <rPh sb="190" eb="191">
      <t>ヒ</t>
    </rPh>
    <rPh sb="192" eb="195">
      <t>ヘイジュンカ</t>
    </rPh>
    <rPh sb="196" eb="197">
      <t>ハカ</t>
    </rPh>
    <rPh sb="201" eb="204">
      <t>ケイカクテキ</t>
    </rPh>
    <rPh sb="205" eb="207">
      <t>コウシン</t>
    </rPh>
    <rPh sb="208" eb="210">
      <t>トリク</t>
    </rPh>
    <rPh sb="234" eb="236">
      <t>カンロ</t>
    </rPh>
    <rPh sb="236" eb="238">
      <t>コウシン</t>
    </rPh>
    <rPh sb="238" eb="239">
      <t>リツ</t>
    </rPh>
    <rPh sb="241" eb="244">
      <t>ゼンネンド</t>
    </rPh>
    <rPh sb="244" eb="246">
      <t>タイヒ</t>
    </rPh>
    <rPh sb="252" eb="254">
      <t>ジョウショウ</t>
    </rPh>
    <rPh sb="259" eb="261">
      <t>ルイジ</t>
    </rPh>
    <rPh sb="261" eb="263">
      <t>ダンタイ</t>
    </rPh>
    <rPh sb="264" eb="266">
      <t>ゼンコク</t>
    </rPh>
    <rPh sb="266" eb="268">
      <t>ヘイキン</t>
    </rPh>
    <rPh sb="269" eb="271">
      <t>ヒカク</t>
    </rPh>
    <rPh sb="274" eb="275">
      <t>ヒク</t>
    </rPh>
    <rPh sb="276" eb="278">
      <t>スウチ</t>
    </rPh>
    <rPh sb="282" eb="284">
      <t>ゲンザイ</t>
    </rPh>
    <rPh sb="285" eb="287">
      <t>カンロ</t>
    </rPh>
    <rPh sb="287" eb="289">
      <t>コウシン</t>
    </rPh>
    <rPh sb="291" eb="293">
      <t>イシワタ</t>
    </rPh>
    <rPh sb="293" eb="294">
      <t>カン</t>
    </rPh>
    <rPh sb="294" eb="295">
      <t>ロ</t>
    </rPh>
    <rPh sb="296" eb="297">
      <t>オモ</t>
    </rPh>
    <rPh sb="298" eb="300">
      <t>コウシン</t>
    </rPh>
    <rPh sb="304" eb="306">
      <t>ジョウキョウ</t>
    </rPh>
    <rPh sb="307" eb="308">
      <t>ザン</t>
    </rPh>
    <rPh sb="308" eb="310">
      <t>エンチョウ</t>
    </rPh>
    <rPh sb="315" eb="316">
      <t>ホド</t>
    </rPh>
    <rPh sb="320" eb="322">
      <t>カンロ</t>
    </rPh>
    <rPh sb="322" eb="324">
      <t>コウシン</t>
    </rPh>
    <rPh sb="330" eb="332">
      <t>カンロ</t>
    </rPh>
    <rPh sb="332" eb="335">
      <t>ケイネンカ</t>
    </rPh>
    <rPh sb="335" eb="336">
      <t>リツ</t>
    </rPh>
    <rPh sb="337" eb="338">
      <t>アワ</t>
    </rPh>
    <rPh sb="340" eb="342">
      <t>ヒキツヅ</t>
    </rPh>
    <rPh sb="343" eb="345">
      <t>テキセツ</t>
    </rPh>
    <rPh sb="346" eb="348">
      <t>ジッシ</t>
    </rPh>
    <phoneticPr fontId="4"/>
  </si>
  <si>
    <t>　現在の運営状況として、経営指標の各数値から判断すると、経営の健全性・効率性は概ね保たれていると思われる。今後の事業運営の見通しとしては、料金収入の減収や管路・浄水設備の更新費用の増大が見込まれることから、経営環境は厳しさを増していくと考えられる。ただ、財政的な見通しとして、企業債償還額が平成35年度を過ぎると大幅に低減することから、管路の更新などには企業債の借入を含めて検討しながら、老朽化対策等に取組んでいくものとする。</t>
    <rPh sb="1" eb="3">
      <t>ゲンザイ</t>
    </rPh>
    <rPh sb="4" eb="6">
      <t>ウンエイ</t>
    </rPh>
    <rPh sb="6" eb="8">
      <t>ジョウキョウ</t>
    </rPh>
    <rPh sb="12" eb="14">
      <t>ケイエイ</t>
    </rPh>
    <rPh sb="14" eb="16">
      <t>シヒョウ</t>
    </rPh>
    <rPh sb="17" eb="18">
      <t>カク</t>
    </rPh>
    <rPh sb="18" eb="20">
      <t>スウチ</t>
    </rPh>
    <rPh sb="22" eb="24">
      <t>ハンダン</t>
    </rPh>
    <rPh sb="28" eb="30">
      <t>ケイエイ</t>
    </rPh>
    <rPh sb="31" eb="34">
      <t>ケンゼンセイ</t>
    </rPh>
    <rPh sb="35" eb="37">
      <t>コウリツ</t>
    </rPh>
    <rPh sb="37" eb="38">
      <t>セイ</t>
    </rPh>
    <rPh sb="39" eb="40">
      <t>オオム</t>
    </rPh>
    <rPh sb="41" eb="42">
      <t>タモ</t>
    </rPh>
    <rPh sb="48" eb="49">
      <t>オモ</t>
    </rPh>
    <rPh sb="53" eb="55">
      <t>コンゴ</t>
    </rPh>
    <rPh sb="56" eb="58">
      <t>ジギョウ</t>
    </rPh>
    <rPh sb="58" eb="60">
      <t>ウンエイ</t>
    </rPh>
    <rPh sb="61" eb="63">
      <t>ミトオ</t>
    </rPh>
    <rPh sb="69" eb="71">
      <t>リョウキン</t>
    </rPh>
    <rPh sb="71" eb="73">
      <t>シュウニュウ</t>
    </rPh>
    <rPh sb="74" eb="76">
      <t>ゲンシュウ</t>
    </rPh>
    <rPh sb="77" eb="79">
      <t>カンロ</t>
    </rPh>
    <rPh sb="80" eb="82">
      <t>ジョウスイ</t>
    </rPh>
    <rPh sb="82" eb="84">
      <t>セツビ</t>
    </rPh>
    <rPh sb="85" eb="87">
      <t>コウシン</t>
    </rPh>
    <rPh sb="87" eb="89">
      <t>ヒヨウ</t>
    </rPh>
    <rPh sb="90" eb="92">
      <t>ゾウダイ</t>
    </rPh>
    <rPh sb="93" eb="95">
      <t>ミコ</t>
    </rPh>
    <rPh sb="103" eb="105">
      <t>ケイエイ</t>
    </rPh>
    <rPh sb="105" eb="107">
      <t>カンキョウ</t>
    </rPh>
    <rPh sb="108" eb="109">
      <t>キビ</t>
    </rPh>
    <rPh sb="112" eb="113">
      <t>マ</t>
    </rPh>
    <rPh sb="118" eb="119">
      <t>カンガ</t>
    </rPh>
    <rPh sb="127" eb="129">
      <t>ザイセイ</t>
    </rPh>
    <rPh sb="129" eb="130">
      <t>テキ</t>
    </rPh>
    <rPh sb="131" eb="133">
      <t>ミトオ</t>
    </rPh>
    <rPh sb="138" eb="140">
      <t>キギョウ</t>
    </rPh>
    <rPh sb="140" eb="141">
      <t>サイ</t>
    </rPh>
    <rPh sb="141" eb="143">
      <t>ショウカン</t>
    </rPh>
    <rPh sb="143" eb="144">
      <t>ガク</t>
    </rPh>
    <rPh sb="145" eb="147">
      <t>ヘイセイ</t>
    </rPh>
    <rPh sb="149" eb="151">
      <t>ネンド</t>
    </rPh>
    <rPh sb="152" eb="153">
      <t>ス</t>
    </rPh>
    <rPh sb="156" eb="158">
      <t>オオハバ</t>
    </rPh>
    <rPh sb="159" eb="161">
      <t>テイゲン</t>
    </rPh>
    <rPh sb="168" eb="170">
      <t>カンロ</t>
    </rPh>
    <rPh sb="171" eb="173">
      <t>コウシン</t>
    </rPh>
    <rPh sb="177" eb="179">
      <t>キギョウ</t>
    </rPh>
    <rPh sb="179" eb="180">
      <t>サイ</t>
    </rPh>
    <rPh sb="181" eb="183">
      <t>カリイレ</t>
    </rPh>
    <rPh sb="184" eb="185">
      <t>フク</t>
    </rPh>
    <rPh sb="187" eb="189">
      <t>ケントウ</t>
    </rPh>
    <rPh sb="194" eb="197">
      <t>ロウキュウカ</t>
    </rPh>
    <rPh sb="197" eb="199">
      <t>タイサク</t>
    </rPh>
    <rPh sb="199" eb="200">
      <t>トウ</t>
    </rPh>
    <rPh sb="201" eb="203">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</si>
</sst>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0.08</c:v>
                </c:pt>
                <c:pt idx="1">
                  <c:v>0.38</c:v>
                </c:pt>
                <c:pt idx="2">
                  <c:v>0.28000000000000003</c:v>
                </c:pt>
                <c:pt idx="3">
                  <c:v>0.09</c:v>
                </c:pt>
                <c:pt idx="4">
                  <c:v>0.31</c:v>
                </c:pt>
              </c:numCache>
            </c:numRef>
          </c:val>
        </c:ser>
        <c:dLbls>
          <c:showLegendKey val="0"/>
          <c:showVal val="0"/>
          <c:showCatName val="0"/>
          <c:showSerName val="0"/>
          <c:showPercent val="0"/>
          <c:showBubbleSize val="0"/>
        </c:dLbls>
        <c:gapWidth val="150"/>
        <c:axId val="262608320"/>
        <c:axId val="26260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62608320"/>
        <c:axId val="262608712"/>
      </c:lineChart>
      <c:dateAx>
        <c:axId val="262608320"/>
        <c:scaling>
          <c:orientation val="minMax"/>
        </c:scaling>
        <c:delete val="1"/>
        <c:axPos val="b"/>
        <c:numFmt formatCode="ge" sourceLinked="1"/>
        <c:majorTickMark val="none"/>
        <c:minorTickMark val="none"/>
        <c:tickLblPos val="none"/>
        <c:crossAx val="262608712"/>
        <c:crosses val="autoZero"/>
        <c:auto val="1"/>
        <c:lblOffset val="100"/>
        <c:baseTimeUnit val="years"/>
      </c:dateAx>
      <c:valAx>
        <c:axId val="26260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53.62</c:v>
                </c:pt>
                <c:pt idx="1">
                  <c:v>54.99</c:v>
                </c:pt>
                <c:pt idx="2">
                  <c:v>56.96</c:v>
                </c:pt>
                <c:pt idx="3">
                  <c:v>54.47</c:v>
                </c:pt>
                <c:pt idx="4">
                  <c:v>55.17</c:v>
                </c:pt>
              </c:numCache>
            </c:numRef>
          </c:val>
        </c:ser>
        <c:dLbls>
          <c:showLegendKey val="0"/>
          <c:showVal val="0"/>
          <c:showCatName val="0"/>
          <c:showSerName val="0"/>
          <c:showPercent val="0"/>
          <c:showBubbleSize val="0"/>
        </c:dLbls>
        <c:gapWidth val="150"/>
        <c:axId val="276481240"/>
        <c:axId val="2764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76481240"/>
        <c:axId val="276481632"/>
      </c:lineChart>
      <c:dateAx>
        <c:axId val="276481240"/>
        <c:scaling>
          <c:orientation val="minMax"/>
        </c:scaling>
        <c:delete val="1"/>
        <c:axPos val="b"/>
        <c:numFmt formatCode="ge" sourceLinked="1"/>
        <c:majorTickMark val="none"/>
        <c:minorTickMark val="none"/>
        <c:tickLblPos val="none"/>
        <c:crossAx val="276481632"/>
        <c:crosses val="autoZero"/>
        <c:auto val="1"/>
        <c:lblOffset val="100"/>
        <c:baseTimeUnit val="years"/>
      </c:dateAx>
      <c:valAx>
        <c:axId val="2764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4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86.15</c:v>
                </c:pt>
                <c:pt idx="1">
                  <c:v>84.58</c:v>
                </c:pt>
                <c:pt idx="2">
                  <c:v>82.55</c:v>
                </c:pt>
                <c:pt idx="3">
                  <c:v>83.64</c:v>
                </c:pt>
                <c:pt idx="4">
                  <c:v>84.38</c:v>
                </c:pt>
              </c:numCache>
            </c:numRef>
          </c:val>
        </c:ser>
        <c:dLbls>
          <c:showLegendKey val="0"/>
          <c:showVal val="0"/>
          <c:showCatName val="0"/>
          <c:showSerName val="0"/>
          <c:showPercent val="0"/>
          <c:showBubbleSize val="0"/>
        </c:dLbls>
        <c:gapWidth val="150"/>
        <c:axId val="276530112"/>
        <c:axId val="27653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76530112"/>
        <c:axId val="276530504"/>
      </c:lineChart>
      <c:dateAx>
        <c:axId val="276530112"/>
        <c:scaling>
          <c:orientation val="minMax"/>
        </c:scaling>
        <c:delete val="1"/>
        <c:axPos val="b"/>
        <c:numFmt formatCode="ge" sourceLinked="1"/>
        <c:majorTickMark val="none"/>
        <c:minorTickMark val="none"/>
        <c:tickLblPos val="none"/>
        <c:crossAx val="276530504"/>
        <c:crosses val="autoZero"/>
        <c:auto val="1"/>
        <c:lblOffset val="100"/>
        <c:baseTimeUnit val="years"/>
      </c:dateAx>
      <c:valAx>
        <c:axId val="27653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105.27</c:v>
                </c:pt>
                <c:pt idx="1">
                  <c:v>117.51</c:v>
                </c:pt>
                <c:pt idx="2">
                  <c:v>109.57</c:v>
                </c:pt>
                <c:pt idx="3">
                  <c:v>106.72</c:v>
                </c:pt>
                <c:pt idx="4">
                  <c:v>110.99</c:v>
                </c:pt>
              </c:numCache>
            </c:numRef>
          </c:val>
        </c:ser>
        <c:dLbls>
          <c:showLegendKey val="0"/>
          <c:showVal val="0"/>
          <c:showCatName val="0"/>
          <c:showSerName val="0"/>
          <c:showPercent val="0"/>
          <c:showBubbleSize val="0"/>
        </c:dLbls>
        <c:gapWidth val="150"/>
        <c:axId val="262609888"/>
        <c:axId val="26261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62609888"/>
        <c:axId val="262610280"/>
      </c:lineChart>
      <c:dateAx>
        <c:axId val="262609888"/>
        <c:scaling>
          <c:orientation val="minMax"/>
        </c:scaling>
        <c:delete val="1"/>
        <c:axPos val="b"/>
        <c:numFmt formatCode="ge" sourceLinked="1"/>
        <c:majorTickMark val="none"/>
        <c:minorTickMark val="none"/>
        <c:tickLblPos val="none"/>
        <c:crossAx val="262610280"/>
        <c:crosses val="autoZero"/>
        <c:auto val="1"/>
        <c:lblOffset val="100"/>
        <c:baseTimeUnit val="years"/>
      </c:dateAx>
      <c:valAx>
        <c:axId val="262610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6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17.66</c:v>
                </c:pt>
                <c:pt idx="1">
                  <c:v>18.600000000000001</c:v>
                </c:pt>
                <c:pt idx="2">
                  <c:v>19.350000000000001</c:v>
                </c:pt>
                <c:pt idx="3">
                  <c:v>54.63</c:v>
                </c:pt>
                <c:pt idx="4">
                  <c:v>55.4</c:v>
                </c:pt>
              </c:numCache>
            </c:numRef>
          </c:val>
        </c:ser>
        <c:dLbls>
          <c:showLegendKey val="0"/>
          <c:showVal val="0"/>
          <c:showCatName val="0"/>
          <c:showSerName val="0"/>
          <c:showPercent val="0"/>
          <c:showBubbleSize val="0"/>
        </c:dLbls>
        <c:gapWidth val="150"/>
        <c:axId val="262933840"/>
        <c:axId val="26293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62933840"/>
        <c:axId val="262934232"/>
      </c:lineChart>
      <c:dateAx>
        <c:axId val="262933840"/>
        <c:scaling>
          <c:orientation val="minMax"/>
        </c:scaling>
        <c:delete val="1"/>
        <c:axPos val="b"/>
        <c:numFmt formatCode="ge" sourceLinked="1"/>
        <c:majorTickMark val="none"/>
        <c:minorTickMark val="none"/>
        <c:tickLblPos val="none"/>
        <c:crossAx val="262934232"/>
        <c:crosses val="autoZero"/>
        <c:auto val="1"/>
        <c:lblOffset val="100"/>
        <c:baseTimeUnit val="years"/>
      </c:dateAx>
      <c:valAx>
        <c:axId val="26293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3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1.97</c:v>
                </c:pt>
                <c:pt idx="1">
                  <c:v>2.42</c:v>
                </c:pt>
                <c:pt idx="2">
                  <c:v>2.69</c:v>
                </c:pt>
                <c:pt idx="3">
                  <c:v>2.81</c:v>
                </c:pt>
                <c:pt idx="4">
                  <c:v>2.99</c:v>
                </c:pt>
              </c:numCache>
            </c:numRef>
          </c:val>
        </c:ser>
        <c:dLbls>
          <c:showLegendKey val="0"/>
          <c:showVal val="0"/>
          <c:showCatName val="0"/>
          <c:showSerName val="0"/>
          <c:showPercent val="0"/>
          <c:showBubbleSize val="0"/>
        </c:dLbls>
        <c:gapWidth val="150"/>
        <c:axId val="262935408"/>
        <c:axId val="26293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62935408"/>
        <c:axId val="262935800"/>
      </c:lineChart>
      <c:dateAx>
        <c:axId val="262935408"/>
        <c:scaling>
          <c:orientation val="minMax"/>
        </c:scaling>
        <c:delete val="1"/>
        <c:axPos val="b"/>
        <c:numFmt formatCode="ge" sourceLinked="1"/>
        <c:majorTickMark val="none"/>
        <c:minorTickMark val="none"/>
        <c:tickLblPos val="none"/>
        <c:crossAx val="262935800"/>
        <c:crosses val="autoZero"/>
        <c:auto val="1"/>
        <c:lblOffset val="100"/>
        <c:baseTimeUnit val="years"/>
      </c:dateAx>
      <c:valAx>
        <c:axId val="2629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9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936976"/>
        <c:axId val="26293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62936976"/>
        <c:axId val="262937368"/>
      </c:lineChart>
      <c:dateAx>
        <c:axId val="262936976"/>
        <c:scaling>
          <c:orientation val="minMax"/>
        </c:scaling>
        <c:delete val="1"/>
        <c:axPos val="b"/>
        <c:numFmt formatCode="ge" sourceLinked="1"/>
        <c:majorTickMark val="none"/>
        <c:minorTickMark val="none"/>
        <c:tickLblPos val="none"/>
        <c:crossAx val="262937368"/>
        <c:crosses val="autoZero"/>
        <c:auto val="1"/>
        <c:lblOffset val="100"/>
        <c:baseTimeUnit val="years"/>
      </c:dateAx>
      <c:valAx>
        <c:axId val="262937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293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982.16</c:v>
                </c:pt>
                <c:pt idx="1">
                  <c:v>1305.5</c:v>
                </c:pt>
                <c:pt idx="2">
                  <c:v>954.89</c:v>
                </c:pt>
                <c:pt idx="3">
                  <c:v>136.53</c:v>
                </c:pt>
                <c:pt idx="4">
                  <c:v>101.23</c:v>
                </c:pt>
              </c:numCache>
            </c:numRef>
          </c:val>
        </c:ser>
        <c:dLbls>
          <c:showLegendKey val="0"/>
          <c:showVal val="0"/>
          <c:showCatName val="0"/>
          <c:showSerName val="0"/>
          <c:showPercent val="0"/>
          <c:showBubbleSize val="0"/>
        </c:dLbls>
        <c:gapWidth val="150"/>
        <c:axId val="263166936"/>
        <c:axId val="2631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63166936"/>
        <c:axId val="263167328"/>
      </c:lineChart>
      <c:dateAx>
        <c:axId val="263166936"/>
        <c:scaling>
          <c:orientation val="minMax"/>
        </c:scaling>
        <c:delete val="1"/>
        <c:axPos val="b"/>
        <c:numFmt formatCode="ge" sourceLinked="1"/>
        <c:majorTickMark val="none"/>
        <c:minorTickMark val="none"/>
        <c:tickLblPos val="none"/>
        <c:crossAx val="263167328"/>
        <c:crosses val="autoZero"/>
        <c:auto val="1"/>
        <c:lblOffset val="100"/>
        <c:baseTimeUnit val="years"/>
      </c:dateAx>
      <c:valAx>
        <c:axId val="26316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16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470.83</c:v>
                </c:pt>
                <c:pt idx="1">
                  <c:v>432.26</c:v>
                </c:pt>
                <c:pt idx="2">
                  <c:v>386.83</c:v>
                </c:pt>
                <c:pt idx="3">
                  <c:v>353.91</c:v>
                </c:pt>
                <c:pt idx="4">
                  <c:v>303.06</c:v>
                </c:pt>
              </c:numCache>
            </c:numRef>
          </c:val>
        </c:ser>
        <c:dLbls>
          <c:showLegendKey val="0"/>
          <c:showVal val="0"/>
          <c:showCatName val="0"/>
          <c:showSerName val="0"/>
          <c:showPercent val="0"/>
          <c:showBubbleSize val="0"/>
        </c:dLbls>
        <c:gapWidth val="150"/>
        <c:axId val="263168504"/>
        <c:axId val="2631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63168504"/>
        <c:axId val="263168896"/>
      </c:lineChart>
      <c:dateAx>
        <c:axId val="263168504"/>
        <c:scaling>
          <c:orientation val="minMax"/>
        </c:scaling>
        <c:delete val="1"/>
        <c:axPos val="b"/>
        <c:numFmt formatCode="ge" sourceLinked="1"/>
        <c:majorTickMark val="none"/>
        <c:minorTickMark val="none"/>
        <c:tickLblPos val="none"/>
        <c:crossAx val="263168896"/>
        <c:crosses val="autoZero"/>
        <c:auto val="1"/>
        <c:lblOffset val="100"/>
        <c:baseTimeUnit val="years"/>
      </c:dateAx>
      <c:valAx>
        <c:axId val="26316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16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94.39</c:v>
                </c:pt>
                <c:pt idx="1">
                  <c:v>107.36</c:v>
                </c:pt>
                <c:pt idx="2">
                  <c:v>104.7</c:v>
                </c:pt>
                <c:pt idx="3">
                  <c:v>101.78</c:v>
                </c:pt>
                <c:pt idx="4">
                  <c:v>105.68</c:v>
                </c:pt>
              </c:numCache>
            </c:numRef>
          </c:val>
        </c:ser>
        <c:dLbls>
          <c:showLegendKey val="0"/>
          <c:showVal val="0"/>
          <c:showCatName val="0"/>
          <c:showSerName val="0"/>
          <c:showPercent val="0"/>
          <c:showBubbleSize val="0"/>
        </c:dLbls>
        <c:gapWidth val="150"/>
        <c:axId val="276478104"/>
        <c:axId val="2764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76478104"/>
        <c:axId val="276478496"/>
      </c:lineChart>
      <c:dateAx>
        <c:axId val="276478104"/>
        <c:scaling>
          <c:orientation val="minMax"/>
        </c:scaling>
        <c:delete val="1"/>
        <c:axPos val="b"/>
        <c:numFmt formatCode="ge" sourceLinked="1"/>
        <c:majorTickMark val="none"/>
        <c:minorTickMark val="none"/>
        <c:tickLblPos val="none"/>
        <c:crossAx val="276478496"/>
        <c:crosses val="autoZero"/>
        <c:auto val="1"/>
        <c:lblOffset val="100"/>
        <c:baseTimeUnit val="years"/>
      </c:dateAx>
      <c:valAx>
        <c:axId val="2764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47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221.53</c:v>
                </c:pt>
                <c:pt idx="1">
                  <c:v>194.02</c:v>
                </c:pt>
                <c:pt idx="2">
                  <c:v>199.22</c:v>
                </c:pt>
                <c:pt idx="3">
                  <c:v>206.32</c:v>
                </c:pt>
                <c:pt idx="4">
                  <c:v>199.25</c:v>
                </c:pt>
              </c:numCache>
            </c:numRef>
          </c:val>
        </c:ser>
        <c:dLbls>
          <c:showLegendKey val="0"/>
          <c:showVal val="0"/>
          <c:showCatName val="0"/>
          <c:showSerName val="0"/>
          <c:showPercent val="0"/>
          <c:showBubbleSize val="0"/>
        </c:dLbls>
        <c:gapWidth val="150"/>
        <c:axId val="276479672"/>
        <c:axId val="2764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76479672"/>
        <c:axId val="276480064"/>
      </c:lineChart>
      <c:dateAx>
        <c:axId val="276479672"/>
        <c:scaling>
          <c:orientation val="minMax"/>
        </c:scaling>
        <c:delete val="1"/>
        <c:axPos val="b"/>
        <c:numFmt formatCode="ge" sourceLinked="1"/>
        <c:majorTickMark val="none"/>
        <c:minorTickMark val="none"/>
        <c:tickLblPos val="none"/>
        <c:crossAx val="276480064"/>
        <c:crosses val="autoZero"/>
        <c:auto val="1"/>
        <c:lblOffset val="100"/>
        <c:baseTimeUnit val="years"/>
      </c:dateAx>
      <c:valAx>
        <c:axId val="276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47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3" zoomScaleNormal="100" workbookViewId="0">
      <selection activeCell="BK15" sqref="BK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三春町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17738</v>
      </c>
      <c r="AJ8" s="56"/>
      <c r="AK8" s="56"/>
      <c r="AL8" s="56"/>
      <c r="AM8" s="56"/>
      <c r="AN8" s="56"/>
      <c r="AO8" s="56"/>
      <c r="AP8" s="57"/>
      <c r="AQ8" s="47">
        <f>データ!R6</f>
        <v>72.760000000000005</v>
      </c>
      <c r="AR8" s="47"/>
      <c r="AS8" s="47"/>
      <c r="AT8" s="47"/>
      <c r="AU8" s="47"/>
      <c r="AV8" s="47"/>
      <c r="AW8" s="47"/>
      <c r="AX8" s="47"/>
      <c r="AY8" s="47">
        <f>データ!S6</f>
        <v>243.79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77.67</v>
      </c>
      <c r="K10" s="47"/>
      <c r="L10" s="47"/>
      <c r="M10" s="47"/>
      <c r="N10" s="47"/>
      <c r="O10" s="47"/>
      <c r="P10" s="47"/>
      <c r="Q10" s="47"/>
      <c r="R10" s="47">
        <f>データ!O6</f>
        <v>87.75</v>
      </c>
      <c r="S10" s="47"/>
      <c r="T10" s="47"/>
      <c r="U10" s="47"/>
      <c r="V10" s="47"/>
      <c r="W10" s="47"/>
      <c r="X10" s="47"/>
      <c r="Y10" s="47"/>
      <c r="Z10" s="78">
        <f>データ!P6</f>
        <v>3780</v>
      </c>
      <c r="AA10" s="78"/>
      <c r="AB10" s="78"/>
      <c r="AC10" s="78"/>
      <c r="AD10" s="78"/>
      <c r="AE10" s="78"/>
      <c r="AF10" s="78"/>
      <c r="AG10" s="78"/>
      <c r="AH10" s="2"/>
      <c r="AI10" s="78">
        <f>データ!T6</f>
        <v>15493</v>
      </c>
      <c r="AJ10" s="78"/>
      <c r="AK10" s="78"/>
      <c r="AL10" s="78"/>
      <c r="AM10" s="78"/>
      <c r="AN10" s="78"/>
      <c r="AO10" s="78"/>
      <c r="AP10" s="78"/>
      <c r="AQ10" s="47">
        <f>データ!U6</f>
        <v>37.24</v>
      </c>
      <c r="AR10" s="47"/>
      <c r="AS10" s="47"/>
      <c r="AT10" s="47"/>
      <c r="AU10" s="47"/>
      <c r="AV10" s="47"/>
      <c r="AW10" s="47"/>
      <c r="AX10" s="47"/>
      <c r="AY10" s="47">
        <f>データ!V6</f>
        <v>416.03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75213</v>
      </c>
      <c r="D6" s="31">
        <f t="shared" si="3"/>
        <v>46</v>
      </c>
      <c r="E6" s="31">
        <f t="shared" si="3"/>
        <v>1</v>
      </c>
      <c r="F6" s="31">
        <f t="shared" si="3"/>
        <v>0</v>
      </c>
      <c r="G6" s="31">
        <f t="shared" si="3"/>
        <v>1</v>
      </c>
      <c r="H6" s="31" t="str">
        <f t="shared" si="3"/>
        <v>福島県　三春町</v>
      </c>
      <c r="I6" s="31" t="str">
        <f t="shared" si="3"/>
        <v>法適用</v>
      </c>
      <c r="J6" s="31" t="str">
        <f t="shared" si="3"/>
        <v>水道事業</v>
      </c>
      <c r="K6" s="31" t="str">
        <f t="shared" si="3"/>
        <v>末端給水事業</v>
      </c>
      <c r="L6" s="31" t="str">
        <f t="shared" si="3"/>
        <v>A6</v>
      </c>
      <c r="M6" s="32" t="str">
        <f t="shared" si="3"/>
        <v>-</v>
      </c>
      <c r="N6" s="32">
        <f t="shared" si="3"/>
        <v>77.67</v>
      </c>
      <c r="O6" s="32">
        <f t="shared" si="3"/>
        <v>87.75</v>
      </c>
      <c r="P6" s="32">
        <f t="shared" si="3"/>
        <v>3780</v>
      </c>
      <c r="Q6" s="32">
        <f t="shared" si="3"/>
        <v>17738</v>
      </c>
      <c r="R6" s="32">
        <f t="shared" si="3"/>
        <v>72.760000000000005</v>
      </c>
      <c r="S6" s="32">
        <f t="shared" si="3"/>
        <v>243.79</v>
      </c>
      <c r="T6" s="32">
        <f t="shared" si="3"/>
        <v>15493</v>
      </c>
      <c r="U6" s="32">
        <f t="shared" si="3"/>
        <v>37.24</v>
      </c>
      <c r="V6" s="32">
        <f t="shared" si="3"/>
        <v>416.03</v>
      </c>
      <c r="W6" s="33">
        <f>IF(W7="",NA(),W7)</f>
        <v>105.27</v>
      </c>
      <c r="X6" s="33">
        <f t="shared" ref="X6:AF6" si="4">IF(X7="",NA(),X7)</f>
        <v>117.51</v>
      </c>
      <c r="Y6" s="33">
        <f t="shared" si="4"/>
        <v>109.57</v>
      </c>
      <c r="Z6" s="33">
        <f t="shared" si="4"/>
        <v>106.72</v>
      </c>
      <c r="AA6" s="33">
        <f t="shared" si="4"/>
        <v>110.99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982.16</v>
      </c>
      <c r="AT6" s="33">
        <f t="shared" ref="AT6:BB6" si="6">IF(AT7="",NA(),AT7)</f>
        <v>1305.5</v>
      </c>
      <c r="AU6" s="33">
        <f t="shared" si="6"/>
        <v>954.89</v>
      </c>
      <c r="AV6" s="33">
        <f t="shared" si="6"/>
        <v>136.53</v>
      </c>
      <c r="AW6" s="33">
        <f t="shared" si="6"/>
        <v>101.23</v>
      </c>
      <c r="AX6" s="33">
        <f t="shared" si="6"/>
        <v>995.5</v>
      </c>
      <c r="AY6" s="33">
        <f t="shared" si="6"/>
        <v>915.5</v>
      </c>
      <c r="AZ6" s="33">
        <f t="shared" si="6"/>
        <v>963.24</v>
      </c>
      <c r="BA6" s="33">
        <f t="shared" si="6"/>
        <v>381.53</v>
      </c>
      <c r="BB6" s="33">
        <f t="shared" si="6"/>
        <v>391.54</v>
      </c>
      <c r="BC6" s="32" t="str">
        <f>IF(BC7="","",IF(BC7="-","【-】","【"&amp;SUBSTITUTE(TEXT(BC7,"#,##0.00"),"-","△")&amp;"】"))</f>
        <v>【262.74】</v>
      </c>
      <c r="BD6" s="33">
        <f>IF(BD7="",NA(),BD7)</f>
        <v>470.83</v>
      </c>
      <c r="BE6" s="33">
        <f t="shared" ref="BE6:BM6" si="7">IF(BE7="",NA(),BE7)</f>
        <v>432.26</v>
      </c>
      <c r="BF6" s="33">
        <f t="shared" si="7"/>
        <v>386.83</v>
      </c>
      <c r="BG6" s="33">
        <f t="shared" si="7"/>
        <v>353.91</v>
      </c>
      <c r="BH6" s="33">
        <f t="shared" si="7"/>
        <v>303.06</v>
      </c>
      <c r="BI6" s="33">
        <f t="shared" si="7"/>
        <v>414.59</v>
      </c>
      <c r="BJ6" s="33">
        <f t="shared" si="7"/>
        <v>404.78</v>
      </c>
      <c r="BK6" s="33">
        <f t="shared" si="7"/>
        <v>400.38</v>
      </c>
      <c r="BL6" s="33">
        <f t="shared" si="7"/>
        <v>393.27</v>
      </c>
      <c r="BM6" s="33">
        <f t="shared" si="7"/>
        <v>386.97</v>
      </c>
      <c r="BN6" s="32" t="str">
        <f>IF(BN7="","",IF(BN7="-","【-】","【"&amp;SUBSTITUTE(TEXT(BN7,"#,##0.00"),"-","△")&amp;"】"))</f>
        <v>【276.38】</v>
      </c>
      <c r="BO6" s="33">
        <f>IF(BO7="",NA(),BO7)</f>
        <v>94.39</v>
      </c>
      <c r="BP6" s="33">
        <f t="shared" ref="BP6:BX6" si="8">IF(BP7="",NA(),BP7)</f>
        <v>107.36</v>
      </c>
      <c r="BQ6" s="33">
        <f t="shared" si="8"/>
        <v>104.7</v>
      </c>
      <c r="BR6" s="33">
        <f t="shared" si="8"/>
        <v>101.78</v>
      </c>
      <c r="BS6" s="33">
        <f t="shared" si="8"/>
        <v>105.68</v>
      </c>
      <c r="BT6" s="33">
        <f t="shared" si="8"/>
        <v>97.71</v>
      </c>
      <c r="BU6" s="33">
        <f t="shared" si="8"/>
        <v>98.07</v>
      </c>
      <c r="BV6" s="33">
        <f t="shared" si="8"/>
        <v>96.56</v>
      </c>
      <c r="BW6" s="33">
        <f t="shared" si="8"/>
        <v>100.47</v>
      </c>
      <c r="BX6" s="33">
        <f t="shared" si="8"/>
        <v>101.72</v>
      </c>
      <c r="BY6" s="32" t="str">
        <f>IF(BY7="","",IF(BY7="-","【-】","【"&amp;SUBSTITUTE(TEXT(BY7,"#,##0.00"),"-","△")&amp;"】"))</f>
        <v>【104.99】</v>
      </c>
      <c r="BZ6" s="33">
        <f>IF(BZ7="",NA(),BZ7)</f>
        <v>221.53</v>
      </c>
      <c r="CA6" s="33">
        <f t="shared" ref="CA6:CI6" si="9">IF(CA7="",NA(),CA7)</f>
        <v>194.02</v>
      </c>
      <c r="CB6" s="33">
        <f t="shared" si="9"/>
        <v>199.22</v>
      </c>
      <c r="CC6" s="33">
        <f t="shared" si="9"/>
        <v>206.32</v>
      </c>
      <c r="CD6" s="33">
        <f t="shared" si="9"/>
        <v>199.25</v>
      </c>
      <c r="CE6" s="33">
        <f t="shared" si="9"/>
        <v>173.56</v>
      </c>
      <c r="CF6" s="33">
        <f t="shared" si="9"/>
        <v>172.26</v>
      </c>
      <c r="CG6" s="33">
        <f t="shared" si="9"/>
        <v>177.14</v>
      </c>
      <c r="CH6" s="33">
        <f t="shared" si="9"/>
        <v>169.82</v>
      </c>
      <c r="CI6" s="33">
        <f t="shared" si="9"/>
        <v>168.2</v>
      </c>
      <c r="CJ6" s="32" t="str">
        <f>IF(CJ7="","",IF(CJ7="-","【-】","【"&amp;SUBSTITUTE(TEXT(CJ7,"#,##0.00"),"-","△")&amp;"】"))</f>
        <v>【163.72】</v>
      </c>
      <c r="CK6" s="33">
        <f>IF(CK7="",NA(),CK7)</f>
        <v>53.62</v>
      </c>
      <c r="CL6" s="33">
        <f t="shared" ref="CL6:CT6" si="10">IF(CL7="",NA(),CL7)</f>
        <v>54.99</v>
      </c>
      <c r="CM6" s="33">
        <f t="shared" si="10"/>
        <v>56.96</v>
      </c>
      <c r="CN6" s="33">
        <f t="shared" si="10"/>
        <v>54.47</v>
      </c>
      <c r="CO6" s="33">
        <f t="shared" si="10"/>
        <v>55.17</v>
      </c>
      <c r="CP6" s="33">
        <f t="shared" si="10"/>
        <v>55.84</v>
      </c>
      <c r="CQ6" s="33">
        <f t="shared" si="10"/>
        <v>55.68</v>
      </c>
      <c r="CR6" s="33">
        <f t="shared" si="10"/>
        <v>55.64</v>
      </c>
      <c r="CS6" s="33">
        <f t="shared" si="10"/>
        <v>55.13</v>
      </c>
      <c r="CT6" s="33">
        <f t="shared" si="10"/>
        <v>54.77</v>
      </c>
      <c r="CU6" s="32" t="str">
        <f>IF(CU7="","",IF(CU7="-","【-】","【"&amp;SUBSTITUTE(TEXT(CU7,"#,##0.00"),"-","△")&amp;"】"))</f>
        <v>【59.76】</v>
      </c>
      <c r="CV6" s="33">
        <f>IF(CV7="",NA(),CV7)</f>
        <v>86.15</v>
      </c>
      <c r="CW6" s="33">
        <f t="shared" ref="CW6:DE6" si="11">IF(CW7="",NA(),CW7)</f>
        <v>84.58</v>
      </c>
      <c r="CX6" s="33">
        <f t="shared" si="11"/>
        <v>82.55</v>
      </c>
      <c r="CY6" s="33">
        <f t="shared" si="11"/>
        <v>83.64</v>
      </c>
      <c r="CZ6" s="33">
        <f t="shared" si="11"/>
        <v>84.38</v>
      </c>
      <c r="DA6" s="33">
        <f t="shared" si="11"/>
        <v>83.11</v>
      </c>
      <c r="DB6" s="33">
        <f t="shared" si="11"/>
        <v>83.18</v>
      </c>
      <c r="DC6" s="33">
        <f t="shared" si="11"/>
        <v>83.09</v>
      </c>
      <c r="DD6" s="33">
        <f t="shared" si="11"/>
        <v>83</v>
      </c>
      <c r="DE6" s="33">
        <f t="shared" si="11"/>
        <v>82.89</v>
      </c>
      <c r="DF6" s="32" t="str">
        <f>IF(DF7="","",IF(DF7="-","【-】","【"&amp;SUBSTITUTE(TEXT(DF7,"#,##0.00"),"-","△")&amp;"】"))</f>
        <v>【89.95】</v>
      </c>
      <c r="DG6" s="33">
        <f>IF(DG7="",NA(),DG7)</f>
        <v>17.66</v>
      </c>
      <c r="DH6" s="33">
        <f t="shared" ref="DH6:DP6" si="12">IF(DH7="",NA(),DH7)</f>
        <v>18.600000000000001</v>
      </c>
      <c r="DI6" s="33">
        <f t="shared" si="12"/>
        <v>19.350000000000001</v>
      </c>
      <c r="DJ6" s="33">
        <f t="shared" si="12"/>
        <v>54.63</v>
      </c>
      <c r="DK6" s="33">
        <f t="shared" si="12"/>
        <v>55.4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1.97</v>
      </c>
      <c r="DS6" s="33">
        <f t="shared" ref="DS6:EA6" si="13">IF(DS7="",NA(),DS7)</f>
        <v>2.42</v>
      </c>
      <c r="DT6" s="33">
        <f t="shared" si="13"/>
        <v>2.69</v>
      </c>
      <c r="DU6" s="33">
        <f t="shared" si="13"/>
        <v>2.81</v>
      </c>
      <c r="DV6" s="33">
        <f t="shared" si="13"/>
        <v>2.99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0.08</v>
      </c>
      <c r="ED6" s="33">
        <f t="shared" ref="ED6:EL6" si="14">IF(ED7="",NA(),ED7)</f>
        <v>0.38</v>
      </c>
      <c r="EE6" s="33">
        <f t="shared" si="14"/>
        <v>0.28000000000000003</v>
      </c>
      <c r="EF6" s="33">
        <f t="shared" si="14"/>
        <v>0.09</v>
      </c>
      <c r="EG6" s="33">
        <f t="shared" si="14"/>
        <v>0.31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75213</v>
      </c>
      <c r="D7" s="35">
        <v>46</v>
      </c>
      <c r="E7" s="35">
        <v>1</v>
      </c>
      <c r="F7" s="35">
        <v>0</v>
      </c>
      <c r="G7" s="35">
        <v>1</v>
      </c>
      <c r="H7" s="35" t="s">
        <v>92</v>
      </c>
      <c r="I7" s="35" t="s">
        <v>93</v>
      </c>
      <c r="J7" s="35" t="s">
        <v>94</v>
      </c>
      <c r="K7" s="35" t="s">
        <v>95</v>
      </c>
      <c r="L7" s="35" t="s">
        <v>96</v>
      </c>
      <c r="M7" s="36" t="s">
        <v>97</v>
      </c>
      <c r="N7" s="36">
        <v>77.67</v>
      </c>
      <c r="O7" s="36">
        <v>87.75</v>
      </c>
      <c r="P7" s="36">
        <v>3780</v>
      </c>
      <c r="Q7" s="36">
        <v>17738</v>
      </c>
      <c r="R7" s="36">
        <v>72.760000000000005</v>
      </c>
      <c r="S7" s="36">
        <v>243.79</v>
      </c>
      <c r="T7" s="36">
        <v>15493</v>
      </c>
      <c r="U7" s="36">
        <v>37.24</v>
      </c>
      <c r="V7" s="36">
        <v>416.03</v>
      </c>
      <c r="W7" s="36">
        <v>105.27</v>
      </c>
      <c r="X7" s="36">
        <v>117.51</v>
      </c>
      <c r="Y7" s="36">
        <v>109.57</v>
      </c>
      <c r="Z7" s="36">
        <v>106.72</v>
      </c>
      <c r="AA7" s="36">
        <v>110.99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982.16</v>
      </c>
      <c r="AT7" s="36">
        <v>1305.5</v>
      </c>
      <c r="AU7" s="36">
        <v>954.89</v>
      </c>
      <c r="AV7" s="36">
        <v>136.53</v>
      </c>
      <c r="AW7" s="36">
        <v>101.23</v>
      </c>
      <c r="AX7" s="36">
        <v>995.5</v>
      </c>
      <c r="AY7" s="36">
        <v>915.5</v>
      </c>
      <c r="AZ7" s="36">
        <v>963.24</v>
      </c>
      <c r="BA7" s="36">
        <v>381.53</v>
      </c>
      <c r="BB7" s="36">
        <v>391.54</v>
      </c>
      <c r="BC7" s="36">
        <v>262.74</v>
      </c>
      <c r="BD7" s="36">
        <v>470.83</v>
      </c>
      <c r="BE7" s="36">
        <v>432.26</v>
      </c>
      <c r="BF7" s="36">
        <v>386.83</v>
      </c>
      <c r="BG7" s="36">
        <v>353.91</v>
      </c>
      <c r="BH7" s="36">
        <v>303.06</v>
      </c>
      <c r="BI7" s="36">
        <v>414.59</v>
      </c>
      <c r="BJ7" s="36">
        <v>404.78</v>
      </c>
      <c r="BK7" s="36">
        <v>400.38</v>
      </c>
      <c r="BL7" s="36">
        <v>393.27</v>
      </c>
      <c r="BM7" s="36">
        <v>386.97</v>
      </c>
      <c r="BN7" s="36">
        <v>276.38</v>
      </c>
      <c r="BO7" s="36">
        <v>94.39</v>
      </c>
      <c r="BP7" s="36">
        <v>107.36</v>
      </c>
      <c r="BQ7" s="36">
        <v>104.7</v>
      </c>
      <c r="BR7" s="36">
        <v>101.78</v>
      </c>
      <c r="BS7" s="36">
        <v>105.68</v>
      </c>
      <c r="BT7" s="36">
        <v>97.71</v>
      </c>
      <c r="BU7" s="36">
        <v>98.07</v>
      </c>
      <c r="BV7" s="36">
        <v>96.56</v>
      </c>
      <c r="BW7" s="36">
        <v>100.47</v>
      </c>
      <c r="BX7" s="36">
        <v>101.72</v>
      </c>
      <c r="BY7" s="36">
        <v>104.99</v>
      </c>
      <c r="BZ7" s="36">
        <v>221.53</v>
      </c>
      <c r="CA7" s="36">
        <v>194.02</v>
      </c>
      <c r="CB7" s="36">
        <v>199.22</v>
      </c>
      <c r="CC7" s="36">
        <v>206.32</v>
      </c>
      <c r="CD7" s="36">
        <v>199.25</v>
      </c>
      <c r="CE7" s="36">
        <v>173.56</v>
      </c>
      <c r="CF7" s="36">
        <v>172.26</v>
      </c>
      <c r="CG7" s="36">
        <v>177.14</v>
      </c>
      <c r="CH7" s="36">
        <v>169.82</v>
      </c>
      <c r="CI7" s="36">
        <v>168.2</v>
      </c>
      <c r="CJ7" s="36">
        <v>163.72</v>
      </c>
      <c r="CK7" s="36">
        <v>53.62</v>
      </c>
      <c r="CL7" s="36">
        <v>54.99</v>
      </c>
      <c r="CM7" s="36">
        <v>56.96</v>
      </c>
      <c r="CN7" s="36">
        <v>54.47</v>
      </c>
      <c r="CO7" s="36">
        <v>55.17</v>
      </c>
      <c r="CP7" s="36">
        <v>55.84</v>
      </c>
      <c r="CQ7" s="36">
        <v>55.68</v>
      </c>
      <c r="CR7" s="36">
        <v>55.64</v>
      </c>
      <c r="CS7" s="36">
        <v>55.13</v>
      </c>
      <c r="CT7" s="36">
        <v>54.77</v>
      </c>
      <c r="CU7" s="36">
        <v>59.76</v>
      </c>
      <c r="CV7" s="36">
        <v>86.15</v>
      </c>
      <c r="CW7" s="36">
        <v>84.58</v>
      </c>
      <c r="CX7" s="36">
        <v>82.55</v>
      </c>
      <c r="CY7" s="36">
        <v>83.64</v>
      </c>
      <c r="CZ7" s="36">
        <v>84.38</v>
      </c>
      <c r="DA7" s="36">
        <v>83.11</v>
      </c>
      <c r="DB7" s="36">
        <v>83.18</v>
      </c>
      <c r="DC7" s="36">
        <v>83.09</v>
      </c>
      <c r="DD7" s="36">
        <v>83</v>
      </c>
      <c r="DE7" s="36">
        <v>82.89</v>
      </c>
      <c r="DF7" s="36">
        <v>89.95</v>
      </c>
      <c r="DG7" s="36">
        <v>17.66</v>
      </c>
      <c r="DH7" s="36">
        <v>18.600000000000001</v>
      </c>
      <c r="DI7" s="36">
        <v>19.350000000000001</v>
      </c>
      <c r="DJ7" s="36">
        <v>54.63</v>
      </c>
      <c r="DK7" s="36">
        <v>55.4</v>
      </c>
      <c r="DL7" s="36">
        <v>37.090000000000003</v>
      </c>
      <c r="DM7" s="36">
        <v>38.07</v>
      </c>
      <c r="DN7" s="36">
        <v>39.06</v>
      </c>
      <c r="DO7" s="36">
        <v>46.66</v>
      </c>
      <c r="DP7" s="36">
        <v>47.46</v>
      </c>
      <c r="DQ7" s="36">
        <v>47.18</v>
      </c>
      <c r="DR7" s="36">
        <v>1.97</v>
      </c>
      <c r="DS7" s="36">
        <v>2.42</v>
      </c>
      <c r="DT7" s="36">
        <v>2.69</v>
      </c>
      <c r="DU7" s="36">
        <v>2.81</v>
      </c>
      <c r="DV7" s="36">
        <v>2.99</v>
      </c>
      <c r="DW7" s="36">
        <v>6.63</v>
      </c>
      <c r="DX7" s="36">
        <v>7.73</v>
      </c>
      <c r="DY7" s="36">
        <v>8.8699999999999992</v>
      </c>
      <c r="DZ7" s="36">
        <v>9.85</v>
      </c>
      <c r="EA7" s="36">
        <v>9.7100000000000009</v>
      </c>
      <c r="EB7" s="36">
        <v>13.18</v>
      </c>
      <c r="EC7" s="36">
        <v>0.08</v>
      </c>
      <c r="ED7" s="36">
        <v>0.38</v>
      </c>
      <c r="EE7" s="36">
        <v>0.28000000000000003</v>
      </c>
      <c r="EF7" s="36">
        <v>0.09</v>
      </c>
      <c r="EG7" s="36">
        <v>0.31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mamoru.kokuma</cp:lastModifiedBy>
  <dcterms:created xsi:type="dcterms:W3CDTF">2017-02-01T08:35:58Z</dcterms:created>
  <dcterms:modified xsi:type="dcterms:W3CDTF">2017-02-07T08:26:50Z</dcterms:modified>
  <cp:category/>
</cp:coreProperties>
</file>