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<sst xmlns="http://schemas.openxmlformats.org/spreadsheetml/2006/main" count="217" uniqueCount="106">
  <si>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</si>
  <si>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</si>
  <si>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</si>
  <si>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</si>
  <si>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</si>
  <si>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</si>
  <si>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</si>
  <si>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</si>
  <si>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</si>
  <si>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</si>
  <si>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</si>
  <si>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</si>
  <si>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</si>
  <si>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</si>
  <si>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</si>
  <si>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</si>
  <si>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</si>
  <si>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</si>
  <si>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</si>
  <si>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</si>
  <si>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</si>
  <si>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</si>
  <si>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</si>
  <si>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</si>
  <si>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</si>
  <si>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</si>
  <si>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</si>
  <si>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</si>
  <si>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</si>
  <si>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</si>
  <si>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</si>
  <si>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</si>
  <si>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</si>
  <si>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</si>
  <si>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</si>
  <si>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</si>
  <si>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</si>
  <si>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</si>
  <si>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</si>
  <si>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</si>
  <si>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</si>
  <si>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</si>
  <si>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</si>
  <si>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</si>
  <si>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</si>
  <si>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</si>
  <si>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</si>
  <si>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</si>
  <si>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</si>
  <si>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</si>
  <si>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</si>
  <si>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</si>
  <si>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</si>
  <si>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</si>
  <si>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</si>
  <si>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</si>
  <si>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</si>
  <si>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</si>
  <si>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</si>
  <si>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</si>
  <si>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</si>
  <si>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</si>
  <si>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</si>
  <si>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</si>
  <si>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</si>
  <si>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</si>
  <si>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</si>
  <si>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</si>
  <si>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</si>
  <si>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</si>
  <si>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</si>
  <si>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</si>
  <si>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</si>
  <si>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</si>
  <si>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</si>
  <si>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</si>
  <si>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</si>
  <si>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</si>
  <si>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</si>
  <si>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</si>
  <si>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</si>
  <si>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</si>
  <si>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</si>
  <si>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</si>
  <si>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</si>
  <si>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</si>
  <si>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</si>
  <si>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</si>
  <si>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</si>
  <si>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</si>
  <si>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</si>
  <si>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</si>
  <si>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泉崎村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</si>
  <si>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</si>
  <si>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</si>
  <si>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</si>
  <si>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</si>
  <si>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</si>
  <si>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</si>
  <si>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</si>
  <si>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</si>
  <si>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</si>
  <si>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</si>
  <si>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累積欠損金もなく、経営自体は非常に安定しており、健全性を保っているとおもわれます。
　一方で料金回収率が平均より下回っており、給水原価も高いことから、なお一層の経費節減に努めていかなければならない。
　</t>
    <rPh sb="1" eb="3">
      <t>ルイセキ</t>
    </rPh>
    <rPh sb="3" eb="6">
      <t>ケッソンキン</t>
    </rPh>
    <rPh sb="10" eb="12">
      <t>ケイエイ</t>
    </rPh>
    <rPh sb="12" eb="14">
      <t>ジタイ</t>
    </rPh>
    <rPh sb="15" eb="17">
      <t>ヒジョウ</t>
    </rPh>
    <rPh sb="18" eb="20">
      <t>アンテイ</t>
    </rPh>
    <rPh sb="25" eb="28">
      <t>ケンゼンセイ</t>
    </rPh>
    <rPh sb="29" eb="30">
      <t>タモ</t>
    </rPh>
    <rPh sb="44" eb="46">
      <t>イッポウ</t>
    </rPh>
    <rPh sb="47" eb="49">
      <t>リョウキン</t>
    </rPh>
    <rPh sb="49" eb="52">
      <t>カイシュウリツ</t>
    </rPh>
    <rPh sb="53" eb="55">
      <t>ヘイキン</t>
    </rPh>
    <rPh sb="57" eb="59">
      <t>シタマワ</t>
    </rPh>
    <rPh sb="64" eb="68">
      <t>キュウスイゲンカ</t>
    </rPh>
    <rPh sb="69" eb="70">
      <t>タカ</t>
    </rPh>
    <rPh sb="78" eb="80">
      <t>イッソウ</t>
    </rPh>
    <rPh sb="81" eb="83">
      <t>ケイヒ</t>
    </rPh>
    <rPh sb="83" eb="85">
      <t>セツゲン</t>
    </rPh>
    <rPh sb="86" eb="87">
      <t>ツト</t>
    </rPh>
    <phoneticPr fontId="4"/>
  </si>
  <si>
    <t>　減価償却率が高いのは、村の施策による拡張工事の影響であり、それに伴う一般会計からの補助金ももらっており、平均を上回っているが、問題はないと思われる。
　また老朽管の更新については、Ｈ26年度に村の財政再建が終わり、Ｈ28年度、29年度と更新事業が予定されており、その後も管路更新を行って行く予定であります。</t>
    <rPh sb="1" eb="3">
      <t>ゲンカ</t>
    </rPh>
    <rPh sb="3" eb="5">
      <t>ショウキャク</t>
    </rPh>
    <rPh sb="5" eb="6">
      <t>リツ</t>
    </rPh>
    <rPh sb="7" eb="8">
      <t>タカ</t>
    </rPh>
    <rPh sb="12" eb="13">
      <t>ムラ</t>
    </rPh>
    <rPh sb="14" eb="16">
      <t>セサク</t>
    </rPh>
    <rPh sb="19" eb="21">
      <t>カクチョウ</t>
    </rPh>
    <rPh sb="21" eb="23">
      <t>コウジ</t>
    </rPh>
    <rPh sb="24" eb="26">
      <t>エイキョウ</t>
    </rPh>
    <rPh sb="33" eb="34">
      <t>トモナ</t>
    </rPh>
    <rPh sb="35" eb="37">
      <t>イッパン</t>
    </rPh>
    <rPh sb="37" eb="39">
      <t>カイケイ</t>
    </rPh>
    <rPh sb="42" eb="45">
      <t>ホジョキン</t>
    </rPh>
    <rPh sb="53" eb="55">
      <t>ヘイキン</t>
    </rPh>
    <rPh sb="56" eb="58">
      <t>ウワマワ</t>
    </rPh>
    <rPh sb="64" eb="66">
      <t>モンダイ</t>
    </rPh>
    <rPh sb="70" eb="71">
      <t>オモ</t>
    </rPh>
    <rPh sb="79" eb="81">
      <t>ロウキュウ</t>
    </rPh>
    <rPh sb="81" eb="82">
      <t>カン</t>
    </rPh>
    <rPh sb="83" eb="85">
      <t>コウシン</t>
    </rPh>
    <rPh sb="94" eb="96">
      <t>ネンド</t>
    </rPh>
    <rPh sb="97" eb="98">
      <t>ムラ</t>
    </rPh>
    <rPh sb="99" eb="101">
      <t>ザイセイ</t>
    </rPh>
    <rPh sb="101" eb="103">
      <t>サイケン</t>
    </rPh>
    <rPh sb="104" eb="105">
      <t>オ</t>
    </rPh>
    <rPh sb="111" eb="113">
      <t>ネンド</t>
    </rPh>
    <rPh sb="116" eb="118">
      <t>ネンド</t>
    </rPh>
    <rPh sb="119" eb="121">
      <t>コウシン</t>
    </rPh>
    <rPh sb="121" eb="123">
      <t>ジギョウ</t>
    </rPh>
    <rPh sb="124" eb="126">
      <t>ヨテイ</t>
    </rPh>
    <rPh sb="134" eb="135">
      <t>ゴ</t>
    </rPh>
    <rPh sb="136" eb="138">
      <t>カンロ</t>
    </rPh>
    <rPh sb="138" eb="140">
      <t>コウシン</t>
    </rPh>
    <rPh sb="141" eb="142">
      <t>オコナ</t>
    </rPh>
    <rPh sb="144" eb="145">
      <t>イ</t>
    </rPh>
    <rPh sb="146" eb="148">
      <t>ヨテイ</t>
    </rPh>
    <phoneticPr fontId="4"/>
  </si>
  <si>
    <t>　当村の水道水は、白河地方広域市町村圏整備組合よりの受水で１００％まかなっており、管路の更新のみを検討すれば、良い状況となっておりますが、１０年以内には配水池設備の老朽化も進んで来ると思われますので、その前に管路の更新事業を終了させ、国の補助金等もないので、留保資金の確保に努めていかなければならない。</t>
    <rPh sb="1" eb="3">
      <t>トウソン</t>
    </rPh>
    <rPh sb="4" eb="7">
      <t>スイドウスイ</t>
    </rPh>
    <rPh sb="9" eb="23">
      <t>コウイキケン</t>
    </rPh>
    <rPh sb="26" eb="28">
      <t>ジュスイ</t>
    </rPh>
    <rPh sb="41" eb="43">
      <t>カンロ</t>
    </rPh>
    <rPh sb="44" eb="46">
      <t>コウシン</t>
    </rPh>
    <rPh sb="49" eb="51">
      <t>ケントウ</t>
    </rPh>
    <rPh sb="55" eb="56">
      <t>ヨ</t>
    </rPh>
    <rPh sb="57" eb="59">
      <t>ジョウキョウ</t>
    </rPh>
    <rPh sb="71" eb="72">
      <t>ネン</t>
    </rPh>
    <rPh sb="72" eb="74">
      <t>イナイ</t>
    </rPh>
    <rPh sb="76" eb="79">
      <t>ハイスイチ</t>
    </rPh>
    <rPh sb="79" eb="81">
      <t>セツビ</t>
    </rPh>
    <rPh sb="82" eb="85">
      <t>ロウキュウカ</t>
    </rPh>
    <rPh sb="86" eb="87">
      <t>スス</t>
    </rPh>
    <rPh sb="89" eb="90">
      <t>ク</t>
    </rPh>
    <rPh sb="92" eb="93">
      <t>オモ</t>
    </rPh>
    <rPh sb="102" eb="103">
      <t>マエ</t>
    </rPh>
    <rPh sb="104" eb="106">
      <t>カンロ</t>
    </rPh>
    <rPh sb="107" eb="109">
      <t>コウシン</t>
    </rPh>
    <rPh sb="109" eb="111">
      <t>ジギョウ</t>
    </rPh>
    <rPh sb="112" eb="114">
      <t>シュウリョウ</t>
    </rPh>
    <rPh sb="117" eb="118">
      <t>クニ</t>
    </rPh>
    <rPh sb="119" eb="122">
      <t>ホジョキン</t>
    </rPh>
    <rPh sb="122" eb="123">
      <t>トウ</t>
    </rPh>
    <rPh sb="129" eb="131">
      <t>リュウホ</t>
    </rPh>
    <rPh sb="131" eb="133">
      <t>シキン</t>
    </rPh>
    <rPh sb="134" eb="136">
      <t>カクホ</t>
    </rPh>
    <rPh sb="137" eb="13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</si>
</sst>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0.12</c:v>
                </c:pt>
                <c:pt idx="4" formatCode="#,##0.00;&quot;△&quot;#,##0.00;&quot;-&quot;">
                  <c:v>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90-4890-A0BE-2A940E64B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32352"/>
        <c:axId val="12373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90-4890-A0BE-2A940E64B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32352"/>
        <c:axId val="123735424"/>
      </c:lineChart>
      <c:dateAx>
        <c:axId val="12373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735424"/>
        <c:crosses val="autoZero"/>
        <c:auto val="1"/>
        <c:lblOffset val="100"/>
        <c:baseTimeUnit val="years"/>
      </c:dateAx>
      <c:valAx>
        <c:axId val="12373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73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90.61</c:v>
                </c:pt>
                <c:pt idx="1">
                  <c:v>95.1</c:v>
                </c:pt>
                <c:pt idx="2">
                  <c:v>91.78</c:v>
                </c:pt>
                <c:pt idx="3">
                  <c:v>86.16</c:v>
                </c:pt>
                <c:pt idx="4">
                  <c:v>88.96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5C-4697-A67E-C8B30C80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69312"/>
        <c:axId val="10427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5C-4697-A67E-C8B30C80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69312"/>
        <c:axId val="104271232"/>
      </c:lineChart>
      <c:dateAx>
        <c:axId val="1042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71232"/>
        <c:crosses val="autoZero"/>
        <c:auto val="1"/>
        <c:lblOffset val="100"/>
        <c:baseTimeUnit val="years"/>
      </c:dateAx>
      <c:valAx>
        <c:axId val="10427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72.39</c:v>
                </c:pt>
                <c:pt idx="1">
                  <c:v>75.7</c:v>
                </c:pt>
                <c:pt idx="2">
                  <c:v>77.36</c:v>
                </c:pt>
                <c:pt idx="3">
                  <c:v>78.31</c:v>
                </c:pt>
                <c:pt idx="4">
                  <c:v>75.430000000000007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01-4EF2-A02B-C1A21D6BD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18848"/>
        <c:axId val="1043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EF2-A02B-C1A21D6BD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18848"/>
        <c:axId val="104325120"/>
      </c:lineChart>
      <c:dateAx>
        <c:axId val="1043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25120"/>
        <c:crosses val="autoZero"/>
        <c:auto val="1"/>
        <c:lblOffset val="100"/>
        <c:baseTimeUnit val="years"/>
      </c:dateAx>
      <c:valAx>
        <c:axId val="1043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107.26</c:v>
                </c:pt>
                <c:pt idx="1">
                  <c:v>115</c:v>
                </c:pt>
                <c:pt idx="2">
                  <c:v>112.09</c:v>
                </c:pt>
                <c:pt idx="3">
                  <c:v>112.84</c:v>
                </c:pt>
                <c:pt idx="4">
                  <c:v>117.71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EE-4C35-8BC2-3139CD1D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3952"/>
        <c:axId val="10409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EE-4C35-8BC2-3139CD1D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3952"/>
        <c:axId val="104096128"/>
      </c:lineChart>
      <c:dateAx>
        <c:axId val="10409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96128"/>
        <c:crosses val="autoZero"/>
        <c:auto val="1"/>
        <c:lblOffset val="100"/>
        <c:baseTimeUnit val="years"/>
      </c:dateAx>
      <c:valAx>
        <c:axId val="104096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9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57</c:v>
                </c:pt>
                <c:pt idx="1">
                  <c:v>58.8</c:v>
                </c:pt>
                <c:pt idx="2">
                  <c:v>60.31</c:v>
                </c:pt>
                <c:pt idx="3">
                  <c:v>62.88</c:v>
                </c:pt>
                <c:pt idx="4">
                  <c:v>63.31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2C-4717-97DC-2D41A4EC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27104"/>
        <c:axId val="10413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2C-4717-97DC-2D41A4EC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27104"/>
        <c:axId val="104133376"/>
      </c:lineChart>
      <c:dateAx>
        <c:axId val="10412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33376"/>
        <c:crosses val="autoZero"/>
        <c:auto val="1"/>
        <c:lblOffset val="100"/>
        <c:baseTimeUnit val="years"/>
      </c:dateAx>
      <c:valAx>
        <c:axId val="10413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2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8E-4CB8-991B-90CAC9CD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5840"/>
        <c:axId val="1051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8E-4CB8-991B-90CAC9CD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95840"/>
        <c:axId val="105186432"/>
      </c:lineChart>
      <c:dateAx>
        <c:axId val="10499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86432"/>
        <c:crosses val="autoZero"/>
        <c:auto val="1"/>
        <c:lblOffset val="100"/>
        <c:baseTimeUnit val="years"/>
      </c:dateAx>
      <c:valAx>
        <c:axId val="1051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9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14-4CB0-9331-1C244428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49216"/>
        <c:axId val="10785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14-4CB0-9331-1C244428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49216"/>
        <c:axId val="107851136"/>
      </c:lineChart>
      <c:dateAx>
        <c:axId val="10784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51136"/>
        <c:crosses val="autoZero"/>
        <c:auto val="1"/>
        <c:lblOffset val="100"/>
        <c:baseTimeUnit val="years"/>
      </c:dateAx>
      <c:valAx>
        <c:axId val="107851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4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178795.54</c:v>
                </c:pt>
                <c:pt idx="1">
                  <c:v>16870.82</c:v>
                </c:pt>
                <c:pt idx="2">
                  <c:v>93817.49</c:v>
                </c:pt>
                <c:pt idx="3">
                  <c:v>28573.96</c:v>
                </c:pt>
                <c:pt idx="4">
                  <c:v>29068.02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E-444F-8A44-AC23C247A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86848"/>
        <c:axId val="10789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6E-444F-8A44-AC23C247A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86848"/>
        <c:axId val="107893120"/>
      </c:lineChart>
      <c:dateAx>
        <c:axId val="10788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93120"/>
        <c:crosses val="autoZero"/>
        <c:auto val="1"/>
        <c:lblOffset val="100"/>
        <c:baseTimeUnit val="years"/>
      </c:dateAx>
      <c:valAx>
        <c:axId val="107893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8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544.65</c:v>
                </c:pt>
                <c:pt idx="1">
                  <c:v>455.51</c:v>
                </c:pt>
                <c:pt idx="2">
                  <c:v>417.05</c:v>
                </c:pt>
                <c:pt idx="3">
                  <c:v>390.77</c:v>
                </c:pt>
                <c:pt idx="4">
                  <c:v>337.53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62-4586-9184-F1093789B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54944"/>
        <c:axId val="10795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62-4586-9184-F1093789B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54944"/>
        <c:axId val="107956864"/>
      </c:lineChart>
      <c:dateAx>
        <c:axId val="10795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56864"/>
        <c:crosses val="autoZero"/>
        <c:auto val="1"/>
        <c:lblOffset val="100"/>
        <c:baseTimeUnit val="years"/>
      </c:dateAx>
      <c:valAx>
        <c:axId val="107956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5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69.39</c:v>
                </c:pt>
                <c:pt idx="1">
                  <c:v>78.87</c:v>
                </c:pt>
                <c:pt idx="2">
                  <c:v>76.790000000000006</c:v>
                </c:pt>
                <c:pt idx="3">
                  <c:v>76.19</c:v>
                </c:pt>
                <c:pt idx="4">
                  <c:v>79.83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87-40D4-9C48-5A4C09A65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96256"/>
        <c:axId val="12369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87-40D4-9C48-5A4C09A65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96256"/>
        <c:axId val="123698176"/>
      </c:lineChart>
      <c:dateAx>
        <c:axId val="12369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98176"/>
        <c:crosses val="autoZero"/>
        <c:auto val="1"/>
        <c:lblOffset val="100"/>
        <c:baseTimeUnit val="years"/>
      </c:dateAx>
      <c:valAx>
        <c:axId val="12369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9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269.36</c:v>
                </c:pt>
                <c:pt idx="1">
                  <c:v>236.22</c:v>
                </c:pt>
                <c:pt idx="2">
                  <c:v>242.21</c:v>
                </c:pt>
                <c:pt idx="3">
                  <c:v>243.46</c:v>
                </c:pt>
                <c:pt idx="4">
                  <c:v>234.88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3-40DD-A56D-1DAA434B8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74080"/>
        <c:axId val="12377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3-40DD-A56D-1DAA434B8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74080"/>
        <c:axId val="123776000"/>
      </c:lineChart>
      <c:dateAx>
        <c:axId val="12377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776000"/>
        <c:crosses val="autoZero"/>
        <c:auto val="1"/>
        <c:lblOffset val="100"/>
        <c:baseTimeUnit val="years"/>
      </c:dateAx>
      <c:valAx>
        <c:axId val="12377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77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S49" zoomScale="75" zoomScaleNormal="7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福島県　泉崎村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6675</v>
      </c>
      <c r="AJ8" s="75"/>
      <c r="AK8" s="75"/>
      <c r="AL8" s="75"/>
      <c r="AM8" s="75"/>
      <c r="AN8" s="75"/>
      <c r="AO8" s="75"/>
      <c r="AP8" s="76"/>
      <c r="AQ8" s="57">
        <f>データ!R6</f>
        <v>35.43</v>
      </c>
      <c r="AR8" s="57"/>
      <c r="AS8" s="57"/>
      <c r="AT8" s="57"/>
      <c r="AU8" s="57"/>
      <c r="AV8" s="57"/>
      <c r="AW8" s="57"/>
      <c r="AX8" s="57"/>
      <c r="AY8" s="57">
        <f>データ!S6</f>
        <v>188.4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56.92</v>
      </c>
      <c r="K10" s="57"/>
      <c r="L10" s="57"/>
      <c r="M10" s="57"/>
      <c r="N10" s="57"/>
      <c r="O10" s="57"/>
      <c r="P10" s="57"/>
      <c r="Q10" s="57"/>
      <c r="R10" s="57">
        <f>データ!O6</f>
        <v>82.86</v>
      </c>
      <c r="S10" s="57"/>
      <c r="T10" s="57"/>
      <c r="U10" s="57"/>
      <c r="V10" s="57"/>
      <c r="W10" s="57"/>
      <c r="X10" s="57"/>
      <c r="Y10" s="57"/>
      <c r="Z10" s="65">
        <f>データ!P6</f>
        <v>3618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5454</v>
      </c>
      <c r="AJ10" s="65"/>
      <c r="AK10" s="65"/>
      <c r="AL10" s="65"/>
      <c r="AM10" s="65"/>
      <c r="AN10" s="65"/>
      <c r="AO10" s="65"/>
      <c r="AP10" s="65"/>
      <c r="AQ10" s="57">
        <f>データ!U6</f>
        <v>26.1</v>
      </c>
      <c r="AR10" s="57"/>
      <c r="AS10" s="57"/>
      <c r="AT10" s="57"/>
      <c r="AU10" s="57"/>
      <c r="AV10" s="57"/>
      <c r="AW10" s="57"/>
      <c r="AX10" s="57"/>
      <c r="AY10" s="57">
        <f>データ!V6</f>
        <v>208.97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34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51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52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53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54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55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56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57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58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59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60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61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62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 x14ac:dyDescent="0.15">
      <c r="A6" s="26" t="s">
        <v>91</v>
      </c>
      <c r="B6" s="31">
        <f>B7</f>
        <v>2015</v>
      </c>
      <c r="C6" s="31">
        <f t="shared" ref="C6:V6" si="3">C7</f>
        <v>74641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福島県　泉崎村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56.92</v>
      </c>
      <c r="O6" s="32">
        <f t="shared" si="3"/>
        <v>82.86</v>
      </c>
      <c r="P6" s="32">
        <f t="shared" si="3"/>
        <v>3618</v>
      </c>
      <c r="Q6" s="32">
        <f t="shared" si="3"/>
        <v>6675</v>
      </c>
      <c r="R6" s="32">
        <f t="shared" si="3"/>
        <v>35.43</v>
      </c>
      <c r="S6" s="32">
        <f t="shared" si="3"/>
        <v>188.4</v>
      </c>
      <c r="T6" s="32">
        <f t="shared" si="3"/>
        <v>5454</v>
      </c>
      <c r="U6" s="32">
        <f t="shared" si="3"/>
        <v>26.1</v>
      </c>
      <c r="V6" s="32">
        <f t="shared" si="3"/>
        <v>208.97</v>
      </c>
      <c r="W6" s="33">
        <f>IF(W7="",NA(),W7)</f>
        <v>107.26</v>
      </c>
      <c r="X6" s="33">
        <f t="shared" ref="X6:AF6" si="4">IF(X7="",NA(),X7)</f>
        <v>115</v>
      </c>
      <c r="Y6" s="33">
        <f t="shared" si="4"/>
        <v>112.09</v>
      </c>
      <c r="Z6" s="33">
        <f t="shared" si="4"/>
        <v>112.84</v>
      </c>
      <c r="AA6" s="33">
        <f t="shared" si="4"/>
        <v>117.71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178795.54</v>
      </c>
      <c r="AT6" s="33">
        <f t="shared" ref="AT6:BB6" si="6">IF(AT7="",NA(),AT7)</f>
        <v>16870.82</v>
      </c>
      <c r="AU6" s="33">
        <f t="shared" si="6"/>
        <v>93817.49</v>
      </c>
      <c r="AV6" s="33">
        <f t="shared" si="6"/>
        <v>28573.96</v>
      </c>
      <c r="AW6" s="33">
        <f t="shared" si="6"/>
        <v>29068.02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544.65</v>
      </c>
      <c r="BE6" s="33">
        <f t="shared" ref="BE6:BM6" si="7">IF(BE7="",NA(),BE7)</f>
        <v>455.51</v>
      </c>
      <c r="BF6" s="33">
        <f t="shared" si="7"/>
        <v>417.05</v>
      </c>
      <c r="BG6" s="33">
        <f t="shared" si="7"/>
        <v>390.77</v>
      </c>
      <c r="BH6" s="33">
        <f t="shared" si="7"/>
        <v>337.53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69.39</v>
      </c>
      <c r="BP6" s="33">
        <f t="shared" ref="BP6:BX6" si="8">IF(BP7="",NA(),BP7)</f>
        <v>78.87</v>
      </c>
      <c r="BQ6" s="33">
        <f t="shared" si="8"/>
        <v>76.790000000000006</v>
      </c>
      <c r="BR6" s="33">
        <f t="shared" si="8"/>
        <v>76.19</v>
      </c>
      <c r="BS6" s="33">
        <f t="shared" si="8"/>
        <v>79.83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269.36</v>
      </c>
      <c r="CA6" s="33">
        <f t="shared" ref="CA6:CI6" si="9">IF(CA7="",NA(),CA7)</f>
        <v>236.22</v>
      </c>
      <c r="CB6" s="33">
        <f t="shared" si="9"/>
        <v>242.21</v>
      </c>
      <c r="CC6" s="33">
        <f t="shared" si="9"/>
        <v>243.46</v>
      </c>
      <c r="CD6" s="33">
        <f t="shared" si="9"/>
        <v>234.88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90.61</v>
      </c>
      <c r="CL6" s="33">
        <f t="shared" ref="CL6:CT6" si="10">IF(CL7="",NA(),CL7)</f>
        <v>95.1</v>
      </c>
      <c r="CM6" s="33">
        <f t="shared" si="10"/>
        <v>91.78</v>
      </c>
      <c r="CN6" s="33">
        <f t="shared" si="10"/>
        <v>86.16</v>
      </c>
      <c r="CO6" s="33">
        <f t="shared" si="10"/>
        <v>88.96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72.39</v>
      </c>
      <c r="CW6" s="33">
        <f t="shared" ref="CW6:DE6" si="11">IF(CW7="",NA(),CW7)</f>
        <v>75.7</v>
      </c>
      <c r="CX6" s="33">
        <f t="shared" si="11"/>
        <v>77.36</v>
      </c>
      <c r="CY6" s="33">
        <f t="shared" si="11"/>
        <v>78.31</v>
      </c>
      <c r="CZ6" s="33">
        <f t="shared" si="11"/>
        <v>75.430000000000007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57</v>
      </c>
      <c r="DH6" s="33">
        <f t="shared" ref="DH6:DP6" si="12">IF(DH7="",NA(),DH7)</f>
        <v>58.8</v>
      </c>
      <c r="DI6" s="33">
        <f t="shared" si="12"/>
        <v>60.31</v>
      </c>
      <c r="DJ6" s="33">
        <f t="shared" si="12"/>
        <v>62.88</v>
      </c>
      <c r="DK6" s="33">
        <f t="shared" si="12"/>
        <v>63.31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3.19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0.12</v>
      </c>
      <c r="EG6" s="33">
        <f t="shared" si="14"/>
        <v>0.63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 x14ac:dyDescent="0.15">
      <c r="A7" s="26"/>
      <c r="B7" s="35">
        <v>2015</v>
      </c>
      <c r="C7" s="35">
        <v>74641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56.92</v>
      </c>
      <c r="O7" s="36">
        <v>82.86</v>
      </c>
      <c r="P7" s="36">
        <v>3618</v>
      </c>
      <c r="Q7" s="36">
        <v>6675</v>
      </c>
      <c r="R7" s="36">
        <v>35.43</v>
      </c>
      <c r="S7" s="36">
        <v>188.4</v>
      </c>
      <c r="T7" s="36">
        <v>5454</v>
      </c>
      <c r="U7" s="36">
        <v>26.1</v>
      </c>
      <c r="V7" s="36">
        <v>208.97</v>
      </c>
      <c r="W7" s="36">
        <v>107.26</v>
      </c>
      <c r="X7" s="36">
        <v>115</v>
      </c>
      <c r="Y7" s="36">
        <v>112.09</v>
      </c>
      <c r="Z7" s="36">
        <v>112.84</v>
      </c>
      <c r="AA7" s="36">
        <v>117.71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178795.54</v>
      </c>
      <c r="AT7" s="36">
        <v>16870.82</v>
      </c>
      <c r="AU7" s="36">
        <v>93817.49</v>
      </c>
      <c r="AV7" s="36">
        <v>28573.96</v>
      </c>
      <c r="AW7" s="36">
        <v>29068.02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544.65</v>
      </c>
      <c r="BE7" s="36">
        <v>455.51</v>
      </c>
      <c r="BF7" s="36">
        <v>417.05</v>
      </c>
      <c r="BG7" s="36">
        <v>390.77</v>
      </c>
      <c r="BH7" s="36">
        <v>337.53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69.39</v>
      </c>
      <c r="BP7" s="36">
        <v>78.87</v>
      </c>
      <c r="BQ7" s="36">
        <v>76.790000000000006</v>
      </c>
      <c r="BR7" s="36">
        <v>76.19</v>
      </c>
      <c r="BS7" s="36">
        <v>79.83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269.36</v>
      </c>
      <c r="CA7" s="36">
        <v>236.22</v>
      </c>
      <c r="CB7" s="36">
        <v>242.21</v>
      </c>
      <c r="CC7" s="36">
        <v>243.46</v>
      </c>
      <c r="CD7" s="36">
        <v>234.88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90.61</v>
      </c>
      <c r="CL7" s="36">
        <v>95.1</v>
      </c>
      <c r="CM7" s="36">
        <v>91.78</v>
      </c>
      <c r="CN7" s="36">
        <v>86.16</v>
      </c>
      <c r="CO7" s="36">
        <v>88.96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72.39</v>
      </c>
      <c r="CW7" s="36">
        <v>75.7</v>
      </c>
      <c r="CX7" s="36">
        <v>77.36</v>
      </c>
      <c r="CY7" s="36">
        <v>78.31</v>
      </c>
      <c r="CZ7" s="36">
        <v>75.430000000000007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57</v>
      </c>
      <c r="DH7" s="36">
        <v>58.8</v>
      </c>
      <c r="DI7" s="36">
        <v>60.31</v>
      </c>
      <c r="DJ7" s="36">
        <v>62.88</v>
      </c>
      <c r="DK7" s="36">
        <v>63.31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3.19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</v>
      </c>
      <c r="ED7" s="36">
        <v>0</v>
      </c>
      <c r="EE7" s="36">
        <v>0</v>
      </c>
      <c r="EF7" s="36">
        <v>0.12</v>
      </c>
      <c r="EG7" s="36">
        <v>0.63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2017-02-01T08:35:52Z</dcterms:created>
  <dcterms:modified xsi:type="dcterms:W3CDTF">2017-02-16T11:50:26Z</dcterms:modified>
  <cp:category/>
</cp:coreProperties>
</file>