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<sst xmlns="http://schemas.openxmlformats.org/spreadsheetml/2006/main" count="217" uniqueCount="107">
  <si>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</si>
  <si>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</si>
  <si>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</si>
  <si>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</si>
  <si>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</si>
  <si>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</si>
  <si>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</si>
  <si>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</si>
  <si>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</si>
  <si>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</si>
  <si>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</si>
  <si>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</si>
  <si>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</si>
  <si>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</si>
  <si>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</si>
  <si>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</si>
  <si>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</si>
  <si>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</si>
  <si>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</si>
  <si>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</si>
  <si>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</si>
  <si>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</si>
  <si>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</si>
  <si>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</si>
  <si>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</si>
  <si>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</si>
  <si>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</si>
  <si>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</si>
  <si>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</si>
  <si>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</si>
  <si>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</si>
  <si>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</si>
  <si>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</si>
  <si>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</si>
  <si>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</si>
  <si>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</si>
  <si>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</si>
  <si>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</si>
  <si>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</si>
  <si>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</si>
  <si>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</si>
  <si>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</si>
  <si>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</si>
  <si>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</si>
  <si>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</si>
  <si>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</si>
  <si>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</si>
  <si>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</si>
  <si>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</si>
  <si>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</si>
  <si>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</si>
  <si>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</si>
  <si>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</si>
  <si>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</si>
  <si>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</si>
  <si>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</si>
  <si>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</si>
  <si>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</si>
  <si>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</si>
  <si>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</si>
  <si>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</si>
  <si>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</si>
  <si>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</si>
  <si>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</si>
  <si>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</si>
  <si>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</si>
  <si>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</si>
  <si>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</si>
  <si>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</si>
  <si>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</si>
  <si>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</si>
  <si>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</si>
  <si>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</si>
  <si>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</si>
  <si>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</si>
  <si>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</si>
  <si>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</si>
  <si>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</si>
  <si>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</si>
  <si>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</si>
  <si>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</si>
  <si>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</si>
  <si>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</si>
  <si>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</si>
  <si>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</si>
  <si>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</si>
  <si>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</si>
  <si>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</si>
  <si>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</si>
  <si>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</si>
  <si>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</si>
  <si>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</si>
  <si>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</si>
  <si>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猪苗代町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</si>
  <si>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</si>
  <si>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</si>
  <si>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</si>
  <si>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</si>
  <si>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</si>
  <si>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</si>
  <si>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</si>
  <si>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</si>
  <si>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</si>
  <si>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</si>
  <si>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経常収支比率は114．81％で全国平均及び類似団体平均値を上回っており、累積欠損もなく、５年連続黒字となっている。
　流動比率は類似団体平均値の２倍以上となっており、現在のところ支払い能力は高いといえる。
　企業債残高対給水収益比率は全国平均を下回っており、企業債残高の割合は少ないといえる。
　料金回収率は全国平均を上回っており、給水収益で給水費用を賄うことができている。
　経費の削減等に努めた結果、「給水原価」は２年連続で１５０円未満とすることができた。
　町の面積が広く住民が分散して居住していることから、配水池も２０箇所に分散せざるを得ないため施設利用率は低くなっている。
　老朽管路の更新が遅れているため漏水が多くなっており、有収率は類似団体平均値を下回っている。　</t>
    <rPh sb="1" eb="3">
      <t>ケイジョウ</t>
    </rPh>
    <rPh sb="16" eb="18">
      <t>ゼンコク</t>
    </rPh>
    <rPh sb="18" eb="20">
      <t>ヘイキン</t>
    </rPh>
    <rPh sb="20" eb="21">
      <t>オヨ</t>
    </rPh>
    <rPh sb="30" eb="32">
      <t>ウワマワ</t>
    </rPh>
    <rPh sb="37" eb="39">
      <t>ルイセキ</t>
    </rPh>
    <rPh sb="39" eb="41">
      <t>ケッソン</t>
    </rPh>
    <rPh sb="46" eb="47">
      <t>ネン</t>
    </rPh>
    <rPh sb="74" eb="77">
      <t>バイイジョウ</t>
    </rPh>
    <rPh sb="84" eb="86">
      <t>ゲンザイ</t>
    </rPh>
    <rPh sb="90" eb="92">
      <t>シハラ</t>
    </rPh>
    <rPh sb="93" eb="95">
      <t>ノウリョク</t>
    </rPh>
    <rPh sb="102" eb="103">
      <t>サイ</t>
    </rPh>
    <rPh sb="103" eb="104">
      <t>ザン</t>
    </rPh>
    <rPh sb="104" eb="105">
      <t>タカ</t>
    </rPh>
    <rPh sb="105" eb="107">
      <t>キュウスイ</t>
    </rPh>
    <rPh sb="107" eb="109">
      <t>シュウエキ</t>
    </rPh>
    <rPh sb="109" eb="111">
      <t>ヒリツ</t>
    </rPh>
    <rPh sb="113" eb="115">
      <t>ゼンコク</t>
    </rPh>
    <rPh sb="115" eb="117">
      <t>ヘイキン</t>
    </rPh>
    <rPh sb="117" eb="119">
      <t>シタマワ</t>
    </rPh>
    <rPh sb="136" eb="138">
      <t>ワリアイ</t>
    </rPh>
    <rPh sb="146" eb="148">
      <t>カイシュウ</t>
    </rPh>
    <rPh sb="148" eb="149">
      <t>リツ</t>
    </rPh>
    <rPh sb="150" eb="152">
      <t>ゼンコク</t>
    </rPh>
    <rPh sb="152" eb="154">
      <t>ヘイキン</t>
    </rPh>
    <rPh sb="154" eb="156">
      <t>ウワマワ</t>
    </rPh>
    <rPh sb="161" eb="163">
      <t>キュウスイ</t>
    </rPh>
    <rPh sb="163" eb="165">
      <t>シュウエキ</t>
    </rPh>
    <rPh sb="166" eb="168">
      <t>キュウスイ</t>
    </rPh>
    <rPh sb="168" eb="170">
      <t>ヒヨウ</t>
    </rPh>
    <rPh sb="171" eb="172">
      <t>マカナ</t>
    </rPh>
    <rPh sb="184" eb="186">
      <t>ケイヒ</t>
    </rPh>
    <rPh sb="191" eb="192">
      <t>ツト</t>
    </rPh>
    <rPh sb="194" eb="196">
      <t>ケッカ</t>
    </rPh>
    <rPh sb="198" eb="200">
      <t>キュウスイ</t>
    </rPh>
    <rPh sb="200" eb="202">
      <t>ゲンカ</t>
    </rPh>
    <rPh sb="205" eb="206">
      <t>ネン</t>
    </rPh>
    <rPh sb="206" eb="208">
      <t>レンゾク</t>
    </rPh>
    <rPh sb="212" eb="213">
      <t>エン</t>
    </rPh>
    <rPh sb="213" eb="215">
      <t>ミマン</t>
    </rPh>
    <rPh sb="227" eb="229">
      <t>チョウナイ</t>
    </rPh>
    <rPh sb="230" eb="232">
      <t>ブンサン</t>
    </rPh>
    <rPh sb="244" eb="246">
      <t>キョジュウ</t>
    </rPh>
    <rPh sb="252" eb="254">
      <t>ハイスイ</t>
    </rPh>
    <rPh sb="254" eb="255">
      <t>チ</t>
    </rPh>
    <rPh sb="258" eb="260">
      <t>ハイスイ</t>
    </rPh>
    <rPh sb="261" eb="263">
      <t>ブンサン</t>
    </rPh>
    <rPh sb="267" eb="268">
      <t>エ</t>
    </rPh>
    <rPh sb="273" eb="275">
      <t>シセツ</t>
    </rPh>
    <rPh sb="275" eb="278">
      <t>リヨウリツ</t>
    </rPh>
    <rPh sb="279" eb="280">
      <t>ヒク</t>
    </rPh>
    <rPh sb="288" eb="290">
      <t>ロウキュウ</t>
    </rPh>
    <rPh sb="290" eb="291">
      <t>カン</t>
    </rPh>
    <rPh sb="291" eb="292">
      <t>ロ</t>
    </rPh>
    <rPh sb="293" eb="295">
      <t>コウシン</t>
    </rPh>
    <rPh sb="296" eb="297">
      <t>オク</t>
    </rPh>
    <rPh sb="303" eb="305">
      <t>ロウスイ</t>
    </rPh>
    <rPh sb="306" eb="307">
      <t>オオ</t>
    </rPh>
    <rPh sb="312" eb="313">
      <t>リツ</t>
    </rPh>
    <rPh sb="326" eb="328">
      <t>シタマワ</t>
    </rPh>
    <phoneticPr fontId="4"/>
  </si>
  <si>
    <t>　第３次拡張事業（昭和53年～昭和62年）で整備した資産が法定耐用年数に近づいたため有形固定資産減価償却率が高くなっている。　
　管路経年化率が21.93％と類似団体平均値の３倍と高く、法定耐用年数を超える管路が多い。
  今後も老朽管路が増加していくため管路更新を進めなければならないが、近年は下水道や道路等の工事に併せた布設替が多いため、管路更新率が低くなっている。</t>
    <rPh sb="79" eb="81">
      <t>ルイジ</t>
    </rPh>
    <rPh sb="81" eb="83">
      <t>ダンタイ</t>
    </rPh>
    <rPh sb="83" eb="86">
      <t>ヘイキンチ</t>
    </rPh>
    <rPh sb="88" eb="89">
      <t>バイ</t>
    </rPh>
    <rPh sb="90" eb="91">
      <t>タカ</t>
    </rPh>
    <rPh sb="106" eb="107">
      <t>オオ</t>
    </rPh>
    <rPh sb="112" eb="114">
      <t>コンゴ</t>
    </rPh>
    <rPh sb="115" eb="117">
      <t>ロウキュウ</t>
    </rPh>
    <rPh sb="117" eb="118">
      <t>カン</t>
    </rPh>
    <rPh sb="118" eb="119">
      <t>ロ</t>
    </rPh>
    <rPh sb="120" eb="122">
      <t>ゾウカ</t>
    </rPh>
    <rPh sb="145" eb="147">
      <t>キンネン</t>
    </rPh>
    <rPh sb="152" eb="154">
      <t>ドウロ</t>
    </rPh>
    <rPh sb="166" eb="167">
      <t>オオ</t>
    </rPh>
    <rPh sb="175" eb="176">
      <t>リツ</t>
    </rPh>
    <phoneticPr fontId="4"/>
  </si>
  <si>
    <t>　現在のところ経営の健全性については良好といえる。
　しかし、施設や管路の老朽化が進んでおり、今後は優先順位や施設の統廃合等適切な投資規模を予測して、計画的に更新事業を行っていく必要がある。
　そのためには、新規の企業債借入や料金改定等の財源確保についても検討が必要と思われる。</t>
    <rPh sb="1" eb="3">
      <t>ゲンザイ</t>
    </rPh>
    <rPh sb="7" eb="9">
      <t>ケイエイ</t>
    </rPh>
    <rPh sb="31" eb="33">
      <t>シセツ</t>
    </rPh>
    <rPh sb="34" eb="36">
      <t>カンロ</t>
    </rPh>
    <rPh sb="41" eb="42">
      <t>スス</t>
    </rPh>
    <rPh sb="47" eb="49">
      <t>コンゴ</t>
    </rPh>
    <rPh sb="50" eb="52">
      <t>ユウセン</t>
    </rPh>
    <rPh sb="52" eb="54">
      <t>ジュンイ</t>
    </rPh>
    <rPh sb="55" eb="57">
      <t>シセツ</t>
    </rPh>
    <rPh sb="58" eb="61">
      <t>トウハイゴウ</t>
    </rPh>
    <rPh sb="61" eb="62">
      <t>トウ</t>
    </rPh>
    <rPh sb="62" eb="64">
      <t>テキセツ</t>
    </rPh>
    <rPh sb="65" eb="67">
      <t>トウシ</t>
    </rPh>
    <rPh sb="67" eb="69">
      <t>キボ</t>
    </rPh>
    <rPh sb="70" eb="72">
      <t>ヨソク</t>
    </rPh>
    <rPh sb="75" eb="78">
      <t>ケイカクテキ</t>
    </rPh>
    <rPh sb="104" eb="106">
      <t>シンキ</t>
    </rPh>
    <rPh sb="107" eb="108">
      <t>キ</t>
    </rPh>
    <rPh sb="108" eb="109">
      <t>ギョウ</t>
    </rPh>
    <rPh sb="109" eb="110">
      <t>サイ</t>
    </rPh>
    <rPh sb="110" eb="111">
      <t>シャク</t>
    </rPh>
    <rPh sb="111" eb="112">
      <t>ニュウ</t>
    </rPh>
    <rPh sb="113" eb="115">
      <t>リョウキン</t>
    </rPh>
    <rPh sb="115" eb="118">
      <t>カイテイナド</t>
    </rPh>
    <rPh sb="119" eb="121">
      <t>ザイゲン</t>
    </rPh>
    <rPh sb="121" eb="123">
      <t>カクホ</t>
    </rPh>
    <rPh sb="128" eb="130">
      <t>ケントウ</t>
    </rPh>
    <rPh sb="131" eb="133">
      <t>ヒツヨウ</t>
    </rPh>
    <rPh sb="134" eb="13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</si>
</sst>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0.17</c:v>
                </c:pt>
                <c:pt idx="1">
                  <c:v>0.08</c:v>
                </c:pt>
                <c:pt idx="2">
                  <c:v>0.05</c:v>
                </c:pt>
                <c:pt idx="3">
                  <c:v>0.19</c:v>
                </c:pt>
                <c:pt idx="4">
                  <c:v>0.25</c:v>
                </c:pt>
              </c:numCache>
            </c:numRef>
          </c:val>
        </c:ser>
        <c:dLbls>
          <c:showLegendKey val="0"/>
          <c:showVal val="0"/>
          <c:showCatName val="0"/>
          <c:showSerName val="0"/>
          <c:showPercent val="0"/>
          <c:showBubbleSize val="0"/>
        </c:dLbls>
        <c:gapWidth val="150"/>
        <c:axId val="135361664"/>
        <c:axId val="1353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35361664"/>
        <c:axId val="135363584"/>
      </c:lineChart>
      <c:dateAx>
        <c:axId val="135361664"/>
        <c:scaling>
          <c:orientation val="minMax"/>
        </c:scaling>
        <c:delete val="1"/>
        <c:axPos val="b"/>
        <c:numFmt formatCode="ge" sourceLinked="1"/>
        <c:majorTickMark val="none"/>
        <c:minorTickMark val="none"/>
        <c:tickLblPos val="none"/>
        <c:crossAx val="135363584"/>
        <c:crosses val="autoZero"/>
        <c:auto val="1"/>
        <c:lblOffset val="100"/>
        <c:baseTimeUnit val="years"/>
      </c:dateAx>
      <c:valAx>
        <c:axId val="135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40.68</c:v>
                </c:pt>
                <c:pt idx="1">
                  <c:v>39.6</c:v>
                </c:pt>
                <c:pt idx="2">
                  <c:v>38.67</c:v>
                </c:pt>
                <c:pt idx="3">
                  <c:v>44.27</c:v>
                </c:pt>
                <c:pt idx="4">
                  <c:v>42.66</c:v>
                </c:pt>
              </c:numCache>
            </c:numRef>
          </c:val>
        </c:ser>
        <c:dLbls>
          <c:showLegendKey val="0"/>
          <c:showVal val="0"/>
          <c:showCatName val="0"/>
          <c:showSerName val="0"/>
          <c:showPercent val="0"/>
          <c:showBubbleSize val="0"/>
        </c:dLbls>
        <c:gapWidth val="150"/>
        <c:axId val="142722560"/>
        <c:axId val="142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42722560"/>
        <c:axId val="142724480"/>
      </c:lineChart>
      <c:dateAx>
        <c:axId val="142722560"/>
        <c:scaling>
          <c:orientation val="minMax"/>
        </c:scaling>
        <c:delete val="1"/>
        <c:axPos val="b"/>
        <c:numFmt formatCode="ge" sourceLinked="1"/>
        <c:majorTickMark val="none"/>
        <c:minorTickMark val="none"/>
        <c:tickLblPos val="none"/>
        <c:crossAx val="142724480"/>
        <c:crosses val="autoZero"/>
        <c:auto val="1"/>
        <c:lblOffset val="100"/>
        <c:baseTimeUnit val="years"/>
      </c:dateAx>
      <c:valAx>
        <c:axId val="142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81.12</c:v>
                </c:pt>
                <c:pt idx="1">
                  <c:v>81.7</c:v>
                </c:pt>
                <c:pt idx="2">
                  <c:v>81.900000000000006</c:v>
                </c:pt>
                <c:pt idx="3">
                  <c:v>80.459999999999994</c:v>
                </c:pt>
                <c:pt idx="4">
                  <c:v>80.52</c:v>
                </c:pt>
              </c:numCache>
            </c:numRef>
          </c:val>
        </c:ser>
        <c:dLbls>
          <c:showLegendKey val="0"/>
          <c:showVal val="0"/>
          <c:showCatName val="0"/>
          <c:showSerName val="0"/>
          <c:showPercent val="0"/>
          <c:showBubbleSize val="0"/>
        </c:dLbls>
        <c:gapWidth val="150"/>
        <c:axId val="142828672"/>
        <c:axId val="1428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42828672"/>
        <c:axId val="142830592"/>
      </c:lineChart>
      <c:dateAx>
        <c:axId val="142828672"/>
        <c:scaling>
          <c:orientation val="minMax"/>
        </c:scaling>
        <c:delete val="1"/>
        <c:axPos val="b"/>
        <c:numFmt formatCode="ge" sourceLinked="1"/>
        <c:majorTickMark val="none"/>
        <c:minorTickMark val="none"/>
        <c:tickLblPos val="none"/>
        <c:crossAx val="142830592"/>
        <c:crosses val="autoZero"/>
        <c:auto val="1"/>
        <c:lblOffset val="100"/>
        <c:baseTimeUnit val="years"/>
      </c:dateAx>
      <c:valAx>
        <c:axId val="1428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107.93</c:v>
                </c:pt>
                <c:pt idx="1">
                  <c:v>115.87</c:v>
                </c:pt>
                <c:pt idx="2">
                  <c:v>115.32</c:v>
                </c:pt>
                <c:pt idx="3">
                  <c:v>116.06</c:v>
                </c:pt>
                <c:pt idx="4">
                  <c:v>114.81</c:v>
                </c:pt>
              </c:numCache>
            </c:numRef>
          </c:val>
        </c:ser>
        <c:dLbls>
          <c:showLegendKey val="0"/>
          <c:showVal val="0"/>
          <c:showCatName val="0"/>
          <c:showSerName val="0"/>
          <c:showPercent val="0"/>
          <c:showBubbleSize val="0"/>
        </c:dLbls>
        <c:gapWidth val="150"/>
        <c:axId val="135922432"/>
        <c:axId val="1359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35922432"/>
        <c:axId val="135924352"/>
      </c:lineChart>
      <c:dateAx>
        <c:axId val="135922432"/>
        <c:scaling>
          <c:orientation val="minMax"/>
        </c:scaling>
        <c:delete val="1"/>
        <c:axPos val="b"/>
        <c:numFmt formatCode="ge" sourceLinked="1"/>
        <c:majorTickMark val="none"/>
        <c:minorTickMark val="none"/>
        <c:tickLblPos val="none"/>
        <c:crossAx val="135924352"/>
        <c:crosses val="autoZero"/>
        <c:auto val="1"/>
        <c:lblOffset val="100"/>
        <c:baseTimeUnit val="years"/>
      </c:dateAx>
      <c:valAx>
        <c:axId val="13592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9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46.1</c:v>
                </c:pt>
                <c:pt idx="1">
                  <c:v>47.65</c:v>
                </c:pt>
                <c:pt idx="2">
                  <c:v>49.39</c:v>
                </c:pt>
                <c:pt idx="3">
                  <c:v>52.06</c:v>
                </c:pt>
                <c:pt idx="4">
                  <c:v>53.86</c:v>
                </c:pt>
              </c:numCache>
            </c:numRef>
          </c:val>
        </c:ser>
        <c:dLbls>
          <c:showLegendKey val="0"/>
          <c:showVal val="0"/>
          <c:showCatName val="0"/>
          <c:showSerName val="0"/>
          <c:showPercent val="0"/>
          <c:showBubbleSize val="0"/>
        </c:dLbls>
        <c:gapWidth val="150"/>
        <c:axId val="135954816"/>
        <c:axId val="1359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35954816"/>
        <c:axId val="135956736"/>
      </c:lineChart>
      <c:dateAx>
        <c:axId val="135954816"/>
        <c:scaling>
          <c:orientation val="minMax"/>
        </c:scaling>
        <c:delete val="1"/>
        <c:axPos val="b"/>
        <c:numFmt formatCode="ge" sourceLinked="1"/>
        <c:majorTickMark val="none"/>
        <c:minorTickMark val="none"/>
        <c:tickLblPos val="none"/>
        <c:crossAx val="135956736"/>
        <c:crosses val="autoZero"/>
        <c:auto val="1"/>
        <c:lblOffset val="100"/>
        <c:baseTimeUnit val="years"/>
      </c:dateAx>
      <c:valAx>
        <c:axId val="1359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39.26</c:v>
                </c:pt>
                <c:pt idx="1">
                  <c:v>41.7</c:v>
                </c:pt>
                <c:pt idx="2">
                  <c:v>40.99</c:v>
                </c:pt>
                <c:pt idx="3">
                  <c:v>33.83</c:v>
                </c:pt>
                <c:pt idx="4">
                  <c:v>21.93</c:v>
                </c:pt>
              </c:numCache>
            </c:numRef>
          </c:val>
        </c:ser>
        <c:dLbls>
          <c:showLegendKey val="0"/>
          <c:showVal val="0"/>
          <c:showCatName val="0"/>
          <c:showSerName val="0"/>
          <c:showPercent val="0"/>
          <c:showBubbleSize val="0"/>
        </c:dLbls>
        <c:gapWidth val="150"/>
        <c:axId val="142442496"/>
        <c:axId val="1424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42442496"/>
        <c:axId val="142444416"/>
      </c:lineChart>
      <c:dateAx>
        <c:axId val="142442496"/>
        <c:scaling>
          <c:orientation val="minMax"/>
        </c:scaling>
        <c:delete val="1"/>
        <c:axPos val="b"/>
        <c:numFmt formatCode="ge" sourceLinked="1"/>
        <c:majorTickMark val="none"/>
        <c:minorTickMark val="none"/>
        <c:tickLblPos val="none"/>
        <c:crossAx val="142444416"/>
        <c:crosses val="autoZero"/>
        <c:auto val="1"/>
        <c:lblOffset val="100"/>
        <c:baseTimeUnit val="years"/>
      </c:dateAx>
      <c:valAx>
        <c:axId val="142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464512"/>
        <c:axId val="1424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42464512"/>
        <c:axId val="142466432"/>
      </c:lineChart>
      <c:dateAx>
        <c:axId val="142464512"/>
        <c:scaling>
          <c:orientation val="minMax"/>
        </c:scaling>
        <c:delete val="1"/>
        <c:axPos val="b"/>
        <c:numFmt formatCode="ge" sourceLinked="1"/>
        <c:majorTickMark val="none"/>
        <c:minorTickMark val="none"/>
        <c:tickLblPos val="none"/>
        <c:crossAx val="142466432"/>
        <c:crosses val="autoZero"/>
        <c:auto val="1"/>
        <c:lblOffset val="100"/>
        <c:baseTimeUnit val="years"/>
      </c:dateAx>
      <c:valAx>
        <c:axId val="14246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1176.21</c:v>
                </c:pt>
                <c:pt idx="1">
                  <c:v>3236.22</c:v>
                </c:pt>
                <c:pt idx="2">
                  <c:v>2497.2600000000002</c:v>
                </c:pt>
                <c:pt idx="3">
                  <c:v>773.98</c:v>
                </c:pt>
                <c:pt idx="4">
                  <c:v>828.87</c:v>
                </c:pt>
              </c:numCache>
            </c:numRef>
          </c:val>
        </c:ser>
        <c:dLbls>
          <c:showLegendKey val="0"/>
          <c:showVal val="0"/>
          <c:showCatName val="0"/>
          <c:showSerName val="0"/>
          <c:showPercent val="0"/>
          <c:showBubbleSize val="0"/>
        </c:dLbls>
        <c:gapWidth val="150"/>
        <c:axId val="142495104"/>
        <c:axId val="1425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42495104"/>
        <c:axId val="142505472"/>
      </c:lineChart>
      <c:dateAx>
        <c:axId val="142495104"/>
        <c:scaling>
          <c:orientation val="minMax"/>
        </c:scaling>
        <c:delete val="1"/>
        <c:axPos val="b"/>
        <c:numFmt formatCode="ge" sourceLinked="1"/>
        <c:majorTickMark val="none"/>
        <c:minorTickMark val="none"/>
        <c:tickLblPos val="none"/>
        <c:crossAx val="142505472"/>
        <c:crosses val="autoZero"/>
        <c:auto val="1"/>
        <c:lblOffset val="100"/>
        <c:baseTimeUnit val="years"/>
      </c:dateAx>
      <c:valAx>
        <c:axId val="14250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4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194.06</c:v>
                </c:pt>
                <c:pt idx="1">
                  <c:v>183.23</c:v>
                </c:pt>
                <c:pt idx="2">
                  <c:v>175.8</c:v>
                </c:pt>
                <c:pt idx="3">
                  <c:v>210.82</c:v>
                </c:pt>
                <c:pt idx="4">
                  <c:v>201.67</c:v>
                </c:pt>
              </c:numCache>
            </c:numRef>
          </c:val>
        </c:ser>
        <c:dLbls>
          <c:showLegendKey val="0"/>
          <c:showVal val="0"/>
          <c:showCatName val="0"/>
          <c:showSerName val="0"/>
          <c:showPercent val="0"/>
          <c:showBubbleSize val="0"/>
        </c:dLbls>
        <c:gapWidth val="150"/>
        <c:axId val="142523392"/>
        <c:axId val="1425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42523392"/>
        <c:axId val="142546048"/>
      </c:lineChart>
      <c:dateAx>
        <c:axId val="142523392"/>
        <c:scaling>
          <c:orientation val="minMax"/>
        </c:scaling>
        <c:delete val="1"/>
        <c:axPos val="b"/>
        <c:numFmt formatCode="ge" sourceLinked="1"/>
        <c:majorTickMark val="none"/>
        <c:minorTickMark val="none"/>
        <c:tickLblPos val="none"/>
        <c:crossAx val="142546048"/>
        <c:crosses val="autoZero"/>
        <c:auto val="1"/>
        <c:lblOffset val="100"/>
        <c:baseTimeUnit val="years"/>
      </c:dateAx>
      <c:valAx>
        <c:axId val="14254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5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96.65</c:v>
                </c:pt>
                <c:pt idx="1">
                  <c:v>104.68</c:v>
                </c:pt>
                <c:pt idx="2">
                  <c:v>104.12</c:v>
                </c:pt>
                <c:pt idx="3">
                  <c:v>112.36</c:v>
                </c:pt>
                <c:pt idx="4">
                  <c:v>111.16</c:v>
                </c:pt>
              </c:numCache>
            </c:numRef>
          </c:val>
        </c:ser>
        <c:dLbls>
          <c:showLegendKey val="0"/>
          <c:showVal val="0"/>
          <c:showCatName val="0"/>
          <c:showSerName val="0"/>
          <c:showPercent val="0"/>
          <c:showBubbleSize val="0"/>
        </c:dLbls>
        <c:gapWidth val="150"/>
        <c:axId val="142596736"/>
        <c:axId val="142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42596736"/>
        <c:axId val="142603008"/>
      </c:lineChart>
      <c:dateAx>
        <c:axId val="142596736"/>
        <c:scaling>
          <c:orientation val="minMax"/>
        </c:scaling>
        <c:delete val="1"/>
        <c:axPos val="b"/>
        <c:numFmt formatCode="ge" sourceLinked="1"/>
        <c:majorTickMark val="none"/>
        <c:minorTickMark val="none"/>
        <c:tickLblPos val="none"/>
        <c:crossAx val="142603008"/>
        <c:crosses val="autoZero"/>
        <c:auto val="1"/>
        <c:lblOffset val="100"/>
        <c:baseTimeUnit val="years"/>
      </c:dateAx>
      <c:valAx>
        <c:axId val="142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166.41</c:v>
                </c:pt>
                <c:pt idx="1">
                  <c:v>155.44999999999999</c:v>
                </c:pt>
                <c:pt idx="2">
                  <c:v>157.32</c:v>
                </c:pt>
                <c:pt idx="3">
                  <c:v>144.33000000000001</c:v>
                </c:pt>
                <c:pt idx="4">
                  <c:v>147.96</c:v>
                </c:pt>
              </c:numCache>
            </c:numRef>
          </c:val>
        </c:ser>
        <c:dLbls>
          <c:showLegendKey val="0"/>
          <c:showVal val="0"/>
          <c:showCatName val="0"/>
          <c:showSerName val="0"/>
          <c:showPercent val="0"/>
          <c:showBubbleSize val="0"/>
        </c:dLbls>
        <c:gapWidth val="150"/>
        <c:axId val="142694272"/>
        <c:axId val="1427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42694272"/>
        <c:axId val="142700544"/>
      </c:lineChart>
      <c:dateAx>
        <c:axId val="142694272"/>
        <c:scaling>
          <c:orientation val="minMax"/>
        </c:scaling>
        <c:delete val="1"/>
        <c:axPos val="b"/>
        <c:numFmt formatCode="ge" sourceLinked="1"/>
        <c:majorTickMark val="none"/>
        <c:minorTickMark val="none"/>
        <c:tickLblPos val="none"/>
        <c:crossAx val="142700544"/>
        <c:crosses val="autoZero"/>
        <c:auto val="1"/>
        <c:lblOffset val="100"/>
        <c:baseTimeUnit val="years"/>
      </c:dateAx>
      <c:valAx>
        <c:axId val="142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猪苗代町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15188</v>
      </c>
      <c r="AJ8" s="75"/>
      <c r="AK8" s="75"/>
      <c r="AL8" s="75"/>
      <c r="AM8" s="75"/>
      <c r="AN8" s="75"/>
      <c r="AO8" s="75"/>
      <c r="AP8" s="76"/>
      <c r="AQ8" s="57">
        <f>データ!R6</f>
        <v>394.85</v>
      </c>
      <c r="AR8" s="57"/>
      <c r="AS8" s="57"/>
      <c r="AT8" s="57"/>
      <c r="AU8" s="57"/>
      <c r="AV8" s="57"/>
      <c r="AW8" s="57"/>
      <c r="AX8" s="57"/>
      <c r="AY8" s="57">
        <f>データ!S6</f>
        <v>38.47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81.38</v>
      </c>
      <c r="K10" s="57"/>
      <c r="L10" s="57"/>
      <c r="M10" s="57"/>
      <c r="N10" s="57"/>
      <c r="O10" s="57"/>
      <c r="P10" s="57"/>
      <c r="Q10" s="57"/>
      <c r="R10" s="57">
        <f>データ!O6</f>
        <v>95.9</v>
      </c>
      <c r="S10" s="57"/>
      <c r="T10" s="57"/>
      <c r="U10" s="57"/>
      <c r="V10" s="57"/>
      <c r="W10" s="57"/>
      <c r="X10" s="57"/>
      <c r="Y10" s="57"/>
      <c r="Z10" s="65">
        <f>データ!P6</f>
        <v>3024</v>
      </c>
      <c r="AA10" s="65"/>
      <c r="AB10" s="65"/>
      <c r="AC10" s="65"/>
      <c r="AD10" s="65"/>
      <c r="AE10" s="65"/>
      <c r="AF10" s="65"/>
      <c r="AG10" s="65"/>
      <c r="AH10" s="2"/>
      <c r="AI10" s="65">
        <f>データ!T6</f>
        <v>14420</v>
      </c>
      <c r="AJ10" s="65"/>
      <c r="AK10" s="65"/>
      <c r="AL10" s="65"/>
      <c r="AM10" s="65"/>
      <c r="AN10" s="65"/>
      <c r="AO10" s="65"/>
      <c r="AP10" s="65"/>
      <c r="AQ10" s="57">
        <f>データ!U6</f>
        <v>178.53</v>
      </c>
      <c r="AR10" s="57"/>
      <c r="AS10" s="57"/>
      <c r="AT10" s="57"/>
      <c r="AU10" s="57"/>
      <c r="AV10" s="57"/>
      <c r="AW10" s="57"/>
      <c r="AX10" s="57"/>
      <c r="AY10" s="57">
        <f>データ!V6</f>
        <v>80.77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74080</v>
      </c>
      <c r="D6" s="31">
        <f t="shared" si="3"/>
        <v>46</v>
      </c>
      <c r="E6" s="31">
        <f t="shared" si="3"/>
        <v>1</v>
      </c>
      <c r="F6" s="31">
        <f t="shared" si="3"/>
        <v>0</v>
      </c>
      <c r="G6" s="31">
        <f t="shared" si="3"/>
        <v>1</v>
      </c>
      <c r="H6" s="31" t="str">
        <f t="shared" si="3"/>
        <v>福島県　猪苗代町</v>
      </c>
      <c r="I6" s="31" t="str">
        <f t="shared" si="3"/>
        <v>法適用</v>
      </c>
      <c r="J6" s="31" t="str">
        <f t="shared" si="3"/>
        <v>水道事業</v>
      </c>
      <c r="K6" s="31" t="str">
        <f t="shared" si="3"/>
        <v>末端給水事業</v>
      </c>
      <c r="L6" s="31" t="str">
        <f t="shared" si="3"/>
        <v>A7</v>
      </c>
      <c r="M6" s="32" t="str">
        <f t="shared" si="3"/>
        <v>-</v>
      </c>
      <c r="N6" s="32">
        <f t="shared" si="3"/>
        <v>81.38</v>
      </c>
      <c r="O6" s="32">
        <f t="shared" si="3"/>
        <v>95.9</v>
      </c>
      <c r="P6" s="32">
        <f t="shared" si="3"/>
        <v>3024</v>
      </c>
      <c r="Q6" s="32">
        <f t="shared" si="3"/>
        <v>15188</v>
      </c>
      <c r="R6" s="32">
        <f t="shared" si="3"/>
        <v>394.85</v>
      </c>
      <c r="S6" s="32">
        <f t="shared" si="3"/>
        <v>38.47</v>
      </c>
      <c r="T6" s="32">
        <f t="shared" si="3"/>
        <v>14420</v>
      </c>
      <c r="U6" s="32">
        <f t="shared" si="3"/>
        <v>178.53</v>
      </c>
      <c r="V6" s="32">
        <f t="shared" si="3"/>
        <v>80.77</v>
      </c>
      <c r="W6" s="33">
        <f>IF(W7="",NA(),W7)</f>
        <v>107.93</v>
      </c>
      <c r="X6" s="33">
        <f t="shared" ref="X6:AF6" si="4">IF(X7="",NA(),X7)</f>
        <v>115.87</v>
      </c>
      <c r="Y6" s="33">
        <f t="shared" si="4"/>
        <v>115.32</v>
      </c>
      <c r="Z6" s="33">
        <f t="shared" si="4"/>
        <v>116.06</v>
      </c>
      <c r="AA6" s="33">
        <f t="shared" si="4"/>
        <v>114.81</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1176.21</v>
      </c>
      <c r="AT6" s="33">
        <f t="shared" ref="AT6:BB6" si="6">IF(AT7="",NA(),AT7)</f>
        <v>3236.22</v>
      </c>
      <c r="AU6" s="33">
        <f t="shared" si="6"/>
        <v>2497.2600000000002</v>
      </c>
      <c r="AV6" s="33">
        <f t="shared" si="6"/>
        <v>773.98</v>
      </c>
      <c r="AW6" s="33">
        <f t="shared" si="6"/>
        <v>828.87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194.06</v>
      </c>
      <c r="BE6" s="33">
        <f t="shared" ref="BE6:BM6" si="7">IF(BE7="",NA(),BE7)</f>
        <v>183.23</v>
      </c>
      <c r="BF6" s="33">
        <f t="shared" si="7"/>
        <v>175.8</v>
      </c>
      <c r="BG6" s="33">
        <f t="shared" si="7"/>
        <v>210.82</v>
      </c>
      <c r="BH6" s="33">
        <f t="shared" si="7"/>
        <v>201.67</v>
      </c>
      <c r="BI6" s="33">
        <f t="shared" si="7"/>
        <v>474.06</v>
      </c>
      <c r="BJ6" s="33">
        <f t="shared" si="7"/>
        <v>458</v>
      </c>
      <c r="BK6" s="33">
        <f t="shared" si="7"/>
        <v>443.13</v>
      </c>
      <c r="BL6" s="33">
        <f t="shared" si="7"/>
        <v>442.54</v>
      </c>
      <c r="BM6" s="33">
        <f t="shared" si="7"/>
        <v>431</v>
      </c>
      <c r="BN6" s="32" t="str">
        <f>IF(BN7="","",IF(BN7="-","【-】","【"&amp;SUBSTITUTE(TEXT(BN7,"#,##0.00"),"-","△")&amp;"】"))</f>
        <v>【276.38】</v>
      </c>
      <c r="BO6" s="33">
        <f>IF(BO7="",NA(),BO7)</f>
        <v>96.65</v>
      </c>
      <c r="BP6" s="33">
        <f t="shared" ref="BP6:BX6" si="8">IF(BP7="",NA(),BP7)</f>
        <v>104.68</v>
      </c>
      <c r="BQ6" s="33">
        <f t="shared" si="8"/>
        <v>104.12</v>
      </c>
      <c r="BR6" s="33">
        <f t="shared" si="8"/>
        <v>112.36</v>
      </c>
      <c r="BS6" s="33">
        <f t="shared" si="8"/>
        <v>111.16</v>
      </c>
      <c r="BT6" s="33">
        <f t="shared" si="8"/>
        <v>96.62</v>
      </c>
      <c r="BU6" s="33">
        <f t="shared" si="8"/>
        <v>96.27</v>
      </c>
      <c r="BV6" s="33">
        <f t="shared" si="8"/>
        <v>95.4</v>
      </c>
      <c r="BW6" s="33">
        <f t="shared" si="8"/>
        <v>98.6</v>
      </c>
      <c r="BX6" s="33">
        <f t="shared" si="8"/>
        <v>100.82</v>
      </c>
      <c r="BY6" s="32" t="str">
        <f>IF(BY7="","",IF(BY7="-","【-】","【"&amp;SUBSTITUTE(TEXT(BY7,"#,##0.00"),"-","△")&amp;"】"))</f>
        <v>【104.99】</v>
      </c>
      <c r="BZ6" s="33">
        <f>IF(BZ7="",NA(),BZ7)</f>
        <v>166.41</v>
      </c>
      <c r="CA6" s="33">
        <f t="shared" ref="CA6:CI6" si="9">IF(CA7="",NA(),CA7)</f>
        <v>155.44999999999999</v>
      </c>
      <c r="CB6" s="33">
        <f t="shared" si="9"/>
        <v>157.32</v>
      </c>
      <c r="CC6" s="33">
        <f t="shared" si="9"/>
        <v>144.33000000000001</v>
      </c>
      <c r="CD6" s="33">
        <f t="shared" si="9"/>
        <v>147.96</v>
      </c>
      <c r="CE6" s="33">
        <f t="shared" si="9"/>
        <v>184.53</v>
      </c>
      <c r="CF6" s="33">
        <f t="shared" si="9"/>
        <v>186.94</v>
      </c>
      <c r="CG6" s="33">
        <f t="shared" si="9"/>
        <v>186.15</v>
      </c>
      <c r="CH6" s="33">
        <f t="shared" si="9"/>
        <v>181.67</v>
      </c>
      <c r="CI6" s="33">
        <f t="shared" si="9"/>
        <v>179.55</v>
      </c>
      <c r="CJ6" s="32" t="str">
        <f>IF(CJ7="","",IF(CJ7="-","【-】","【"&amp;SUBSTITUTE(TEXT(CJ7,"#,##0.00"),"-","△")&amp;"】"))</f>
        <v>【163.72】</v>
      </c>
      <c r="CK6" s="33">
        <f>IF(CK7="",NA(),CK7)</f>
        <v>40.68</v>
      </c>
      <c r="CL6" s="33">
        <f t="shared" ref="CL6:CT6" si="10">IF(CL7="",NA(),CL7)</f>
        <v>39.6</v>
      </c>
      <c r="CM6" s="33">
        <f t="shared" si="10"/>
        <v>38.67</v>
      </c>
      <c r="CN6" s="33">
        <f t="shared" si="10"/>
        <v>44.27</v>
      </c>
      <c r="CO6" s="33">
        <f t="shared" si="10"/>
        <v>42.66</v>
      </c>
      <c r="CP6" s="33">
        <f t="shared" si="10"/>
        <v>52.9</v>
      </c>
      <c r="CQ6" s="33">
        <f t="shared" si="10"/>
        <v>54.51</v>
      </c>
      <c r="CR6" s="33">
        <f t="shared" si="10"/>
        <v>54.47</v>
      </c>
      <c r="CS6" s="33">
        <f t="shared" si="10"/>
        <v>53.61</v>
      </c>
      <c r="CT6" s="33">
        <f t="shared" si="10"/>
        <v>53.52</v>
      </c>
      <c r="CU6" s="32" t="str">
        <f>IF(CU7="","",IF(CU7="-","【-】","【"&amp;SUBSTITUTE(TEXT(CU7,"#,##0.00"),"-","△")&amp;"】"))</f>
        <v>【59.76】</v>
      </c>
      <c r="CV6" s="33">
        <f>IF(CV7="",NA(),CV7)</f>
        <v>81.12</v>
      </c>
      <c r="CW6" s="33">
        <f t="shared" ref="CW6:DE6" si="11">IF(CW7="",NA(),CW7)</f>
        <v>81.7</v>
      </c>
      <c r="CX6" s="33">
        <f t="shared" si="11"/>
        <v>81.900000000000006</v>
      </c>
      <c r="CY6" s="33">
        <f t="shared" si="11"/>
        <v>80.459999999999994</v>
      </c>
      <c r="CZ6" s="33">
        <f t="shared" si="11"/>
        <v>80.52</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46.1</v>
      </c>
      <c r="DH6" s="33">
        <f t="shared" ref="DH6:DP6" si="12">IF(DH7="",NA(),DH7)</f>
        <v>47.65</v>
      </c>
      <c r="DI6" s="33">
        <f t="shared" si="12"/>
        <v>49.39</v>
      </c>
      <c r="DJ6" s="33">
        <f t="shared" si="12"/>
        <v>52.06</v>
      </c>
      <c r="DK6" s="33">
        <f t="shared" si="12"/>
        <v>53.86</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39.26</v>
      </c>
      <c r="DS6" s="33">
        <f t="shared" ref="DS6:EA6" si="13">IF(DS7="",NA(),DS7)</f>
        <v>41.7</v>
      </c>
      <c r="DT6" s="33">
        <f t="shared" si="13"/>
        <v>40.99</v>
      </c>
      <c r="DU6" s="33">
        <f t="shared" si="13"/>
        <v>33.83</v>
      </c>
      <c r="DV6" s="33">
        <f t="shared" si="13"/>
        <v>21.93</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0.17</v>
      </c>
      <c r="ED6" s="33">
        <f t="shared" ref="ED6:EL6" si="14">IF(ED7="",NA(),ED7)</f>
        <v>0.08</v>
      </c>
      <c r="EE6" s="33">
        <f t="shared" si="14"/>
        <v>0.05</v>
      </c>
      <c r="EF6" s="33">
        <f t="shared" si="14"/>
        <v>0.19</v>
      </c>
      <c r="EG6" s="33">
        <f t="shared" si="14"/>
        <v>0.25</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74080</v>
      </c>
      <c r="D7" s="35">
        <v>46</v>
      </c>
      <c r="E7" s="35">
        <v>1</v>
      </c>
      <c r="F7" s="35">
        <v>0</v>
      </c>
      <c r="G7" s="35">
        <v>1</v>
      </c>
      <c r="H7" s="35" t="s">
        <v>93</v>
      </c>
      <c r="I7" s="35" t="s">
        <v>94</v>
      </c>
      <c r="J7" s="35" t="s">
        <v>95</v>
      </c>
      <c r="K7" s="35" t="s">
        <v>96</v>
      </c>
      <c r="L7" s="35" t="s">
        <v>97</v>
      </c>
      <c r="M7" s="36" t="s">
        <v>98</v>
      </c>
      <c r="N7" s="36">
        <v>81.38</v>
      </c>
      <c r="O7" s="36">
        <v>95.9</v>
      </c>
      <c r="P7" s="36">
        <v>3024</v>
      </c>
      <c r="Q7" s="36">
        <v>15188</v>
      </c>
      <c r="R7" s="36">
        <v>394.85</v>
      </c>
      <c r="S7" s="36">
        <v>38.47</v>
      </c>
      <c r="T7" s="36">
        <v>14420</v>
      </c>
      <c r="U7" s="36">
        <v>178.53</v>
      </c>
      <c r="V7" s="36">
        <v>80.77</v>
      </c>
      <c r="W7" s="36">
        <v>107.93</v>
      </c>
      <c r="X7" s="36">
        <v>115.87</v>
      </c>
      <c r="Y7" s="36">
        <v>115.32</v>
      </c>
      <c r="Z7" s="36">
        <v>116.06</v>
      </c>
      <c r="AA7" s="36">
        <v>114.81</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1176.21</v>
      </c>
      <c r="AT7" s="36">
        <v>3236.22</v>
      </c>
      <c r="AU7" s="36">
        <v>2497.2600000000002</v>
      </c>
      <c r="AV7" s="36">
        <v>773.98</v>
      </c>
      <c r="AW7" s="36">
        <v>828.87</v>
      </c>
      <c r="AX7" s="36">
        <v>1128.25</v>
      </c>
      <c r="AY7" s="36">
        <v>1159.4100000000001</v>
      </c>
      <c r="AZ7" s="36">
        <v>1081.23</v>
      </c>
      <c r="BA7" s="36">
        <v>406.37</v>
      </c>
      <c r="BB7" s="36">
        <v>398.29</v>
      </c>
      <c r="BC7" s="36">
        <v>262.74</v>
      </c>
      <c r="BD7" s="36">
        <v>194.06</v>
      </c>
      <c r="BE7" s="36">
        <v>183.23</v>
      </c>
      <c r="BF7" s="36">
        <v>175.8</v>
      </c>
      <c r="BG7" s="36">
        <v>210.82</v>
      </c>
      <c r="BH7" s="36">
        <v>201.67</v>
      </c>
      <c r="BI7" s="36">
        <v>474.06</v>
      </c>
      <c r="BJ7" s="36">
        <v>458</v>
      </c>
      <c r="BK7" s="36">
        <v>443.13</v>
      </c>
      <c r="BL7" s="36">
        <v>442.54</v>
      </c>
      <c r="BM7" s="36">
        <v>431</v>
      </c>
      <c r="BN7" s="36">
        <v>276.38</v>
      </c>
      <c r="BO7" s="36">
        <v>96.65</v>
      </c>
      <c r="BP7" s="36">
        <v>104.68</v>
      </c>
      <c r="BQ7" s="36">
        <v>104.12</v>
      </c>
      <c r="BR7" s="36">
        <v>112.36</v>
      </c>
      <c r="BS7" s="36">
        <v>111.16</v>
      </c>
      <c r="BT7" s="36">
        <v>96.62</v>
      </c>
      <c r="BU7" s="36">
        <v>96.27</v>
      </c>
      <c r="BV7" s="36">
        <v>95.4</v>
      </c>
      <c r="BW7" s="36">
        <v>98.6</v>
      </c>
      <c r="BX7" s="36">
        <v>100.82</v>
      </c>
      <c r="BY7" s="36">
        <v>104.99</v>
      </c>
      <c r="BZ7" s="36">
        <v>166.41</v>
      </c>
      <c r="CA7" s="36">
        <v>155.44999999999999</v>
      </c>
      <c r="CB7" s="36">
        <v>157.32</v>
      </c>
      <c r="CC7" s="36">
        <v>144.33000000000001</v>
      </c>
      <c r="CD7" s="36">
        <v>147.96</v>
      </c>
      <c r="CE7" s="36">
        <v>184.53</v>
      </c>
      <c r="CF7" s="36">
        <v>186.94</v>
      </c>
      <c r="CG7" s="36">
        <v>186.15</v>
      </c>
      <c r="CH7" s="36">
        <v>181.67</v>
      </c>
      <c r="CI7" s="36">
        <v>179.55</v>
      </c>
      <c r="CJ7" s="36">
        <v>163.72</v>
      </c>
      <c r="CK7" s="36">
        <v>40.68</v>
      </c>
      <c r="CL7" s="36">
        <v>39.6</v>
      </c>
      <c r="CM7" s="36">
        <v>38.67</v>
      </c>
      <c r="CN7" s="36">
        <v>44.27</v>
      </c>
      <c r="CO7" s="36">
        <v>42.66</v>
      </c>
      <c r="CP7" s="36">
        <v>52.9</v>
      </c>
      <c r="CQ7" s="36">
        <v>54.51</v>
      </c>
      <c r="CR7" s="36">
        <v>54.47</v>
      </c>
      <c r="CS7" s="36">
        <v>53.61</v>
      </c>
      <c r="CT7" s="36">
        <v>53.52</v>
      </c>
      <c r="CU7" s="36">
        <v>59.76</v>
      </c>
      <c r="CV7" s="36">
        <v>81.12</v>
      </c>
      <c r="CW7" s="36">
        <v>81.7</v>
      </c>
      <c r="CX7" s="36">
        <v>81.900000000000006</v>
      </c>
      <c r="CY7" s="36">
        <v>80.459999999999994</v>
      </c>
      <c r="CZ7" s="36">
        <v>80.52</v>
      </c>
      <c r="DA7" s="36">
        <v>81.63</v>
      </c>
      <c r="DB7" s="36">
        <v>81.790000000000006</v>
      </c>
      <c r="DC7" s="36">
        <v>81.459999999999994</v>
      </c>
      <c r="DD7" s="36">
        <v>81.31</v>
      </c>
      <c r="DE7" s="36">
        <v>81.459999999999994</v>
      </c>
      <c r="DF7" s="36">
        <v>89.95</v>
      </c>
      <c r="DG7" s="36">
        <v>46.1</v>
      </c>
      <c r="DH7" s="36">
        <v>47.65</v>
      </c>
      <c r="DI7" s="36">
        <v>49.39</v>
      </c>
      <c r="DJ7" s="36">
        <v>52.06</v>
      </c>
      <c r="DK7" s="36">
        <v>53.86</v>
      </c>
      <c r="DL7" s="36">
        <v>37.25</v>
      </c>
      <c r="DM7" s="36">
        <v>37.799999999999997</v>
      </c>
      <c r="DN7" s="36">
        <v>38.520000000000003</v>
      </c>
      <c r="DO7" s="36">
        <v>46.67</v>
      </c>
      <c r="DP7" s="36">
        <v>47.7</v>
      </c>
      <c r="DQ7" s="36">
        <v>47.18</v>
      </c>
      <c r="DR7" s="36">
        <v>39.26</v>
      </c>
      <c r="DS7" s="36">
        <v>41.7</v>
      </c>
      <c r="DT7" s="36">
        <v>40.99</v>
      </c>
      <c r="DU7" s="36">
        <v>33.83</v>
      </c>
      <c r="DV7" s="36">
        <v>21.93</v>
      </c>
      <c r="DW7" s="36">
        <v>7.9</v>
      </c>
      <c r="DX7" s="36">
        <v>8.2200000000000006</v>
      </c>
      <c r="DY7" s="36">
        <v>9.43</v>
      </c>
      <c r="DZ7" s="36">
        <v>10.029999999999999</v>
      </c>
      <c r="EA7" s="36">
        <v>7.26</v>
      </c>
      <c r="EB7" s="36">
        <v>13.18</v>
      </c>
      <c r="EC7" s="36">
        <v>0.17</v>
      </c>
      <c r="ED7" s="36">
        <v>0.08</v>
      </c>
      <c r="EE7" s="36">
        <v>0.05</v>
      </c>
      <c r="EF7" s="36">
        <v>0.19</v>
      </c>
      <c r="EG7" s="36">
        <v>0.25</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2017-02-03T10:09:47Z</cp:lastPrinted>
  <dcterms:created xsi:type="dcterms:W3CDTF">2017-02-01T08:35:48Z</dcterms:created>
  <dcterms:modified xsi:type="dcterms:W3CDTF">2017-02-06T03:05:23Z</dcterms:modified>
  <cp:category/>
</cp:coreProperties>
</file>