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172\Desktop\黒澤パソコン\H28\経営比較分析表（H28年度作成）\提出分\"/>
    </mc:Choice>
  </mc:AlternateContent>
  <workbookProtection workbookPassword="8649" lockStructure="1"/>
  <bookViews>
    <workbookView xWindow="0" yWindow="0" windowWidth="19200" windowHeight="1140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E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<sst xmlns="http://schemas.openxmlformats.org/spreadsheetml/2006/main" count="217" uniqueCount="107">
  <si>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</si>
  <si>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</si>
  <si>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</si>
  <si>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</si>
  <si>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</si>
  <si>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</si>
  <si>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</si>
  <si>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</si>
  <si>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</si>
  <si>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</si>
  <si>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</si>
  <si>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</si>
  <si>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</si>
  <si>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</si>
  <si>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</si>
  <si>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</si>
  <si>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</si>
  <si>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</si>
  <si>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</si>
  <si>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</si>
  <si>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</si>
  <si>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</si>
  <si>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</si>
  <si>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</si>
  <si>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</si>
  <si>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</si>
  <si>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</si>
  <si>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</si>
  <si>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</si>
  <si>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</si>
  <si>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</si>
  <si>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</si>
  <si>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</si>
  <si>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</si>
  <si>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</si>
  <si>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</si>
  <si>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</si>
  <si>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</si>
  <si>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</si>
  <si>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</si>
  <si>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</si>
  <si>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</si>
  <si>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</si>
  <si>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</si>
  <si>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</si>
  <si>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</si>
  <si>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</si>
  <si>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</si>
  <si>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</si>
  <si>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</si>
  <si>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</si>
  <si>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</si>
  <si>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</si>
  <si>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</si>
  <si>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</si>
  <si>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</si>
  <si>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</si>
  <si>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</si>
  <si>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</si>
  <si>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</si>
  <si>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</si>
  <si>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</si>
  <si>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</si>
  <si>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</si>
  <si>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</si>
  <si>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</si>
  <si>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</si>
  <si>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</si>
  <si>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</si>
  <si>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</si>
  <si>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</si>
  <si>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</si>
  <si>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</si>
  <si>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</si>
  <si>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</si>
  <si>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</si>
  <si>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</si>
  <si>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</si>
  <si>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</si>
  <si>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</si>
  <si>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</si>
  <si>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</si>
  <si>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</si>
  <si>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</si>
  <si>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</si>
  <si>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</si>
  <si>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</si>
  <si>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</si>
  <si>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</si>
  <si>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</si>
  <si>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</si>
  <si>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</si>
  <si>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</si>
  <si>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西会津町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</si>
  <si>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</si>
  <si>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</si>
  <si>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</si>
  <si>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</si>
  <si>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</si>
  <si>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</si>
  <si>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</si>
  <si>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</si>
  <si>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</si>
  <si>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</si>
  <si>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１００％を超え、料金回収率も改善されているものの、料金収入以外（一般会計繰入金）の収入で賄われていることが分かる。この原因は企業債残高対給水収益比率で示されているように事業規模に対して、起債額が大きいことが主な原因である。さらに、この原因は平成６年に大久保浄水場の水源が渇水し、給水区域の時間断水を行ったことにより、早急な対策が必要になったためである。新たな水源の確保と浄水・配水施設が必要になり、その建設に起債事業を当てたことから、起債額が全体の８５％を占めるようになったことが、大きな原因である。維持管理経費は人件費を抑えているものの老朽化による修繕費の増加により大きな削減には至っていない。収入については、人口の減少や節水機器などの導入、またその意識により、大きな増加は望めないものの、下水道の加入促進を図りながら、減少額の圧縮に努めている。施設の利用率については、需要期、特に帰省で多くなるお盆時期の稼働率が高くなることから、現在は適切な施設規模であると判断している。しかしながら、一時的に回復している有収率も漏水による配水量の増で大きく変動することから、早急に老朽管の更新による安定した水道水の供給を図る必要がある。現在の経営状況では、経常収支は黒字を示しているが、毎年損益勘定留保資金の大半を資本的収支の補てんに使用しており、施設の更新に充てる財源が確保されていない。</t>
    <rPh sb="0" eb="2">
      <t>ケイジョウ</t>
    </rPh>
    <rPh sb="2" eb="4">
      <t>シュウシ</t>
    </rPh>
    <rPh sb="4" eb="6">
      <t>ヒリツ</t>
    </rPh>
    <rPh sb="13" eb="14">
      <t>コ</t>
    </rPh>
    <rPh sb="16" eb="18">
      <t>リョウキン</t>
    </rPh>
    <rPh sb="18" eb="20">
      <t>カイシュウ</t>
    </rPh>
    <rPh sb="20" eb="21">
      <t>リツ</t>
    </rPh>
    <rPh sb="22" eb="24">
      <t>カイゼン</t>
    </rPh>
    <rPh sb="33" eb="35">
      <t>リョウキン</t>
    </rPh>
    <rPh sb="35" eb="37">
      <t>シュウニュウ</t>
    </rPh>
    <rPh sb="37" eb="39">
      <t>イガイ</t>
    </rPh>
    <rPh sb="40" eb="42">
      <t>イッパン</t>
    </rPh>
    <rPh sb="42" eb="44">
      <t>カイケイ</t>
    </rPh>
    <rPh sb="44" eb="46">
      <t>クリイレ</t>
    </rPh>
    <rPh sb="46" eb="47">
      <t>キン</t>
    </rPh>
    <rPh sb="49" eb="51">
      <t>シュウニュウ</t>
    </rPh>
    <rPh sb="52" eb="53">
      <t>マカナ</t>
    </rPh>
    <rPh sb="61" eb="62">
      <t>ワ</t>
    </rPh>
    <rPh sb="67" eb="69">
      <t>ゲンイン</t>
    </rPh>
    <rPh sb="70" eb="72">
      <t>キギョウ</t>
    </rPh>
    <rPh sb="72" eb="73">
      <t>サイ</t>
    </rPh>
    <rPh sb="73" eb="75">
      <t>ザンダカ</t>
    </rPh>
    <rPh sb="75" eb="76">
      <t>タイ</t>
    </rPh>
    <rPh sb="76" eb="78">
      <t>キュウスイ</t>
    </rPh>
    <rPh sb="78" eb="80">
      <t>シュウエキ</t>
    </rPh>
    <rPh sb="80" eb="82">
      <t>ヒリツ</t>
    </rPh>
    <rPh sb="83" eb="84">
      <t>シメ</t>
    </rPh>
    <rPh sb="92" eb="94">
      <t>ジギョウ</t>
    </rPh>
    <rPh sb="94" eb="96">
      <t>キボ</t>
    </rPh>
    <rPh sb="97" eb="98">
      <t>タイ</t>
    </rPh>
    <rPh sb="101" eb="103">
      <t>キサイ</t>
    </rPh>
    <rPh sb="103" eb="104">
      <t>ガク</t>
    </rPh>
    <rPh sb="105" eb="106">
      <t>オオ</t>
    </rPh>
    <rPh sb="111" eb="112">
      <t>オモ</t>
    </rPh>
    <rPh sb="113" eb="115">
      <t>ゲンイン</t>
    </rPh>
    <rPh sb="125" eb="127">
      <t>ゲンイン</t>
    </rPh>
    <rPh sb="128" eb="130">
      <t>ヘイセイ</t>
    </rPh>
    <rPh sb="133" eb="136">
      <t>オオクボ</t>
    </rPh>
    <rPh sb="136" eb="138">
      <t>ジョウスイ</t>
    </rPh>
    <rPh sb="138" eb="139">
      <t>バ</t>
    </rPh>
    <rPh sb="140" eb="142">
      <t>スイゲン</t>
    </rPh>
    <rPh sb="143" eb="145">
      <t>カッスイ</t>
    </rPh>
    <rPh sb="147" eb="149">
      <t>キュウスイ</t>
    </rPh>
    <rPh sb="149" eb="151">
      <t>クイキ</t>
    </rPh>
    <rPh sb="152" eb="154">
      <t>ジカン</t>
    </rPh>
    <rPh sb="154" eb="156">
      <t>ダンスイ</t>
    </rPh>
    <rPh sb="157" eb="158">
      <t>オコナ</t>
    </rPh>
    <rPh sb="166" eb="168">
      <t>ソウキュウ</t>
    </rPh>
    <rPh sb="169" eb="171">
      <t>タイサク</t>
    </rPh>
    <rPh sb="172" eb="174">
      <t>ヒツヨウ</t>
    </rPh>
    <rPh sb="184" eb="185">
      <t>アラ</t>
    </rPh>
    <rPh sb="187" eb="189">
      <t>スイゲン</t>
    </rPh>
    <rPh sb="190" eb="192">
      <t>カクホ</t>
    </rPh>
    <rPh sb="193" eb="195">
      <t>ジョウスイ</t>
    </rPh>
    <rPh sb="196" eb="198">
      <t>ハイスイ</t>
    </rPh>
    <rPh sb="198" eb="200">
      <t>シセツ</t>
    </rPh>
    <rPh sb="201" eb="203">
      <t>ヒツヨウ</t>
    </rPh>
    <rPh sb="209" eb="211">
      <t>ケンセツ</t>
    </rPh>
    <rPh sb="212" eb="214">
      <t>キサイ</t>
    </rPh>
    <rPh sb="214" eb="216">
      <t>ジギョウ</t>
    </rPh>
    <rPh sb="217" eb="218">
      <t>ア</t>
    </rPh>
    <rPh sb="225" eb="227">
      <t>キサイ</t>
    </rPh>
    <rPh sb="227" eb="228">
      <t>ガク</t>
    </rPh>
    <rPh sb="229" eb="231">
      <t>ゼンタイ</t>
    </rPh>
    <rPh sb="236" eb="237">
      <t>シ</t>
    </rPh>
    <rPh sb="249" eb="250">
      <t>オオ</t>
    </rPh>
    <rPh sb="252" eb="254">
      <t>ゲンイン</t>
    </rPh>
    <rPh sb="258" eb="260">
      <t>イジ</t>
    </rPh>
    <rPh sb="260" eb="262">
      <t>カンリ</t>
    </rPh>
    <rPh sb="262" eb="264">
      <t>ケイヒ</t>
    </rPh>
    <rPh sb="265" eb="268">
      <t>ジンケンヒ</t>
    </rPh>
    <rPh sb="269" eb="270">
      <t>オサ</t>
    </rPh>
    <rPh sb="277" eb="280">
      <t>ロウキュウカ</t>
    </rPh>
    <rPh sb="283" eb="285">
      <t>シュウゼン</t>
    </rPh>
    <rPh sb="285" eb="286">
      <t>ヒ</t>
    </rPh>
    <rPh sb="287" eb="289">
      <t>ゾウカ</t>
    </rPh>
    <rPh sb="292" eb="293">
      <t>オオ</t>
    </rPh>
    <rPh sb="295" eb="297">
      <t>サクゲン</t>
    </rPh>
    <rPh sb="299" eb="300">
      <t>イタ</t>
    </rPh>
    <rPh sb="306" eb="308">
      <t>シュウニュウ</t>
    </rPh>
    <rPh sb="314" eb="316">
      <t>ジンコウ</t>
    </rPh>
    <rPh sb="317" eb="319">
      <t>ゲンショウ</t>
    </rPh>
    <rPh sb="320" eb="322">
      <t>セッスイ</t>
    </rPh>
    <rPh sb="322" eb="324">
      <t>キキ</t>
    </rPh>
    <rPh sb="327" eb="329">
      <t>ドウニュウ</t>
    </rPh>
    <rPh sb="334" eb="336">
      <t>イシキ</t>
    </rPh>
    <rPh sb="340" eb="341">
      <t>オオ</t>
    </rPh>
    <rPh sb="343" eb="345">
      <t>ゾウカ</t>
    </rPh>
    <rPh sb="346" eb="347">
      <t>ノゾ</t>
    </rPh>
    <rPh sb="354" eb="357">
      <t>ゲスイドウ</t>
    </rPh>
    <rPh sb="358" eb="360">
      <t>カニュウ</t>
    </rPh>
    <rPh sb="360" eb="362">
      <t>ソクシン</t>
    </rPh>
    <rPh sb="363" eb="364">
      <t>ハカ</t>
    </rPh>
    <rPh sb="369" eb="371">
      <t>ゲンショウ</t>
    </rPh>
    <rPh sb="371" eb="372">
      <t>ガク</t>
    </rPh>
    <rPh sb="373" eb="375">
      <t>アッシュク</t>
    </rPh>
    <rPh sb="376" eb="377">
      <t>ツト</t>
    </rPh>
    <rPh sb="382" eb="384">
      <t>シセツ</t>
    </rPh>
    <rPh sb="385" eb="387">
      <t>リヨウ</t>
    </rPh>
    <rPh sb="387" eb="388">
      <t>リツ</t>
    </rPh>
    <rPh sb="394" eb="397">
      <t>ジュヨウキ</t>
    </rPh>
    <rPh sb="398" eb="399">
      <t>トク</t>
    </rPh>
    <rPh sb="400" eb="402">
      <t>キセイ</t>
    </rPh>
    <rPh sb="403" eb="404">
      <t>オオ</t>
    </rPh>
    <rPh sb="408" eb="409">
      <t>ボン</t>
    </rPh>
    <rPh sb="409" eb="411">
      <t>ジキ</t>
    </rPh>
    <rPh sb="412" eb="414">
      <t>カドウ</t>
    </rPh>
    <rPh sb="414" eb="415">
      <t>リツ</t>
    </rPh>
    <rPh sb="416" eb="417">
      <t>タカ</t>
    </rPh>
    <rPh sb="425" eb="427">
      <t>ゲンザイ</t>
    </rPh>
    <rPh sb="428" eb="430">
      <t>テキセツ</t>
    </rPh>
    <rPh sb="431" eb="433">
      <t>シセツ</t>
    </rPh>
    <rPh sb="433" eb="435">
      <t>キボ</t>
    </rPh>
    <rPh sb="439" eb="441">
      <t>ハンダン</t>
    </rPh>
    <rPh sb="453" eb="456">
      <t>イチジテキ</t>
    </rPh>
    <rPh sb="457" eb="459">
      <t>カイフク</t>
    </rPh>
    <rPh sb="463" eb="466">
      <t>ユウシュウリツ</t>
    </rPh>
    <rPh sb="467" eb="469">
      <t>ロウスイ</t>
    </rPh>
    <rPh sb="472" eb="474">
      <t>ハイスイ</t>
    </rPh>
    <rPh sb="474" eb="475">
      <t>リョウ</t>
    </rPh>
    <rPh sb="476" eb="477">
      <t>ゾウ</t>
    </rPh>
    <rPh sb="478" eb="479">
      <t>オオ</t>
    </rPh>
    <rPh sb="481" eb="483">
      <t>ヘンドウ</t>
    </rPh>
    <rPh sb="490" eb="492">
      <t>ソウキュウ</t>
    </rPh>
    <rPh sb="493" eb="495">
      <t>ロウキュウ</t>
    </rPh>
    <rPh sb="495" eb="496">
      <t>カン</t>
    </rPh>
    <rPh sb="497" eb="499">
      <t>コウシン</t>
    </rPh>
    <rPh sb="502" eb="504">
      <t>アンテイ</t>
    </rPh>
    <rPh sb="506" eb="509">
      <t>スイドウスイ</t>
    </rPh>
    <rPh sb="510" eb="512">
      <t>キョウキュウ</t>
    </rPh>
    <rPh sb="513" eb="514">
      <t>ハカ</t>
    </rPh>
    <rPh sb="515" eb="517">
      <t>ヒツヨウ</t>
    </rPh>
    <rPh sb="521" eb="523">
      <t>ゲンザイ</t>
    </rPh>
    <rPh sb="524" eb="526">
      <t>ケイエイ</t>
    </rPh>
    <rPh sb="526" eb="528">
      <t>ジョウキョウ</t>
    </rPh>
    <rPh sb="531" eb="533">
      <t>ケイジョウ</t>
    </rPh>
    <rPh sb="533" eb="535">
      <t>シュウシ</t>
    </rPh>
    <rPh sb="536" eb="538">
      <t>クロジ</t>
    </rPh>
    <rPh sb="539" eb="540">
      <t>シメ</t>
    </rPh>
    <rPh sb="546" eb="548">
      <t>マイトシ</t>
    </rPh>
    <rPh sb="548" eb="550">
      <t>ソンエキ</t>
    </rPh>
    <rPh sb="550" eb="552">
      <t>カンジョウ</t>
    </rPh>
    <rPh sb="552" eb="554">
      <t>リュウホ</t>
    </rPh>
    <rPh sb="554" eb="556">
      <t>シキン</t>
    </rPh>
    <rPh sb="557" eb="559">
      <t>タイハン</t>
    </rPh>
    <rPh sb="560" eb="562">
      <t>シホン</t>
    </rPh>
    <rPh sb="562" eb="563">
      <t>テキ</t>
    </rPh>
    <rPh sb="563" eb="565">
      <t>シュウシ</t>
    </rPh>
    <rPh sb="566" eb="567">
      <t>ホ</t>
    </rPh>
    <rPh sb="570" eb="572">
      <t>シヨウ</t>
    </rPh>
    <rPh sb="577" eb="579">
      <t>シセツ</t>
    </rPh>
    <rPh sb="580" eb="582">
      <t>コウシン</t>
    </rPh>
    <rPh sb="583" eb="584">
      <t>ア</t>
    </rPh>
    <rPh sb="586" eb="588">
      <t>ザイゲン</t>
    </rPh>
    <rPh sb="589" eb="591">
      <t>カクホ</t>
    </rPh>
    <phoneticPr fontId="4"/>
  </si>
  <si>
    <r>
      <t xml:space="preserve">現在、管路については、法定耐用年数を迎えることから、本格的に更新事業に取り掛かる必要がある。しかしながら、財源の確保や効率的な整備を考慮し、計画的に進めなければならないことから、道路事業計画等に合わせ、支障となる箇所を優先に選定しながら、進めなければならない。なお、施設の更新については将来予測や省エネ施設等、最新情報を取り入れながら、資産管理と合わせ、再構築を検討していく必要がある。
</t>
    </r>
    <r>
      <rPr>
        <sz val="11"/>
        <rFont val="ＭＳ ゴシック"/>
        <family val="3"/>
        <charset val="128"/>
      </rPr>
      <t>今後は、老朽化対策のリスク評価、優先順位、投資可能額の設定などを調査し、該当施設を選定し、計画的かつ集中的に行っていく検討が必要である。</t>
    </r>
    <rPh sb="0" eb="2">
      <t>ゲンザイ</t>
    </rPh>
    <rPh sb="3" eb="5">
      <t>カンロ</t>
    </rPh>
    <rPh sb="11" eb="13">
      <t>ホウテイ</t>
    </rPh>
    <rPh sb="13" eb="15">
      <t>タイヨウ</t>
    </rPh>
    <rPh sb="15" eb="17">
      <t>ネンスウ</t>
    </rPh>
    <rPh sb="18" eb="19">
      <t>ムカ</t>
    </rPh>
    <rPh sb="26" eb="29">
      <t>ホンカクテキ</t>
    </rPh>
    <rPh sb="30" eb="32">
      <t>コウシン</t>
    </rPh>
    <rPh sb="32" eb="34">
      <t>ジギョウ</t>
    </rPh>
    <rPh sb="35" eb="36">
      <t>ト</t>
    </rPh>
    <rPh sb="37" eb="38">
      <t>カ</t>
    </rPh>
    <rPh sb="40" eb="42">
      <t>ヒツヨウ</t>
    </rPh>
    <rPh sb="53" eb="55">
      <t>ザイゲン</t>
    </rPh>
    <rPh sb="56" eb="58">
      <t>カクホ</t>
    </rPh>
    <rPh sb="59" eb="62">
      <t>コウリツテキ</t>
    </rPh>
    <rPh sb="63" eb="65">
      <t>セイビ</t>
    </rPh>
    <rPh sb="66" eb="68">
      <t>コウリョ</t>
    </rPh>
    <rPh sb="70" eb="73">
      <t>ケイカクテキ</t>
    </rPh>
    <rPh sb="74" eb="75">
      <t>スス</t>
    </rPh>
    <rPh sb="89" eb="91">
      <t>ドウロ</t>
    </rPh>
    <rPh sb="91" eb="93">
      <t>ジギョウ</t>
    </rPh>
    <rPh sb="93" eb="95">
      <t>ケイカク</t>
    </rPh>
    <rPh sb="95" eb="96">
      <t>トウ</t>
    </rPh>
    <rPh sb="97" eb="98">
      <t>ア</t>
    </rPh>
    <rPh sb="101" eb="103">
      <t>シショウ</t>
    </rPh>
    <rPh sb="106" eb="108">
      <t>カショ</t>
    </rPh>
    <rPh sb="109" eb="111">
      <t>ユウセン</t>
    </rPh>
    <rPh sb="112" eb="114">
      <t>センテイ</t>
    </rPh>
    <rPh sb="119" eb="120">
      <t>スス</t>
    </rPh>
    <rPh sb="133" eb="135">
      <t>シセツ</t>
    </rPh>
    <rPh sb="136" eb="138">
      <t>コウシン</t>
    </rPh>
    <rPh sb="143" eb="145">
      <t>ショウライ</t>
    </rPh>
    <rPh sb="145" eb="147">
      <t>ヨソク</t>
    </rPh>
    <rPh sb="148" eb="149">
      <t>ショウ</t>
    </rPh>
    <rPh sb="151" eb="153">
      <t>シセツ</t>
    </rPh>
    <rPh sb="153" eb="154">
      <t>ナド</t>
    </rPh>
    <rPh sb="155" eb="157">
      <t>サイシン</t>
    </rPh>
    <rPh sb="157" eb="159">
      <t>ジョウホウ</t>
    </rPh>
    <rPh sb="160" eb="161">
      <t>ト</t>
    </rPh>
    <rPh sb="162" eb="163">
      <t>イ</t>
    </rPh>
    <rPh sb="168" eb="170">
      <t>シサン</t>
    </rPh>
    <rPh sb="170" eb="172">
      <t>カンリ</t>
    </rPh>
    <rPh sb="173" eb="174">
      <t>ア</t>
    </rPh>
    <rPh sb="177" eb="180">
      <t>サイコウチク</t>
    </rPh>
    <rPh sb="181" eb="183">
      <t>ケントウ</t>
    </rPh>
    <rPh sb="187" eb="189">
      <t>ヒツヨウ</t>
    </rPh>
    <rPh sb="226" eb="228">
      <t>チョウサ</t>
    </rPh>
    <rPh sb="230" eb="232">
      <t>ガイトウ</t>
    </rPh>
    <rPh sb="232" eb="234">
      <t>シセツ</t>
    </rPh>
    <rPh sb="235" eb="237">
      <t>センテイ</t>
    </rPh>
    <rPh sb="239" eb="242">
      <t>ケイカクテキ</t>
    </rPh>
    <rPh sb="244" eb="247">
      <t>シュウチュウテキ</t>
    </rPh>
    <rPh sb="248" eb="249">
      <t>オコナ</t>
    </rPh>
    <rPh sb="253" eb="255">
      <t>ケントウ</t>
    </rPh>
    <phoneticPr fontId="4"/>
  </si>
  <si>
    <r>
      <t xml:space="preserve">経営的には上記のように収入の減少傾向や支出の増加傾向となり、そのバランスを大きく変えることは難しいと考えられるので、水道料金の見直しが必要となってくるものの、県内の上水道事業体の中でも高料金であることを踏まえ、近々の料金の見直しは困難であると考えられる。したがって、経営戦略による中長期的な事業運営を立てることにより、将来予測を検討しながら、料金改定の導入時期を見据える必要がある。
</t>
    </r>
    <r>
      <rPr>
        <sz val="11"/>
        <rFont val="ＭＳ ゴシック"/>
        <family val="3"/>
        <charset val="128"/>
      </rPr>
      <t>今後、事業（サービス）継続を目的に、老朽化対策、ダウンサイジング、投資可能額と対策優先順位などを検討するため、上水道アセットマネジメント計画や水道ビジョンを策定し、計画的かつ効率的に事業を推進していく。</t>
    </r>
    <rPh sb="0" eb="2">
      <t>ケイエイ</t>
    </rPh>
    <rPh sb="2" eb="3">
      <t>テキ</t>
    </rPh>
    <rPh sb="5" eb="7">
      <t>ジョウキ</t>
    </rPh>
    <rPh sb="11" eb="13">
      <t>シュウニュウ</t>
    </rPh>
    <rPh sb="14" eb="16">
      <t>ゲンショウ</t>
    </rPh>
    <rPh sb="16" eb="18">
      <t>ケイコウ</t>
    </rPh>
    <rPh sb="19" eb="21">
      <t>シシュツ</t>
    </rPh>
    <rPh sb="22" eb="24">
      <t>ゾウカ</t>
    </rPh>
    <rPh sb="24" eb="26">
      <t>ケイコウ</t>
    </rPh>
    <rPh sb="37" eb="38">
      <t>オオ</t>
    </rPh>
    <rPh sb="40" eb="41">
      <t>カ</t>
    </rPh>
    <rPh sb="46" eb="47">
      <t>ムズカ</t>
    </rPh>
    <rPh sb="50" eb="51">
      <t>カンガ</t>
    </rPh>
    <rPh sb="58" eb="60">
      <t>スイドウ</t>
    </rPh>
    <rPh sb="60" eb="62">
      <t>リョウキン</t>
    </rPh>
    <rPh sb="63" eb="65">
      <t>ミナオ</t>
    </rPh>
    <rPh sb="67" eb="69">
      <t>ヒツヨウ</t>
    </rPh>
    <rPh sb="79" eb="81">
      <t>ケンナイ</t>
    </rPh>
    <rPh sb="82" eb="85">
      <t>ジョウスイドウ</t>
    </rPh>
    <rPh sb="85" eb="87">
      <t>ジギョウ</t>
    </rPh>
    <rPh sb="87" eb="88">
      <t>タイ</t>
    </rPh>
    <rPh sb="89" eb="90">
      <t>ナカ</t>
    </rPh>
    <rPh sb="92" eb="93">
      <t>コウ</t>
    </rPh>
    <rPh sb="93" eb="95">
      <t>リョウキン</t>
    </rPh>
    <rPh sb="101" eb="102">
      <t>フ</t>
    </rPh>
    <rPh sb="105" eb="107">
      <t>キンキン</t>
    </rPh>
    <rPh sb="108" eb="110">
      <t>リョウキン</t>
    </rPh>
    <rPh sb="111" eb="113">
      <t>ミナオ</t>
    </rPh>
    <rPh sb="115" eb="117">
      <t>コンナン</t>
    </rPh>
    <rPh sb="121" eb="122">
      <t>カンガ</t>
    </rPh>
    <rPh sb="133" eb="135">
      <t>ケイエイ</t>
    </rPh>
    <rPh sb="135" eb="137">
      <t>センリャク</t>
    </rPh>
    <rPh sb="140" eb="144">
      <t>チュウチョウキテキ</t>
    </rPh>
    <rPh sb="145" eb="147">
      <t>ジギョウ</t>
    </rPh>
    <rPh sb="147" eb="149">
      <t>ウンエイ</t>
    </rPh>
    <rPh sb="150" eb="151">
      <t>タ</t>
    </rPh>
    <rPh sb="171" eb="173">
      <t>リョウキン</t>
    </rPh>
    <rPh sb="173" eb="175">
      <t>カイテイ</t>
    </rPh>
    <rPh sb="176" eb="178">
      <t>ドウニュウ</t>
    </rPh>
    <rPh sb="178" eb="180">
      <t>ジキ</t>
    </rPh>
    <rPh sb="181" eb="183">
      <t>ミス</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</si>
</sst>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0.25</c:v>
                </c:pt>
                <c:pt idx="2">
                  <c:v>0.35</c:v>
                </c:pt>
                <c:pt idx="3">
                  <c:v>0.02</c:v>
                </c:pt>
                <c:pt idx="4" formatCode="#,##0.00;&quot;△&quot;#,##0.00">
                  <c:v>0</c:v>
                </c:pt>
              </c:numCache>
            </c:numRef>
          </c:val>
          <c:extLst>
            <c:ext xmlns:c16="http://schemas.microsoft.com/office/drawing/2014/chart" uri="{C3380CC4-5D6E-409C-BE32-E72D297353CC}">
              <c16:uniqueId val="{00000000-142A-4C86-8F86-D81F7D567C74}"/>
            </c:ext>
          </c:extLst>
        </c:ser>
        <c:dLbls>
          <c:showLegendKey val="0"/>
          <c:showVal val="0"/>
          <c:showCatName val="0"/>
          <c:showSerName val="0"/>
          <c:showPercent val="0"/>
          <c:showBubbleSize val="0"/>
        </c:dLbls>
        <c:gapWidth val="150"/>
        <c:axId val="112740992"/>
        <c:axId val="1132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extLst>
            <c:ext xmlns:c16="http://schemas.microsoft.com/office/drawing/2014/chart" uri="{C3380CC4-5D6E-409C-BE32-E72D297353CC}">
              <c16:uniqueId val="{00000001-142A-4C86-8F86-D81F7D567C74}"/>
            </c:ext>
          </c:extLst>
        </c:ser>
        <c:dLbls>
          <c:showLegendKey val="0"/>
          <c:showVal val="0"/>
          <c:showCatName val="0"/>
          <c:showSerName val="0"/>
          <c:showPercent val="0"/>
          <c:showBubbleSize val="0"/>
        </c:dLbls>
        <c:marker val="1"/>
        <c:smooth val="0"/>
        <c:axId val="112740992"/>
        <c:axId val="113238784"/>
      </c:lineChart>
      <c:dateAx>
        <c:axId val="112740992"/>
        <c:scaling>
          <c:orientation val="minMax"/>
        </c:scaling>
        <c:delete val="1"/>
        <c:axPos val="b"/>
        <c:numFmt formatCode="ge" sourceLinked="1"/>
        <c:majorTickMark val="none"/>
        <c:minorTickMark val="none"/>
        <c:tickLblPos val="none"/>
        <c:crossAx val="113238784"/>
        <c:crosses val="autoZero"/>
        <c:auto val="1"/>
        <c:lblOffset val="100"/>
        <c:baseTimeUnit val="years"/>
      </c:dateAx>
      <c:valAx>
        <c:axId val="1132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60.07</c:v>
                </c:pt>
                <c:pt idx="1">
                  <c:v>60.95</c:v>
                </c:pt>
                <c:pt idx="2">
                  <c:v>63.66</c:v>
                </c:pt>
                <c:pt idx="3">
                  <c:v>58.49</c:v>
                </c:pt>
                <c:pt idx="4">
                  <c:v>54.93</c:v>
                </c:pt>
              </c:numCache>
            </c:numRef>
          </c:val>
          <c:extLst>
            <c:ext xmlns:c16="http://schemas.microsoft.com/office/drawing/2014/chart" uri="{C3380CC4-5D6E-409C-BE32-E72D297353CC}">
              <c16:uniqueId val="{00000000-6A0F-4637-8DE7-379F2A7EEC22}"/>
            </c:ext>
          </c:extLst>
        </c:ser>
        <c:dLbls>
          <c:showLegendKey val="0"/>
          <c:showVal val="0"/>
          <c:showCatName val="0"/>
          <c:showSerName val="0"/>
          <c:showPercent val="0"/>
          <c:showBubbleSize val="0"/>
        </c:dLbls>
        <c:gapWidth val="150"/>
        <c:axId val="113352064"/>
        <c:axId val="1133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extLst>
            <c:ext xmlns:c16="http://schemas.microsoft.com/office/drawing/2014/chart" uri="{C3380CC4-5D6E-409C-BE32-E72D297353CC}">
              <c16:uniqueId val="{00000001-6A0F-4637-8DE7-379F2A7EEC22}"/>
            </c:ext>
          </c:extLst>
        </c:ser>
        <c:dLbls>
          <c:showLegendKey val="0"/>
          <c:showVal val="0"/>
          <c:showCatName val="0"/>
          <c:showSerName val="0"/>
          <c:showPercent val="0"/>
          <c:showBubbleSize val="0"/>
        </c:dLbls>
        <c:marker val="1"/>
        <c:smooth val="0"/>
        <c:axId val="113352064"/>
        <c:axId val="113358336"/>
      </c:lineChart>
      <c:dateAx>
        <c:axId val="113352064"/>
        <c:scaling>
          <c:orientation val="minMax"/>
        </c:scaling>
        <c:delete val="1"/>
        <c:axPos val="b"/>
        <c:numFmt formatCode="ge" sourceLinked="1"/>
        <c:majorTickMark val="none"/>
        <c:minorTickMark val="none"/>
        <c:tickLblPos val="none"/>
        <c:crossAx val="113358336"/>
        <c:crosses val="autoZero"/>
        <c:auto val="1"/>
        <c:lblOffset val="100"/>
        <c:baseTimeUnit val="years"/>
      </c:dateAx>
      <c:valAx>
        <c:axId val="1133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72.319999999999993</c:v>
                </c:pt>
                <c:pt idx="1">
                  <c:v>71.260000000000005</c:v>
                </c:pt>
                <c:pt idx="2">
                  <c:v>70.06</c:v>
                </c:pt>
                <c:pt idx="3">
                  <c:v>70</c:v>
                </c:pt>
                <c:pt idx="4">
                  <c:v>74.16</c:v>
                </c:pt>
              </c:numCache>
            </c:numRef>
          </c:val>
          <c:extLst>
            <c:ext xmlns:c16="http://schemas.microsoft.com/office/drawing/2014/chart" uri="{C3380CC4-5D6E-409C-BE32-E72D297353CC}">
              <c16:uniqueId val="{00000000-69FC-4F66-893D-41955495A1D6}"/>
            </c:ext>
          </c:extLst>
        </c:ser>
        <c:dLbls>
          <c:showLegendKey val="0"/>
          <c:showVal val="0"/>
          <c:showCatName val="0"/>
          <c:showSerName val="0"/>
          <c:showPercent val="0"/>
          <c:showBubbleSize val="0"/>
        </c:dLbls>
        <c:gapWidth val="150"/>
        <c:axId val="113737728"/>
        <c:axId val="1137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extLst>
            <c:ext xmlns:c16="http://schemas.microsoft.com/office/drawing/2014/chart" uri="{C3380CC4-5D6E-409C-BE32-E72D297353CC}">
              <c16:uniqueId val="{00000001-69FC-4F66-893D-41955495A1D6}"/>
            </c:ext>
          </c:extLst>
        </c:ser>
        <c:dLbls>
          <c:showLegendKey val="0"/>
          <c:showVal val="0"/>
          <c:showCatName val="0"/>
          <c:showSerName val="0"/>
          <c:showPercent val="0"/>
          <c:showBubbleSize val="0"/>
        </c:dLbls>
        <c:marker val="1"/>
        <c:smooth val="0"/>
        <c:axId val="113737728"/>
        <c:axId val="113739648"/>
      </c:lineChart>
      <c:dateAx>
        <c:axId val="113737728"/>
        <c:scaling>
          <c:orientation val="minMax"/>
        </c:scaling>
        <c:delete val="1"/>
        <c:axPos val="b"/>
        <c:numFmt formatCode="ge" sourceLinked="1"/>
        <c:majorTickMark val="none"/>
        <c:minorTickMark val="none"/>
        <c:tickLblPos val="none"/>
        <c:crossAx val="113739648"/>
        <c:crosses val="autoZero"/>
        <c:auto val="1"/>
        <c:lblOffset val="100"/>
        <c:baseTimeUnit val="years"/>
      </c:dateAx>
      <c:valAx>
        <c:axId val="1137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102.31</c:v>
                </c:pt>
                <c:pt idx="1">
                  <c:v>107.88</c:v>
                </c:pt>
                <c:pt idx="2">
                  <c:v>104.93</c:v>
                </c:pt>
                <c:pt idx="3">
                  <c:v>104.44</c:v>
                </c:pt>
                <c:pt idx="4">
                  <c:v>118.18</c:v>
                </c:pt>
              </c:numCache>
            </c:numRef>
          </c:val>
          <c:extLst>
            <c:ext xmlns:c16="http://schemas.microsoft.com/office/drawing/2014/chart" uri="{C3380CC4-5D6E-409C-BE32-E72D297353CC}">
              <c16:uniqueId val="{00000000-D6BA-4115-8D5A-5D432696AAFB}"/>
            </c:ext>
          </c:extLst>
        </c:ser>
        <c:dLbls>
          <c:showLegendKey val="0"/>
          <c:showVal val="0"/>
          <c:showCatName val="0"/>
          <c:showSerName val="0"/>
          <c:showPercent val="0"/>
          <c:showBubbleSize val="0"/>
        </c:dLbls>
        <c:gapWidth val="150"/>
        <c:axId val="143623296"/>
        <c:axId val="1436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extLst>
            <c:ext xmlns:c16="http://schemas.microsoft.com/office/drawing/2014/chart" uri="{C3380CC4-5D6E-409C-BE32-E72D297353CC}">
              <c16:uniqueId val="{00000001-D6BA-4115-8D5A-5D432696AAFB}"/>
            </c:ext>
          </c:extLst>
        </c:ser>
        <c:dLbls>
          <c:showLegendKey val="0"/>
          <c:showVal val="0"/>
          <c:showCatName val="0"/>
          <c:showSerName val="0"/>
          <c:showPercent val="0"/>
          <c:showBubbleSize val="0"/>
        </c:dLbls>
        <c:marker val="1"/>
        <c:smooth val="0"/>
        <c:axId val="143623296"/>
        <c:axId val="143625600"/>
      </c:lineChart>
      <c:dateAx>
        <c:axId val="143623296"/>
        <c:scaling>
          <c:orientation val="minMax"/>
        </c:scaling>
        <c:delete val="1"/>
        <c:axPos val="b"/>
        <c:numFmt formatCode="ge" sourceLinked="1"/>
        <c:majorTickMark val="none"/>
        <c:minorTickMark val="none"/>
        <c:tickLblPos val="none"/>
        <c:crossAx val="143625600"/>
        <c:crosses val="autoZero"/>
        <c:auto val="1"/>
        <c:lblOffset val="100"/>
        <c:baseTimeUnit val="years"/>
      </c:dateAx>
      <c:valAx>
        <c:axId val="14362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26.24</c:v>
                </c:pt>
                <c:pt idx="1">
                  <c:v>27.16</c:v>
                </c:pt>
                <c:pt idx="2">
                  <c:v>28</c:v>
                </c:pt>
                <c:pt idx="3">
                  <c:v>34.9</c:v>
                </c:pt>
                <c:pt idx="4">
                  <c:v>36.28</c:v>
                </c:pt>
              </c:numCache>
            </c:numRef>
          </c:val>
          <c:extLst>
            <c:ext xmlns:c16="http://schemas.microsoft.com/office/drawing/2014/chart" uri="{C3380CC4-5D6E-409C-BE32-E72D297353CC}">
              <c16:uniqueId val="{00000000-CAD5-4921-8334-3939B0D1BC91}"/>
            </c:ext>
          </c:extLst>
        </c:ser>
        <c:dLbls>
          <c:showLegendKey val="0"/>
          <c:showVal val="0"/>
          <c:showCatName val="0"/>
          <c:showSerName val="0"/>
          <c:showPercent val="0"/>
          <c:showBubbleSize val="0"/>
        </c:dLbls>
        <c:gapWidth val="150"/>
        <c:axId val="112149248"/>
        <c:axId val="1121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extLst>
            <c:ext xmlns:c16="http://schemas.microsoft.com/office/drawing/2014/chart" uri="{C3380CC4-5D6E-409C-BE32-E72D297353CC}">
              <c16:uniqueId val="{00000001-CAD5-4921-8334-3939B0D1BC91}"/>
            </c:ext>
          </c:extLst>
        </c:ser>
        <c:dLbls>
          <c:showLegendKey val="0"/>
          <c:showVal val="0"/>
          <c:showCatName val="0"/>
          <c:showSerName val="0"/>
          <c:showPercent val="0"/>
          <c:showBubbleSize val="0"/>
        </c:dLbls>
        <c:marker val="1"/>
        <c:smooth val="0"/>
        <c:axId val="112149248"/>
        <c:axId val="112151168"/>
      </c:lineChart>
      <c:dateAx>
        <c:axId val="112149248"/>
        <c:scaling>
          <c:orientation val="minMax"/>
        </c:scaling>
        <c:delete val="1"/>
        <c:axPos val="b"/>
        <c:numFmt formatCode="ge" sourceLinked="1"/>
        <c:majorTickMark val="none"/>
        <c:minorTickMark val="none"/>
        <c:tickLblPos val="none"/>
        <c:crossAx val="112151168"/>
        <c:crosses val="autoZero"/>
        <c:auto val="1"/>
        <c:lblOffset val="100"/>
        <c:baseTimeUnit val="years"/>
      </c:dateAx>
      <c:valAx>
        <c:axId val="112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BC-47C7-A66D-F07806642E46}"/>
            </c:ext>
          </c:extLst>
        </c:ser>
        <c:dLbls>
          <c:showLegendKey val="0"/>
          <c:showVal val="0"/>
          <c:showCatName val="0"/>
          <c:showSerName val="0"/>
          <c:showPercent val="0"/>
          <c:showBubbleSize val="0"/>
        </c:dLbls>
        <c:gapWidth val="150"/>
        <c:axId val="112174208"/>
        <c:axId val="112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extLst>
            <c:ext xmlns:c16="http://schemas.microsoft.com/office/drawing/2014/chart" uri="{C3380CC4-5D6E-409C-BE32-E72D297353CC}">
              <c16:uniqueId val="{00000001-6FBC-47C7-A66D-F07806642E46}"/>
            </c:ext>
          </c:extLst>
        </c:ser>
        <c:dLbls>
          <c:showLegendKey val="0"/>
          <c:showVal val="0"/>
          <c:showCatName val="0"/>
          <c:showSerName val="0"/>
          <c:showPercent val="0"/>
          <c:showBubbleSize val="0"/>
        </c:dLbls>
        <c:marker val="1"/>
        <c:smooth val="0"/>
        <c:axId val="112174208"/>
        <c:axId val="112176128"/>
      </c:lineChart>
      <c:dateAx>
        <c:axId val="112174208"/>
        <c:scaling>
          <c:orientation val="minMax"/>
        </c:scaling>
        <c:delete val="1"/>
        <c:axPos val="b"/>
        <c:numFmt formatCode="ge" sourceLinked="1"/>
        <c:majorTickMark val="none"/>
        <c:minorTickMark val="none"/>
        <c:tickLblPos val="none"/>
        <c:crossAx val="112176128"/>
        <c:crosses val="autoZero"/>
        <c:auto val="1"/>
        <c:lblOffset val="100"/>
        <c:baseTimeUnit val="years"/>
      </c:dateAx>
      <c:valAx>
        <c:axId val="112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C9-445F-8D7E-DD6BE9A909CD}"/>
            </c:ext>
          </c:extLst>
        </c:ser>
        <c:dLbls>
          <c:showLegendKey val="0"/>
          <c:showVal val="0"/>
          <c:showCatName val="0"/>
          <c:showSerName val="0"/>
          <c:showPercent val="0"/>
          <c:showBubbleSize val="0"/>
        </c:dLbls>
        <c:gapWidth val="150"/>
        <c:axId val="112272896"/>
        <c:axId val="1122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extLst>
            <c:ext xmlns:c16="http://schemas.microsoft.com/office/drawing/2014/chart" uri="{C3380CC4-5D6E-409C-BE32-E72D297353CC}">
              <c16:uniqueId val="{00000001-7FC9-445F-8D7E-DD6BE9A909CD}"/>
            </c:ext>
          </c:extLst>
        </c:ser>
        <c:dLbls>
          <c:showLegendKey val="0"/>
          <c:showVal val="0"/>
          <c:showCatName val="0"/>
          <c:showSerName val="0"/>
          <c:showPercent val="0"/>
          <c:showBubbleSize val="0"/>
        </c:dLbls>
        <c:marker val="1"/>
        <c:smooth val="0"/>
        <c:axId val="112272896"/>
        <c:axId val="112274816"/>
      </c:lineChart>
      <c:dateAx>
        <c:axId val="112272896"/>
        <c:scaling>
          <c:orientation val="minMax"/>
        </c:scaling>
        <c:delete val="1"/>
        <c:axPos val="b"/>
        <c:numFmt formatCode="ge" sourceLinked="1"/>
        <c:majorTickMark val="none"/>
        <c:minorTickMark val="none"/>
        <c:tickLblPos val="none"/>
        <c:crossAx val="112274816"/>
        <c:crosses val="autoZero"/>
        <c:auto val="1"/>
        <c:lblOffset val="100"/>
        <c:baseTimeUnit val="years"/>
      </c:dateAx>
      <c:valAx>
        <c:axId val="11227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3073.66</c:v>
                </c:pt>
                <c:pt idx="1">
                  <c:v>1772.95</c:v>
                </c:pt>
                <c:pt idx="2">
                  <c:v>1672.79</c:v>
                </c:pt>
                <c:pt idx="3">
                  <c:v>869.61</c:v>
                </c:pt>
                <c:pt idx="4">
                  <c:v>2475.7800000000002</c:v>
                </c:pt>
              </c:numCache>
            </c:numRef>
          </c:val>
          <c:extLst>
            <c:ext xmlns:c16="http://schemas.microsoft.com/office/drawing/2014/chart" uri="{C3380CC4-5D6E-409C-BE32-E72D297353CC}">
              <c16:uniqueId val="{00000000-E100-4C95-9F54-3F147554CBEC}"/>
            </c:ext>
          </c:extLst>
        </c:ser>
        <c:dLbls>
          <c:showLegendKey val="0"/>
          <c:showVal val="0"/>
          <c:showCatName val="0"/>
          <c:showSerName val="0"/>
          <c:showPercent val="0"/>
          <c:showBubbleSize val="0"/>
        </c:dLbls>
        <c:gapWidth val="150"/>
        <c:axId val="112420736"/>
        <c:axId val="1124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extLst>
            <c:ext xmlns:c16="http://schemas.microsoft.com/office/drawing/2014/chart" uri="{C3380CC4-5D6E-409C-BE32-E72D297353CC}">
              <c16:uniqueId val="{00000001-E100-4C95-9F54-3F147554CBEC}"/>
            </c:ext>
          </c:extLst>
        </c:ser>
        <c:dLbls>
          <c:showLegendKey val="0"/>
          <c:showVal val="0"/>
          <c:showCatName val="0"/>
          <c:showSerName val="0"/>
          <c:showPercent val="0"/>
          <c:showBubbleSize val="0"/>
        </c:dLbls>
        <c:marker val="1"/>
        <c:smooth val="0"/>
        <c:axId val="112420736"/>
        <c:axId val="112422912"/>
      </c:lineChart>
      <c:dateAx>
        <c:axId val="112420736"/>
        <c:scaling>
          <c:orientation val="minMax"/>
        </c:scaling>
        <c:delete val="1"/>
        <c:axPos val="b"/>
        <c:numFmt formatCode="ge" sourceLinked="1"/>
        <c:majorTickMark val="none"/>
        <c:minorTickMark val="none"/>
        <c:tickLblPos val="none"/>
        <c:crossAx val="112422912"/>
        <c:crosses val="autoZero"/>
        <c:auto val="1"/>
        <c:lblOffset val="100"/>
        <c:baseTimeUnit val="years"/>
      </c:dateAx>
      <c:valAx>
        <c:axId val="11242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1419.14</c:v>
                </c:pt>
                <c:pt idx="1">
                  <c:v>1347.3</c:v>
                </c:pt>
                <c:pt idx="2">
                  <c:v>1367.46</c:v>
                </c:pt>
                <c:pt idx="3">
                  <c:v>1319.17</c:v>
                </c:pt>
                <c:pt idx="4">
                  <c:v>1233.82</c:v>
                </c:pt>
              </c:numCache>
            </c:numRef>
          </c:val>
          <c:extLst>
            <c:ext xmlns:c16="http://schemas.microsoft.com/office/drawing/2014/chart" uri="{C3380CC4-5D6E-409C-BE32-E72D297353CC}">
              <c16:uniqueId val="{00000000-6316-4A1A-8730-37B5554288C2}"/>
            </c:ext>
          </c:extLst>
        </c:ser>
        <c:dLbls>
          <c:showLegendKey val="0"/>
          <c:showVal val="0"/>
          <c:showCatName val="0"/>
          <c:showSerName val="0"/>
          <c:showPercent val="0"/>
          <c:showBubbleSize val="0"/>
        </c:dLbls>
        <c:gapWidth val="150"/>
        <c:axId val="112441600"/>
        <c:axId val="1124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extLst>
            <c:ext xmlns:c16="http://schemas.microsoft.com/office/drawing/2014/chart" uri="{C3380CC4-5D6E-409C-BE32-E72D297353CC}">
              <c16:uniqueId val="{00000001-6316-4A1A-8730-37B5554288C2}"/>
            </c:ext>
          </c:extLst>
        </c:ser>
        <c:dLbls>
          <c:showLegendKey val="0"/>
          <c:showVal val="0"/>
          <c:showCatName val="0"/>
          <c:showSerName val="0"/>
          <c:showPercent val="0"/>
          <c:showBubbleSize val="0"/>
        </c:dLbls>
        <c:marker val="1"/>
        <c:smooth val="0"/>
        <c:axId val="112441600"/>
        <c:axId val="112451968"/>
      </c:lineChart>
      <c:dateAx>
        <c:axId val="112441600"/>
        <c:scaling>
          <c:orientation val="minMax"/>
        </c:scaling>
        <c:delete val="1"/>
        <c:axPos val="b"/>
        <c:numFmt formatCode="ge" sourceLinked="1"/>
        <c:majorTickMark val="none"/>
        <c:minorTickMark val="none"/>
        <c:tickLblPos val="none"/>
        <c:crossAx val="112451968"/>
        <c:crosses val="autoZero"/>
        <c:auto val="1"/>
        <c:lblOffset val="100"/>
        <c:baseTimeUnit val="years"/>
      </c:dateAx>
      <c:valAx>
        <c:axId val="11245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69.260000000000005</c:v>
                </c:pt>
                <c:pt idx="1">
                  <c:v>72.599999999999994</c:v>
                </c:pt>
                <c:pt idx="2">
                  <c:v>70.489999999999995</c:v>
                </c:pt>
                <c:pt idx="3">
                  <c:v>67.540000000000006</c:v>
                </c:pt>
                <c:pt idx="4">
                  <c:v>80.62</c:v>
                </c:pt>
              </c:numCache>
            </c:numRef>
          </c:val>
          <c:extLst>
            <c:ext xmlns:c16="http://schemas.microsoft.com/office/drawing/2014/chart" uri="{C3380CC4-5D6E-409C-BE32-E72D297353CC}">
              <c16:uniqueId val="{00000000-ACD2-44A2-B701-C07E8D6AC49C}"/>
            </c:ext>
          </c:extLst>
        </c:ser>
        <c:dLbls>
          <c:showLegendKey val="0"/>
          <c:showVal val="0"/>
          <c:showCatName val="0"/>
          <c:showSerName val="0"/>
          <c:showPercent val="0"/>
          <c:showBubbleSize val="0"/>
        </c:dLbls>
        <c:gapWidth val="150"/>
        <c:axId val="112470656"/>
        <c:axId val="1124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extLst>
            <c:ext xmlns:c16="http://schemas.microsoft.com/office/drawing/2014/chart" uri="{C3380CC4-5D6E-409C-BE32-E72D297353CC}">
              <c16:uniqueId val="{00000001-ACD2-44A2-B701-C07E8D6AC49C}"/>
            </c:ext>
          </c:extLst>
        </c:ser>
        <c:dLbls>
          <c:showLegendKey val="0"/>
          <c:showVal val="0"/>
          <c:showCatName val="0"/>
          <c:showSerName val="0"/>
          <c:showPercent val="0"/>
          <c:showBubbleSize val="0"/>
        </c:dLbls>
        <c:marker val="1"/>
        <c:smooth val="0"/>
        <c:axId val="112470656"/>
        <c:axId val="112481024"/>
      </c:lineChart>
      <c:dateAx>
        <c:axId val="112470656"/>
        <c:scaling>
          <c:orientation val="minMax"/>
        </c:scaling>
        <c:delete val="1"/>
        <c:axPos val="b"/>
        <c:numFmt formatCode="ge" sourceLinked="1"/>
        <c:majorTickMark val="none"/>
        <c:minorTickMark val="none"/>
        <c:tickLblPos val="none"/>
        <c:crossAx val="112481024"/>
        <c:crosses val="autoZero"/>
        <c:auto val="1"/>
        <c:lblOffset val="100"/>
        <c:baseTimeUnit val="years"/>
      </c:dateAx>
      <c:valAx>
        <c:axId val="1124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313.60000000000002</c:v>
                </c:pt>
                <c:pt idx="1">
                  <c:v>300.73</c:v>
                </c:pt>
                <c:pt idx="2">
                  <c:v>296.95</c:v>
                </c:pt>
                <c:pt idx="3">
                  <c:v>328.44</c:v>
                </c:pt>
                <c:pt idx="4">
                  <c:v>274.92</c:v>
                </c:pt>
              </c:numCache>
            </c:numRef>
          </c:val>
          <c:extLst>
            <c:ext xmlns:c16="http://schemas.microsoft.com/office/drawing/2014/chart" uri="{C3380CC4-5D6E-409C-BE32-E72D297353CC}">
              <c16:uniqueId val="{00000000-230E-41DE-8C8A-244FE5FFECFA}"/>
            </c:ext>
          </c:extLst>
        </c:ser>
        <c:dLbls>
          <c:showLegendKey val="0"/>
          <c:showVal val="0"/>
          <c:showCatName val="0"/>
          <c:showSerName val="0"/>
          <c:showPercent val="0"/>
          <c:showBubbleSize val="0"/>
        </c:dLbls>
        <c:gapWidth val="150"/>
        <c:axId val="112507904"/>
        <c:axId val="1133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extLst>
            <c:ext xmlns:c16="http://schemas.microsoft.com/office/drawing/2014/chart" uri="{C3380CC4-5D6E-409C-BE32-E72D297353CC}">
              <c16:uniqueId val="{00000001-230E-41DE-8C8A-244FE5FFECFA}"/>
            </c:ext>
          </c:extLst>
        </c:ser>
        <c:dLbls>
          <c:showLegendKey val="0"/>
          <c:showVal val="0"/>
          <c:showCatName val="0"/>
          <c:showSerName val="0"/>
          <c:showPercent val="0"/>
          <c:showBubbleSize val="0"/>
        </c:dLbls>
        <c:marker val="1"/>
        <c:smooth val="0"/>
        <c:axId val="112507904"/>
        <c:axId val="113329280"/>
      </c:lineChart>
      <c:dateAx>
        <c:axId val="112507904"/>
        <c:scaling>
          <c:orientation val="minMax"/>
        </c:scaling>
        <c:delete val="1"/>
        <c:axPos val="b"/>
        <c:numFmt formatCode="ge" sourceLinked="1"/>
        <c:majorTickMark val="none"/>
        <c:minorTickMark val="none"/>
        <c:tickLblPos val="none"/>
        <c:crossAx val="113329280"/>
        <c:crosses val="autoZero"/>
        <c:auto val="1"/>
        <c:lblOffset val="100"/>
        <c:baseTimeUnit val="years"/>
      </c:dateAx>
      <c:valAx>
        <c:axId val="1133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37"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福島県　西会津町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6927</v>
      </c>
      <c r="AJ8" s="75"/>
      <c r="AK8" s="75"/>
      <c r="AL8" s="75"/>
      <c r="AM8" s="75"/>
      <c r="AN8" s="75"/>
      <c r="AO8" s="75"/>
      <c r="AP8" s="76"/>
      <c r="AQ8" s="57">
        <f>データ!R6</f>
        <v>298.18</v>
      </c>
      <c r="AR8" s="57"/>
      <c r="AS8" s="57"/>
      <c r="AT8" s="57"/>
      <c r="AU8" s="57"/>
      <c r="AV8" s="57"/>
      <c r="AW8" s="57"/>
      <c r="AX8" s="57"/>
      <c r="AY8" s="57">
        <f>データ!S6</f>
        <v>23.23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50.2</v>
      </c>
      <c r="K10" s="57"/>
      <c r="L10" s="57"/>
      <c r="M10" s="57"/>
      <c r="N10" s="57"/>
      <c r="O10" s="57"/>
      <c r="P10" s="57"/>
      <c r="Q10" s="57"/>
      <c r="R10" s="57">
        <f>データ!O6</f>
        <v>57.97</v>
      </c>
      <c r="S10" s="57"/>
      <c r="T10" s="57"/>
      <c r="U10" s="57"/>
      <c r="V10" s="57"/>
      <c r="W10" s="57"/>
      <c r="X10" s="57"/>
      <c r="Y10" s="57"/>
      <c r="Z10" s="65">
        <f>データ!P6</f>
        <v>4298</v>
      </c>
      <c r="AA10" s="65"/>
      <c r="AB10" s="65"/>
      <c r="AC10" s="65"/>
      <c r="AD10" s="65"/>
      <c r="AE10" s="65"/>
      <c r="AF10" s="65"/>
      <c r="AG10" s="65"/>
      <c r="AH10" s="2"/>
      <c r="AI10" s="65">
        <f>データ!T6</f>
        <v>3952</v>
      </c>
      <c r="AJ10" s="65"/>
      <c r="AK10" s="65"/>
      <c r="AL10" s="65"/>
      <c r="AM10" s="65"/>
      <c r="AN10" s="65"/>
      <c r="AO10" s="65"/>
      <c r="AP10" s="65"/>
      <c r="AQ10" s="57">
        <f>データ!U6</f>
        <v>12.93</v>
      </c>
      <c r="AR10" s="57"/>
      <c r="AS10" s="57"/>
      <c r="AT10" s="57"/>
      <c r="AU10" s="57"/>
      <c r="AV10" s="57"/>
      <c r="AW10" s="57"/>
      <c r="AX10" s="57"/>
      <c r="AY10" s="57">
        <f>データ!V6</f>
        <v>305.64999999999998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74055</v>
      </c>
      <c r="D6" s="31">
        <f t="shared" si="3"/>
        <v>46</v>
      </c>
      <c r="E6" s="31">
        <f t="shared" si="3"/>
        <v>1</v>
      </c>
      <c r="F6" s="31">
        <f t="shared" si="3"/>
        <v>0</v>
      </c>
      <c r="G6" s="31">
        <f t="shared" si="3"/>
        <v>1</v>
      </c>
      <c r="H6" s="31" t="str">
        <f t="shared" si="3"/>
        <v>福島県　西会津町</v>
      </c>
      <c r="I6" s="31" t="str">
        <f t="shared" si="3"/>
        <v>法適用</v>
      </c>
      <c r="J6" s="31" t="str">
        <f t="shared" si="3"/>
        <v>水道事業</v>
      </c>
      <c r="K6" s="31" t="str">
        <f t="shared" si="3"/>
        <v>末端給水事業</v>
      </c>
      <c r="L6" s="31" t="str">
        <f t="shared" si="3"/>
        <v>A9</v>
      </c>
      <c r="M6" s="32" t="str">
        <f t="shared" si="3"/>
        <v>-</v>
      </c>
      <c r="N6" s="32">
        <f t="shared" si="3"/>
        <v>50.2</v>
      </c>
      <c r="O6" s="32">
        <f t="shared" si="3"/>
        <v>57.97</v>
      </c>
      <c r="P6" s="32">
        <f t="shared" si="3"/>
        <v>4298</v>
      </c>
      <c r="Q6" s="32">
        <f t="shared" si="3"/>
        <v>6927</v>
      </c>
      <c r="R6" s="32">
        <f t="shared" si="3"/>
        <v>298.18</v>
      </c>
      <c r="S6" s="32">
        <f t="shared" si="3"/>
        <v>23.23</v>
      </c>
      <c r="T6" s="32">
        <f t="shared" si="3"/>
        <v>3952</v>
      </c>
      <c r="U6" s="32">
        <f t="shared" si="3"/>
        <v>12.93</v>
      </c>
      <c r="V6" s="32">
        <f t="shared" si="3"/>
        <v>305.64999999999998</v>
      </c>
      <c r="W6" s="33">
        <f>IF(W7="",NA(),W7)</f>
        <v>102.31</v>
      </c>
      <c r="X6" s="33">
        <f t="shared" ref="X6:AF6" si="4">IF(X7="",NA(),X7)</f>
        <v>107.88</v>
      </c>
      <c r="Y6" s="33">
        <f t="shared" si="4"/>
        <v>104.93</v>
      </c>
      <c r="Z6" s="33">
        <f t="shared" si="4"/>
        <v>104.44</v>
      </c>
      <c r="AA6" s="33">
        <f t="shared" si="4"/>
        <v>118.18</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3073.66</v>
      </c>
      <c r="AT6" s="33">
        <f t="shared" ref="AT6:BB6" si="6">IF(AT7="",NA(),AT7)</f>
        <v>1772.95</v>
      </c>
      <c r="AU6" s="33">
        <f t="shared" si="6"/>
        <v>1672.79</v>
      </c>
      <c r="AV6" s="33">
        <f t="shared" si="6"/>
        <v>869.61</v>
      </c>
      <c r="AW6" s="33">
        <f t="shared" si="6"/>
        <v>2475.7800000000002</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1419.14</v>
      </c>
      <c r="BE6" s="33">
        <f t="shared" ref="BE6:BM6" si="7">IF(BE7="",NA(),BE7)</f>
        <v>1347.3</v>
      </c>
      <c r="BF6" s="33">
        <f t="shared" si="7"/>
        <v>1367.46</v>
      </c>
      <c r="BG6" s="33">
        <f t="shared" si="7"/>
        <v>1319.17</v>
      </c>
      <c r="BH6" s="33">
        <f t="shared" si="7"/>
        <v>1233.82</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69.260000000000005</v>
      </c>
      <c r="BP6" s="33">
        <f t="shared" ref="BP6:BX6" si="8">IF(BP7="",NA(),BP7)</f>
        <v>72.599999999999994</v>
      </c>
      <c r="BQ6" s="33">
        <f t="shared" si="8"/>
        <v>70.489999999999995</v>
      </c>
      <c r="BR6" s="33">
        <f t="shared" si="8"/>
        <v>67.540000000000006</v>
      </c>
      <c r="BS6" s="33">
        <f t="shared" si="8"/>
        <v>80.62</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313.60000000000002</v>
      </c>
      <c r="CA6" s="33">
        <f t="shared" ref="CA6:CI6" si="9">IF(CA7="",NA(),CA7)</f>
        <v>300.73</v>
      </c>
      <c r="CB6" s="33">
        <f t="shared" si="9"/>
        <v>296.95</v>
      </c>
      <c r="CC6" s="33">
        <f t="shared" si="9"/>
        <v>328.44</v>
      </c>
      <c r="CD6" s="33">
        <f t="shared" si="9"/>
        <v>274.92</v>
      </c>
      <c r="CE6" s="33">
        <f t="shared" si="9"/>
        <v>227.44</v>
      </c>
      <c r="CF6" s="33">
        <f t="shared" si="9"/>
        <v>229.31</v>
      </c>
      <c r="CG6" s="33">
        <f t="shared" si="9"/>
        <v>232.46</v>
      </c>
      <c r="CH6" s="33">
        <f t="shared" si="9"/>
        <v>227.97</v>
      </c>
      <c r="CI6" s="33">
        <f t="shared" si="9"/>
        <v>226.99</v>
      </c>
      <c r="CJ6" s="32" t="str">
        <f>IF(CJ7="","",IF(CJ7="-","【-】","【"&amp;SUBSTITUTE(TEXT(CJ7,"#,##0.00"),"-","△")&amp;"】"))</f>
        <v>【163.72】</v>
      </c>
      <c r="CK6" s="33">
        <f>IF(CK7="",NA(),CK7)</f>
        <v>60.07</v>
      </c>
      <c r="CL6" s="33">
        <f t="shared" ref="CL6:CT6" si="10">IF(CL7="",NA(),CL7)</f>
        <v>60.95</v>
      </c>
      <c r="CM6" s="33">
        <f t="shared" si="10"/>
        <v>63.66</v>
      </c>
      <c r="CN6" s="33">
        <f t="shared" si="10"/>
        <v>58.49</v>
      </c>
      <c r="CO6" s="33">
        <f t="shared" si="10"/>
        <v>54.93</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72.319999999999993</v>
      </c>
      <c r="CW6" s="33">
        <f t="shared" ref="CW6:DE6" si="11">IF(CW7="",NA(),CW7)</f>
        <v>71.260000000000005</v>
      </c>
      <c r="CX6" s="33">
        <f t="shared" si="11"/>
        <v>70.06</v>
      </c>
      <c r="CY6" s="33">
        <f t="shared" si="11"/>
        <v>70</v>
      </c>
      <c r="CZ6" s="33">
        <f t="shared" si="11"/>
        <v>74.16</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26.24</v>
      </c>
      <c r="DH6" s="33">
        <f t="shared" ref="DH6:DP6" si="12">IF(DH7="",NA(),DH7)</f>
        <v>27.16</v>
      </c>
      <c r="DI6" s="33">
        <f t="shared" si="12"/>
        <v>28</v>
      </c>
      <c r="DJ6" s="33">
        <f t="shared" si="12"/>
        <v>34.9</v>
      </c>
      <c r="DK6" s="33">
        <f t="shared" si="12"/>
        <v>36.28</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2">
        <f t="shared" si="13"/>
        <v>0</v>
      </c>
      <c r="DW6" s="33">
        <f t="shared" si="13"/>
        <v>5.74</v>
      </c>
      <c r="DX6" s="33">
        <f t="shared" si="13"/>
        <v>6.76</v>
      </c>
      <c r="DY6" s="33">
        <f t="shared" si="13"/>
        <v>8.18</v>
      </c>
      <c r="DZ6" s="33">
        <f t="shared" si="13"/>
        <v>9.64</v>
      </c>
      <c r="EA6" s="33">
        <f t="shared" si="13"/>
        <v>11.68</v>
      </c>
      <c r="EB6" s="32" t="str">
        <f>IF(EB7="","",IF(EB7="-","【-】","【"&amp;SUBSTITUTE(TEXT(EB7,"#,##0.00"),"-","△")&amp;"】"))</f>
        <v>【13.18】</v>
      </c>
      <c r="EC6" s="33">
        <f>IF(EC7="",NA(),EC7)</f>
        <v>0.41</v>
      </c>
      <c r="ED6" s="33">
        <f t="shared" ref="ED6:EL6" si="14">IF(ED7="",NA(),ED7)</f>
        <v>0.25</v>
      </c>
      <c r="EE6" s="33">
        <f t="shared" si="14"/>
        <v>0.35</v>
      </c>
      <c r="EF6" s="33">
        <f t="shared" si="14"/>
        <v>0.02</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x14ac:dyDescent="0.15">
      <c r="A7" s="26"/>
      <c r="B7" s="35">
        <v>2015</v>
      </c>
      <c r="C7" s="35">
        <v>74055</v>
      </c>
      <c r="D7" s="35">
        <v>46</v>
      </c>
      <c r="E7" s="35">
        <v>1</v>
      </c>
      <c r="F7" s="35">
        <v>0</v>
      </c>
      <c r="G7" s="35">
        <v>1</v>
      </c>
      <c r="H7" s="35" t="s">
        <v>93</v>
      </c>
      <c r="I7" s="35" t="s">
        <v>94</v>
      </c>
      <c r="J7" s="35" t="s">
        <v>95</v>
      </c>
      <c r="K7" s="35" t="s">
        <v>96</v>
      </c>
      <c r="L7" s="35" t="s">
        <v>97</v>
      </c>
      <c r="M7" s="36" t="s">
        <v>98</v>
      </c>
      <c r="N7" s="36">
        <v>50.2</v>
      </c>
      <c r="O7" s="36">
        <v>57.97</v>
      </c>
      <c r="P7" s="36">
        <v>4298</v>
      </c>
      <c r="Q7" s="36">
        <v>6927</v>
      </c>
      <c r="R7" s="36">
        <v>298.18</v>
      </c>
      <c r="S7" s="36">
        <v>23.23</v>
      </c>
      <c r="T7" s="36">
        <v>3952</v>
      </c>
      <c r="U7" s="36">
        <v>12.93</v>
      </c>
      <c r="V7" s="36">
        <v>305.64999999999998</v>
      </c>
      <c r="W7" s="36">
        <v>102.31</v>
      </c>
      <c r="X7" s="36">
        <v>107.88</v>
      </c>
      <c r="Y7" s="36">
        <v>104.93</v>
      </c>
      <c r="Z7" s="36">
        <v>104.44</v>
      </c>
      <c r="AA7" s="36">
        <v>118.18</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3073.66</v>
      </c>
      <c r="AT7" s="36">
        <v>1772.95</v>
      </c>
      <c r="AU7" s="36">
        <v>1672.79</v>
      </c>
      <c r="AV7" s="36">
        <v>869.61</v>
      </c>
      <c r="AW7" s="36">
        <v>2475.7800000000002</v>
      </c>
      <c r="AX7" s="36">
        <v>2046.32</v>
      </c>
      <c r="AY7" s="36">
        <v>2322.9699999999998</v>
      </c>
      <c r="AZ7" s="36">
        <v>2098.87</v>
      </c>
      <c r="BA7" s="36">
        <v>571.29999999999995</v>
      </c>
      <c r="BB7" s="36">
        <v>527.82000000000005</v>
      </c>
      <c r="BC7" s="36">
        <v>262.74</v>
      </c>
      <c r="BD7" s="36">
        <v>1419.14</v>
      </c>
      <c r="BE7" s="36">
        <v>1347.3</v>
      </c>
      <c r="BF7" s="36">
        <v>1367.46</v>
      </c>
      <c r="BG7" s="36">
        <v>1319.17</v>
      </c>
      <c r="BH7" s="36">
        <v>1233.82</v>
      </c>
      <c r="BI7" s="36">
        <v>592.66999999999996</v>
      </c>
      <c r="BJ7" s="36">
        <v>547.41999999999996</v>
      </c>
      <c r="BK7" s="36">
        <v>536.9</v>
      </c>
      <c r="BL7" s="36">
        <v>495.43</v>
      </c>
      <c r="BM7" s="36">
        <v>488.5</v>
      </c>
      <c r="BN7" s="36">
        <v>276.38</v>
      </c>
      <c r="BO7" s="36">
        <v>69.260000000000005</v>
      </c>
      <c r="BP7" s="36">
        <v>72.599999999999994</v>
      </c>
      <c r="BQ7" s="36">
        <v>70.489999999999995</v>
      </c>
      <c r="BR7" s="36">
        <v>67.540000000000006</v>
      </c>
      <c r="BS7" s="36">
        <v>80.62</v>
      </c>
      <c r="BT7" s="36">
        <v>81.56</v>
      </c>
      <c r="BU7" s="36">
        <v>80.62</v>
      </c>
      <c r="BV7" s="36">
        <v>80.010000000000005</v>
      </c>
      <c r="BW7" s="36">
        <v>81.900000000000006</v>
      </c>
      <c r="BX7" s="36">
        <v>82.42</v>
      </c>
      <c r="BY7" s="36">
        <v>104.99</v>
      </c>
      <c r="BZ7" s="36">
        <v>313.60000000000002</v>
      </c>
      <c r="CA7" s="36">
        <v>300.73</v>
      </c>
      <c r="CB7" s="36">
        <v>296.95</v>
      </c>
      <c r="CC7" s="36">
        <v>328.44</v>
      </c>
      <c r="CD7" s="36">
        <v>274.92</v>
      </c>
      <c r="CE7" s="36">
        <v>227.44</v>
      </c>
      <c r="CF7" s="36">
        <v>229.31</v>
      </c>
      <c r="CG7" s="36">
        <v>232.46</v>
      </c>
      <c r="CH7" s="36">
        <v>227.97</v>
      </c>
      <c r="CI7" s="36">
        <v>226.99</v>
      </c>
      <c r="CJ7" s="36">
        <v>163.72</v>
      </c>
      <c r="CK7" s="36">
        <v>60.07</v>
      </c>
      <c r="CL7" s="36">
        <v>60.95</v>
      </c>
      <c r="CM7" s="36">
        <v>63.66</v>
      </c>
      <c r="CN7" s="36">
        <v>58.49</v>
      </c>
      <c r="CO7" s="36">
        <v>54.93</v>
      </c>
      <c r="CP7" s="36">
        <v>38.770000000000003</v>
      </c>
      <c r="CQ7" s="36">
        <v>40.119999999999997</v>
      </c>
      <c r="CR7" s="36">
        <v>41.24</v>
      </c>
      <c r="CS7" s="36">
        <v>40.700000000000003</v>
      </c>
      <c r="CT7" s="36">
        <v>39.909999999999997</v>
      </c>
      <c r="CU7" s="36">
        <v>59.76</v>
      </c>
      <c r="CV7" s="36">
        <v>72.319999999999993</v>
      </c>
      <c r="CW7" s="36">
        <v>71.260000000000005</v>
      </c>
      <c r="CX7" s="36">
        <v>70.06</v>
      </c>
      <c r="CY7" s="36">
        <v>70</v>
      </c>
      <c r="CZ7" s="36">
        <v>74.16</v>
      </c>
      <c r="DA7" s="36">
        <v>77.69</v>
      </c>
      <c r="DB7" s="36">
        <v>76.87</v>
      </c>
      <c r="DC7" s="36">
        <v>74.900000000000006</v>
      </c>
      <c r="DD7" s="36">
        <v>74.61</v>
      </c>
      <c r="DE7" s="36">
        <v>75.62</v>
      </c>
      <c r="DF7" s="36">
        <v>89.95</v>
      </c>
      <c r="DG7" s="36">
        <v>26.24</v>
      </c>
      <c r="DH7" s="36">
        <v>27.16</v>
      </c>
      <c r="DI7" s="36">
        <v>28</v>
      </c>
      <c r="DJ7" s="36">
        <v>34.9</v>
      </c>
      <c r="DK7" s="36">
        <v>36.28</v>
      </c>
      <c r="DL7" s="36">
        <v>37.409999999999997</v>
      </c>
      <c r="DM7" s="36">
        <v>38.520000000000003</v>
      </c>
      <c r="DN7" s="36">
        <v>39.049999999999997</v>
      </c>
      <c r="DO7" s="36">
        <v>50.44</v>
      </c>
      <c r="DP7" s="36">
        <v>51.44</v>
      </c>
      <c r="DQ7" s="36">
        <v>47.18</v>
      </c>
      <c r="DR7" s="36">
        <v>0</v>
      </c>
      <c r="DS7" s="36">
        <v>0</v>
      </c>
      <c r="DT7" s="36">
        <v>0</v>
      </c>
      <c r="DU7" s="36">
        <v>0</v>
      </c>
      <c r="DV7" s="36">
        <v>0</v>
      </c>
      <c r="DW7" s="36">
        <v>5.74</v>
      </c>
      <c r="DX7" s="36">
        <v>6.76</v>
      </c>
      <c r="DY7" s="36">
        <v>8.18</v>
      </c>
      <c r="DZ7" s="36">
        <v>9.64</v>
      </c>
      <c r="EA7" s="36">
        <v>11.68</v>
      </c>
      <c r="EB7" s="36">
        <v>13.18</v>
      </c>
      <c r="EC7" s="36">
        <v>0.41</v>
      </c>
      <c r="ED7" s="36">
        <v>0.25</v>
      </c>
      <c r="EE7" s="36">
        <v>0.35</v>
      </c>
      <c r="EF7" s="36">
        <v>0.02</v>
      </c>
      <c r="EG7" s="36">
        <v>0</v>
      </c>
      <c r="EH7" s="36">
        <v>0.5</v>
      </c>
      <c r="EI7" s="36">
        <v>0.62</v>
      </c>
      <c r="EJ7" s="36">
        <v>0.23</v>
      </c>
      <c r="EK7" s="36">
        <v>0.34</v>
      </c>
      <c r="EL7" s="36">
        <v>0.28999999999999998</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cl172</cp:lastModifiedBy>
  <cp:lastPrinted>2017-02-03T07:10:24Z</cp:lastPrinted>
  <dcterms:created xsi:type="dcterms:W3CDTF">2017-02-01T08:35:47Z</dcterms:created>
  <dcterms:modified xsi:type="dcterms:W3CDTF">2017-02-09T07:45:49Z</dcterms:modified>
</cp:coreProperties>
</file>