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<sst xmlns="http://schemas.openxmlformats.org/spreadsheetml/2006/main" count="217" uniqueCount="107">
  <si>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</si>
  <si>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</si>
  <si>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</si>
  <si>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</si>
  <si>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</si>
  <si>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</si>
  <si>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</si>
  <si>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</si>
  <si>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</si>
  <si>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</si>
  <si>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</si>
  <si>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</si>
  <si>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</si>
  <si>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</si>
  <si>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</si>
  <si>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</si>
  <si>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</si>
  <si>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</si>
  <si>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</si>
  <si>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</si>
  <si>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</si>
  <si>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</si>
  <si>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</si>
  <si>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</si>
  <si>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</si>
  <si>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</si>
  <si>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</si>
  <si>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</si>
  <si>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</si>
  <si>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</si>
  <si>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</si>
  <si>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</si>
  <si>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</si>
  <si>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</si>
  <si>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</si>
  <si>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</si>
  <si>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</si>
  <si>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</si>
  <si>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</si>
  <si>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</si>
  <si>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</si>
  <si>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</si>
  <si>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</si>
  <si>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</si>
  <si>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</si>
  <si>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</si>
  <si>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</si>
  <si>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</si>
  <si>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</si>
  <si>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</si>
  <si>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</si>
  <si>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</si>
  <si>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</si>
  <si>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</si>
  <si>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</si>
  <si>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</si>
  <si>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</si>
  <si>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</si>
  <si>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</si>
  <si>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</si>
  <si>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</si>
  <si>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</si>
  <si>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</si>
  <si>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</si>
  <si>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</si>
  <si>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</si>
  <si>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</si>
  <si>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</si>
  <si>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</si>
  <si>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</si>
  <si>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</si>
  <si>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</si>
  <si>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</si>
  <si>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</si>
  <si>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</si>
  <si>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</si>
  <si>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</si>
  <si>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</si>
  <si>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</si>
  <si>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</si>
  <si>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</si>
  <si>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</si>
  <si>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</si>
  <si>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</si>
  <si>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</si>
  <si>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</si>
  <si>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</si>
  <si>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</si>
  <si>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</si>
  <si>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</si>
  <si>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</si>
  <si>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</si>
  <si>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</si>
  <si>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国見町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</si>
  <si>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</si>
  <si>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</si>
  <si>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</si>
  <si>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</si>
  <si>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</si>
  <si>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</si>
  <si>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</si>
  <si>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</si>
  <si>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</si>
  <si>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</si>
  <si>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①単年度収支を表す「経常収支比率」については、100％を上回っていることから、給水に係る費用分を料金収入等で賄っており、黒字経営を維持していると言える。
　しかしながら、「電気料金の減」や「翌年度に施工する漏水修繕のために引当てる費用（修繕引当金）の減少」等、経営努力とは別の要因で結果として黒字収支となったことから、経費節減等、より一層の健全経営が必要となる。
②流動負債（借金等）に対する流動資産（現金預金等）の割合である「流動比率」については、全国平均や類似団体平均値より大幅に上回っているものの、今後老朽化した配水管の更新費用が増加してくることが想定されることから、現状を維持することが必要となる。
③全配水量に対する料金収入となった水量の割合である「有収率」については、漏水調査や老朽管路の布設替えを計画的に実施し、80％を超えることとなった。
　今後も引き続き、漏水の早期発見・修繕を徹底し、有収率の向上に努める。
　</t>
    <rPh sb="1" eb="4">
      <t>タンネンド</t>
    </rPh>
    <rPh sb="4" eb="6">
      <t>シュウシ</t>
    </rPh>
    <rPh sb="7" eb="8">
      <t>アラワ</t>
    </rPh>
    <rPh sb="10" eb="12">
      <t>ケイジョウ</t>
    </rPh>
    <rPh sb="12" eb="14">
      <t>シュウシ</t>
    </rPh>
    <rPh sb="14" eb="16">
      <t>ヒリツ</t>
    </rPh>
    <rPh sb="28" eb="30">
      <t>ウワマワ</t>
    </rPh>
    <rPh sb="39" eb="41">
      <t>キュウスイ</t>
    </rPh>
    <rPh sb="42" eb="43">
      <t>カカ</t>
    </rPh>
    <rPh sb="44" eb="46">
      <t>ヒヨウ</t>
    </rPh>
    <rPh sb="46" eb="47">
      <t>ブン</t>
    </rPh>
    <rPh sb="48" eb="50">
      <t>リョウキン</t>
    </rPh>
    <rPh sb="50" eb="52">
      <t>シュウニュウ</t>
    </rPh>
    <rPh sb="52" eb="53">
      <t>トウ</t>
    </rPh>
    <rPh sb="54" eb="55">
      <t>マカナ</t>
    </rPh>
    <rPh sb="60" eb="62">
      <t>クロジ</t>
    </rPh>
    <rPh sb="62" eb="64">
      <t>ケイエイ</t>
    </rPh>
    <rPh sb="65" eb="67">
      <t>イジ</t>
    </rPh>
    <rPh sb="72" eb="73">
      <t>イ</t>
    </rPh>
    <rPh sb="86" eb="88">
      <t>デンキ</t>
    </rPh>
    <rPh sb="88" eb="90">
      <t>リョウキン</t>
    </rPh>
    <rPh sb="91" eb="92">
      <t>ゲン</t>
    </rPh>
    <rPh sb="99" eb="101">
      <t>セコウ</t>
    </rPh>
    <rPh sb="103" eb="105">
      <t>ロウスイ</t>
    </rPh>
    <rPh sb="105" eb="107">
      <t>シュウゼン</t>
    </rPh>
    <rPh sb="115" eb="117">
      <t>ヒヨウ</t>
    </rPh>
    <rPh sb="118" eb="120">
      <t>シュウゼン</t>
    </rPh>
    <rPh sb="120" eb="122">
      <t>ヒキアテ</t>
    </rPh>
    <rPh sb="122" eb="123">
      <t>キン</t>
    </rPh>
    <rPh sb="125" eb="127">
      <t>ゲンショウ</t>
    </rPh>
    <rPh sb="128" eb="129">
      <t>トウ</t>
    </rPh>
    <rPh sb="130" eb="132">
      <t>ケイエイ</t>
    </rPh>
    <rPh sb="132" eb="134">
      <t>ドリョク</t>
    </rPh>
    <rPh sb="136" eb="137">
      <t>ベツ</t>
    </rPh>
    <rPh sb="138" eb="140">
      <t>ヨウイン</t>
    </rPh>
    <rPh sb="141" eb="143">
      <t>ケッカ</t>
    </rPh>
    <rPh sb="146" eb="148">
      <t>クロジ</t>
    </rPh>
    <rPh sb="148" eb="150">
      <t>シュウシ</t>
    </rPh>
    <rPh sb="159" eb="161">
      <t>ケイヒ</t>
    </rPh>
    <rPh sb="161" eb="163">
      <t>セツゲン</t>
    </rPh>
    <rPh sb="163" eb="164">
      <t>トウ</t>
    </rPh>
    <rPh sb="167" eb="169">
      <t>イッソウ</t>
    </rPh>
    <rPh sb="170" eb="172">
      <t>ケンゼン</t>
    </rPh>
    <rPh sb="172" eb="174">
      <t>ケイエイ</t>
    </rPh>
    <rPh sb="175" eb="177">
      <t>ヒツヨウ</t>
    </rPh>
    <rPh sb="194" eb="195">
      <t>タイ</t>
    </rPh>
    <rPh sb="209" eb="211">
      <t>ワリアイ</t>
    </rPh>
    <rPh sb="215" eb="217">
      <t>リュウドウ</t>
    </rPh>
    <rPh sb="217" eb="219">
      <t>ヒリツ</t>
    </rPh>
    <rPh sb="226" eb="228">
      <t>ゼンコク</t>
    </rPh>
    <rPh sb="228" eb="230">
      <t>ヘイキン</t>
    </rPh>
    <rPh sb="231" eb="233">
      <t>ルイジ</t>
    </rPh>
    <rPh sb="233" eb="235">
      <t>ダンタイ</t>
    </rPh>
    <rPh sb="235" eb="238">
      <t>ヘイキンチ</t>
    </rPh>
    <rPh sb="240" eb="242">
      <t>オオハバ</t>
    </rPh>
    <rPh sb="243" eb="245">
      <t>ウワマワ</t>
    </rPh>
    <rPh sb="253" eb="255">
      <t>コンゴ</t>
    </rPh>
    <rPh sb="255" eb="258">
      <t>ロウキュウカ</t>
    </rPh>
    <rPh sb="260" eb="263">
      <t>ハイスイカン</t>
    </rPh>
    <rPh sb="264" eb="266">
      <t>コウシン</t>
    </rPh>
    <rPh sb="266" eb="268">
      <t>ヒヨウ</t>
    </rPh>
    <rPh sb="269" eb="271">
      <t>ゾウカ</t>
    </rPh>
    <rPh sb="278" eb="280">
      <t>ソウテイ</t>
    </rPh>
    <rPh sb="288" eb="290">
      <t>ゲンジョウ</t>
    </rPh>
    <rPh sb="291" eb="293">
      <t>イジ</t>
    </rPh>
    <rPh sb="298" eb="300">
      <t>ヒツヨウ</t>
    </rPh>
    <rPh sb="307" eb="308">
      <t>ゼン</t>
    </rPh>
    <rPh sb="308" eb="310">
      <t>ハイスイ</t>
    </rPh>
    <rPh sb="310" eb="311">
      <t>リョウ</t>
    </rPh>
    <rPh sb="312" eb="313">
      <t>タイ</t>
    </rPh>
    <rPh sb="315" eb="317">
      <t>リョウキン</t>
    </rPh>
    <rPh sb="317" eb="319">
      <t>シュウニュウ</t>
    </rPh>
    <rPh sb="323" eb="325">
      <t>スイリョウ</t>
    </rPh>
    <rPh sb="326" eb="328">
      <t>ワリアイ</t>
    </rPh>
    <rPh sb="332" eb="334">
      <t>ユウシュウ</t>
    </rPh>
    <rPh sb="334" eb="335">
      <t>リツ</t>
    </rPh>
    <rPh sb="342" eb="344">
      <t>ロウスイ</t>
    </rPh>
    <rPh sb="344" eb="346">
      <t>チョウサ</t>
    </rPh>
    <rPh sb="347" eb="349">
      <t>ロウキュウ</t>
    </rPh>
    <rPh sb="349" eb="351">
      <t>カンロ</t>
    </rPh>
    <rPh sb="352" eb="354">
      <t>フセツ</t>
    </rPh>
    <rPh sb="354" eb="355">
      <t>ガ</t>
    </rPh>
    <rPh sb="361" eb="363">
      <t>ジッシ</t>
    </rPh>
    <rPh sb="369" eb="370">
      <t>コ</t>
    </rPh>
    <rPh sb="381" eb="383">
      <t>コンゴ</t>
    </rPh>
    <rPh sb="384" eb="385">
      <t>ヒ</t>
    </rPh>
    <rPh sb="386" eb="387">
      <t>ツヅ</t>
    </rPh>
    <rPh sb="389" eb="391">
      <t>ロウスイ</t>
    </rPh>
    <rPh sb="392" eb="394">
      <t>ソウキ</t>
    </rPh>
    <rPh sb="394" eb="396">
      <t>ハッケン</t>
    </rPh>
    <rPh sb="397" eb="399">
      <t>シュウゼン</t>
    </rPh>
    <rPh sb="400" eb="402">
      <t>テッテイ</t>
    </rPh>
    <rPh sb="404" eb="406">
      <t>ユウシュウ</t>
    </rPh>
    <rPh sb="406" eb="407">
      <t>リツ</t>
    </rPh>
    <rPh sb="408" eb="410">
      <t>コウジョウ</t>
    </rPh>
    <rPh sb="411" eb="412">
      <t>ツト</t>
    </rPh>
    <phoneticPr fontId="4"/>
  </si>
  <si>
    <t>①「有形固定資産減価償却率」については、平成26年度以降の改正地方公営企業法に基づく減価償却費を算出した結果、H23～H25の値より1.5倍の上昇となった。
　類似団体平均値よりも低推移を保っているものの、年々数値が上昇しており、資産・施設の更新については、計画的に進める必要がある。
②「管路経年化率」、「管路更新率」については、布設年次が不明である管路が大部分を占めているため、算出できなかったが、今後、水道施設更新計画を定めていく過程で整理したい。</t>
    <rPh sb="2" eb="4">
      <t>ユウケイ</t>
    </rPh>
    <rPh sb="4" eb="6">
      <t>コテイ</t>
    </rPh>
    <rPh sb="6" eb="8">
      <t>シサン</t>
    </rPh>
    <rPh sb="8" eb="10">
      <t>ゲンカ</t>
    </rPh>
    <rPh sb="10" eb="12">
      <t>ショウキャク</t>
    </rPh>
    <rPh sb="12" eb="13">
      <t>リツ</t>
    </rPh>
    <rPh sb="20" eb="22">
      <t>ヘイセイ</t>
    </rPh>
    <rPh sb="24" eb="25">
      <t>ネン</t>
    </rPh>
    <rPh sb="25" eb="26">
      <t>ド</t>
    </rPh>
    <rPh sb="26" eb="28">
      <t>イコウ</t>
    </rPh>
    <rPh sb="29" eb="31">
      <t>カイセイ</t>
    </rPh>
    <rPh sb="31" eb="33">
      <t>チホウ</t>
    </rPh>
    <rPh sb="33" eb="35">
      <t>コウエイ</t>
    </rPh>
    <rPh sb="35" eb="37">
      <t>キギョウ</t>
    </rPh>
    <rPh sb="37" eb="38">
      <t>ホウ</t>
    </rPh>
    <rPh sb="39" eb="40">
      <t>モト</t>
    </rPh>
    <rPh sb="42" eb="44">
      <t>ゲンカ</t>
    </rPh>
    <rPh sb="44" eb="46">
      <t>ショウキャク</t>
    </rPh>
    <rPh sb="46" eb="47">
      <t>ヒ</t>
    </rPh>
    <rPh sb="48" eb="50">
      <t>サンシュツ</t>
    </rPh>
    <rPh sb="52" eb="54">
      <t>ケッカ</t>
    </rPh>
    <rPh sb="63" eb="64">
      <t>アタイ</t>
    </rPh>
    <rPh sb="69" eb="70">
      <t>バイ</t>
    </rPh>
    <rPh sb="71" eb="73">
      <t>ジョウショウ</t>
    </rPh>
    <rPh sb="80" eb="82">
      <t>ルイジ</t>
    </rPh>
    <rPh sb="82" eb="84">
      <t>ダンタイ</t>
    </rPh>
    <rPh sb="84" eb="86">
      <t>ヘイキン</t>
    </rPh>
    <rPh sb="86" eb="87">
      <t>チ</t>
    </rPh>
    <rPh sb="136" eb="138">
      <t>ヒツヨウ</t>
    </rPh>
    <phoneticPr fontId="4"/>
  </si>
  <si>
    <t>①他の類似団体よりも比較的良好な経営状態を保っているものの、人口減少による給水収益の減や管路等の施設老朽化が進むなかでの建設改良費の増加等、今後の財政に影響を与えるような要因十分考えられるため、今後も現状の経営状態を保るよう経費節減や未収金の回収等の努力が必要となる。
②施設老朽化の問題については、施設更新計画をたてて、長寿命・予防保全的な修繕を行っていくことが必要となる。
③近年における、国庫補助や交付金事業の水道関係予算が削減されていく中では、自己財源の財源力を蓄えておくことが必要となる。</t>
    <rPh sb="1" eb="2">
      <t>タ</t>
    </rPh>
    <rPh sb="3" eb="5">
      <t>ルイジ</t>
    </rPh>
    <rPh sb="5" eb="7">
      <t>ダンタイ</t>
    </rPh>
    <rPh sb="10" eb="13">
      <t>ヒカクテキ</t>
    </rPh>
    <rPh sb="13" eb="15">
      <t>リョウコウ</t>
    </rPh>
    <rPh sb="16" eb="18">
      <t>ケイエイ</t>
    </rPh>
    <rPh sb="18" eb="20">
      <t>ジョウタイ</t>
    </rPh>
    <rPh sb="21" eb="22">
      <t>タモ</t>
    </rPh>
    <rPh sb="30" eb="32">
      <t>ジンコウ</t>
    </rPh>
    <rPh sb="32" eb="34">
      <t>ゲンショウ</t>
    </rPh>
    <rPh sb="37" eb="39">
      <t>キュウスイ</t>
    </rPh>
    <rPh sb="39" eb="41">
      <t>シュウエキ</t>
    </rPh>
    <rPh sb="42" eb="43">
      <t>ゲン</t>
    </rPh>
    <rPh sb="44" eb="46">
      <t>カンロ</t>
    </rPh>
    <rPh sb="46" eb="47">
      <t>トウ</t>
    </rPh>
    <rPh sb="48" eb="50">
      <t>シセツ</t>
    </rPh>
    <rPh sb="50" eb="53">
      <t>ロウキュウカ</t>
    </rPh>
    <rPh sb="54" eb="55">
      <t>スス</t>
    </rPh>
    <rPh sb="112" eb="114">
      <t>ケイヒ</t>
    </rPh>
    <rPh sb="114" eb="116">
      <t>セツゲン</t>
    </rPh>
    <rPh sb="117" eb="120">
      <t>ミシュウキン</t>
    </rPh>
    <rPh sb="121" eb="123">
      <t>カイシュウ</t>
    </rPh>
    <rPh sb="123" eb="124">
      <t>トウ</t>
    </rPh>
    <rPh sb="125" eb="127">
      <t>ドリョク</t>
    </rPh>
    <rPh sb="128" eb="130">
      <t>ヒツヨウ</t>
    </rPh>
    <rPh sb="138" eb="140">
      <t>シセツ</t>
    </rPh>
    <rPh sb="140" eb="143">
      <t>ロウキュウカ</t>
    </rPh>
    <rPh sb="144" eb="146">
      <t>モンダイ</t>
    </rPh>
    <rPh sb="152" eb="154">
      <t>シセツ</t>
    </rPh>
    <rPh sb="154" eb="156">
      <t>コウシン</t>
    </rPh>
    <rPh sb="156" eb="158">
      <t>ケイカク</t>
    </rPh>
    <rPh sb="163" eb="164">
      <t>チョウ</t>
    </rPh>
    <rPh sb="164" eb="166">
      <t>ジュミョウ</t>
    </rPh>
    <rPh sb="167" eb="169">
      <t>ヨボウ</t>
    </rPh>
    <rPh sb="173" eb="175">
      <t>シュウゼン</t>
    </rPh>
    <rPh sb="176" eb="177">
      <t>オコナ</t>
    </rPh>
    <rPh sb="184" eb="186">
      <t>ヒツヨウ</t>
    </rPh>
    <rPh sb="193" eb="195">
      <t>キンネン</t>
    </rPh>
    <rPh sb="200" eb="202">
      <t>コッコ</t>
    </rPh>
    <rPh sb="202" eb="204">
      <t>ホジョ</t>
    </rPh>
    <rPh sb="205" eb="208">
      <t>コウフキン</t>
    </rPh>
    <rPh sb="208" eb="210">
      <t>ジギョウ</t>
    </rPh>
    <rPh sb="211" eb="213">
      <t>スイドウ</t>
    </rPh>
    <rPh sb="213" eb="215">
      <t>カンケイ</t>
    </rPh>
    <rPh sb="215" eb="217">
      <t>ヨサン</t>
    </rPh>
    <rPh sb="218" eb="220">
      <t>サクゲン</t>
    </rPh>
    <rPh sb="225" eb="226">
      <t>ナカ</t>
    </rPh>
    <rPh sb="229" eb="231">
      <t>ジコ</t>
    </rPh>
    <rPh sb="231" eb="233">
      <t>ザイゲン</t>
    </rPh>
    <rPh sb="234" eb="236">
      <t>ザイゲン</t>
    </rPh>
    <rPh sb="236" eb="237">
      <t>リョク</t>
    </rPh>
    <rPh sb="238" eb="239">
      <t>タクワ</t>
    </rPh>
    <rPh sb="246" eb="2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</si>
</sst>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1.32</c:v>
                </c:pt>
                <c:pt idx="1">
                  <c:v>4.13</c:v>
                </c:pt>
                <c:pt idx="2">
                  <c:v>1.19</c:v>
                </c:pt>
                <c:pt idx="3">
                  <c:v>3.13</c:v>
                </c:pt>
                <c:pt idx="4" formatCode="#,##0.00;&quot;△&quot;#,##0.00">
                  <c:v>0</c:v>
                </c:pt>
              </c:numCache>
            </c:numRef>
          </c:val>
        </c:ser>
        <c:dLbls>
          <c:showLegendKey val="0"/>
          <c:showVal val="0"/>
          <c:showCatName val="0"/>
          <c:showSerName val="0"/>
          <c:showPercent val="0"/>
          <c:showBubbleSize val="0"/>
        </c:dLbls>
        <c:gapWidth val="150"/>
        <c:axId val="99335680"/>
        <c:axId val="668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99335680"/>
        <c:axId val="66873024"/>
      </c:lineChart>
      <c:dateAx>
        <c:axId val="99335680"/>
        <c:scaling>
          <c:orientation val="minMax"/>
        </c:scaling>
        <c:delete val="1"/>
        <c:axPos val="b"/>
        <c:numFmt formatCode="ge" sourceLinked="1"/>
        <c:majorTickMark val="none"/>
        <c:minorTickMark val="none"/>
        <c:tickLblPos val="none"/>
        <c:crossAx val="66873024"/>
        <c:crosses val="autoZero"/>
        <c:auto val="1"/>
        <c:lblOffset val="100"/>
        <c:baseTimeUnit val="years"/>
      </c:dateAx>
      <c:valAx>
        <c:axId val="668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3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59.97</c:v>
                </c:pt>
                <c:pt idx="1">
                  <c:v>60.31</c:v>
                </c:pt>
                <c:pt idx="2">
                  <c:v>61.49</c:v>
                </c:pt>
                <c:pt idx="3">
                  <c:v>57.46</c:v>
                </c:pt>
                <c:pt idx="4">
                  <c:v>55.93</c:v>
                </c:pt>
              </c:numCache>
            </c:numRef>
          </c:val>
        </c:ser>
        <c:dLbls>
          <c:showLegendKey val="0"/>
          <c:showVal val="0"/>
          <c:showCatName val="0"/>
          <c:showSerName val="0"/>
          <c:showPercent val="0"/>
          <c:showBubbleSize val="0"/>
        </c:dLbls>
        <c:gapWidth val="150"/>
        <c:axId val="129021440"/>
        <c:axId val="12887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129021440"/>
        <c:axId val="128877696"/>
      </c:lineChart>
      <c:dateAx>
        <c:axId val="129021440"/>
        <c:scaling>
          <c:orientation val="minMax"/>
        </c:scaling>
        <c:delete val="1"/>
        <c:axPos val="b"/>
        <c:numFmt formatCode="ge" sourceLinked="1"/>
        <c:majorTickMark val="none"/>
        <c:minorTickMark val="none"/>
        <c:tickLblPos val="none"/>
        <c:crossAx val="128877696"/>
        <c:crosses val="autoZero"/>
        <c:auto val="1"/>
        <c:lblOffset val="100"/>
        <c:baseTimeUnit val="years"/>
      </c:dateAx>
      <c:valAx>
        <c:axId val="12887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2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77.59</c:v>
                </c:pt>
                <c:pt idx="1">
                  <c:v>77.05</c:v>
                </c:pt>
                <c:pt idx="2">
                  <c:v>75.05</c:v>
                </c:pt>
                <c:pt idx="3">
                  <c:v>80.08</c:v>
                </c:pt>
                <c:pt idx="4">
                  <c:v>82.58</c:v>
                </c:pt>
              </c:numCache>
            </c:numRef>
          </c:val>
        </c:ser>
        <c:dLbls>
          <c:showLegendKey val="0"/>
          <c:showVal val="0"/>
          <c:showCatName val="0"/>
          <c:showSerName val="0"/>
          <c:showPercent val="0"/>
          <c:showBubbleSize val="0"/>
        </c:dLbls>
        <c:gapWidth val="150"/>
        <c:axId val="129023488"/>
        <c:axId val="12887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129023488"/>
        <c:axId val="128879424"/>
      </c:lineChart>
      <c:dateAx>
        <c:axId val="129023488"/>
        <c:scaling>
          <c:orientation val="minMax"/>
        </c:scaling>
        <c:delete val="1"/>
        <c:axPos val="b"/>
        <c:numFmt formatCode="ge" sourceLinked="1"/>
        <c:majorTickMark val="none"/>
        <c:minorTickMark val="none"/>
        <c:tickLblPos val="none"/>
        <c:crossAx val="128879424"/>
        <c:crosses val="autoZero"/>
        <c:auto val="1"/>
        <c:lblOffset val="100"/>
        <c:baseTimeUnit val="years"/>
      </c:dateAx>
      <c:valAx>
        <c:axId val="12887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2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110.32</c:v>
                </c:pt>
                <c:pt idx="1">
                  <c:v>110.94</c:v>
                </c:pt>
                <c:pt idx="2">
                  <c:v>108.03</c:v>
                </c:pt>
                <c:pt idx="3">
                  <c:v>108.51</c:v>
                </c:pt>
                <c:pt idx="4">
                  <c:v>113.11</c:v>
                </c:pt>
              </c:numCache>
            </c:numRef>
          </c:val>
        </c:ser>
        <c:dLbls>
          <c:showLegendKey val="0"/>
          <c:showVal val="0"/>
          <c:showCatName val="0"/>
          <c:showSerName val="0"/>
          <c:showPercent val="0"/>
          <c:showBubbleSize val="0"/>
        </c:dLbls>
        <c:gapWidth val="150"/>
        <c:axId val="125646336"/>
        <c:axId val="6687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125646336"/>
        <c:axId val="66874752"/>
      </c:lineChart>
      <c:dateAx>
        <c:axId val="125646336"/>
        <c:scaling>
          <c:orientation val="minMax"/>
        </c:scaling>
        <c:delete val="1"/>
        <c:axPos val="b"/>
        <c:numFmt formatCode="ge" sourceLinked="1"/>
        <c:majorTickMark val="none"/>
        <c:minorTickMark val="none"/>
        <c:tickLblPos val="none"/>
        <c:crossAx val="66874752"/>
        <c:crosses val="autoZero"/>
        <c:auto val="1"/>
        <c:lblOffset val="100"/>
        <c:baseTimeUnit val="years"/>
      </c:dateAx>
      <c:valAx>
        <c:axId val="66874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564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19.21</c:v>
                </c:pt>
                <c:pt idx="1">
                  <c:v>19.54</c:v>
                </c:pt>
                <c:pt idx="2">
                  <c:v>20.72</c:v>
                </c:pt>
                <c:pt idx="3">
                  <c:v>31.61</c:v>
                </c:pt>
                <c:pt idx="4">
                  <c:v>33.03</c:v>
                </c:pt>
              </c:numCache>
            </c:numRef>
          </c:val>
        </c:ser>
        <c:dLbls>
          <c:showLegendKey val="0"/>
          <c:showVal val="0"/>
          <c:showCatName val="0"/>
          <c:showSerName val="0"/>
          <c:showPercent val="0"/>
          <c:showBubbleSize val="0"/>
        </c:dLbls>
        <c:gapWidth val="150"/>
        <c:axId val="125648384"/>
        <c:axId val="6687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125648384"/>
        <c:axId val="66876480"/>
      </c:lineChart>
      <c:dateAx>
        <c:axId val="125648384"/>
        <c:scaling>
          <c:orientation val="minMax"/>
        </c:scaling>
        <c:delete val="1"/>
        <c:axPos val="b"/>
        <c:numFmt formatCode="ge" sourceLinked="1"/>
        <c:majorTickMark val="none"/>
        <c:minorTickMark val="none"/>
        <c:tickLblPos val="none"/>
        <c:crossAx val="66876480"/>
        <c:crosses val="autoZero"/>
        <c:auto val="1"/>
        <c:lblOffset val="100"/>
        <c:baseTimeUnit val="years"/>
      </c:dateAx>
      <c:valAx>
        <c:axId val="668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6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3.77</c:v>
                </c:pt>
                <c:pt idx="1">
                  <c:v>4.37</c:v>
                </c:pt>
                <c:pt idx="2">
                  <c:v>9</c:v>
                </c:pt>
                <c:pt idx="3">
                  <c:v>6.95</c:v>
                </c:pt>
                <c:pt idx="4" formatCode="#,##0.00;&quot;△&quot;#,##0.00">
                  <c:v>0</c:v>
                </c:pt>
              </c:numCache>
            </c:numRef>
          </c:val>
        </c:ser>
        <c:dLbls>
          <c:showLegendKey val="0"/>
          <c:showVal val="0"/>
          <c:showCatName val="0"/>
          <c:showSerName val="0"/>
          <c:showPercent val="0"/>
          <c:showBubbleSize val="0"/>
        </c:dLbls>
        <c:gapWidth val="150"/>
        <c:axId val="127763968"/>
        <c:axId val="668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127763968"/>
        <c:axId val="66878208"/>
      </c:lineChart>
      <c:dateAx>
        <c:axId val="127763968"/>
        <c:scaling>
          <c:orientation val="minMax"/>
        </c:scaling>
        <c:delete val="1"/>
        <c:axPos val="b"/>
        <c:numFmt formatCode="ge" sourceLinked="1"/>
        <c:majorTickMark val="none"/>
        <c:minorTickMark val="none"/>
        <c:tickLblPos val="none"/>
        <c:crossAx val="66878208"/>
        <c:crosses val="autoZero"/>
        <c:auto val="1"/>
        <c:lblOffset val="100"/>
        <c:baseTimeUnit val="years"/>
      </c:dateAx>
      <c:valAx>
        <c:axId val="668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7765504"/>
        <c:axId val="12787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127765504"/>
        <c:axId val="127877696"/>
      </c:lineChart>
      <c:dateAx>
        <c:axId val="127765504"/>
        <c:scaling>
          <c:orientation val="minMax"/>
        </c:scaling>
        <c:delete val="1"/>
        <c:axPos val="b"/>
        <c:numFmt formatCode="ge" sourceLinked="1"/>
        <c:majorTickMark val="none"/>
        <c:minorTickMark val="none"/>
        <c:tickLblPos val="none"/>
        <c:crossAx val="127877696"/>
        <c:crosses val="autoZero"/>
        <c:auto val="1"/>
        <c:lblOffset val="100"/>
        <c:baseTimeUnit val="years"/>
      </c:dateAx>
      <c:valAx>
        <c:axId val="127877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76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2513.85</c:v>
                </c:pt>
                <c:pt idx="1">
                  <c:v>2142.34</c:v>
                </c:pt>
                <c:pt idx="2">
                  <c:v>1952.78</c:v>
                </c:pt>
                <c:pt idx="3">
                  <c:v>1208.55</c:v>
                </c:pt>
                <c:pt idx="4">
                  <c:v>1025.8699999999999</c:v>
                </c:pt>
              </c:numCache>
            </c:numRef>
          </c:val>
        </c:ser>
        <c:dLbls>
          <c:showLegendKey val="0"/>
          <c:showVal val="0"/>
          <c:showCatName val="0"/>
          <c:showSerName val="0"/>
          <c:showPercent val="0"/>
          <c:showBubbleSize val="0"/>
        </c:dLbls>
        <c:gapWidth val="150"/>
        <c:axId val="127766016"/>
        <c:axId val="12787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127766016"/>
        <c:axId val="127879424"/>
      </c:lineChart>
      <c:dateAx>
        <c:axId val="127766016"/>
        <c:scaling>
          <c:orientation val="minMax"/>
        </c:scaling>
        <c:delete val="1"/>
        <c:axPos val="b"/>
        <c:numFmt formatCode="ge" sourceLinked="1"/>
        <c:majorTickMark val="none"/>
        <c:minorTickMark val="none"/>
        <c:tickLblPos val="none"/>
        <c:crossAx val="127879424"/>
        <c:crosses val="autoZero"/>
        <c:auto val="1"/>
        <c:lblOffset val="100"/>
        <c:baseTimeUnit val="years"/>
      </c:dateAx>
      <c:valAx>
        <c:axId val="12787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76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131.33000000000001</c:v>
                </c:pt>
                <c:pt idx="1">
                  <c:v>137.35</c:v>
                </c:pt>
                <c:pt idx="2">
                  <c:v>134.19999999999999</c:v>
                </c:pt>
                <c:pt idx="3">
                  <c:v>142.28</c:v>
                </c:pt>
                <c:pt idx="4">
                  <c:v>148.99</c:v>
                </c:pt>
              </c:numCache>
            </c:numRef>
          </c:val>
        </c:ser>
        <c:dLbls>
          <c:showLegendKey val="0"/>
          <c:showVal val="0"/>
          <c:showCatName val="0"/>
          <c:showSerName val="0"/>
          <c:showPercent val="0"/>
          <c:showBubbleSize val="0"/>
        </c:dLbls>
        <c:gapWidth val="150"/>
        <c:axId val="127985152"/>
        <c:axId val="12788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127985152"/>
        <c:axId val="127881152"/>
      </c:lineChart>
      <c:dateAx>
        <c:axId val="127985152"/>
        <c:scaling>
          <c:orientation val="minMax"/>
        </c:scaling>
        <c:delete val="1"/>
        <c:axPos val="b"/>
        <c:numFmt formatCode="ge" sourceLinked="1"/>
        <c:majorTickMark val="none"/>
        <c:minorTickMark val="none"/>
        <c:tickLblPos val="none"/>
        <c:crossAx val="127881152"/>
        <c:crosses val="autoZero"/>
        <c:auto val="1"/>
        <c:lblOffset val="100"/>
        <c:baseTimeUnit val="years"/>
      </c:dateAx>
      <c:valAx>
        <c:axId val="127881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98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108.81</c:v>
                </c:pt>
                <c:pt idx="1">
                  <c:v>109.42</c:v>
                </c:pt>
                <c:pt idx="2">
                  <c:v>90.84</c:v>
                </c:pt>
                <c:pt idx="3">
                  <c:v>96.58</c:v>
                </c:pt>
                <c:pt idx="4">
                  <c:v>112.78</c:v>
                </c:pt>
              </c:numCache>
            </c:numRef>
          </c:val>
        </c:ser>
        <c:dLbls>
          <c:showLegendKey val="0"/>
          <c:showVal val="0"/>
          <c:showCatName val="0"/>
          <c:showSerName val="0"/>
          <c:showPercent val="0"/>
          <c:showBubbleSize val="0"/>
        </c:dLbls>
        <c:gapWidth val="150"/>
        <c:axId val="127987200"/>
        <c:axId val="12788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127987200"/>
        <c:axId val="127882880"/>
      </c:lineChart>
      <c:dateAx>
        <c:axId val="127987200"/>
        <c:scaling>
          <c:orientation val="minMax"/>
        </c:scaling>
        <c:delete val="1"/>
        <c:axPos val="b"/>
        <c:numFmt formatCode="ge" sourceLinked="1"/>
        <c:majorTickMark val="none"/>
        <c:minorTickMark val="none"/>
        <c:tickLblPos val="none"/>
        <c:crossAx val="127882880"/>
        <c:crosses val="autoZero"/>
        <c:auto val="1"/>
        <c:lblOffset val="100"/>
        <c:baseTimeUnit val="years"/>
      </c:dateAx>
      <c:valAx>
        <c:axId val="12788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8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217.4</c:v>
                </c:pt>
                <c:pt idx="1">
                  <c:v>216.25</c:v>
                </c:pt>
                <c:pt idx="2">
                  <c:v>261.24</c:v>
                </c:pt>
                <c:pt idx="3">
                  <c:v>245.95</c:v>
                </c:pt>
                <c:pt idx="4">
                  <c:v>209.08</c:v>
                </c:pt>
              </c:numCache>
            </c:numRef>
          </c:val>
        </c:ser>
        <c:dLbls>
          <c:showLegendKey val="0"/>
          <c:showVal val="0"/>
          <c:showCatName val="0"/>
          <c:showSerName val="0"/>
          <c:showPercent val="0"/>
          <c:showBubbleSize val="0"/>
        </c:dLbls>
        <c:gapWidth val="150"/>
        <c:axId val="99301888"/>
        <c:axId val="12788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99301888"/>
        <c:axId val="127884608"/>
      </c:lineChart>
      <c:dateAx>
        <c:axId val="99301888"/>
        <c:scaling>
          <c:orientation val="minMax"/>
        </c:scaling>
        <c:delete val="1"/>
        <c:axPos val="b"/>
        <c:numFmt formatCode="ge" sourceLinked="1"/>
        <c:majorTickMark val="none"/>
        <c:minorTickMark val="none"/>
        <c:tickLblPos val="none"/>
        <c:crossAx val="127884608"/>
        <c:crosses val="autoZero"/>
        <c:auto val="1"/>
        <c:lblOffset val="100"/>
        <c:baseTimeUnit val="years"/>
      </c:dateAx>
      <c:valAx>
        <c:axId val="1278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I19" zoomScale="80" zoomScaleNormal="8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福島県　国見町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9604</v>
      </c>
      <c r="AJ8" s="56"/>
      <c r="AK8" s="56"/>
      <c r="AL8" s="56"/>
      <c r="AM8" s="56"/>
      <c r="AN8" s="56"/>
      <c r="AO8" s="56"/>
      <c r="AP8" s="57"/>
      <c r="AQ8" s="47">
        <f>データ!R6</f>
        <v>37.950000000000003</v>
      </c>
      <c r="AR8" s="47"/>
      <c r="AS8" s="47"/>
      <c r="AT8" s="47"/>
      <c r="AU8" s="47"/>
      <c r="AV8" s="47"/>
      <c r="AW8" s="47"/>
      <c r="AX8" s="47"/>
      <c r="AY8" s="47">
        <f>データ!S6</f>
        <v>253.07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83.18</v>
      </c>
      <c r="K10" s="47"/>
      <c r="L10" s="47"/>
      <c r="M10" s="47"/>
      <c r="N10" s="47"/>
      <c r="O10" s="47"/>
      <c r="P10" s="47"/>
      <c r="Q10" s="47"/>
      <c r="R10" s="47">
        <f>データ!O6</f>
        <v>92.4</v>
      </c>
      <c r="S10" s="47"/>
      <c r="T10" s="47"/>
      <c r="U10" s="47"/>
      <c r="V10" s="47"/>
      <c r="W10" s="47"/>
      <c r="X10" s="47"/>
      <c r="Y10" s="47"/>
      <c r="Z10" s="78">
        <f>データ!P6</f>
        <v>4519</v>
      </c>
      <c r="AA10" s="78"/>
      <c r="AB10" s="78"/>
      <c r="AC10" s="78"/>
      <c r="AD10" s="78"/>
      <c r="AE10" s="78"/>
      <c r="AF10" s="78"/>
      <c r="AG10" s="78"/>
      <c r="AH10" s="2"/>
      <c r="AI10" s="78">
        <f>データ!T6</f>
        <v>8857</v>
      </c>
      <c r="AJ10" s="78"/>
      <c r="AK10" s="78"/>
      <c r="AL10" s="78"/>
      <c r="AM10" s="78"/>
      <c r="AN10" s="78"/>
      <c r="AO10" s="78"/>
      <c r="AP10" s="78"/>
      <c r="AQ10" s="47">
        <f>データ!U6</f>
        <v>21.8</v>
      </c>
      <c r="AR10" s="47"/>
      <c r="AS10" s="47"/>
      <c r="AT10" s="47"/>
      <c r="AU10" s="47"/>
      <c r="AV10" s="47"/>
      <c r="AW10" s="47"/>
      <c r="AX10" s="47"/>
      <c r="AY10" s="47">
        <f>データ!V6</f>
        <v>406.28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73032</v>
      </c>
      <c r="D6" s="31">
        <f t="shared" si="3"/>
        <v>46</v>
      </c>
      <c r="E6" s="31">
        <f t="shared" si="3"/>
        <v>1</v>
      </c>
      <c r="F6" s="31">
        <f t="shared" si="3"/>
        <v>0</v>
      </c>
      <c r="G6" s="31">
        <f t="shared" si="3"/>
        <v>1</v>
      </c>
      <c r="H6" s="31" t="str">
        <f t="shared" si="3"/>
        <v>福島県　国見町</v>
      </c>
      <c r="I6" s="31" t="str">
        <f t="shared" si="3"/>
        <v>法適用</v>
      </c>
      <c r="J6" s="31" t="str">
        <f t="shared" si="3"/>
        <v>水道事業</v>
      </c>
      <c r="K6" s="31" t="str">
        <f t="shared" si="3"/>
        <v>末端給水事業</v>
      </c>
      <c r="L6" s="31" t="str">
        <f t="shared" si="3"/>
        <v>A8</v>
      </c>
      <c r="M6" s="32" t="str">
        <f t="shared" si="3"/>
        <v>-</v>
      </c>
      <c r="N6" s="32">
        <f t="shared" si="3"/>
        <v>83.18</v>
      </c>
      <c r="O6" s="32">
        <f t="shared" si="3"/>
        <v>92.4</v>
      </c>
      <c r="P6" s="32">
        <f t="shared" si="3"/>
        <v>4519</v>
      </c>
      <c r="Q6" s="32">
        <f t="shared" si="3"/>
        <v>9604</v>
      </c>
      <c r="R6" s="32">
        <f t="shared" si="3"/>
        <v>37.950000000000003</v>
      </c>
      <c r="S6" s="32">
        <f t="shared" si="3"/>
        <v>253.07</v>
      </c>
      <c r="T6" s="32">
        <f t="shared" si="3"/>
        <v>8857</v>
      </c>
      <c r="U6" s="32">
        <f t="shared" si="3"/>
        <v>21.8</v>
      </c>
      <c r="V6" s="32">
        <f t="shared" si="3"/>
        <v>406.28</v>
      </c>
      <c r="W6" s="33">
        <f>IF(W7="",NA(),W7)</f>
        <v>110.32</v>
      </c>
      <c r="X6" s="33">
        <f t="shared" ref="X6:AF6" si="4">IF(X7="",NA(),X7)</f>
        <v>110.94</v>
      </c>
      <c r="Y6" s="33">
        <f t="shared" si="4"/>
        <v>108.03</v>
      </c>
      <c r="Z6" s="33">
        <f t="shared" si="4"/>
        <v>108.51</v>
      </c>
      <c r="AA6" s="33">
        <f t="shared" si="4"/>
        <v>113.11</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2513.85</v>
      </c>
      <c r="AT6" s="33">
        <f t="shared" ref="AT6:BB6" si="6">IF(AT7="",NA(),AT7)</f>
        <v>2142.34</v>
      </c>
      <c r="AU6" s="33">
        <f t="shared" si="6"/>
        <v>1952.78</v>
      </c>
      <c r="AV6" s="33">
        <f t="shared" si="6"/>
        <v>1208.55</v>
      </c>
      <c r="AW6" s="33">
        <f t="shared" si="6"/>
        <v>1025.8699999999999</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131.33000000000001</v>
      </c>
      <c r="BE6" s="33">
        <f t="shared" ref="BE6:BM6" si="7">IF(BE7="",NA(),BE7)</f>
        <v>137.35</v>
      </c>
      <c r="BF6" s="33">
        <f t="shared" si="7"/>
        <v>134.19999999999999</v>
      </c>
      <c r="BG6" s="33">
        <f t="shared" si="7"/>
        <v>142.28</v>
      </c>
      <c r="BH6" s="33">
        <f t="shared" si="7"/>
        <v>148.99</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108.81</v>
      </c>
      <c r="BP6" s="33">
        <f t="shared" ref="BP6:BX6" si="8">IF(BP7="",NA(),BP7)</f>
        <v>109.42</v>
      </c>
      <c r="BQ6" s="33">
        <f t="shared" si="8"/>
        <v>90.84</v>
      </c>
      <c r="BR6" s="33">
        <f t="shared" si="8"/>
        <v>96.58</v>
      </c>
      <c r="BS6" s="33">
        <f t="shared" si="8"/>
        <v>112.78</v>
      </c>
      <c r="BT6" s="33">
        <f t="shared" si="8"/>
        <v>90.17</v>
      </c>
      <c r="BU6" s="33">
        <f t="shared" si="8"/>
        <v>90.69</v>
      </c>
      <c r="BV6" s="33">
        <f t="shared" si="8"/>
        <v>90.64</v>
      </c>
      <c r="BW6" s="33">
        <f t="shared" si="8"/>
        <v>93.66</v>
      </c>
      <c r="BX6" s="33">
        <f t="shared" si="8"/>
        <v>92.76</v>
      </c>
      <c r="BY6" s="32" t="str">
        <f>IF(BY7="","",IF(BY7="-","【-】","【"&amp;SUBSTITUTE(TEXT(BY7,"#,##0.00"),"-","△")&amp;"】"))</f>
        <v>【104.99】</v>
      </c>
      <c r="BZ6" s="33">
        <f>IF(BZ7="",NA(),BZ7)</f>
        <v>217.4</v>
      </c>
      <c r="CA6" s="33">
        <f t="shared" ref="CA6:CI6" si="9">IF(CA7="",NA(),CA7)</f>
        <v>216.25</v>
      </c>
      <c r="CB6" s="33">
        <f t="shared" si="9"/>
        <v>261.24</v>
      </c>
      <c r="CC6" s="33">
        <f t="shared" si="9"/>
        <v>245.95</v>
      </c>
      <c r="CD6" s="33">
        <f t="shared" si="9"/>
        <v>209.08</v>
      </c>
      <c r="CE6" s="33">
        <f t="shared" si="9"/>
        <v>210.28</v>
      </c>
      <c r="CF6" s="33">
        <f t="shared" si="9"/>
        <v>211.08</v>
      </c>
      <c r="CG6" s="33">
        <f t="shared" si="9"/>
        <v>213.52</v>
      </c>
      <c r="CH6" s="33">
        <f t="shared" si="9"/>
        <v>208.21</v>
      </c>
      <c r="CI6" s="33">
        <f t="shared" si="9"/>
        <v>208.67</v>
      </c>
      <c r="CJ6" s="32" t="str">
        <f>IF(CJ7="","",IF(CJ7="-","【-】","【"&amp;SUBSTITUTE(TEXT(CJ7,"#,##0.00"),"-","△")&amp;"】"))</f>
        <v>【163.72】</v>
      </c>
      <c r="CK6" s="33">
        <f>IF(CK7="",NA(),CK7)</f>
        <v>59.97</v>
      </c>
      <c r="CL6" s="33">
        <f t="shared" ref="CL6:CT6" si="10">IF(CL7="",NA(),CL7)</f>
        <v>60.31</v>
      </c>
      <c r="CM6" s="33">
        <f t="shared" si="10"/>
        <v>61.49</v>
      </c>
      <c r="CN6" s="33">
        <f t="shared" si="10"/>
        <v>57.46</v>
      </c>
      <c r="CO6" s="33">
        <f t="shared" si="10"/>
        <v>55.93</v>
      </c>
      <c r="CP6" s="33">
        <f t="shared" si="10"/>
        <v>50.49</v>
      </c>
      <c r="CQ6" s="33">
        <f t="shared" si="10"/>
        <v>49.69</v>
      </c>
      <c r="CR6" s="33">
        <f t="shared" si="10"/>
        <v>49.77</v>
      </c>
      <c r="CS6" s="33">
        <f t="shared" si="10"/>
        <v>49.22</v>
      </c>
      <c r="CT6" s="33">
        <f t="shared" si="10"/>
        <v>49.08</v>
      </c>
      <c r="CU6" s="32" t="str">
        <f>IF(CU7="","",IF(CU7="-","【-】","【"&amp;SUBSTITUTE(TEXT(CU7,"#,##0.00"),"-","△")&amp;"】"))</f>
        <v>【59.76】</v>
      </c>
      <c r="CV6" s="33">
        <f>IF(CV7="",NA(),CV7)</f>
        <v>77.59</v>
      </c>
      <c r="CW6" s="33">
        <f t="shared" ref="CW6:DE6" si="11">IF(CW7="",NA(),CW7)</f>
        <v>77.05</v>
      </c>
      <c r="CX6" s="33">
        <f t="shared" si="11"/>
        <v>75.05</v>
      </c>
      <c r="CY6" s="33">
        <f t="shared" si="11"/>
        <v>80.08</v>
      </c>
      <c r="CZ6" s="33">
        <f t="shared" si="11"/>
        <v>82.58</v>
      </c>
      <c r="DA6" s="33">
        <f t="shared" si="11"/>
        <v>78.7</v>
      </c>
      <c r="DB6" s="33">
        <f t="shared" si="11"/>
        <v>80.010000000000005</v>
      </c>
      <c r="DC6" s="33">
        <f t="shared" si="11"/>
        <v>79.98</v>
      </c>
      <c r="DD6" s="33">
        <f t="shared" si="11"/>
        <v>79.48</v>
      </c>
      <c r="DE6" s="33">
        <f t="shared" si="11"/>
        <v>79.3</v>
      </c>
      <c r="DF6" s="32" t="str">
        <f>IF(DF7="","",IF(DF7="-","【-】","【"&amp;SUBSTITUTE(TEXT(DF7,"#,##0.00"),"-","△")&amp;"】"))</f>
        <v>【89.95】</v>
      </c>
      <c r="DG6" s="33">
        <f>IF(DG7="",NA(),DG7)</f>
        <v>19.21</v>
      </c>
      <c r="DH6" s="33">
        <f t="shared" ref="DH6:DP6" si="12">IF(DH7="",NA(),DH7)</f>
        <v>19.54</v>
      </c>
      <c r="DI6" s="33">
        <f t="shared" si="12"/>
        <v>20.72</v>
      </c>
      <c r="DJ6" s="33">
        <f t="shared" si="12"/>
        <v>31.61</v>
      </c>
      <c r="DK6" s="33">
        <f t="shared" si="12"/>
        <v>33.03</v>
      </c>
      <c r="DL6" s="33">
        <f t="shared" si="12"/>
        <v>34.24</v>
      </c>
      <c r="DM6" s="33">
        <f t="shared" si="12"/>
        <v>35.18</v>
      </c>
      <c r="DN6" s="33">
        <f t="shared" si="12"/>
        <v>36.43</v>
      </c>
      <c r="DO6" s="33">
        <f t="shared" si="12"/>
        <v>46.12</v>
      </c>
      <c r="DP6" s="33">
        <f t="shared" si="12"/>
        <v>47.44</v>
      </c>
      <c r="DQ6" s="32" t="str">
        <f>IF(DQ7="","",IF(DQ7="-","【-】","【"&amp;SUBSTITUTE(TEXT(DQ7,"#,##0.00"),"-","△")&amp;"】"))</f>
        <v>【47.18】</v>
      </c>
      <c r="DR6" s="33">
        <f>IF(DR7="",NA(),DR7)</f>
        <v>3.77</v>
      </c>
      <c r="DS6" s="33">
        <f t="shared" ref="DS6:EA6" si="13">IF(DS7="",NA(),DS7)</f>
        <v>4.37</v>
      </c>
      <c r="DT6" s="33">
        <f t="shared" si="13"/>
        <v>9</v>
      </c>
      <c r="DU6" s="33">
        <f t="shared" si="13"/>
        <v>6.95</v>
      </c>
      <c r="DV6" s="32">
        <f t="shared" si="13"/>
        <v>0</v>
      </c>
      <c r="DW6" s="33">
        <f t="shared" si="13"/>
        <v>6.81</v>
      </c>
      <c r="DX6" s="33">
        <f t="shared" si="13"/>
        <v>8.41</v>
      </c>
      <c r="DY6" s="33">
        <f t="shared" si="13"/>
        <v>8.7200000000000006</v>
      </c>
      <c r="DZ6" s="33">
        <f t="shared" si="13"/>
        <v>9.86</v>
      </c>
      <c r="EA6" s="33">
        <f t="shared" si="13"/>
        <v>11.16</v>
      </c>
      <c r="EB6" s="32" t="str">
        <f>IF(EB7="","",IF(EB7="-","【-】","【"&amp;SUBSTITUTE(TEXT(EB7,"#,##0.00"),"-","△")&amp;"】"))</f>
        <v>【13.18】</v>
      </c>
      <c r="EC6" s="33">
        <f>IF(EC7="",NA(),EC7)</f>
        <v>1.32</v>
      </c>
      <c r="ED6" s="33">
        <f t="shared" ref="ED6:EL6" si="14">IF(ED7="",NA(),ED7)</f>
        <v>4.13</v>
      </c>
      <c r="EE6" s="33">
        <f t="shared" si="14"/>
        <v>1.19</v>
      </c>
      <c r="EF6" s="33">
        <f t="shared" si="14"/>
        <v>3.13</v>
      </c>
      <c r="EG6" s="32">
        <f t="shared" si="14"/>
        <v>0</v>
      </c>
      <c r="EH6" s="33">
        <f t="shared" si="14"/>
        <v>0.82</v>
      </c>
      <c r="EI6" s="33">
        <f t="shared" si="14"/>
        <v>0.66</v>
      </c>
      <c r="EJ6" s="33">
        <f t="shared" si="14"/>
        <v>0.64</v>
      </c>
      <c r="EK6" s="33">
        <f t="shared" si="14"/>
        <v>0.56000000000000005</v>
      </c>
      <c r="EL6" s="33">
        <f t="shared" si="14"/>
        <v>0.65</v>
      </c>
      <c r="EM6" s="32" t="str">
        <f>IF(EM7="","",IF(EM7="-","【-】","【"&amp;SUBSTITUTE(TEXT(EM7,"#,##0.00"),"-","△")&amp;"】"))</f>
        <v>【1.06】</v>
      </c>
    </row>
    <row r="7" spans="1:143" s="34" customFormat="1">
      <c r="A7" s="26"/>
      <c r="B7" s="35">
        <v>2015</v>
      </c>
      <c r="C7" s="35">
        <v>73032</v>
      </c>
      <c r="D7" s="35">
        <v>46</v>
      </c>
      <c r="E7" s="35">
        <v>1</v>
      </c>
      <c r="F7" s="35">
        <v>0</v>
      </c>
      <c r="G7" s="35">
        <v>1</v>
      </c>
      <c r="H7" s="35" t="s">
        <v>93</v>
      </c>
      <c r="I7" s="35" t="s">
        <v>94</v>
      </c>
      <c r="J7" s="35" t="s">
        <v>95</v>
      </c>
      <c r="K7" s="35" t="s">
        <v>96</v>
      </c>
      <c r="L7" s="35" t="s">
        <v>97</v>
      </c>
      <c r="M7" s="36" t="s">
        <v>98</v>
      </c>
      <c r="N7" s="36">
        <v>83.18</v>
      </c>
      <c r="O7" s="36">
        <v>92.4</v>
      </c>
      <c r="P7" s="36">
        <v>4519</v>
      </c>
      <c r="Q7" s="36">
        <v>9604</v>
      </c>
      <c r="R7" s="36">
        <v>37.950000000000003</v>
      </c>
      <c r="S7" s="36">
        <v>253.07</v>
      </c>
      <c r="T7" s="36">
        <v>8857</v>
      </c>
      <c r="U7" s="36">
        <v>21.8</v>
      </c>
      <c r="V7" s="36">
        <v>406.28</v>
      </c>
      <c r="W7" s="36">
        <v>110.32</v>
      </c>
      <c r="X7" s="36">
        <v>110.94</v>
      </c>
      <c r="Y7" s="36">
        <v>108.03</v>
      </c>
      <c r="Z7" s="36">
        <v>108.51</v>
      </c>
      <c r="AA7" s="36">
        <v>113.11</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2513.85</v>
      </c>
      <c r="AT7" s="36">
        <v>2142.34</v>
      </c>
      <c r="AU7" s="36">
        <v>1952.78</v>
      </c>
      <c r="AV7" s="36">
        <v>1208.55</v>
      </c>
      <c r="AW7" s="36">
        <v>1025.8699999999999</v>
      </c>
      <c r="AX7" s="36">
        <v>1197.1099999999999</v>
      </c>
      <c r="AY7" s="36">
        <v>1002.64</v>
      </c>
      <c r="AZ7" s="36">
        <v>1164.51</v>
      </c>
      <c r="BA7" s="36">
        <v>434.72</v>
      </c>
      <c r="BB7" s="36">
        <v>416.14</v>
      </c>
      <c r="BC7" s="36">
        <v>262.74</v>
      </c>
      <c r="BD7" s="36">
        <v>131.33000000000001</v>
      </c>
      <c r="BE7" s="36">
        <v>137.35</v>
      </c>
      <c r="BF7" s="36">
        <v>134.19999999999999</v>
      </c>
      <c r="BG7" s="36">
        <v>142.28</v>
      </c>
      <c r="BH7" s="36">
        <v>148.99</v>
      </c>
      <c r="BI7" s="36">
        <v>532.29999999999995</v>
      </c>
      <c r="BJ7" s="36">
        <v>520.29999999999995</v>
      </c>
      <c r="BK7" s="36">
        <v>498.27</v>
      </c>
      <c r="BL7" s="36">
        <v>495.76</v>
      </c>
      <c r="BM7" s="36">
        <v>487.22</v>
      </c>
      <c r="BN7" s="36">
        <v>276.38</v>
      </c>
      <c r="BO7" s="36">
        <v>108.81</v>
      </c>
      <c r="BP7" s="36">
        <v>109.42</v>
      </c>
      <c r="BQ7" s="36">
        <v>90.84</v>
      </c>
      <c r="BR7" s="36">
        <v>96.58</v>
      </c>
      <c r="BS7" s="36">
        <v>112.78</v>
      </c>
      <c r="BT7" s="36">
        <v>90.17</v>
      </c>
      <c r="BU7" s="36">
        <v>90.69</v>
      </c>
      <c r="BV7" s="36">
        <v>90.64</v>
      </c>
      <c r="BW7" s="36">
        <v>93.66</v>
      </c>
      <c r="BX7" s="36">
        <v>92.76</v>
      </c>
      <c r="BY7" s="36">
        <v>104.99</v>
      </c>
      <c r="BZ7" s="36">
        <v>217.4</v>
      </c>
      <c r="CA7" s="36">
        <v>216.25</v>
      </c>
      <c r="CB7" s="36">
        <v>261.24</v>
      </c>
      <c r="CC7" s="36">
        <v>245.95</v>
      </c>
      <c r="CD7" s="36">
        <v>209.08</v>
      </c>
      <c r="CE7" s="36">
        <v>210.28</v>
      </c>
      <c r="CF7" s="36">
        <v>211.08</v>
      </c>
      <c r="CG7" s="36">
        <v>213.52</v>
      </c>
      <c r="CH7" s="36">
        <v>208.21</v>
      </c>
      <c r="CI7" s="36">
        <v>208.67</v>
      </c>
      <c r="CJ7" s="36">
        <v>163.72</v>
      </c>
      <c r="CK7" s="36">
        <v>59.97</v>
      </c>
      <c r="CL7" s="36">
        <v>60.31</v>
      </c>
      <c r="CM7" s="36">
        <v>61.49</v>
      </c>
      <c r="CN7" s="36">
        <v>57.46</v>
      </c>
      <c r="CO7" s="36">
        <v>55.93</v>
      </c>
      <c r="CP7" s="36">
        <v>50.49</v>
      </c>
      <c r="CQ7" s="36">
        <v>49.69</v>
      </c>
      <c r="CR7" s="36">
        <v>49.77</v>
      </c>
      <c r="CS7" s="36">
        <v>49.22</v>
      </c>
      <c r="CT7" s="36">
        <v>49.08</v>
      </c>
      <c r="CU7" s="36">
        <v>59.76</v>
      </c>
      <c r="CV7" s="36">
        <v>77.59</v>
      </c>
      <c r="CW7" s="36">
        <v>77.05</v>
      </c>
      <c r="CX7" s="36">
        <v>75.05</v>
      </c>
      <c r="CY7" s="36">
        <v>80.08</v>
      </c>
      <c r="CZ7" s="36">
        <v>82.58</v>
      </c>
      <c r="DA7" s="36">
        <v>78.7</v>
      </c>
      <c r="DB7" s="36">
        <v>80.010000000000005</v>
      </c>
      <c r="DC7" s="36">
        <v>79.98</v>
      </c>
      <c r="DD7" s="36">
        <v>79.48</v>
      </c>
      <c r="DE7" s="36">
        <v>79.3</v>
      </c>
      <c r="DF7" s="36">
        <v>89.95</v>
      </c>
      <c r="DG7" s="36">
        <v>19.21</v>
      </c>
      <c r="DH7" s="36">
        <v>19.54</v>
      </c>
      <c r="DI7" s="36">
        <v>20.72</v>
      </c>
      <c r="DJ7" s="36">
        <v>31.61</v>
      </c>
      <c r="DK7" s="36">
        <v>33.03</v>
      </c>
      <c r="DL7" s="36">
        <v>34.24</v>
      </c>
      <c r="DM7" s="36">
        <v>35.18</v>
      </c>
      <c r="DN7" s="36">
        <v>36.43</v>
      </c>
      <c r="DO7" s="36">
        <v>46.12</v>
      </c>
      <c r="DP7" s="36">
        <v>47.44</v>
      </c>
      <c r="DQ7" s="36">
        <v>47.18</v>
      </c>
      <c r="DR7" s="36">
        <v>3.77</v>
      </c>
      <c r="DS7" s="36">
        <v>4.37</v>
      </c>
      <c r="DT7" s="36">
        <v>9</v>
      </c>
      <c r="DU7" s="36">
        <v>6.95</v>
      </c>
      <c r="DV7" s="36">
        <v>0</v>
      </c>
      <c r="DW7" s="36">
        <v>6.81</v>
      </c>
      <c r="DX7" s="36">
        <v>8.41</v>
      </c>
      <c r="DY7" s="36">
        <v>8.7200000000000006</v>
      </c>
      <c r="DZ7" s="36">
        <v>9.86</v>
      </c>
      <c r="EA7" s="36">
        <v>11.16</v>
      </c>
      <c r="EB7" s="36">
        <v>13.18</v>
      </c>
      <c r="EC7" s="36">
        <v>1.32</v>
      </c>
      <c r="ED7" s="36">
        <v>4.13</v>
      </c>
      <c r="EE7" s="36">
        <v>1.19</v>
      </c>
      <c r="EF7" s="36">
        <v>3.13</v>
      </c>
      <c r="EG7" s="36">
        <v>0</v>
      </c>
      <c r="EH7" s="36">
        <v>0.82</v>
      </c>
      <c r="EI7" s="36">
        <v>0.66</v>
      </c>
      <c r="EJ7" s="36">
        <v>0.64</v>
      </c>
      <c r="EK7" s="36">
        <v>0.56000000000000005</v>
      </c>
      <c r="EL7" s="36">
        <v>0.65</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大竹　由樹</cp:lastModifiedBy>
  <cp:lastPrinted>2017-02-07T05:47:54Z</cp:lastPrinted>
  <dcterms:created xsi:type="dcterms:W3CDTF">2016-12-02T01:57:35Z</dcterms:created>
  <dcterms:modified xsi:type="dcterms:W3CDTF">2017-02-08T04:15:59Z</dcterms:modified>
</cp:coreProperties>
</file>