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7\Desktop\"/>
    </mc:Choice>
  </mc:AlternateContent>
  <workbookProtection workbookPassword="8649" lockStructure="1"/>
  <bookViews>
    <workbookView xWindow="0" yWindow="0" windowWidth="20490" windowHeight="792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R6" i="5"/>
  <c r="AQ8" i="4" s="1"/>
  <c r="Q6" i="5"/>
  <c r="P6" i="5"/>
  <c r="O6" i="5"/>
  <c r="N6" i="5"/>
  <c r="M6" i="5"/>
  <c r="L6" i="5"/>
  <c r="K6" i="5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Y8" i="4"/>
  <c r="AI8" i="4"/>
  <c r="Z8" i="4"/>
  <c r="R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<sst xmlns="http://schemas.openxmlformats.org/spreadsheetml/2006/main" count="217" uniqueCount="107">
  <si>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</si>
  <si>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</si>
  <si>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</si>
  <si>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</si>
  <si>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</si>
  <si>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</si>
  <si>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</si>
  <si>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</si>
  <si>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</si>
  <si>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</si>
  <si>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</si>
  <si>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</si>
  <si>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</si>
  <si>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</si>
  <si>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</si>
  <si>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</si>
  <si>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</si>
  <si>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</si>
  <si>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</si>
  <si>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</si>
  <si>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</si>
  <si>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</si>
  <si>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</si>
  <si>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</si>
  <si>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</si>
  <si>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</si>
  <si>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</si>
  <si>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</si>
  <si>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</si>
  <si>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</si>
  <si>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</si>
  <si>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</si>
  <si>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</si>
  <si>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</si>
  <si>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</si>
  <si>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</si>
  <si>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</si>
  <si>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</si>
  <si>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</si>
  <si>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</si>
  <si>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</si>
  <si>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</si>
  <si>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</si>
  <si>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</si>
  <si>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</si>
  <si>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</si>
  <si>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</si>
  <si>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</si>
  <si>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</si>
  <si>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</si>
  <si>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</si>
  <si>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</si>
  <si>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</si>
  <si>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</si>
  <si>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</si>
  <si>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</si>
  <si>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</si>
  <si>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</si>
  <si>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</si>
  <si>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</si>
  <si>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</si>
  <si>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</si>
  <si>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</si>
  <si>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</si>
  <si>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</si>
  <si>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</si>
  <si>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</si>
  <si>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</si>
  <si>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</si>
  <si>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</si>
  <si>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</si>
  <si>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</si>
  <si>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</si>
  <si>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</si>
  <si>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</si>
  <si>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</si>
  <si>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</si>
  <si>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</si>
  <si>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</si>
  <si>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</si>
  <si>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</si>
  <si>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</si>
  <si>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</si>
  <si>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</si>
  <si>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</si>
  <si>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</si>
  <si>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</si>
  <si>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</si>
  <si>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</si>
  <si>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</si>
  <si>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</si>
  <si>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</si>
  <si>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</si>
  <si>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</si>
  <si>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</si>
  <si>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</si>
  <si>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</si>
  <si>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</si>
  <si>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</si>
  <si>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</si>
  <si>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</si>
  <si>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</si>
  <si>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</si>
  <si>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</si>
  <si>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 経常収支比率
　H23は東日本大震災による給水収益の減少で比率は100％を下回ったが、H24以降は収益の回復により比率は微増傾向にある。
② 累積欠損金比率
　欠損金は発生していないため比率は0％である。
③ 流動比率
　流動比率は200％以上であり、現金預金も増加傾向にあるため良好な状態である。H26以降の比率の減少は会計制度の変更によるものである。
④ 企業債残高対給水収益比率
　H25から比率は微増の傾向にある。これは、浄水場改築事業に伴う企業債借入額の増加によるものである。
⑤ 料金回収率
　H23は東日本大震災による給水収益の減少で比率は100％を下回ったが、H24以降は収益の回復により比率は100％を上回っている。
⑥ 給水原価
　期間中の給水原価は、200円前後で推移しており、平均値を約40円上回っている。
⑦ 施設利用率
　1日平均配水量が漸減傾向にあり、比率も低下傾向にあり平均値を下回っている。
⑧ 有収率
　H23は東日本大震災の影響により比率は90％を下回ったが、施設の復旧や管路布設替え等によりH24以降は90％以上の比率で推移している。</t>
    <rPh sb="2" eb="4">
      <t>ケイジョウ</t>
    </rPh>
    <rPh sb="4" eb="6">
      <t>シュウシ</t>
    </rPh>
    <rPh sb="6" eb="8">
      <t>ヒリツ</t>
    </rPh>
    <rPh sb="14" eb="15">
      <t>ヒガシ</t>
    </rPh>
    <rPh sb="15" eb="17">
      <t>ニホン</t>
    </rPh>
    <rPh sb="17" eb="20">
      <t>ダイシンサイ</t>
    </rPh>
    <rPh sb="23" eb="25">
      <t>キュウスイ</t>
    </rPh>
    <rPh sb="25" eb="27">
      <t>シュウエキ</t>
    </rPh>
    <rPh sb="28" eb="30">
      <t>ゲンショウ</t>
    </rPh>
    <rPh sb="31" eb="33">
      <t>ヒリツ</t>
    </rPh>
    <rPh sb="39" eb="41">
      <t>シタマワ</t>
    </rPh>
    <rPh sb="48" eb="50">
      <t>イコウ</t>
    </rPh>
    <rPh sb="51" eb="53">
      <t>シュウエキ</t>
    </rPh>
    <rPh sb="54" eb="56">
      <t>カイフク</t>
    </rPh>
    <rPh sb="59" eb="61">
      <t>ヒリツ</t>
    </rPh>
    <rPh sb="62" eb="63">
      <t>ビ</t>
    </rPh>
    <rPh sb="63" eb="64">
      <t>ゾウ</t>
    </rPh>
    <rPh sb="64" eb="66">
      <t>ケイコウ</t>
    </rPh>
    <rPh sb="73" eb="75">
      <t>ルイセキ</t>
    </rPh>
    <rPh sb="75" eb="78">
      <t>ケッソンキン</t>
    </rPh>
    <rPh sb="78" eb="80">
      <t>ヒリツ</t>
    </rPh>
    <rPh sb="82" eb="84">
      <t>ケッソン</t>
    </rPh>
    <rPh sb="84" eb="85">
      <t>キン</t>
    </rPh>
    <rPh sb="86" eb="88">
      <t>ハッセイ</t>
    </rPh>
    <rPh sb="95" eb="97">
      <t>ヒリツ</t>
    </rPh>
    <rPh sb="107" eb="109">
      <t>リュウドウ</t>
    </rPh>
    <rPh sb="109" eb="111">
      <t>ヒリツ</t>
    </rPh>
    <rPh sb="113" eb="115">
      <t>リュウドウ</t>
    </rPh>
    <rPh sb="115" eb="117">
      <t>ヒリツ</t>
    </rPh>
    <rPh sb="122" eb="124">
      <t>イジョウ</t>
    </rPh>
    <rPh sb="128" eb="130">
      <t>ゲンキン</t>
    </rPh>
    <rPh sb="130" eb="132">
      <t>ヨキン</t>
    </rPh>
    <rPh sb="133" eb="135">
      <t>ゾウカ</t>
    </rPh>
    <rPh sb="135" eb="137">
      <t>ケイコウ</t>
    </rPh>
    <rPh sb="142" eb="144">
      <t>リョウコウ</t>
    </rPh>
    <rPh sb="145" eb="147">
      <t>ジョウタイ</t>
    </rPh>
    <rPh sb="154" eb="156">
      <t>イコウ</t>
    </rPh>
    <rPh sb="157" eb="159">
      <t>ヒリツ</t>
    </rPh>
    <rPh sb="160" eb="162">
      <t>ゲンショウ</t>
    </rPh>
    <rPh sb="163" eb="165">
      <t>カイケイ</t>
    </rPh>
    <rPh sb="165" eb="167">
      <t>セイド</t>
    </rPh>
    <rPh sb="168" eb="170">
      <t>ヘンコウ</t>
    </rPh>
    <rPh sb="182" eb="184">
      <t>キギョウ</t>
    </rPh>
    <rPh sb="184" eb="185">
      <t>サイ</t>
    </rPh>
    <rPh sb="185" eb="187">
      <t>ザンダカ</t>
    </rPh>
    <rPh sb="187" eb="188">
      <t>タイ</t>
    </rPh>
    <rPh sb="188" eb="190">
      <t>キュウスイ</t>
    </rPh>
    <rPh sb="190" eb="192">
      <t>シュウエキ</t>
    </rPh>
    <rPh sb="192" eb="194">
      <t>ヒリツ</t>
    </rPh>
    <rPh sb="201" eb="203">
      <t>ヒリツ</t>
    </rPh>
    <rPh sb="204" eb="205">
      <t>ビ</t>
    </rPh>
    <rPh sb="205" eb="206">
      <t>ゾウ</t>
    </rPh>
    <rPh sb="207" eb="209">
      <t>ケイコウ</t>
    </rPh>
    <rPh sb="217" eb="220">
      <t>ジョウスイジョウ</t>
    </rPh>
    <rPh sb="220" eb="222">
      <t>カイチク</t>
    </rPh>
    <rPh sb="222" eb="224">
      <t>ジギョウ</t>
    </rPh>
    <rPh sb="225" eb="226">
      <t>トモナ</t>
    </rPh>
    <rPh sb="227" eb="229">
      <t>キギョウ</t>
    </rPh>
    <rPh sb="229" eb="230">
      <t>サイ</t>
    </rPh>
    <rPh sb="230" eb="231">
      <t>カ</t>
    </rPh>
    <rPh sb="231" eb="232">
      <t>イ</t>
    </rPh>
    <rPh sb="232" eb="233">
      <t>ガク</t>
    </rPh>
    <rPh sb="234" eb="235">
      <t>ゾウ</t>
    </rPh>
    <rPh sb="235" eb="236">
      <t>カ</t>
    </rPh>
    <rPh sb="248" eb="250">
      <t>リョウキン</t>
    </rPh>
    <rPh sb="250" eb="252">
      <t>カイシュウ</t>
    </rPh>
    <rPh sb="252" eb="253">
      <t>リツ</t>
    </rPh>
    <rPh sb="259" eb="265">
      <t>ヒガシニホンダイシンサイ</t>
    </rPh>
    <rPh sb="268" eb="270">
      <t>キュウスイ</t>
    </rPh>
    <rPh sb="270" eb="272">
      <t>シュウエキ</t>
    </rPh>
    <rPh sb="273" eb="275">
      <t>ゲンショウ</t>
    </rPh>
    <rPh sb="276" eb="278">
      <t>ヒリツ</t>
    </rPh>
    <rPh sb="284" eb="286">
      <t>シタマワ</t>
    </rPh>
    <rPh sb="293" eb="295">
      <t>イコウ</t>
    </rPh>
    <rPh sb="296" eb="298">
      <t>シュウエキ</t>
    </rPh>
    <rPh sb="299" eb="301">
      <t>カイフク</t>
    </rPh>
    <rPh sb="304" eb="306">
      <t>ヒリツ</t>
    </rPh>
    <rPh sb="312" eb="314">
      <t>ウワマワ</t>
    </rPh>
    <rPh sb="322" eb="324">
      <t>キュウスイ</t>
    </rPh>
    <rPh sb="324" eb="326">
      <t>ゲンカ</t>
    </rPh>
    <rPh sb="328" eb="331">
      <t>キカンチュウ</t>
    </rPh>
    <rPh sb="332" eb="334">
      <t>キュウスイ</t>
    </rPh>
    <rPh sb="334" eb="336">
      <t>ゲンカ</t>
    </rPh>
    <rPh sb="341" eb="342">
      <t>エン</t>
    </rPh>
    <rPh sb="342" eb="344">
      <t>ゼンゴ</t>
    </rPh>
    <rPh sb="345" eb="347">
      <t>スイイ</t>
    </rPh>
    <rPh sb="352" eb="354">
      <t>ヘイキン</t>
    </rPh>
    <rPh sb="354" eb="355">
      <t>チ</t>
    </rPh>
    <rPh sb="356" eb="357">
      <t>ヤク</t>
    </rPh>
    <rPh sb="359" eb="360">
      <t>エン</t>
    </rPh>
    <rPh sb="360" eb="362">
      <t>ウワマワ</t>
    </rPh>
    <rPh sb="370" eb="372">
      <t>シセツ</t>
    </rPh>
    <rPh sb="372" eb="375">
      <t>リヨウリツ</t>
    </rPh>
    <rPh sb="378" eb="379">
      <t>ニチ</t>
    </rPh>
    <rPh sb="379" eb="381">
      <t>ヘイキン</t>
    </rPh>
    <rPh sb="381" eb="383">
      <t>ハイスイ</t>
    </rPh>
    <rPh sb="383" eb="384">
      <t>リョウ</t>
    </rPh>
    <rPh sb="385" eb="386">
      <t>ザン</t>
    </rPh>
    <rPh sb="386" eb="387">
      <t>ゲン</t>
    </rPh>
    <rPh sb="387" eb="389">
      <t>ケイコウ</t>
    </rPh>
    <rPh sb="393" eb="395">
      <t>ヒリツ</t>
    </rPh>
    <rPh sb="396" eb="398">
      <t>テイカ</t>
    </rPh>
    <rPh sb="398" eb="400">
      <t>ケイコウ</t>
    </rPh>
    <rPh sb="403" eb="406">
      <t>ヘイキンチ</t>
    </rPh>
    <rPh sb="407" eb="409">
      <t>シタマワ</t>
    </rPh>
    <rPh sb="417" eb="420">
      <t>ユウシュウリツ</t>
    </rPh>
    <rPh sb="451" eb="453">
      <t>シセツ</t>
    </rPh>
    <rPh sb="454" eb="456">
      <t>フッキュウ</t>
    </rPh>
    <rPh sb="457" eb="459">
      <t>カンロ</t>
    </rPh>
    <rPh sb="459" eb="462">
      <t>フセツガ</t>
    </rPh>
    <rPh sb="463" eb="464">
      <t>トウ</t>
    </rPh>
    <rPh sb="476" eb="478">
      <t>イジョウ</t>
    </rPh>
    <rPh sb="482" eb="484">
      <t>スイイ</t>
    </rPh>
    <phoneticPr fontId="4"/>
  </si>
  <si>
    <t>⑨ 有形固定資産減価償却率
  比率が上昇傾向にあり、資産の老朽化が進んでいる。現在、浄水場の改築等に取り組んでおり、今後の比率上昇は抑えられると思われる。
⑩ 管路経年化率
　比率は上昇傾向にあり、管路の老朽化が進んでいる。アセットマネジメントの結果を基に、今後は計画的に更新を行う必要がある。
⑪ 管路更新率
　比率が低く、管路更新ペースが長期化している。アセットマネジメントの結果を基に、今後は計画的に更新を行う必要がある。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7" eb="18">
      <t>リツ</t>
    </rPh>
    <rPh sb="19" eb="21">
      <t>ジョウショウ</t>
    </rPh>
    <rPh sb="21" eb="23">
      <t>ケイコウ</t>
    </rPh>
    <rPh sb="27" eb="29">
      <t>シサン</t>
    </rPh>
    <rPh sb="30" eb="33">
      <t>ロウキュウカ</t>
    </rPh>
    <rPh sb="34" eb="35">
      <t>スス</t>
    </rPh>
    <rPh sb="40" eb="42">
      <t>ゲンザイ</t>
    </rPh>
    <rPh sb="43" eb="46">
      <t>ジョウスイジョウ</t>
    </rPh>
    <rPh sb="47" eb="49">
      <t>カイチク</t>
    </rPh>
    <rPh sb="49" eb="50">
      <t>トウ</t>
    </rPh>
    <rPh sb="51" eb="52">
      <t>ト</t>
    </rPh>
    <rPh sb="53" eb="54">
      <t>ク</t>
    </rPh>
    <rPh sb="59" eb="61">
      <t>コンゴ</t>
    </rPh>
    <rPh sb="62" eb="64">
      <t>ヒリツ</t>
    </rPh>
    <rPh sb="64" eb="66">
      <t>ジョウショウ</t>
    </rPh>
    <rPh sb="73" eb="74">
      <t>オモ</t>
    </rPh>
    <rPh sb="81" eb="83">
      <t>カンロ</t>
    </rPh>
    <rPh sb="83" eb="86">
      <t>ケイネンカ</t>
    </rPh>
    <rPh sb="86" eb="87">
      <t>リツ</t>
    </rPh>
    <rPh sb="89" eb="91">
      <t>ヒリツ</t>
    </rPh>
    <rPh sb="92" eb="94">
      <t>ジョウショウ</t>
    </rPh>
    <rPh sb="94" eb="96">
      <t>ケイコウ</t>
    </rPh>
    <rPh sb="100" eb="102">
      <t>カンロ</t>
    </rPh>
    <rPh sb="103" eb="104">
      <t>ロウ</t>
    </rPh>
    <rPh sb="104" eb="105">
      <t>クチル</t>
    </rPh>
    <rPh sb="105" eb="106">
      <t>カ</t>
    </rPh>
    <rPh sb="107" eb="108">
      <t>スス</t>
    </rPh>
    <rPh sb="124" eb="126">
      <t>ケッカ</t>
    </rPh>
    <rPh sb="127" eb="128">
      <t>モト</t>
    </rPh>
    <rPh sb="130" eb="132">
      <t>コンゴ</t>
    </rPh>
    <rPh sb="133" eb="135">
      <t>ケイカク</t>
    </rPh>
    <rPh sb="135" eb="136">
      <t>テキ</t>
    </rPh>
    <rPh sb="137" eb="139">
      <t>コウシン</t>
    </rPh>
    <rPh sb="140" eb="141">
      <t>オコナ</t>
    </rPh>
    <rPh sb="142" eb="144">
      <t>ヒツヨウ</t>
    </rPh>
    <rPh sb="151" eb="153">
      <t>カンロ</t>
    </rPh>
    <rPh sb="153" eb="155">
      <t>コウシン</t>
    </rPh>
    <rPh sb="155" eb="156">
      <t>リツ</t>
    </rPh>
    <rPh sb="158" eb="160">
      <t>ヒリツ</t>
    </rPh>
    <rPh sb="161" eb="162">
      <t>ヒク</t>
    </rPh>
    <rPh sb="164" eb="166">
      <t>カンロ</t>
    </rPh>
    <rPh sb="166" eb="168">
      <t>コウシン</t>
    </rPh>
    <rPh sb="172" eb="175">
      <t>チョウキカ</t>
    </rPh>
    <rPh sb="191" eb="193">
      <t>ケッカ</t>
    </rPh>
    <rPh sb="194" eb="195">
      <t>モト</t>
    </rPh>
    <rPh sb="209" eb="211">
      <t>ヒツヨウ</t>
    </rPh>
    <phoneticPr fontId="4"/>
  </si>
  <si>
    <t>　経営の健全性・効率性については概ね良好である。施設利用率が低下していることから、施設の状況を再確認のうえ、施設の統廃合も視野に入れた検討を進める必要がある。
　老朽化の状況については、有形固定資産減価償却率・管路経年化率が上昇しており、また、管路更新率も低い状態にある。このことから、アセットマネジメントの結果を基にした施設更新計画を検討し、適切な更新を行う必要がある。</t>
    <rPh sb="1" eb="3">
      <t>ケイエイ</t>
    </rPh>
    <rPh sb="4" eb="7">
      <t>ケンゼンセイ</t>
    </rPh>
    <rPh sb="8" eb="10">
      <t>コウリツ</t>
    </rPh>
    <rPh sb="10" eb="11">
      <t>セイ</t>
    </rPh>
    <rPh sb="16" eb="17">
      <t>オオム</t>
    </rPh>
    <rPh sb="18" eb="20">
      <t>リョウコウ</t>
    </rPh>
    <rPh sb="24" eb="26">
      <t>シセツ</t>
    </rPh>
    <rPh sb="26" eb="29">
      <t>リヨウリツ</t>
    </rPh>
    <rPh sb="30" eb="32">
      <t>テイカ</t>
    </rPh>
    <rPh sb="41" eb="43">
      <t>シセツ</t>
    </rPh>
    <rPh sb="44" eb="46">
      <t>ジョウキョウ</t>
    </rPh>
    <rPh sb="47" eb="50">
      <t>サイカクニン</t>
    </rPh>
    <rPh sb="54" eb="56">
      <t>シセツ</t>
    </rPh>
    <rPh sb="61" eb="63">
      <t>シヤ</t>
    </rPh>
    <rPh sb="64" eb="65">
      <t>イ</t>
    </rPh>
    <rPh sb="67" eb="69">
      <t>ケントウ</t>
    </rPh>
    <rPh sb="70" eb="71">
      <t>スス</t>
    </rPh>
    <rPh sb="73" eb="75">
      <t>ヒツヨウ</t>
    </rPh>
    <rPh sb="81" eb="84">
      <t>ロウキュウカ</t>
    </rPh>
    <rPh sb="85" eb="87">
      <t>ジョウキョウ</t>
    </rPh>
    <rPh sb="93" eb="95">
      <t>ユウケイ</t>
    </rPh>
    <rPh sb="95" eb="97">
      <t>コテイ</t>
    </rPh>
    <rPh sb="97" eb="99">
      <t>シサン</t>
    </rPh>
    <rPh sb="99" eb="101">
      <t>ゲンカ</t>
    </rPh>
    <rPh sb="101" eb="103">
      <t>ショウキャク</t>
    </rPh>
    <rPh sb="103" eb="104">
      <t>リツ</t>
    </rPh>
    <rPh sb="105" eb="107">
      <t>カンロ</t>
    </rPh>
    <rPh sb="107" eb="110">
      <t>ケイネンカ</t>
    </rPh>
    <rPh sb="110" eb="111">
      <t>リツ</t>
    </rPh>
    <rPh sb="112" eb="114">
      <t>ジョウショウ</t>
    </rPh>
    <rPh sb="122" eb="124">
      <t>カンロ</t>
    </rPh>
    <rPh sb="124" eb="126">
      <t>コウシン</t>
    </rPh>
    <rPh sb="126" eb="127">
      <t>リツ</t>
    </rPh>
    <rPh sb="128" eb="129">
      <t>ヒク</t>
    </rPh>
    <rPh sb="130" eb="132">
      <t>ジョウタイ</t>
    </rPh>
    <rPh sb="154" eb="156">
      <t>ケッカ</t>
    </rPh>
    <rPh sb="157" eb="158">
      <t>モト</t>
    </rPh>
    <rPh sb="161" eb="163">
      <t>シセツ</t>
    </rPh>
    <rPh sb="163" eb="165">
      <t>コウシン</t>
    </rPh>
    <rPh sb="165" eb="167">
      <t>ケイカク</t>
    </rPh>
    <rPh sb="168" eb="170">
      <t>ケントウ</t>
    </rPh>
    <rPh sb="172" eb="174">
      <t>テキセツ</t>
    </rPh>
    <rPh sb="175" eb="177">
      <t>コウシン</t>
    </rPh>
    <rPh sb="178" eb="179">
      <t>オコナ</t>
    </rPh>
    <rPh sb="180" eb="18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</si>
</sst>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1</c:v>
                </c:pt>
                <c:pt idx="2">
                  <c:v>1.18</c:v>
                </c:pt>
                <c:pt idx="3">
                  <c:v>0.46</c:v>
                </c:pt>
                <c:pt idx="4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01360"/>
        <c:axId val="10500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01360"/>
        <c:axId val="105000816"/>
      </c:lineChart>
      <c:dateAx>
        <c:axId val="10500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00816"/>
        <c:crosses val="autoZero"/>
        <c:auto val="1"/>
        <c:lblOffset val="100"/>
        <c:baseTimeUnit val="years"/>
      </c:dateAx>
      <c:valAx>
        <c:axId val="10500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0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59.07</c:v>
                </c:pt>
                <c:pt idx="1">
                  <c:v>58.68</c:v>
                </c:pt>
                <c:pt idx="2">
                  <c:v>58.57</c:v>
                </c:pt>
                <c:pt idx="3">
                  <c:v>57.7</c:v>
                </c:pt>
                <c:pt idx="4">
                  <c:v>57.97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90688"/>
        <c:axId val="34478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90688"/>
        <c:axId val="344787424"/>
      </c:lineChart>
      <c:dateAx>
        <c:axId val="3447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787424"/>
        <c:crosses val="autoZero"/>
        <c:auto val="1"/>
        <c:lblOffset val="100"/>
        <c:baseTimeUnit val="years"/>
      </c:dateAx>
      <c:valAx>
        <c:axId val="34478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9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84.57</c:v>
                </c:pt>
                <c:pt idx="1">
                  <c:v>90.6</c:v>
                </c:pt>
                <c:pt idx="2">
                  <c:v>91.02</c:v>
                </c:pt>
                <c:pt idx="3">
                  <c:v>91.28</c:v>
                </c:pt>
                <c:pt idx="4">
                  <c:v>90.75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35680"/>
        <c:axId val="34543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35680"/>
        <c:axId val="345434592"/>
      </c:lineChart>
      <c:dateAx>
        <c:axId val="3454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5434592"/>
        <c:crosses val="autoZero"/>
        <c:auto val="1"/>
        <c:lblOffset val="100"/>
        <c:baseTimeUnit val="years"/>
      </c:dateAx>
      <c:valAx>
        <c:axId val="34543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97.05</c:v>
                </c:pt>
                <c:pt idx="1">
                  <c:v>110.42</c:v>
                </c:pt>
                <c:pt idx="2">
                  <c:v>110.72</c:v>
                </c:pt>
                <c:pt idx="3">
                  <c:v>116.27</c:v>
                </c:pt>
                <c:pt idx="4">
                  <c:v>118.31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9392"/>
        <c:axId val="10499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9392"/>
        <c:axId val="104994832"/>
      </c:lineChart>
      <c:dateAx>
        <c:axId val="10498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4832"/>
        <c:crosses val="autoZero"/>
        <c:auto val="1"/>
        <c:lblOffset val="100"/>
        <c:baseTimeUnit val="years"/>
      </c:dateAx>
      <c:valAx>
        <c:axId val="10499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8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40.28</c:v>
                </c:pt>
                <c:pt idx="1">
                  <c:v>41.96</c:v>
                </c:pt>
                <c:pt idx="2">
                  <c:v>43.52</c:v>
                </c:pt>
                <c:pt idx="3">
                  <c:v>45.16</c:v>
                </c:pt>
                <c:pt idx="4">
                  <c:v>46.22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112"/>
        <c:axId val="10499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2112"/>
        <c:axId val="104991024"/>
      </c:lineChart>
      <c:dateAx>
        <c:axId val="10499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1024"/>
        <c:crosses val="autoZero"/>
        <c:auto val="1"/>
        <c:lblOffset val="100"/>
        <c:baseTimeUnit val="years"/>
      </c:dateAx>
      <c:valAx>
        <c:axId val="10499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9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3.21</c:v>
                </c:pt>
                <c:pt idx="1">
                  <c:v>4.9000000000000004</c:v>
                </c:pt>
                <c:pt idx="2">
                  <c:v>6.62</c:v>
                </c:pt>
                <c:pt idx="3">
                  <c:v>10.17</c:v>
                </c:pt>
                <c:pt idx="4">
                  <c:v>12.22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04080"/>
        <c:axId val="10499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04080"/>
        <c:axId val="104991568"/>
      </c:lineChart>
      <c:dateAx>
        <c:axId val="10500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91568"/>
        <c:crosses val="autoZero"/>
        <c:auto val="1"/>
        <c:lblOffset val="100"/>
        <c:baseTimeUnit val="years"/>
      </c:dateAx>
      <c:valAx>
        <c:axId val="10499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0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91776"/>
        <c:axId val="34479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91776"/>
        <c:axId val="344795040"/>
      </c:lineChart>
      <c:dateAx>
        <c:axId val="34479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795040"/>
        <c:crosses val="autoZero"/>
        <c:auto val="1"/>
        <c:lblOffset val="100"/>
        <c:baseTimeUnit val="years"/>
      </c:dateAx>
      <c:valAx>
        <c:axId val="34479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9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531.33000000000004</c:v>
                </c:pt>
                <c:pt idx="1">
                  <c:v>556.92999999999995</c:v>
                </c:pt>
                <c:pt idx="2">
                  <c:v>506.63</c:v>
                </c:pt>
                <c:pt idx="3">
                  <c:v>245.38</c:v>
                </c:pt>
                <c:pt idx="4">
                  <c:v>259.42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88512"/>
        <c:axId val="34479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88512"/>
        <c:axId val="344792320"/>
      </c:lineChart>
      <c:dateAx>
        <c:axId val="34478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792320"/>
        <c:crosses val="autoZero"/>
        <c:auto val="1"/>
        <c:lblOffset val="100"/>
        <c:baseTimeUnit val="years"/>
      </c:dateAx>
      <c:valAx>
        <c:axId val="344792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8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451.98</c:v>
                </c:pt>
                <c:pt idx="1">
                  <c:v>356.62</c:v>
                </c:pt>
                <c:pt idx="2">
                  <c:v>339.68</c:v>
                </c:pt>
                <c:pt idx="3">
                  <c:v>341.63</c:v>
                </c:pt>
                <c:pt idx="4">
                  <c:v>352.58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93952"/>
        <c:axId val="34479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93952"/>
        <c:axId val="344792864"/>
      </c:lineChart>
      <c:dateAx>
        <c:axId val="3447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792864"/>
        <c:crosses val="autoZero"/>
        <c:auto val="1"/>
        <c:lblOffset val="100"/>
        <c:baseTimeUnit val="years"/>
      </c:dateAx>
      <c:valAx>
        <c:axId val="34479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9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86.92</c:v>
                </c:pt>
                <c:pt idx="1">
                  <c:v>104.42</c:v>
                </c:pt>
                <c:pt idx="2">
                  <c:v>104.67</c:v>
                </c:pt>
                <c:pt idx="3">
                  <c:v>109.04</c:v>
                </c:pt>
                <c:pt idx="4">
                  <c:v>106.85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91232"/>
        <c:axId val="3447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91232"/>
        <c:axId val="344797216"/>
      </c:lineChart>
      <c:dateAx>
        <c:axId val="34479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797216"/>
        <c:crosses val="autoZero"/>
        <c:auto val="1"/>
        <c:lblOffset val="100"/>
        <c:baseTimeUnit val="years"/>
      </c:dateAx>
      <c:valAx>
        <c:axId val="3447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9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226.93</c:v>
                </c:pt>
                <c:pt idx="1">
                  <c:v>205.05</c:v>
                </c:pt>
                <c:pt idx="2">
                  <c:v>204.55</c:v>
                </c:pt>
                <c:pt idx="3">
                  <c:v>196.46</c:v>
                </c:pt>
                <c:pt idx="4">
                  <c:v>200.03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786880"/>
        <c:axId val="34480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86880"/>
        <c:axId val="344801024"/>
      </c:lineChart>
      <c:dateAx>
        <c:axId val="34478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4801024"/>
        <c:crosses val="autoZero"/>
        <c:auto val="1"/>
        <c:lblOffset val="100"/>
        <c:baseTimeUnit val="years"/>
      </c:dateAx>
      <c:valAx>
        <c:axId val="34480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478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須賀川市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77990</v>
      </c>
      <c r="AJ8" s="56"/>
      <c r="AK8" s="56"/>
      <c r="AL8" s="56"/>
      <c r="AM8" s="56"/>
      <c r="AN8" s="56"/>
      <c r="AO8" s="56"/>
      <c r="AP8" s="57"/>
      <c r="AQ8" s="47">
        <f>データ!R6</f>
        <v>279.43</v>
      </c>
      <c r="AR8" s="47"/>
      <c r="AS8" s="47"/>
      <c r="AT8" s="47"/>
      <c r="AU8" s="47"/>
      <c r="AV8" s="47"/>
      <c r="AW8" s="47"/>
      <c r="AX8" s="47"/>
      <c r="AY8" s="47">
        <f>データ!S6</f>
        <v>279.10000000000002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65.83</v>
      </c>
      <c r="K10" s="47"/>
      <c r="L10" s="47"/>
      <c r="M10" s="47"/>
      <c r="N10" s="47"/>
      <c r="O10" s="47"/>
      <c r="P10" s="47"/>
      <c r="Q10" s="47"/>
      <c r="R10" s="47">
        <f>データ!O6</f>
        <v>90.38</v>
      </c>
      <c r="S10" s="47"/>
      <c r="T10" s="47"/>
      <c r="U10" s="47"/>
      <c r="V10" s="47"/>
      <c r="W10" s="47"/>
      <c r="X10" s="47"/>
      <c r="Y10" s="47"/>
      <c r="Z10" s="78">
        <f>データ!P6</f>
        <v>3825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70236</v>
      </c>
      <c r="AJ10" s="78"/>
      <c r="AK10" s="78"/>
      <c r="AL10" s="78"/>
      <c r="AM10" s="78"/>
      <c r="AN10" s="78"/>
      <c r="AO10" s="78"/>
      <c r="AP10" s="78"/>
      <c r="AQ10" s="47">
        <f>データ!U6</f>
        <v>173.32</v>
      </c>
      <c r="AR10" s="47"/>
      <c r="AS10" s="47"/>
      <c r="AT10" s="47"/>
      <c r="AU10" s="47"/>
      <c r="AV10" s="47"/>
      <c r="AW10" s="47"/>
      <c r="AX10" s="47"/>
      <c r="AY10" s="47">
        <f>データ!V6</f>
        <v>405.24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72079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福島県　須賀川市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65.83</v>
      </c>
      <c r="O6" s="32">
        <f t="shared" si="3"/>
        <v>90.38</v>
      </c>
      <c r="P6" s="32">
        <f t="shared" si="3"/>
        <v>3825</v>
      </c>
      <c r="Q6" s="32">
        <f t="shared" si="3"/>
        <v>77990</v>
      </c>
      <c r="R6" s="32">
        <f t="shared" si="3"/>
        <v>279.43</v>
      </c>
      <c r="S6" s="32">
        <f t="shared" si="3"/>
        <v>279.10000000000002</v>
      </c>
      <c r="T6" s="32">
        <f t="shared" si="3"/>
        <v>70236</v>
      </c>
      <c r="U6" s="32">
        <f t="shared" si="3"/>
        <v>173.32</v>
      </c>
      <c r="V6" s="32">
        <f t="shared" si="3"/>
        <v>405.24</v>
      </c>
      <c r="W6" s="33">
        <f>IF(W7="",NA(),W7)</f>
        <v>97.05</v>
      </c>
      <c r="X6" s="33">
        <f t="shared" ref="X6:AF6" si="4">IF(X7="",NA(),X7)</f>
        <v>110.42</v>
      </c>
      <c r="Y6" s="33">
        <f t="shared" si="4"/>
        <v>110.72</v>
      </c>
      <c r="Z6" s="33">
        <f t="shared" si="4"/>
        <v>116.27</v>
      </c>
      <c r="AA6" s="33">
        <f t="shared" si="4"/>
        <v>118.31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531.33000000000004</v>
      </c>
      <c r="AT6" s="33">
        <f t="shared" ref="AT6:BB6" si="6">IF(AT7="",NA(),AT7)</f>
        <v>556.92999999999995</v>
      </c>
      <c r="AU6" s="33">
        <f t="shared" si="6"/>
        <v>506.63</v>
      </c>
      <c r="AV6" s="33">
        <f t="shared" si="6"/>
        <v>245.38</v>
      </c>
      <c r="AW6" s="33">
        <f t="shared" si="6"/>
        <v>259.42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451.98</v>
      </c>
      <c r="BE6" s="33">
        <f t="shared" ref="BE6:BM6" si="7">IF(BE7="",NA(),BE7)</f>
        <v>356.62</v>
      </c>
      <c r="BF6" s="33">
        <f t="shared" si="7"/>
        <v>339.68</v>
      </c>
      <c r="BG6" s="33">
        <f t="shared" si="7"/>
        <v>341.63</v>
      </c>
      <c r="BH6" s="33">
        <f t="shared" si="7"/>
        <v>352.58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86.92</v>
      </c>
      <c r="BP6" s="33">
        <f t="shared" ref="BP6:BX6" si="8">IF(BP7="",NA(),BP7)</f>
        <v>104.42</v>
      </c>
      <c r="BQ6" s="33">
        <f t="shared" si="8"/>
        <v>104.67</v>
      </c>
      <c r="BR6" s="33">
        <f t="shared" si="8"/>
        <v>109.04</v>
      </c>
      <c r="BS6" s="33">
        <f t="shared" si="8"/>
        <v>106.85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226.93</v>
      </c>
      <c r="CA6" s="33">
        <f t="shared" ref="CA6:CI6" si="9">IF(CA7="",NA(),CA7)</f>
        <v>205.05</v>
      </c>
      <c r="CB6" s="33">
        <f t="shared" si="9"/>
        <v>204.55</v>
      </c>
      <c r="CC6" s="33">
        <f t="shared" si="9"/>
        <v>196.46</v>
      </c>
      <c r="CD6" s="33">
        <f t="shared" si="9"/>
        <v>200.03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59.07</v>
      </c>
      <c r="CL6" s="33">
        <f t="shared" ref="CL6:CT6" si="10">IF(CL7="",NA(),CL7)</f>
        <v>58.68</v>
      </c>
      <c r="CM6" s="33">
        <f t="shared" si="10"/>
        <v>58.57</v>
      </c>
      <c r="CN6" s="33">
        <f t="shared" si="10"/>
        <v>57.7</v>
      </c>
      <c r="CO6" s="33">
        <f t="shared" si="10"/>
        <v>57.97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84.57</v>
      </c>
      <c r="CW6" s="33">
        <f t="shared" ref="CW6:DE6" si="11">IF(CW7="",NA(),CW7)</f>
        <v>90.6</v>
      </c>
      <c r="CX6" s="33">
        <f t="shared" si="11"/>
        <v>91.02</v>
      </c>
      <c r="CY6" s="33">
        <f t="shared" si="11"/>
        <v>91.28</v>
      </c>
      <c r="CZ6" s="33">
        <f t="shared" si="11"/>
        <v>90.75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40.28</v>
      </c>
      <c r="DH6" s="33">
        <f t="shared" ref="DH6:DP6" si="12">IF(DH7="",NA(),DH7)</f>
        <v>41.96</v>
      </c>
      <c r="DI6" s="33">
        <f t="shared" si="12"/>
        <v>43.52</v>
      </c>
      <c r="DJ6" s="33">
        <f t="shared" si="12"/>
        <v>45.16</v>
      </c>
      <c r="DK6" s="33">
        <f t="shared" si="12"/>
        <v>46.22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3.21</v>
      </c>
      <c r="DS6" s="33">
        <f t="shared" ref="DS6:EA6" si="13">IF(DS7="",NA(),DS7)</f>
        <v>4.9000000000000004</v>
      </c>
      <c r="DT6" s="33">
        <f t="shared" si="13"/>
        <v>6.62</v>
      </c>
      <c r="DU6" s="33">
        <f t="shared" si="13"/>
        <v>10.17</v>
      </c>
      <c r="DV6" s="33">
        <f t="shared" si="13"/>
        <v>12.22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0.34</v>
      </c>
      <c r="ED6" s="33">
        <f t="shared" ref="ED6:EL6" si="14">IF(ED7="",NA(),ED7)</f>
        <v>1</v>
      </c>
      <c r="EE6" s="33">
        <f t="shared" si="14"/>
        <v>1.18</v>
      </c>
      <c r="EF6" s="33">
        <f t="shared" si="14"/>
        <v>0.46</v>
      </c>
      <c r="EG6" s="33">
        <f t="shared" si="14"/>
        <v>0.48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72079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65.83</v>
      </c>
      <c r="O7" s="36">
        <v>90.38</v>
      </c>
      <c r="P7" s="36">
        <v>3825</v>
      </c>
      <c r="Q7" s="36">
        <v>77990</v>
      </c>
      <c r="R7" s="36">
        <v>279.43</v>
      </c>
      <c r="S7" s="36">
        <v>279.10000000000002</v>
      </c>
      <c r="T7" s="36">
        <v>70236</v>
      </c>
      <c r="U7" s="36">
        <v>173.32</v>
      </c>
      <c r="V7" s="36">
        <v>405.24</v>
      </c>
      <c r="W7" s="36">
        <v>97.05</v>
      </c>
      <c r="X7" s="36">
        <v>110.42</v>
      </c>
      <c r="Y7" s="36">
        <v>110.72</v>
      </c>
      <c r="Z7" s="36">
        <v>116.27</v>
      </c>
      <c r="AA7" s="36">
        <v>118.31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531.33000000000004</v>
      </c>
      <c r="AT7" s="36">
        <v>556.92999999999995</v>
      </c>
      <c r="AU7" s="36">
        <v>506.63</v>
      </c>
      <c r="AV7" s="36">
        <v>245.38</v>
      </c>
      <c r="AW7" s="36">
        <v>259.42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451.98</v>
      </c>
      <c r="BE7" s="36">
        <v>356.62</v>
      </c>
      <c r="BF7" s="36">
        <v>339.68</v>
      </c>
      <c r="BG7" s="36">
        <v>341.63</v>
      </c>
      <c r="BH7" s="36">
        <v>352.58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86.92</v>
      </c>
      <c r="BP7" s="36">
        <v>104.42</v>
      </c>
      <c r="BQ7" s="36">
        <v>104.67</v>
      </c>
      <c r="BR7" s="36">
        <v>109.04</v>
      </c>
      <c r="BS7" s="36">
        <v>106.85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226.93</v>
      </c>
      <c r="CA7" s="36">
        <v>205.05</v>
      </c>
      <c r="CB7" s="36">
        <v>204.55</v>
      </c>
      <c r="CC7" s="36">
        <v>196.46</v>
      </c>
      <c r="CD7" s="36">
        <v>200.03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59.07</v>
      </c>
      <c r="CL7" s="36">
        <v>58.68</v>
      </c>
      <c r="CM7" s="36">
        <v>58.57</v>
      </c>
      <c r="CN7" s="36">
        <v>57.7</v>
      </c>
      <c r="CO7" s="36">
        <v>57.97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84.57</v>
      </c>
      <c r="CW7" s="36">
        <v>90.6</v>
      </c>
      <c r="CX7" s="36">
        <v>91.02</v>
      </c>
      <c r="CY7" s="36">
        <v>91.28</v>
      </c>
      <c r="CZ7" s="36">
        <v>90.75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40.28</v>
      </c>
      <c r="DH7" s="36">
        <v>41.96</v>
      </c>
      <c r="DI7" s="36">
        <v>43.52</v>
      </c>
      <c r="DJ7" s="36">
        <v>45.16</v>
      </c>
      <c r="DK7" s="36">
        <v>46.22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3.21</v>
      </c>
      <c r="DS7" s="36">
        <v>4.9000000000000004</v>
      </c>
      <c r="DT7" s="36">
        <v>6.62</v>
      </c>
      <c r="DU7" s="36">
        <v>10.17</v>
      </c>
      <c r="DV7" s="36">
        <v>12.22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0.34</v>
      </c>
      <c r="ED7" s="36">
        <v>1</v>
      </c>
      <c r="EE7" s="36">
        <v>1.18</v>
      </c>
      <c r="EF7" s="36">
        <v>0.46</v>
      </c>
      <c r="EG7" s="36">
        <v>0.48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有我 昭男</cp:lastModifiedBy>
  <cp:lastPrinted>2017-02-10T02:27:16Z</cp:lastPrinted>
  <dcterms:created xsi:type="dcterms:W3CDTF">2017-02-01T08:35:35Z</dcterms:created>
  <dcterms:modified xsi:type="dcterms:W3CDTF">2017-02-10T02:27:21Z</dcterms:modified>
  <cp:category/>
</cp:coreProperties>
</file>